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hieu.nguyen\Downloads\"/>
    </mc:Choice>
  </mc:AlternateContent>
  <xr:revisionPtr revIDLastSave="0" documentId="13_ncr:1_{42E5B2EF-C42F-482C-8653-046D009E599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3" r:id="rId1"/>
    <sheet name="SUM" sheetId="1" r:id="rId2"/>
  </sheets>
  <definedNames>
    <definedName name="_xlnm._FilterDatabase" localSheetId="1" hidden="1">SUM!$A$3:$R$23</definedName>
  </definedNames>
  <calcPr calcId="191028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3" l="1"/>
  <c r="L6" i="3"/>
  <c r="L7" i="3"/>
  <c r="L8" i="3"/>
  <c r="L9" i="3"/>
  <c r="L10" i="3"/>
  <c r="L4" i="3"/>
  <c r="O1" i="1"/>
  <c r="O5" i="1"/>
  <c r="O6" i="1"/>
  <c r="O7" i="1"/>
  <c r="O8" i="1"/>
  <c r="O9" i="1"/>
  <c r="O10" i="1"/>
  <c r="O11" i="1"/>
  <c r="Q11" i="1" s="1"/>
  <c r="O12" i="1"/>
  <c r="Q12" i="1" s="1"/>
  <c r="O13" i="1"/>
  <c r="O14" i="1"/>
  <c r="O15" i="1"/>
  <c r="O16" i="1"/>
  <c r="O17" i="1"/>
  <c r="O18" i="1"/>
  <c r="O19" i="1"/>
  <c r="Q19" i="1" s="1"/>
  <c r="O20" i="1"/>
  <c r="Q20" i="1" s="1"/>
  <c r="O21" i="1"/>
  <c r="O22" i="1"/>
  <c r="O23" i="1"/>
  <c r="O24" i="1"/>
  <c r="O25" i="1"/>
  <c r="O26" i="1"/>
  <c r="O27" i="1"/>
  <c r="O28" i="1"/>
  <c r="Q28" i="1" s="1"/>
  <c r="O29" i="1"/>
  <c r="O30" i="1"/>
  <c r="O31" i="1"/>
  <c r="O4" i="1"/>
  <c r="Q31" i="1"/>
  <c r="Q30" i="1"/>
  <c r="Q29" i="1"/>
  <c r="Q27" i="1"/>
  <c r="Q26" i="1"/>
  <c r="Q25" i="1"/>
  <c r="Q24" i="1"/>
  <c r="Q5" i="1"/>
  <c r="Q6" i="1"/>
  <c r="Q7" i="1"/>
  <c r="Q8" i="1"/>
  <c r="Q9" i="1"/>
  <c r="Q10" i="1"/>
  <c r="Q13" i="1"/>
  <c r="Q14" i="1"/>
  <c r="Q15" i="1"/>
  <c r="Q16" i="1"/>
  <c r="Q17" i="1"/>
  <c r="Q18" i="1"/>
  <c r="Q21" i="1"/>
  <c r="Q22" i="1"/>
  <c r="Q23" i="1"/>
  <c r="Q4" i="1" l="1"/>
  <c r="Q1" i="1" s="1"/>
</calcChain>
</file>

<file path=xl/sharedStrings.xml><?xml version="1.0" encoding="utf-8"?>
<sst xmlns="http://schemas.openxmlformats.org/spreadsheetml/2006/main" count="260" uniqueCount="51">
  <si>
    <t>TOTAL</t>
  </si>
  <si>
    <t>SEASON</t>
  </si>
  <si>
    <t>DROP</t>
  </si>
  <si>
    <t>PO #</t>
  </si>
  <si>
    <t>ITEM</t>
  </si>
  <si>
    <t>COLOUR</t>
  </si>
  <si>
    <t>STYLE #</t>
  </si>
  <si>
    <t>ITEM TYPE</t>
  </si>
  <si>
    <t>XS</t>
  </si>
  <si>
    <t>S</t>
  </si>
  <si>
    <t>M</t>
  </si>
  <si>
    <t>L</t>
  </si>
  <si>
    <t>XL</t>
  </si>
  <si>
    <t>XXL</t>
  </si>
  <si>
    <t>PRICE</t>
  </si>
  <si>
    <t>AMOUT</t>
  </si>
  <si>
    <t>SS TEE</t>
  </si>
  <si>
    <t>ONE</t>
  </si>
  <si>
    <t>SS26</t>
  </si>
  <si>
    <t xml:space="preserve">TECHNICS </t>
  </si>
  <si>
    <t>#11102</t>
  </si>
  <si>
    <t>SS26CT097</t>
  </si>
  <si>
    <t>PINE GROVE</t>
  </si>
  <si>
    <t>SS26CT096</t>
  </si>
  <si>
    <t>JET BLACK</t>
  </si>
  <si>
    <t>BRIGHT WHITE</t>
  </si>
  <si>
    <t>SS26CT095</t>
  </si>
  <si>
    <t>SS26CS020</t>
  </si>
  <si>
    <t>SILVER MIX</t>
  </si>
  <si>
    <t>SS TECHNICS ACTIVATION TEE</t>
  </si>
  <si>
    <t>SS TECHNICS TEE</t>
  </si>
  <si>
    <t>LS TECHNICS SOCCER JERSEY</t>
  </si>
  <si>
    <t>TECHNICS CREWNECK</t>
  </si>
  <si>
    <t>LS TEE</t>
  </si>
  <si>
    <t>CREW NECK</t>
  </si>
  <si>
    <t>#11103</t>
  </si>
  <si>
    <t>Bergen Logistics
299 Thomas E Dunn Memorial Highway
Rutherford, NJ 07070
United States
201-854-1512 x 207</t>
  </si>
  <si>
    <t>Ship To</t>
  </si>
  <si>
    <t>EU Bergen Logistics
De Amert 445
Veghel, 5462GH
Netherlands
+31 06 42 82 79 41</t>
  </si>
  <si>
    <t>#11104</t>
  </si>
  <si>
    <t>UK Elanders
Tyne Tunnel Trading Estate
Unit L6
North Shields, NE29 7UT
United Kingdom</t>
  </si>
  <si>
    <t>#11105</t>
  </si>
  <si>
    <t>CA Bergen Logistics
16012 Arthur St
Cerritos, CA 90703
US</t>
  </si>
  <si>
    <t>Draft</t>
  </si>
  <si>
    <t>Grand Total</t>
  </si>
  <si>
    <t>Sum of XS</t>
  </si>
  <si>
    <t>Sum of S</t>
  </si>
  <si>
    <t>Sum of M</t>
  </si>
  <si>
    <t>Sum of L</t>
  </si>
  <si>
    <t>Sum of XL</t>
  </si>
  <si>
    <t>Sum of XXL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</si>
</sst>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d\-mmm\-yy;@"/>
    <numFmt numFmtId="165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Muli"/>
      <family val="2"/>
    </font>
    <font>
      <sz val="12"/>
      <color rgb="FF000000"/>
      <name val="SimSun"/>
    </font>
    <font>
      <b/>
      <sz val="12"/>
      <name val="Euclid Circular A"/>
      <family val="2"/>
    </font>
    <font>
      <sz val="12"/>
      <color rgb="FF000000"/>
      <name val="Euclid Circular A"/>
      <family val="2"/>
    </font>
    <font>
      <b/>
      <sz val="12"/>
      <color rgb="FF000000"/>
      <name val="Euclid Circular A"/>
      <family val="2"/>
    </font>
    <font>
      <sz val="8"/>
      <name val="Calibri"/>
      <family val="2"/>
      <scheme val="minor"/>
    </font>
    <font>
      <sz val="11"/>
      <color theme="1"/>
      <name val="Euclid Circular 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164" fontId="9" fillId="0" borderId="0"/>
    <xf numFmtId="165" fontId="8" fillId="0" borderId="0" applyFont="0" applyFill="0" applyBorder="0" applyAlignment="0" applyProtection="0"/>
    <xf numFmtId="0" fontId="10" fillId="0" borderId="0"/>
  </cellStyleXfs>
  <cellXfs count="14">
    <xf numFmtId="0" fontId="0" fillId="0" borderId="0" xfId="0"/>
    <xf numFmtId="0" fontId="3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44" fontId="4" fillId="0" borderId="0" xfId="2" applyNumberFormat="1" applyFont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16" fontId="4" fillId="0" borderId="0" xfId="2" applyNumberFormat="1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7" fillId="0" borderId="0" xfId="1" applyFont="1"/>
    <xf numFmtId="16" fontId="4" fillId="0" borderId="0" xfId="2" applyNumberFormat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0" fillId="0" borderId="0" xfId="0" pivotButton="1"/>
    <xf numFmtId="0" fontId="0" fillId="0" borderId="0" xfId="0" applyNumberFormat="1"/>
    <xf numFmtId="44" fontId="0" fillId="0" borderId="0" xfId="0" applyNumberFormat="1"/>
    <xf numFmtId="0" fontId="0" fillId="0" borderId="0" xfId="0" pivotButton="1" applyNumberFormat="1"/>
  </cellXfs>
  <cellStyles count="6">
    <cellStyle name="Currency 5" xfId="4" xr:uid="{203F0976-7378-49D8-BE04-70D0484AD4E1}"/>
    <cellStyle name="Normal" xfId="0" builtinId="0"/>
    <cellStyle name="Normal 2" xfId="1" xr:uid="{1C486237-FA52-4526-92B1-EF4289833CA4}"/>
    <cellStyle name="Normal 2 2" xfId="2" xr:uid="{775C7CD7-0E9F-4AAF-A774-692FA197352E}"/>
    <cellStyle name="Normal 3" xfId="3" xr:uid="{52CF26A5-7DC2-47FA-B3D8-BB8C3C19C140}"/>
    <cellStyle name="Normal 3 2" xfId="5" xr:uid="{677E0F8B-1AAF-4AB7-AB0C-EFE3540578CF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ieu Nguyen Thi Minh" refreshedDate="45835.573929629631" createdVersion="8" refreshedVersion="8" minRefreshableVersion="3" recordCount="28" xr:uid="{F150DDCB-84D8-4B29-876F-915E0B951E08}">
  <cacheSource type="worksheet">
    <worksheetSource ref="A3:R31" sheet="SUM"/>
  </cacheSource>
  <cacheFields count="18">
    <cacheField name="SEASON" numFmtId="0">
      <sharedItems/>
    </cacheField>
    <cacheField name="DROP" numFmtId="0">
      <sharedItems/>
    </cacheField>
    <cacheField name="PO #" numFmtId="0">
      <sharedItems/>
    </cacheField>
    <cacheField name="STYLE #" numFmtId="0">
      <sharedItems count="4">
        <s v="SS26CT097"/>
        <s v="SS26CT096"/>
        <s v="SS26CT095"/>
        <s v="SS26CS020"/>
      </sharedItems>
    </cacheField>
    <cacheField name="ITEM" numFmtId="0">
      <sharedItems count="4">
        <s v="SS TECHNICS ACTIVATION TEE"/>
        <s v="SS TECHNICS TEE"/>
        <s v="LS TECHNICS SOCCER JERSEY"/>
        <s v="TECHNICS CREWNECK"/>
      </sharedItems>
    </cacheField>
    <cacheField name="COLOUR" numFmtId="0">
      <sharedItems count="4">
        <s v="PINE GROVE"/>
        <s v="JET BLACK"/>
        <s v="BRIGHT WHITE"/>
        <s v="SILVER MIX"/>
      </sharedItems>
    </cacheField>
    <cacheField name="ITEM TYPE" numFmtId="0">
      <sharedItems count="3">
        <s v="SS TEE"/>
        <s v="LS TEE"/>
        <s v="CREW NECK"/>
      </sharedItems>
    </cacheField>
    <cacheField name="ONE" numFmtId="0">
      <sharedItems containsNonDate="0" containsString="0" containsBlank="1"/>
    </cacheField>
    <cacheField name="XS" numFmtId="0">
      <sharedItems containsString="0" containsBlank="1" containsNumber="1" containsInteger="1" minValue="1" maxValue="12" count="7">
        <n v="8"/>
        <n v="12"/>
        <n v="5"/>
        <n v="1"/>
        <m/>
        <n v="2"/>
        <n v="4"/>
      </sharedItems>
    </cacheField>
    <cacheField name="S" numFmtId="0">
      <sharedItems containsSemiMixedTypes="0" containsString="0" containsNumber="1" containsInteger="1" minValue="2" maxValue="31" count="11">
        <n v="20"/>
        <n v="31"/>
        <n v="26"/>
        <n v="16"/>
        <n v="2"/>
        <n v="3"/>
        <n v="5"/>
        <n v="8"/>
        <n v="6"/>
        <n v="10"/>
        <n v="4"/>
      </sharedItems>
    </cacheField>
    <cacheField name="M" numFmtId="0">
      <sharedItems containsSemiMixedTypes="0" containsString="0" containsNumber="1" containsInteger="1" minValue="3" maxValue="87" count="14">
        <n v="54"/>
        <n v="87"/>
        <n v="58"/>
        <n v="37"/>
        <n v="7"/>
        <n v="11"/>
        <n v="5"/>
        <n v="3"/>
        <n v="13"/>
        <n v="23"/>
        <n v="9"/>
        <n v="16"/>
        <n v="25"/>
        <n v="10"/>
      </sharedItems>
    </cacheField>
    <cacheField name="L" numFmtId="0">
      <sharedItems containsSemiMixedTypes="0" containsString="0" containsNumber="1" containsInteger="1" minValue="4" maxValue="108" count="13">
        <n v="64"/>
        <n v="108"/>
        <n v="65"/>
        <n v="43"/>
        <n v="7"/>
        <n v="14"/>
        <n v="6"/>
        <n v="4"/>
        <n v="11"/>
        <n v="18"/>
        <n v="8"/>
        <n v="23"/>
        <n v="9"/>
      </sharedItems>
    </cacheField>
    <cacheField name="XL" numFmtId="0">
      <sharedItems containsSemiMixedTypes="0" containsString="0" containsNumber="1" containsInteger="1" minValue="2" maxValue="63" count="11">
        <n v="35"/>
        <n v="63"/>
        <n v="43"/>
        <n v="29"/>
        <n v="5"/>
        <n v="8"/>
        <n v="4"/>
        <n v="2"/>
        <n v="6"/>
        <n v="10"/>
        <n v="3"/>
      </sharedItems>
    </cacheField>
    <cacheField name="XXL" numFmtId="0">
      <sharedItems containsString="0" containsBlank="1" containsNumber="1" containsInteger="1" minValue="1" maxValue="22" count="8">
        <n v="12"/>
        <n v="22"/>
        <n v="18"/>
        <n v="10"/>
        <n v="1"/>
        <n v="2"/>
        <m/>
        <n v="3"/>
      </sharedItems>
    </cacheField>
    <cacheField name="TOTAL" numFmtId="0">
      <sharedItems containsSemiMixedTypes="0" containsString="0" containsNumber="1" containsInteger="1" minValue="11" maxValue="323"/>
    </cacheField>
    <cacheField name="PRICE" numFmtId="44">
      <sharedItems containsSemiMixedTypes="0" containsString="0" containsNumber="1" containsInteger="1" minValue="15" maxValue="30" count="2">
        <n v="15"/>
        <n v="30"/>
      </sharedItems>
    </cacheField>
    <cacheField name="AMOUT" numFmtId="44">
      <sharedItems containsSemiMixedTypes="0" containsString="0" containsNumber="1" containsInteger="1" minValue="300" maxValue="4845"/>
    </cacheField>
    <cacheField name="Ship To" numFmtId="16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s v="SS26"/>
    <s v="TECHNICS "/>
    <s v="#11102"/>
    <x v="0"/>
    <x v="0"/>
    <x v="0"/>
    <x v="0"/>
    <m/>
    <x v="0"/>
    <x v="0"/>
    <x v="0"/>
    <x v="0"/>
    <x v="0"/>
    <x v="0"/>
    <n v="193"/>
    <x v="0"/>
    <n v="2895"/>
    <s v="Bergen Logistics_x000a_299 Thomas E Dunn Memorial Highway_x000a_Rutherford, NJ 07070_x000a_United States_x000a_201-854-1512 x 207"/>
  </r>
  <r>
    <s v="SS26"/>
    <s v="TECHNICS "/>
    <s v="#11102"/>
    <x v="1"/>
    <x v="1"/>
    <x v="1"/>
    <x v="0"/>
    <m/>
    <x v="1"/>
    <x v="1"/>
    <x v="1"/>
    <x v="1"/>
    <x v="1"/>
    <x v="1"/>
    <n v="323"/>
    <x v="0"/>
    <n v="4845"/>
    <m/>
  </r>
  <r>
    <s v="SS26"/>
    <s v="TECHNICS "/>
    <s v="#11102"/>
    <x v="1"/>
    <x v="1"/>
    <x v="2"/>
    <x v="0"/>
    <m/>
    <x v="0"/>
    <x v="0"/>
    <x v="0"/>
    <x v="0"/>
    <x v="0"/>
    <x v="0"/>
    <n v="193"/>
    <x v="0"/>
    <n v="2895"/>
    <m/>
  </r>
  <r>
    <s v="SS26"/>
    <s v="TECHNICS "/>
    <s v="#11102"/>
    <x v="2"/>
    <x v="2"/>
    <x v="1"/>
    <x v="1"/>
    <m/>
    <x v="1"/>
    <x v="2"/>
    <x v="2"/>
    <x v="2"/>
    <x v="2"/>
    <x v="2"/>
    <n v="222"/>
    <x v="0"/>
    <n v="3330"/>
    <m/>
  </r>
  <r>
    <s v="SS26"/>
    <s v="TECHNICS "/>
    <s v="#11102"/>
    <x v="3"/>
    <x v="3"/>
    <x v="1"/>
    <x v="2"/>
    <m/>
    <x v="2"/>
    <x v="3"/>
    <x v="3"/>
    <x v="3"/>
    <x v="3"/>
    <x v="3"/>
    <n v="140"/>
    <x v="1"/>
    <n v="4200"/>
    <m/>
  </r>
  <r>
    <s v="SS26"/>
    <s v="TECHNICS "/>
    <s v="#11102"/>
    <x v="3"/>
    <x v="3"/>
    <x v="3"/>
    <x v="2"/>
    <m/>
    <x v="2"/>
    <x v="3"/>
    <x v="3"/>
    <x v="3"/>
    <x v="3"/>
    <x v="3"/>
    <n v="140"/>
    <x v="1"/>
    <n v="4200"/>
    <m/>
  </r>
  <r>
    <s v="SS26"/>
    <s v="TECHNICS "/>
    <s v="#11102"/>
    <x v="2"/>
    <x v="2"/>
    <x v="2"/>
    <x v="1"/>
    <m/>
    <x v="1"/>
    <x v="2"/>
    <x v="2"/>
    <x v="2"/>
    <x v="2"/>
    <x v="2"/>
    <n v="222"/>
    <x v="0"/>
    <n v="3330"/>
    <m/>
  </r>
  <r>
    <s v="SS26"/>
    <s v="TECHNICS "/>
    <s v="#11103"/>
    <x v="0"/>
    <x v="0"/>
    <x v="0"/>
    <x v="0"/>
    <m/>
    <x v="3"/>
    <x v="4"/>
    <x v="4"/>
    <x v="4"/>
    <x v="4"/>
    <x v="4"/>
    <n v="23"/>
    <x v="0"/>
    <n v="345"/>
    <s v="EU Bergen Logistics_x000a_De Amert 445_x000a_Veghel, 5462GH_x000a_Netherlands_x000a_+31 06 42 82 79 41"/>
  </r>
  <r>
    <s v="SS26"/>
    <s v="TECHNICS "/>
    <s v="#11103"/>
    <x v="1"/>
    <x v="1"/>
    <x v="1"/>
    <x v="0"/>
    <m/>
    <x v="3"/>
    <x v="5"/>
    <x v="5"/>
    <x v="5"/>
    <x v="5"/>
    <x v="5"/>
    <n v="39"/>
    <x v="0"/>
    <n v="585"/>
    <m/>
  </r>
  <r>
    <s v="SS26"/>
    <s v="TECHNICS "/>
    <s v="#11103"/>
    <x v="1"/>
    <x v="1"/>
    <x v="2"/>
    <x v="0"/>
    <m/>
    <x v="3"/>
    <x v="4"/>
    <x v="4"/>
    <x v="4"/>
    <x v="4"/>
    <x v="4"/>
    <n v="23"/>
    <x v="0"/>
    <n v="345"/>
    <m/>
  </r>
  <r>
    <s v="SS26"/>
    <s v="TECHNICS "/>
    <s v="#11103"/>
    <x v="2"/>
    <x v="2"/>
    <x v="1"/>
    <x v="1"/>
    <m/>
    <x v="3"/>
    <x v="5"/>
    <x v="6"/>
    <x v="6"/>
    <x v="6"/>
    <x v="4"/>
    <n v="20"/>
    <x v="0"/>
    <n v="300"/>
    <m/>
  </r>
  <r>
    <s v="SS26"/>
    <s v="TECHNICS "/>
    <s v="#11103"/>
    <x v="3"/>
    <x v="3"/>
    <x v="1"/>
    <x v="2"/>
    <m/>
    <x v="4"/>
    <x v="4"/>
    <x v="7"/>
    <x v="7"/>
    <x v="7"/>
    <x v="6"/>
    <n v="11"/>
    <x v="1"/>
    <n v="330"/>
    <m/>
  </r>
  <r>
    <s v="SS26"/>
    <s v="TECHNICS "/>
    <s v="#11103"/>
    <x v="3"/>
    <x v="3"/>
    <x v="3"/>
    <x v="2"/>
    <m/>
    <x v="4"/>
    <x v="4"/>
    <x v="7"/>
    <x v="7"/>
    <x v="7"/>
    <x v="6"/>
    <n v="11"/>
    <x v="1"/>
    <n v="330"/>
    <m/>
  </r>
  <r>
    <s v="SS26"/>
    <s v="TECHNICS "/>
    <s v="#11103"/>
    <x v="2"/>
    <x v="2"/>
    <x v="2"/>
    <x v="1"/>
    <m/>
    <x v="3"/>
    <x v="5"/>
    <x v="6"/>
    <x v="6"/>
    <x v="6"/>
    <x v="4"/>
    <n v="20"/>
    <x v="0"/>
    <n v="300"/>
    <m/>
  </r>
  <r>
    <s v="SS26"/>
    <s v="TECHNICS "/>
    <s v="#11104"/>
    <x v="0"/>
    <x v="0"/>
    <x v="0"/>
    <x v="0"/>
    <m/>
    <x v="3"/>
    <x v="6"/>
    <x v="8"/>
    <x v="8"/>
    <x v="8"/>
    <x v="5"/>
    <n v="38"/>
    <x v="0"/>
    <n v="570"/>
    <s v="UK Elanders_x000a_Tyne Tunnel Trading Estate_x000a_Unit L6_x000a_North Shields, NE29 7UT_x000a_United Kingdom"/>
  </r>
  <r>
    <s v="SS26"/>
    <s v="TECHNICS "/>
    <s v="#11104"/>
    <x v="1"/>
    <x v="1"/>
    <x v="1"/>
    <x v="0"/>
    <m/>
    <x v="5"/>
    <x v="7"/>
    <x v="9"/>
    <x v="9"/>
    <x v="9"/>
    <x v="5"/>
    <n v="63"/>
    <x v="0"/>
    <n v="945"/>
    <m/>
  </r>
  <r>
    <s v="SS26"/>
    <s v="TECHNICS "/>
    <s v="#11104"/>
    <x v="1"/>
    <x v="1"/>
    <x v="2"/>
    <x v="0"/>
    <m/>
    <x v="3"/>
    <x v="6"/>
    <x v="8"/>
    <x v="8"/>
    <x v="8"/>
    <x v="5"/>
    <n v="38"/>
    <x v="0"/>
    <n v="570"/>
    <m/>
  </r>
  <r>
    <s v="SS26"/>
    <s v="TECHNICS "/>
    <s v="#11104"/>
    <x v="2"/>
    <x v="2"/>
    <x v="1"/>
    <x v="1"/>
    <m/>
    <x v="5"/>
    <x v="6"/>
    <x v="10"/>
    <x v="10"/>
    <x v="6"/>
    <x v="6"/>
    <n v="28"/>
    <x v="0"/>
    <n v="420"/>
    <m/>
  </r>
  <r>
    <s v="SS26"/>
    <s v="TECHNICS "/>
    <s v="#11104"/>
    <x v="3"/>
    <x v="3"/>
    <x v="1"/>
    <x v="2"/>
    <m/>
    <x v="4"/>
    <x v="4"/>
    <x v="4"/>
    <x v="6"/>
    <x v="10"/>
    <x v="4"/>
    <n v="19"/>
    <x v="1"/>
    <n v="570"/>
    <m/>
  </r>
  <r>
    <s v="SS26"/>
    <s v="TECHNICS "/>
    <s v="#11104"/>
    <x v="3"/>
    <x v="3"/>
    <x v="3"/>
    <x v="2"/>
    <m/>
    <x v="4"/>
    <x v="4"/>
    <x v="4"/>
    <x v="6"/>
    <x v="10"/>
    <x v="4"/>
    <n v="19"/>
    <x v="1"/>
    <n v="570"/>
    <m/>
  </r>
  <r>
    <s v="SS26"/>
    <s v="TECHNICS "/>
    <s v="#11104"/>
    <x v="2"/>
    <x v="2"/>
    <x v="2"/>
    <x v="1"/>
    <m/>
    <x v="5"/>
    <x v="6"/>
    <x v="10"/>
    <x v="10"/>
    <x v="6"/>
    <x v="6"/>
    <n v="28"/>
    <x v="0"/>
    <n v="420"/>
    <m/>
  </r>
  <r>
    <s v="SS26"/>
    <s v="TECHNICS "/>
    <s v="#11105"/>
    <x v="0"/>
    <x v="0"/>
    <x v="0"/>
    <x v="0"/>
    <m/>
    <x v="5"/>
    <x v="8"/>
    <x v="11"/>
    <x v="5"/>
    <x v="8"/>
    <x v="5"/>
    <n v="46"/>
    <x v="0"/>
    <n v="690"/>
    <s v="CA Bergen Logistics_x000a_16012 Arthur St_x000a_Cerritos, CA 90703_x000a_US"/>
  </r>
  <r>
    <s v="SS26"/>
    <s v="TECHNICS "/>
    <s v="#11105"/>
    <x v="1"/>
    <x v="1"/>
    <x v="1"/>
    <x v="0"/>
    <m/>
    <x v="6"/>
    <x v="9"/>
    <x v="12"/>
    <x v="11"/>
    <x v="9"/>
    <x v="7"/>
    <n v="75"/>
    <x v="0"/>
    <n v="1125"/>
    <m/>
  </r>
  <r>
    <s v="SS26"/>
    <s v="TECHNICS "/>
    <s v="#11105"/>
    <x v="1"/>
    <x v="1"/>
    <x v="2"/>
    <x v="0"/>
    <m/>
    <x v="5"/>
    <x v="8"/>
    <x v="11"/>
    <x v="5"/>
    <x v="8"/>
    <x v="5"/>
    <n v="46"/>
    <x v="0"/>
    <n v="690"/>
    <m/>
  </r>
  <r>
    <s v="SS26"/>
    <s v="TECHNICS "/>
    <s v="#11105"/>
    <x v="2"/>
    <x v="2"/>
    <x v="1"/>
    <x v="1"/>
    <m/>
    <x v="5"/>
    <x v="10"/>
    <x v="13"/>
    <x v="10"/>
    <x v="4"/>
    <x v="4"/>
    <n v="30"/>
    <x v="0"/>
    <n v="450"/>
    <m/>
  </r>
  <r>
    <s v="SS26"/>
    <s v="TECHNICS "/>
    <s v="#11105"/>
    <x v="3"/>
    <x v="3"/>
    <x v="1"/>
    <x v="2"/>
    <m/>
    <x v="3"/>
    <x v="10"/>
    <x v="13"/>
    <x v="12"/>
    <x v="4"/>
    <x v="4"/>
    <n v="30"/>
    <x v="1"/>
    <n v="900"/>
    <m/>
  </r>
  <r>
    <s v="SS26"/>
    <s v="TECHNICS "/>
    <s v="#11105"/>
    <x v="3"/>
    <x v="3"/>
    <x v="3"/>
    <x v="2"/>
    <m/>
    <x v="3"/>
    <x v="10"/>
    <x v="13"/>
    <x v="12"/>
    <x v="4"/>
    <x v="4"/>
    <n v="30"/>
    <x v="1"/>
    <n v="900"/>
    <m/>
  </r>
  <r>
    <s v="SS26"/>
    <s v="TECHNICS "/>
    <s v="#11105"/>
    <x v="2"/>
    <x v="2"/>
    <x v="2"/>
    <x v="1"/>
    <m/>
    <x v="5"/>
    <x v="10"/>
    <x v="13"/>
    <x v="10"/>
    <x v="4"/>
    <x v="4"/>
    <n v="30"/>
    <x v="0"/>
    <n v="45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9F0D92-8F8C-4DD4-BD94-4ACCFC1C6368}" name="PivotTable1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K11" firstHeaderRow="0" firstDataRow="1" firstDataCol="5"/>
  <pivotFields count="18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3"/>
        <item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2"/>
        <item x="0"/>
        <item x="1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2"/>
        <item x="1"/>
        <item x="0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7">
        <item x="3"/>
        <item x="5"/>
        <item x="6"/>
        <item x="2"/>
        <item x="0"/>
        <item x="1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11">
        <item x="4"/>
        <item x="5"/>
        <item x="10"/>
        <item x="6"/>
        <item x="8"/>
        <item x="7"/>
        <item x="9"/>
        <item x="3"/>
        <item x="0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14">
        <item x="7"/>
        <item x="6"/>
        <item x="4"/>
        <item x="10"/>
        <item x="13"/>
        <item x="5"/>
        <item x="8"/>
        <item x="11"/>
        <item x="9"/>
        <item x="12"/>
        <item x="3"/>
        <item x="0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13">
        <item x="7"/>
        <item x="6"/>
        <item x="4"/>
        <item x="10"/>
        <item x="12"/>
        <item x="8"/>
        <item x="5"/>
        <item x="9"/>
        <item x="11"/>
        <item x="3"/>
        <item x="0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11">
        <item x="7"/>
        <item x="10"/>
        <item x="6"/>
        <item x="4"/>
        <item x="8"/>
        <item x="5"/>
        <item x="9"/>
        <item x="3"/>
        <item x="0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8">
        <item x="4"/>
        <item x="5"/>
        <item x="7"/>
        <item x="3"/>
        <item x="0"/>
        <item x="2"/>
        <item x="1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44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3"/>
    <field x="4"/>
    <field x="15"/>
    <field x="5"/>
    <field x="6"/>
  </rowFields>
  <rowItems count="8">
    <i>
      <x/>
      <x v="3"/>
      <x v="1"/>
      <x v="1"/>
      <x/>
    </i>
    <i r="3">
      <x v="3"/>
      <x/>
    </i>
    <i>
      <x v="1"/>
      <x/>
      <x/>
      <x/>
      <x v="1"/>
    </i>
    <i r="3">
      <x v="1"/>
      <x v="1"/>
    </i>
    <i>
      <x v="2"/>
      <x v="2"/>
      <x/>
      <x/>
      <x v="2"/>
    </i>
    <i r="3">
      <x v="1"/>
      <x v="2"/>
    </i>
    <i>
      <x v="3"/>
      <x v="1"/>
      <x/>
      <x v="2"/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 of XS" fld="8" baseField="0" baseItem="0"/>
    <dataField name="Sum of S" fld="9" baseField="0" baseItem="0"/>
    <dataField name="Sum of M" fld="10" baseField="0" baseItem="0"/>
    <dataField name="Sum of L" fld="11" baseField="0" baseItem="0"/>
    <dataField name="Sum of XL" fld="12" baseField="0" baseItem="0"/>
    <dataField name="Sum of XXL" fld="13" baseField="0" baseItem="0"/>
  </dataFields>
  <formats count="1">
    <format dxfId="1">
      <pivotArea field="15" type="button" dataOnly="0" labelOnly="1" outline="0" axis="axisRow" fieldPosition="2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38E6E-A694-428C-AAEB-6952B210F642}">
  <dimension ref="A3:L11"/>
  <sheetViews>
    <sheetView workbookViewId="0">
      <selection activeCell="M21" sqref="M21"/>
    </sheetView>
  </sheetViews>
  <sheetFormatPr defaultRowHeight="15" x14ac:dyDescent="0.25"/>
  <cols>
    <col min="1" max="1" width="31.140625" bestFit="1" customWidth="1"/>
    <col min="2" max="2" width="29.28515625" bestFit="1" customWidth="1"/>
    <col min="3" max="3" width="13.7109375" style="11" bestFit="1" customWidth="1"/>
    <col min="4" max="4" width="13.7109375" bestFit="1" customWidth="1"/>
    <col min="5" max="5" width="12.42578125" bestFit="1" customWidth="1"/>
    <col min="6" max="6" width="9.7109375" bestFit="1" customWidth="1"/>
    <col min="7" max="7" width="8.5703125" bestFit="1" customWidth="1"/>
    <col min="8" max="8" width="9.42578125" bestFit="1" customWidth="1"/>
    <col min="9" max="9" width="8.42578125" bestFit="1" customWidth="1"/>
    <col min="10" max="10" width="9.5703125" bestFit="1" customWidth="1"/>
    <col min="11" max="11" width="10.7109375" bestFit="1" customWidth="1"/>
    <col min="12" max="12" width="10.5703125" bestFit="1" customWidth="1"/>
    <col min="13" max="13" width="7.28515625" bestFit="1" customWidth="1"/>
    <col min="14" max="14" width="11.28515625" bestFit="1" customWidth="1"/>
    <col min="15" max="17" width="7.28515625" bestFit="1" customWidth="1"/>
    <col min="18" max="18" width="11.28515625" bestFit="1" customWidth="1"/>
    <col min="19" max="19" width="7.28515625" bestFit="1" customWidth="1"/>
    <col min="20" max="20" width="11.28515625" bestFit="1" customWidth="1"/>
    <col min="21" max="21" width="6.85546875" bestFit="1" customWidth="1"/>
    <col min="22" max="22" width="4.85546875" bestFit="1" customWidth="1"/>
    <col min="23" max="24" width="6.85546875" bestFit="1" customWidth="1"/>
    <col min="25" max="25" width="3.85546875" bestFit="1" customWidth="1"/>
    <col min="26" max="27" width="6.85546875" bestFit="1" customWidth="1"/>
    <col min="28" max="28" width="7.85546875" bestFit="1" customWidth="1"/>
    <col min="29" max="29" width="4.85546875" bestFit="1" customWidth="1"/>
    <col min="30" max="30" width="6.85546875" bestFit="1" customWidth="1"/>
    <col min="31" max="32" width="7.85546875" bestFit="1" customWidth="1"/>
    <col min="33" max="33" width="4.85546875" bestFit="1" customWidth="1"/>
    <col min="34" max="34" width="6.85546875" bestFit="1" customWidth="1"/>
    <col min="35" max="36" width="7.85546875" bestFit="1" customWidth="1"/>
    <col min="37" max="37" width="4.85546875" bestFit="1" customWidth="1"/>
    <col min="38" max="38" width="6.85546875" bestFit="1" customWidth="1"/>
    <col min="39" max="40" width="7.85546875" bestFit="1" customWidth="1"/>
    <col min="41" max="41" width="4.85546875" bestFit="1" customWidth="1"/>
    <col min="42" max="44" width="7.85546875" bestFit="1" customWidth="1"/>
    <col min="45" max="45" width="4.85546875" bestFit="1" customWidth="1"/>
    <col min="46" max="48" width="7.85546875" bestFit="1" customWidth="1"/>
    <col min="49" max="49" width="4.85546875" bestFit="1" customWidth="1"/>
    <col min="50" max="52" width="7.85546875" bestFit="1" customWidth="1"/>
    <col min="53" max="53" width="4.85546875" bestFit="1" customWidth="1"/>
    <col min="54" max="56" width="7.85546875" bestFit="1" customWidth="1"/>
    <col min="57" max="57" width="4.85546875" bestFit="1" customWidth="1"/>
    <col min="58" max="60" width="7.85546875" bestFit="1" customWidth="1"/>
    <col min="61" max="61" width="5.85546875" bestFit="1" customWidth="1"/>
    <col min="62" max="62" width="7.85546875" bestFit="1" customWidth="1"/>
    <col min="63" max="63" width="8.85546875" bestFit="1" customWidth="1"/>
    <col min="64" max="64" width="7.85546875" bestFit="1" customWidth="1"/>
    <col min="65" max="65" width="11.28515625" bestFit="1" customWidth="1"/>
    <col min="66" max="66" width="7.85546875" bestFit="1" customWidth="1"/>
    <col min="67" max="67" width="5.85546875" bestFit="1" customWidth="1"/>
    <col min="68" max="68" width="7.85546875" bestFit="1" customWidth="1"/>
    <col min="69" max="69" width="8.85546875" bestFit="1" customWidth="1"/>
    <col min="70" max="71" width="7.85546875" bestFit="1" customWidth="1"/>
    <col min="72" max="72" width="11.28515625" bestFit="1" customWidth="1"/>
    <col min="73" max="73" width="7.85546875" bestFit="1" customWidth="1"/>
    <col min="74" max="74" width="9.140625" bestFit="1" customWidth="1"/>
    <col min="75" max="77" width="6.85546875" bestFit="1" customWidth="1"/>
    <col min="78" max="78" width="3.85546875" bestFit="1" customWidth="1"/>
    <col min="79" max="82" width="6.85546875" bestFit="1" customWidth="1"/>
    <col min="83" max="83" width="12.140625" bestFit="1" customWidth="1"/>
    <col min="84" max="84" width="11.28515625" bestFit="1" customWidth="1"/>
    <col min="85" max="86" width="7.85546875" bestFit="1" customWidth="1"/>
    <col min="87" max="87" width="6.85546875" bestFit="1" customWidth="1"/>
    <col min="88" max="88" width="4.85546875" bestFit="1" customWidth="1"/>
    <col min="89" max="90" width="7.85546875" bestFit="1" customWidth="1"/>
    <col min="91" max="91" width="6.85546875" bestFit="1" customWidth="1"/>
    <col min="92" max="92" width="4.85546875" bestFit="1" customWidth="1"/>
    <col min="93" max="94" width="7.85546875" bestFit="1" customWidth="1"/>
    <col min="95" max="95" width="4.85546875" bestFit="1" customWidth="1"/>
    <col min="96" max="98" width="7.85546875" bestFit="1" customWidth="1"/>
    <col min="99" max="99" width="9.140625" bestFit="1" customWidth="1"/>
    <col min="100" max="100" width="6.85546875" bestFit="1" customWidth="1"/>
    <col min="101" max="101" width="3.85546875" bestFit="1" customWidth="1"/>
    <col min="102" max="103" width="6.85546875" bestFit="1" customWidth="1"/>
    <col min="104" max="104" width="12.140625" bestFit="1" customWidth="1"/>
    <col min="105" max="105" width="14.5703125" bestFit="1" customWidth="1"/>
    <col min="106" max="106" width="15.7109375" bestFit="1" customWidth="1"/>
    <col min="107" max="107" width="2" bestFit="1" customWidth="1"/>
    <col min="108" max="108" width="6.85546875" bestFit="1" customWidth="1"/>
    <col min="109" max="109" width="12.140625" bestFit="1" customWidth="1"/>
    <col min="110" max="110" width="13.42578125" bestFit="1" customWidth="1"/>
    <col min="111" max="111" width="14.5703125" bestFit="1" customWidth="1"/>
    <col min="112" max="112" width="15.7109375" bestFit="1" customWidth="1"/>
  </cols>
  <sheetData>
    <row r="3" spans="1:12" x14ac:dyDescent="0.25">
      <c r="A3" s="10" t="s">
        <v>6</v>
      </c>
      <c r="B3" s="10" t="s">
        <v>4</v>
      </c>
      <c r="C3" s="13" t="s">
        <v>14</v>
      </c>
      <c r="D3" s="10" t="s">
        <v>5</v>
      </c>
      <c r="E3" s="10" t="s">
        <v>7</v>
      </c>
      <c r="F3" t="s">
        <v>45</v>
      </c>
      <c r="G3" t="s">
        <v>46</v>
      </c>
      <c r="H3" t="s">
        <v>47</v>
      </c>
      <c r="I3" t="s">
        <v>48</v>
      </c>
      <c r="J3" t="s">
        <v>49</v>
      </c>
      <c r="K3" t="s">
        <v>50</v>
      </c>
    </row>
    <row r="4" spans="1:12" x14ac:dyDescent="0.25">
      <c r="A4" t="s">
        <v>27</v>
      </c>
      <c r="B4" t="s">
        <v>32</v>
      </c>
      <c r="C4" s="11">
        <v>30</v>
      </c>
      <c r="D4" t="s">
        <v>24</v>
      </c>
      <c r="E4" t="s">
        <v>34</v>
      </c>
      <c r="F4" s="11">
        <v>6</v>
      </c>
      <c r="G4" s="11">
        <v>24</v>
      </c>
      <c r="H4" s="11">
        <v>57</v>
      </c>
      <c r="I4" s="11">
        <v>62</v>
      </c>
      <c r="J4" s="11">
        <v>39</v>
      </c>
      <c r="K4" s="11">
        <v>12</v>
      </c>
      <c r="L4" s="12">
        <f>K4*C4</f>
        <v>360</v>
      </c>
    </row>
    <row r="5" spans="1:12" x14ac:dyDescent="0.25">
      <c r="A5" t="s">
        <v>27</v>
      </c>
      <c r="B5" t="s">
        <v>32</v>
      </c>
      <c r="C5" s="11">
        <v>30</v>
      </c>
      <c r="D5" t="s">
        <v>28</v>
      </c>
      <c r="E5" t="s">
        <v>34</v>
      </c>
      <c r="F5" s="11">
        <v>6</v>
      </c>
      <c r="G5" s="11">
        <v>24</v>
      </c>
      <c r="H5" s="11">
        <v>57</v>
      </c>
      <c r="I5" s="11">
        <v>62</v>
      </c>
      <c r="J5" s="11">
        <v>39</v>
      </c>
      <c r="K5" s="11">
        <v>12</v>
      </c>
      <c r="L5" s="12">
        <f t="shared" ref="L5:L10" si="0">K5*C5</f>
        <v>360</v>
      </c>
    </row>
    <row r="6" spans="1:12" x14ac:dyDescent="0.25">
      <c r="A6" t="s">
        <v>26</v>
      </c>
      <c r="B6" t="s">
        <v>31</v>
      </c>
      <c r="C6" s="11">
        <v>15</v>
      </c>
      <c r="D6" t="s">
        <v>25</v>
      </c>
      <c r="E6" t="s">
        <v>33</v>
      </c>
      <c r="F6" s="11">
        <v>17</v>
      </c>
      <c r="G6" s="11">
        <v>38</v>
      </c>
      <c r="H6" s="11">
        <v>82</v>
      </c>
      <c r="I6" s="11">
        <v>87</v>
      </c>
      <c r="J6" s="11">
        <v>56</v>
      </c>
      <c r="K6" s="11">
        <v>20</v>
      </c>
      <c r="L6" s="12">
        <f t="shared" si="0"/>
        <v>300</v>
      </c>
    </row>
    <row r="7" spans="1:12" x14ac:dyDescent="0.25">
      <c r="A7" t="s">
        <v>26</v>
      </c>
      <c r="B7" t="s">
        <v>31</v>
      </c>
      <c r="C7" s="11">
        <v>15</v>
      </c>
      <c r="D7" t="s">
        <v>24</v>
      </c>
      <c r="E7" t="s">
        <v>33</v>
      </c>
      <c r="F7" s="11">
        <v>17</v>
      </c>
      <c r="G7" s="11">
        <v>38</v>
      </c>
      <c r="H7" s="11">
        <v>82</v>
      </c>
      <c r="I7" s="11">
        <v>87</v>
      </c>
      <c r="J7" s="11">
        <v>56</v>
      </c>
      <c r="K7" s="11">
        <v>20</v>
      </c>
      <c r="L7" s="12">
        <f t="shared" si="0"/>
        <v>300</v>
      </c>
    </row>
    <row r="8" spans="1:12" x14ac:dyDescent="0.25">
      <c r="A8" t="s">
        <v>23</v>
      </c>
      <c r="B8" t="s">
        <v>30</v>
      </c>
      <c r="C8" s="11">
        <v>15</v>
      </c>
      <c r="D8" t="s">
        <v>25</v>
      </c>
      <c r="E8" t="s">
        <v>16</v>
      </c>
      <c r="F8" s="11">
        <v>12</v>
      </c>
      <c r="G8" s="11">
        <v>33</v>
      </c>
      <c r="H8" s="11">
        <v>90</v>
      </c>
      <c r="I8" s="11">
        <v>96</v>
      </c>
      <c r="J8" s="11">
        <v>52</v>
      </c>
      <c r="K8" s="11">
        <v>17</v>
      </c>
      <c r="L8" s="12">
        <f t="shared" si="0"/>
        <v>255</v>
      </c>
    </row>
    <row r="9" spans="1:12" x14ac:dyDescent="0.25">
      <c r="A9" t="s">
        <v>23</v>
      </c>
      <c r="B9" t="s">
        <v>30</v>
      </c>
      <c r="C9" s="11">
        <v>15</v>
      </c>
      <c r="D9" t="s">
        <v>24</v>
      </c>
      <c r="E9" t="s">
        <v>16</v>
      </c>
      <c r="F9" s="11">
        <v>19</v>
      </c>
      <c r="G9" s="11">
        <v>52</v>
      </c>
      <c r="H9" s="11">
        <v>146</v>
      </c>
      <c r="I9" s="11">
        <v>163</v>
      </c>
      <c r="J9" s="11">
        <v>91</v>
      </c>
      <c r="K9" s="11">
        <v>29</v>
      </c>
      <c r="L9" s="12">
        <f t="shared" si="0"/>
        <v>435</v>
      </c>
    </row>
    <row r="10" spans="1:12" x14ac:dyDescent="0.25">
      <c r="A10" t="s">
        <v>21</v>
      </c>
      <c r="B10" t="s">
        <v>29</v>
      </c>
      <c r="C10" s="11">
        <v>15</v>
      </c>
      <c r="D10" t="s">
        <v>22</v>
      </c>
      <c r="E10" t="s">
        <v>16</v>
      </c>
      <c r="F10" s="11">
        <v>12</v>
      </c>
      <c r="G10" s="11">
        <v>33</v>
      </c>
      <c r="H10" s="11">
        <v>90</v>
      </c>
      <c r="I10" s="11">
        <v>96</v>
      </c>
      <c r="J10" s="11">
        <v>52</v>
      </c>
      <c r="K10" s="11">
        <v>17</v>
      </c>
      <c r="L10" s="12">
        <f t="shared" si="0"/>
        <v>255</v>
      </c>
    </row>
    <row r="11" spans="1:12" x14ac:dyDescent="0.25">
      <c r="A11" t="s">
        <v>44</v>
      </c>
      <c r="F11" s="11">
        <v>89</v>
      </c>
      <c r="G11" s="11">
        <v>242</v>
      </c>
      <c r="H11" s="11">
        <v>604</v>
      </c>
      <c r="I11" s="11">
        <v>653</v>
      </c>
      <c r="J11" s="11">
        <v>385</v>
      </c>
      <c r="K11" s="11">
        <v>127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1"/>
  <sheetViews>
    <sheetView tabSelected="1" zoomScaleNormal="100" zoomScalePageLayoutView="55" workbookViewId="0">
      <selection activeCell="E22" sqref="E22"/>
    </sheetView>
  </sheetViews>
  <sheetFormatPr defaultColWidth="8.7109375" defaultRowHeight="14.25" customHeight="1" x14ac:dyDescent="0.25"/>
  <cols>
    <col min="1" max="1" width="14.5703125" style="7" customWidth="1"/>
    <col min="2" max="2" width="26.28515625" style="7" bestFit="1" customWidth="1"/>
    <col min="3" max="3" width="17.28515625" style="7" bestFit="1" customWidth="1"/>
    <col min="4" max="4" width="15.42578125" style="7" bestFit="1" customWidth="1"/>
    <col min="5" max="5" width="44.7109375" style="7" bestFit="1" customWidth="1"/>
    <col min="6" max="6" width="18.5703125" style="7" bestFit="1" customWidth="1"/>
    <col min="7" max="7" width="14.7109375" style="7" customWidth="1"/>
    <col min="8" max="14" width="7.7109375" style="7" customWidth="1"/>
    <col min="15" max="15" width="8.28515625" style="7" bestFit="1" customWidth="1"/>
    <col min="16" max="16" width="10.42578125" style="7" customWidth="1"/>
    <col min="17" max="17" width="17.28515625" style="7" customWidth="1"/>
    <col min="18" max="18" width="11.28515625" style="7" bestFit="1" customWidth="1"/>
    <col min="19" max="16384" width="8.7109375" style="7"/>
  </cols>
  <sheetData>
    <row r="1" spans="1:18" ht="15.75" x14ac:dyDescent="0.25">
      <c r="G1" s="1" t="s">
        <v>0</v>
      </c>
      <c r="H1" s="1"/>
      <c r="I1" s="6"/>
      <c r="J1" s="6"/>
      <c r="K1" s="6"/>
      <c r="L1" s="6"/>
      <c r="M1" s="6"/>
      <c r="N1" s="6"/>
      <c r="O1" s="2">
        <f>SUBTOTAL(9,O4:O31)</f>
        <v>2100</v>
      </c>
      <c r="Q1" s="3">
        <f>SUBTOTAL(9,Q4:Q31)</f>
        <v>37500</v>
      </c>
    </row>
    <row r="2" spans="1:18" ht="14.25" customHeight="1" x14ac:dyDescent="0.25">
      <c r="P2" s="9" t="s">
        <v>43</v>
      </c>
    </row>
    <row r="3" spans="1:18" ht="15.75" x14ac:dyDescent="0.25">
      <c r="A3" s="1" t="s">
        <v>1</v>
      </c>
      <c r="B3" s="1" t="s">
        <v>2</v>
      </c>
      <c r="C3" s="1" t="s">
        <v>3</v>
      </c>
      <c r="D3" s="1" t="s">
        <v>6</v>
      </c>
      <c r="E3" s="1" t="s">
        <v>4</v>
      </c>
      <c r="F3" s="1" t="s">
        <v>5</v>
      </c>
      <c r="G3" s="1" t="s">
        <v>7</v>
      </c>
      <c r="H3" s="1" t="s">
        <v>17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0</v>
      </c>
      <c r="P3" s="1" t="s">
        <v>14</v>
      </c>
      <c r="Q3" s="1" t="s">
        <v>15</v>
      </c>
      <c r="R3" s="4" t="s">
        <v>37</v>
      </c>
    </row>
    <row r="4" spans="1:18" s="2" customFormat="1" ht="15.6" customHeight="1" x14ac:dyDescent="0.25">
      <c r="A4" s="2" t="s">
        <v>18</v>
      </c>
      <c r="B4" s="2" t="s">
        <v>19</v>
      </c>
      <c r="C4" s="2" t="s">
        <v>20</v>
      </c>
      <c r="D4" s="2" t="s">
        <v>21</v>
      </c>
      <c r="E4" s="2" t="s">
        <v>29</v>
      </c>
      <c r="F4" s="2" t="s">
        <v>22</v>
      </c>
      <c r="G4" s="2" t="s">
        <v>16</v>
      </c>
      <c r="I4" s="2">
        <v>8</v>
      </c>
      <c r="J4" s="2">
        <v>20</v>
      </c>
      <c r="K4" s="2">
        <v>54</v>
      </c>
      <c r="L4" s="2">
        <v>64</v>
      </c>
      <c r="M4" s="2">
        <v>35</v>
      </c>
      <c r="N4" s="2">
        <v>12</v>
      </c>
      <c r="O4" s="2">
        <f>SUM(H4:N4)</f>
        <v>193</v>
      </c>
      <c r="P4" s="3">
        <v>15</v>
      </c>
      <c r="Q4" s="3">
        <f t="shared" ref="Q4" si="0">O4*P4</f>
        <v>2895</v>
      </c>
      <c r="R4" s="8" t="s">
        <v>36</v>
      </c>
    </row>
    <row r="5" spans="1:18" s="2" customFormat="1" ht="15.6" customHeight="1" x14ac:dyDescent="0.25">
      <c r="A5" s="2" t="s">
        <v>18</v>
      </c>
      <c r="B5" s="2" t="s">
        <v>19</v>
      </c>
      <c r="C5" s="2" t="s">
        <v>20</v>
      </c>
      <c r="D5" s="2" t="s">
        <v>23</v>
      </c>
      <c r="E5" s="2" t="s">
        <v>30</v>
      </c>
      <c r="F5" s="2" t="s">
        <v>24</v>
      </c>
      <c r="G5" s="2" t="s">
        <v>16</v>
      </c>
      <c r="I5" s="2">
        <v>12</v>
      </c>
      <c r="J5" s="2">
        <v>31</v>
      </c>
      <c r="K5" s="2">
        <v>87</v>
      </c>
      <c r="L5" s="2">
        <v>108</v>
      </c>
      <c r="M5" s="2">
        <v>63</v>
      </c>
      <c r="N5" s="2">
        <v>22</v>
      </c>
      <c r="O5" s="2">
        <f t="shared" ref="O5:O31" si="1">SUM(H5:N5)</f>
        <v>323</v>
      </c>
      <c r="P5" s="3">
        <v>15</v>
      </c>
      <c r="Q5" s="3">
        <f t="shared" ref="Q5:Q15" si="2">O5*P5</f>
        <v>4845</v>
      </c>
      <c r="R5" s="5"/>
    </row>
    <row r="6" spans="1:18" s="2" customFormat="1" ht="15.6" customHeight="1" x14ac:dyDescent="0.25">
      <c r="A6" s="2" t="s">
        <v>18</v>
      </c>
      <c r="B6" s="2" t="s">
        <v>19</v>
      </c>
      <c r="C6" s="2" t="s">
        <v>20</v>
      </c>
      <c r="D6" s="2" t="s">
        <v>23</v>
      </c>
      <c r="E6" s="2" t="s">
        <v>30</v>
      </c>
      <c r="F6" s="2" t="s">
        <v>25</v>
      </c>
      <c r="G6" s="2" t="s">
        <v>16</v>
      </c>
      <c r="I6" s="2">
        <v>8</v>
      </c>
      <c r="J6" s="2">
        <v>20</v>
      </c>
      <c r="K6" s="2">
        <v>54</v>
      </c>
      <c r="L6" s="2">
        <v>64</v>
      </c>
      <c r="M6" s="2">
        <v>35</v>
      </c>
      <c r="N6" s="2">
        <v>12</v>
      </c>
      <c r="O6" s="2">
        <f t="shared" si="1"/>
        <v>193</v>
      </c>
      <c r="P6" s="3">
        <v>15</v>
      </c>
      <c r="Q6" s="3">
        <f t="shared" si="2"/>
        <v>2895</v>
      </c>
      <c r="R6" s="5"/>
    </row>
    <row r="7" spans="1:18" s="2" customFormat="1" ht="15.6" customHeight="1" x14ac:dyDescent="0.25">
      <c r="A7" s="2" t="s">
        <v>18</v>
      </c>
      <c r="B7" s="2" t="s">
        <v>19</v>
      </c>
      <c r="C7" s="2" t="s">
        <v>20</v>
      </c>
      <c r="D7" s="2" t="s">
        <v>26</v>
      </c>
      <c r="E7" s="2" t="s">
        <v>31</v>
      </c>
      <c r="F7" s="2" t="s">
        <v>24</v>
      </c>
      <c r="G7" s="2" t="s">
        <v>33</v>
      </c>
      <c r="I7" s="2">
        <v>12</v>
      </c>
      <c r="J7" s="2">
        <v>26</v>
      </c>
      <c r="K7" s="2">
        <v>58</v>
      </c>
      <c r="L7" s="2">
        <v>65</v>
      </c>
      <c r="M7" s="2">
        <v>43</v>
      </c>
      <c r="N7" s="2">
        <v>18</v>
      </c>
      <c r="O7" s="2">
        <f t="shared" si="1"/>
        <v>222</v>
      </c>
      <c r="P7" s="3">
        <v>15</v>
      </c>
      <c r="Q7" s="3">
        <f t="shared" si="2"/>
        <v>3330</v>
      </c>
      <c r="R7" s="5"/>
    </row>
    <row r="8" spans="1:18" s="2" customFormat="1" ht="15.6" customHeight="1" x14ac:dyDescent="0.25">
      <c r="A8" s="2" t="s">
        <v>18</v>
      </c>
      <c r="B8" s="2" t="s">
        <v>19</v>
      </c>
      <c r="C8" s="2" t="s">
        <v>20</v>
      </c>
      <c r="D8" s="2" t="s">
        <v>27</v>
      </c>
      <c r="E8" s="2" t="s">
        <v>32</v>
      </c>
      <c r="F8" s="2" t="s">
        <v>24</v>
      </c>
      <c r="G8" s="2" t="s">
        <v>34</v>
      </c>
      <c r="I8" s="2">
        <v>5</v>
      </c>
      <c r="J8" s="2">
        <v>16</v>
      </c>
      <c r="K8" s="2">
        <v>37</v>
      </c>
      <c r="L8" s="2">
        <v>43</v>
      </c>
      <c r="M8" s="2">
        <v>29</v>
      </c>
      <c r="N8" s="2">
        <v>10</v>
      </c>
      <c r="O8" s="2">
        <f t="shared" si="1"/>
        <v>140</v>
      </c>
      <c r="P8" s="3">
        <v>30</v>
      </c>
      <c r="Q8" s="3">
        <f t="shared" si="2"/>
        <v>4200</v>
      </c>
      <c r="R8" s="5"/>
    </row>
    <row r="9" spans="1:18" s="2" customFormat="1" ht="15.6" customHeight="1" x14ac:dyDescent="0.25">
      <c r="A9" s="2" t="s">
        <v>18</v>
      </c>
      <c r="B9" s="2" t="s">
        <v>19</v>
      </c>
      <c r="C9" s="2" t="s">
        <v>20</v>
      </c>
      <c r="D9" s="2" t="s">
        <v>27</v>
      </c>
      <c r="E9" s="2" t="s">
        <v>32</v>
      </c>
      <c r="F9" s="2" t="s">
        <v>28</v>
      </c>
      <c r="G9" s="2" t="s">
        <v>34</v>
      </c>
      <c r="I9" s="2">
        <v>5</v>
      </c>
      <c r="J9" s="2">
        <v>16</v>
      </c>
      <c r="K9" s="2">
        <v>37</v>
      </c>
      <c r="L9" s="2">
        <v>43</v>
      </c>
      <c r="M9" s="2">
        <v>29</v>
      </c>
      <c r="N9" s="2">
        <v>10</v>
      </c>
      <c r="O9" s="2">
        <f t="shared" si="1"/>
        <v>140</v>
      </c>
      <c r="P9" s="3">
        <v>30</v>
      </c>
      <c r="Q9" s="3">
        <f t="shared" si="2"/>
        <v>4200</v>
      </c>
      <c r="R9" s="5"/>
    </row>
    <row r="10" spans="1:18" s="2" customFormat="1" ht="15.6" customHeight="1" x14ac:dyDescent="0.25">
      <c r="A10" s="2" t="s">
        <v>18</v>
      </c>
      <c r="B10" s="2" t="s">
        <v>19</v>
      </c>
      <c r="C10" s="2" t="s">
        <v>20</v>
      </c>
      <c r="D10" s="2" t="s">
        <v>26</v>
      </c>
      <c r="E10" s="2" t="s">
        <v>31</v>
      </c>
      <c r="F10" s="2" t="s">
        <v>25</v>
      </c>
      <c r="G10" s="2" t="s">
        <v>33</v>
      </c>
      <c r="I10" s="2">
        <v>12</v>
      </c>
      <c r="J10" s="2">
        <v>26</v>
      </c>
      <c r="K10" s="2">
        <v>58</v>
      </c>
      <c r="L10" s="2">
        <v>65</v>
      </c>
      <c r="M10" s="2">
        <v>43</v>
      </c>
      <c r="N10" s="2">
        <v>18</v>
      </c>
      <c r="O10" s="2">
        <f t="shared" si="1"/>
        <v>222</v>
      </c>
      <c r="P10" s="3">
        <v>15</v>
      </c>
      <c r="Q10" s="3">
        <f t="shared" si="2"/>
        <v>3330</v>
      </c>
      <c r="R10" s="5"/>
    </row>
    <row r="11" spans="1:18" s="2" customFormat="1" ht="15.6" customHeight="1" x14ac:dyDescent="0.25">
      <c r="A11" s="2" t="s">
        <v>18</v>
      </c>
      <c r="B11" s="2" t="s">
        <v>19</v>
      </c>
      <c r="C11" s="2" t="s">
        <v>35</v>
      </c>
      <c r="D11" s="2" t="s">
        <v>21</v>
      </c>
      <c r="E11" s="2" t="s">
        <v>29</v>
      </c>
      <c r="F11" s="2" t="s">
        <v>22</v>
      </c>
      <c r="G11" s="2" t="s">
        <v>16</v>
      </c>
      <c r="I11" s="2">
        <v>1</v>
      </c>
      <c r="J11" s="2">
        <v>2</v>
      </c>
      <c r="K11" s="2">
        <v>7</v>
      </c>
      <c r="L11" s="2">
        <v>7</v>
      </c>
      <c r="M11" s="2">
        <v>5</v>
      </c>
      <c r="N11" s="2">
        <v>1</v>
      </c>
      <c r="O11" s="2">
        <f t="shared" si="1"/>
        <v>23</v>
      </c>
      <c r="P11" s="3">
        <v>15</v>
      </c>
      <c r="Q11" s="3">
        <f t="shared" si="2"/>
        <v>345</v>
      </c>
      <c r="R11" s="8" t="s">
        <v>38</v>
      </c>
    </row>
    <row r="12" spans="1:18" s="2" customFormat="1" ht="15.6" customHeight="1" x14ac:dyDescent="0.25">
      <c r="A12" s="2" t="s">
        <v>18</v>
      </c>
      <c r="B12" s="2" t="s">
        <v>19</v>
      </c>
      <c r="C12" s="2" t="s">
        <v>35</v>
      </c>
      <c r="D12" s="2" t="s">
        <v>23</v>
      </c>
      <c r="E12" s="2" t="s">
        <v>30</v>
      </c>
      <c r="F12" s="2" t="s">
        <v>24</v>
      </c>
      <c r="G12" s="2" t="s">
        <v>16</v>
      </c>
      <c r="I12" s="2">
        <v>1</v>
      </c>
      <c r="J12" s="2">
        <v>3</v>
      </c>
      <c r="K12" s="2">
        <v>11</v>
      </c>
      <c r="L12" s="2">
        <v>14</v>
      </c>
      <c r="M12" s="2">
        <v>8</v>
      </c>
      <c r="N12" s="2">
        <v>2</v>
      </c>
      <c r="O12" s="2">
        <f t="shared" si="1"/>
        <v>39</v>
      </c>
      <c r="P12" s="3">
        <v>15</v>
      </c>
      <c r="Q12" s="3">
        <f t="shared" si="2"/>
        <v>585</v>
      </c>
      <c r="R12" s="5"/>
    </row>
    <row r="13" spans="1:18" s="2" customFormat="1" ht="15.6" customHeight="1" x14ac:dyDescent="0.25">
      <c r="A13" s="2" t="s">
        <v>18</v>
      </c>
      <c r="B13" s="2" t="s">
        <v>19</v>
      </c>
      <c r="C13" s="2" t="s">
        <v>35</v>
      </c>
      <c r="D13" s="2" t="s">
        <v>23</v>
      </c>
      <c r="E13" s="2" t="s">
        <v>30</v>
      </c>
      <c r="F13" s="2" t="s">
        <v>25</v>
      </c>
      <c r="G13" s="2" t="s">
        <v>16</v>
      </c>
      <c r="I13" s="2">
        <v>1</v>
      </c>
      <c r="J13" s="2">
        <v>2</v>
      </c>
      <c r="K13" s="2">
        <v>7</v>
      </c>
      <c r="L13" s="2">
        <v>7</v>
      </c>
      <c r="M13" s="2">
        <v>5</v>
      </c>
      <c r="N13" s="2">
        <v>1</v>
      </c>
      <c r="O13" s="2">
        <f t="shared" si="1"/>
        <v>23</v>
      </c>
      <c r="P13" s="3">
        <v>15</v>
      </c>
      <c r="Q13" s="3">
        <f t="shared" si="2"/>
        <v>345</v>
      </c>
      <c r="R13" s="5"/>
    </row>
    <row r="14" spans="1:18" s="2" customFormat="1" ht="15.6" customHeight="1" x14ac:dyDescent="0.25">
      <c r="A14" s="2" t="s">
        <v>18</v>
      </c>
      <c r="B14" s="2" t="s">
        <v>19</v>
      </c>
      <c r="C14" s="2" t="s">
        <v>35</v>
      </c>
      <c r="D14" s="2" t="s">
        <v>26</v>
      </c>
      <c r="E14" s="2" t="s">
        <v>31</v>
      </c>
      <c r="F14" s="2" t="s">
        <v>24</v>
      </c>
      <c r="G14" s="2" t="s">
        <v>33</v>
      </c>
      <c r="I14" s="2">
        <v>1</v>
      </c>
      <c r="J14" s="2">
        <v>3</v>
      </c>
      <c r="K14" s="2">
        <v>5</v>
      </c>
      <c r="L14" s="2">
        <v>6</v>
      </c>
      <c r="M14" s="2">
        <v>4</v>
      </c>
      <c r="N14" s="2">
        <v>1</v>
      </c>
      <c r="O14" s="2">
        <f t="shared" si="1"/>
        <v>20</v>
      </c>
      <c r="P14" s="3">
        <v>15</v>
      </c>
      <c r="Q14" s="3">
        <f t="shared" si="2"/>
        <v>300</v>
      </c>
      <c r="R14" s="5"/>
    </row>
    <row r="15" spans="1:18" s="2" customFormat="1" ht="15.6" customHeight="1" x14ac:dyDescent="0.25">
      <c r="A15" s="2" t="s">
        <v>18</v>
      </c>
      <c r="B15" s="2" t="s">
        <v>19</v>
      </c>
      <c r="C15" s="2" t="s">
        <v>35</v>
      </c>
      <c r="D15" s="2" t="s">
        <v>27</v>
      </c>
      <c r="E15" s="2" t="s">
        <v>32</v>
      </c>
      <c r="F15" s="2" t="s">
        <v>24</v>
      </c>
      <c r="G15" s="2" t="s">
        <v>34</v>
      </c>
      <c r="J15" s="2">
        <v>2</v>
      </c>
      <c r="K15" s="2">
        <v>3</v>
      </c>
      <c r="L15" s="2">
        <v>4</v>
      </c>
      <c r="M15" s="2">
        <v>2</v>
      </c>
      <c r="O15" s="2">
        <f t="shared" si="1"/>
        <v>11</v>
      </c>
      <c r="P15" s="3">
        <v>30</v>
      </c>
      <c r="Q15" s="3">
        <f t="shared" si="2"/>
        <v>330</v>
      </c>
      <c r="R15" s="5"/>
    </row>
    <row r="16" spans="1:18" s="2" customFormat="1" ht="15.6" customHeight="1" x14ac:dyDescent="0.25">
      <c r="A16" s="2" t="s">
        <v>18</v>
      </c>
      <c r="B16" s="2" t="s">
        <v>19</v>
      </c>
      <c r="C16" s="2" t="s">
        <v>35</v>
      </c>
      <c r="D16" s="2" t="s">
        <v>27</v>
      </c>
      <c r="E16" s="2" t="s">
        <v>32</v>
      </c>
      <c r="F16" s="2" t="s">
        <v>28</v>
      </c>
      <c r="G16" s="2" t="s">
        <v>34</v>
      </c>
      <c r="J16" s="2">
        <v>2</v>
      </c>
      <c r="K16" s="2">
        <v>3</v>
      </c>
      <c r="L16" s="2">
        <v>4</v>
      </c>
      <c r="M16" s="2">
        <v>2</v>
      </c>
      <c r="O16" s="2">
        <f t="shared" si="1"/>
        <v>11</v>
      </c>
      <c r="P16" s="3">
        <v>30</v>
      </c>
      <c r="Q16" s="3">
        <f t="shared" ref="Q16:Q23" si="3">O16*P16</f>
        <v>330</v>
      </c>
      <c r="R16" s="5"/>
    </row>
    <row r="17" spans="1:18" s="2" customFormat="1" ht="15.6" customHeight="1" x14ac:dyDescent="0.25">
      <c r="A17" s="2" t="s">
        <v>18</v>
      </c>
      <c r="B17" s="2" t="s">
        <v>19</v>
      </c>
      <c r="C17" s="2" t="s">
        <v>35</v>
      </c>
      <c r="D17" s="2" t="s">
        <v>26</v>
      </c>
      <c r="E17" s="2" t="s">
        <v>31</v>
      </c>
      <c r="F17" s="2" t="s">
        <v>25</v>
      </c>
      <c r="G17" s="2" t="s">
        <v>33</v>
      </c>
      <c r="I17" s="2">
        <v>1</v>
      </c>
      <c r="J17" s="2">
        <v>3</v>
      </c>
      <c r="K17" s="2">
        <v>5</v>
      </c>
      <c r="L17" s="2">
        <v>6</v>
      </c>
      <c r="M17" s="2">
        <v>4</v>
      </c>
      <c r="N17" s="2">
        <v>1</v>
      </c>
      <c r="O17" s="2">
        <f t="shared" si="1"/>
        <v>20</v>
      </c>
      <c r="P17" s="3">
        <v>15</v>
      </c>
      <c r="Q17" s="3">
        <f t="shared" si="3"/>
        <v>300</v>
      </c>
      <c r="R17" s="5"/>
    </row>
    <row r="18" spans="1:18" s="2" customFormat="1" ht="15.6" customHeight="1" x14ac:dyDescent="0.25">
      <c r="A18" s="2" t="s">
        <v>18</v>
      </c>
      <c r="B18" s="2" t="s">
        <v>19</v>
      </c>
      <c r="C18" s="2" t="s">
        <v>39</v>
      </c>
      <c r="D18" s="2" t="s">
        <v>21</v>
      </c>
      <c r="E18" s="2" t="s">
        <v>29</v>
      </c>
      <c r="F18" s="2" t="s">
        <v>22</v>
      </c>
      <c r="G18" s="2" t="s">
        <v>16</v>
      </c>
      <c r="I18" s="2">
        <v>1</v>
      </c>
      <c r="J18" s="2">
        <v>5</v>
      </c>
      <c r="K18" s="2">
        <v>13</v>
      </c>
      <c r="L18" s="2">
        <v>11</v>
      </c>
      <c r="M18" s="2">
        <v>6</v>
      </c>
      <c r="N18" s="2">
        <v>2</v>
      </c>
      <c r="O18" s="2">
        <f t="shared" si="1"/>
        <v>38</v>
      </c>
      <c r="P18" s="3">
        <v>15</v>
      </c>
      <c r="Q18" s="3">
        <f t="shared" si="3"/>
        <v>570</v>
      </c>
      <c r="R18" s="8" t="s">
        <v>40</v>
      </c>
    </row>
    <row r="19" spans="1:18" s="2" customFormat="1" ht="15.6" customHeight="1" x14ac:dyDescent="0.25">
      <c r="A19" s="2" t="s">
        <v>18</v>
      </c>
      <c r="B19" s="2" t="s">
        <v>19</v>
      </c>
      <c r="C19" s="2" t="s">
        <v>39</v>
      </c>
      <c r="D19" s="2" t="s">
        <v>23</v>
      </c>
      <c r="E19" s="2" t="s">
        <v>30</v>
      </c>
      <c r="F19" s="2" t="s">
        <v>24</v>
      </c>
      <c r="G19" s="2" t="s">
        <v>16</v>
      </c>
      <c r="I19" s="2">
        <v>2</v>
      </c>
      <c r="J19" s="2">
        <v>8</v>
      </c>
      <c r="K19" s="2">
        <v>23</v>
      </c>
      <c r="L19" s="2">
        <v>18</v>
      </c>
      <c r="M19" s="2">
        <v>10</v>
      </c>
      <c r="N19" s="2">
        <v>2</v>
      </c>
      <c r="O19" s="2">
        <f t="shared" si="1"/>
        <v>63</v>
      </c>
      <c r="P19" s="3">
        <v>15</v>
      </c>
      <c r="Q19" s="3">
        <f t="shared" si="3"/>
        <v>945</v>
      </c>
      <c r="R19" s="5"/>
    </row>
    <row r="20" spans="1:18" s="2" customFormat="1" ht="15.6" customHeight="1" x14ac:dyDescent="0.25">
      <c r="A20" s="2" t="s">
        <v>18</v>
      </c>
      <c r="B20" s="2" t="s">
        <v>19</v>
      </c>
      <c r="C20" s="2" t="s">
        <v>39</v>
      </c>
      <c r="D20" s="2" t="s">
        <v>23</v>
      </c>
      <c r="E20" s="2" t="s">
        <v>30</v>
      </c>
      <c r="F20" s="2" t="s">
        <v>25</v>
      </c>
      <c r="G20" s="2" t="s">
        <v>16</v>
      </c>
      <c r="I20" s="2">
        <v>1</v>
      </c>
      <c r="J20" s="2">
        <v>5</v>
      </c>
      <c r="K20" s="2">
        <v>13</v>
      </c>
      <c r="L20" s="2">
        <v>11</v>
      </c>
      <c r="M20" s="2">
        <v>6</v>
      </c>
      <c r="N20" s="2">
        <v>2</v>
      </c>
      <c r="O20" s="2">
        <f t="shared" si="1"/>
        <v>38</v>
      </c>
      <c r="P20" s="3">
        <v>15</v>
      </c>
      <c r="Q20" s="3">
        <f t="shared" si="3"/>
        <v>570</v>
      </c>
      <c r="R20" s="5"/>
    </row>
    <row r="21" spans="1:18" s="2" customFormat="1" ht="15.6" customHeight="1" x14ac:dyDescent="0.25">
      <c r="A21" s="2" t="s">
        <v>18</v>
      </c>
      <c r="B21" s="2" t="s">
        <v>19</v>
      </c>
      <c r="C21" s="2" t="s">
        <v>39</v>
      </c>
      <c r="D21" s="2" t="s">
        <v>26</v>
      </c>
      <c r="E21" s="2" t="s">
        <v>31</v>
      </c>
      <c r="F21" s="2" t="s">
        <v>24</v>
      </c>
      <c r="G21" s="2" t="s">
        <v>33</v>
      </c>
      <c r="I21" s="2">
        <v>2</v>
      </c>
      <c r="J21" s="2">
        <v>5</v>
      </c>
      <c r="K21" s="2">
        <v>9</v>
      </c>
      <c r="L21" s="2">
        <v>8</v>
      </c>
      <c r="M21" s="2">
        <v>4</v>
      </c>
      <c r="O21" s="2">
        <f t="shared" si="1"/>
        <v>28</v>
      </c>
      <c r="P21" s="3">
        <v>15</v>
      </c>
      <c r="Q21" s="3">
        <f t="shared" si="3"/>
        <v>420</v>
      </c>
      <c r="R21" s="5"/>
    </row>
    <row r="22" spans="1:18" s="2" customFormat="1" ht="15.6" customHeight="1" x14ac:dyDescent="0.25">
      <c r="A22" s="2" t="s">
        <v>18</v>
      </c>
      <c r="B22" s="2" t="s">
        <v>19</v>
      </c>
      <c r="C22" s="2" t="s">
        <v>39</v>
      </c>
      <c r="D22" s="2" t="s">
        <v>27</v>
      </c>
      <c r="E22" s="2" t="s">
        <v>32</v>
      </c>
      <c r="F22" s="2" t="s">
        <v>24</v>
      </c>
      <c r="G22" s="2" t="s">
        <v>34</v>
      </c>
      <c r="J22" s="2">
        <v>2</v>
      </c>
      <c r="K22" s="2">
        <v>7</v>
      </c>
      <c r="L22" s="2">
        <v>6</v>
      </c>
      <c r="M22" s="2">
        <v>3</v>
      </c>
      <c r="N22" s="2">
        <v>1</v>
      </c>
      <c r="O22" s="2">
        <f t="shared" si="1"/>
        <v>19</v>
      </c>
      <c r="P22" s="3">
        <v>30</v>
      </c>
      <c r="Q22" s="3">
        <f t="shared" si="3"/>
        <v>570</v>
      </c>
      <c r="R22" s="5"/>
    </row>
    <row r="23" spans="1:18" s="2" customFormat="1" ht="15.6" customHeight="1" x14ac:dyDescent="0.25">
      <c r="A23" s="2" t="s">
        <v>18</v>
      </c>
      <c r="B23" s="2" t="s">
        <v>19</v>
      </c>
      <c r="C23" s="2" t="s">
        <v>39</v>
      </c>
      <c r="D23" s="2" t="s">
        <v>27</v>
      </c>
      <c r="E23" s="2" t="s">
        <v>32</v>
      </c>
      <c r="F23" s="2" t="s">
        <v>28</v>
      </c>
      <c r="G23" s="2" t="s">
        <v>34</v>
      </c>
      <c r="J23" s="2">
        <v>2</v>
      </c>
      <c r="K23" s="2">
        <v>7</v>
      </c>
      <c r="L23" s="2">
        <v>6</v>
      </c>
      <c r="M23" s="2">
        <v>3</v>
      </c>
      <c r="N23" s="2">
        <v>1</v>
      </c>
      <c r="O23" s="2">
        <f t="shared" si="1"/>
        <v>19</v>
      </c>
      <c r="P23" s="3">
        <v>30</v>
      </c>
      <c r="Q23" s="3">
        <f t="shared" si="3"/>
        <v>570</v>
      </c>
      <c r="R23" s="5"/>
    </row>
    <row r="24" spans="1:18" s="2" customFormat="1" ht="14.25" customHeight="1" x14ac:dyDescent="0.25">
      <c r="A24" s="2" t="s">
        <v>18</v>
      </c>
      <c r="B24" s="2" t="s">
        <v>19</v>
      </c>
      <c r="C24" s="2" t="s">
        <v>39</v>
      </c>
      <c r="D24" s="2" t="s">
        <v>26</v>
      </c>
      <c r="E24" s="2" t="s">
        <v>31</v>
      </c>
      <c r="F24" s="2" t="s">
        <v>25</v>
      </c>
      <c r="G24" s="2" t="s">
        <v>33</v>
      </c>
      <c r="H24" s="7"/>
      <c r="I24" s="2">
        <v>2</v>
      </c>
      <c r="J24" s="2">
        <v>5</v>
      </c>
      <c r="K24" s="2">
        <v>9</v>
      </c>
      <c r="L24" s="2">
        <v>8</v>
      </c>
      <c r="M24" s="2">
        <v>4</v>
      </c>
      <c r="O24" s="2">
        <f t="shared" si="1"/>
        <v>28</v>
      </c>
      <c r="P24" s="3">
        <v>15</v>
      </c>
      <c r="Q24" s="3">
        <f t="shared" ref="Q24:Q30" si="4">O24*P24</f>
        <v>420</v>
      </c>
      <c r="R24" s="5"/>
    </row>
    <row r="25" spans="1:18" s="2" customFormat="1" ht="15.6" customHeight="1" x14ac:dyDescent="0.25">
      <c r="A25" s="2" t="s">
        <v>18</v>
      </c>
      <c r="B25" s="2" t="s">
        <v>19</v>
      </c>
      <c r="C25" s="2" t="s">
        <v>41</v>
      </c>
      <c r="D25" s="2" t="s">
        <v>21</v>
      </c>
      <c r="E25" s="2" t="s">
        <v>29</v>
      </c>
      <c r="F25" s="2" t="s">
        <v>22</v>
      </c>
      <c r="G25" s="2" t="s">
        <v>16</v>
      </c>
      <c r="I25" s="2">
        <v>2</v>
      </c>
      <c r="J25" s="2">
        <v>6</v>
      </c>
      <c r="K25" s="2">
        <v>16</v>
      </c>
      <c r="L25" s="2">
        <v>14</v>
      </c>
      <c r="M25" s="2">
        <v>6</v>
      </c>
      <c r="N25" s="2">
        <v>2</v>
      </c>
      <c r="O25" s="2">
        <f t="shared" si="1"/>
        <v>46</v>
      </c>
      <c r="P25" s="3">
        <v>15</v>
      </c>
      <c r="Q25" s="3">
        <f t="shared" si="4"/>
        <v>690</v>
      </c>
      <c r="R25" s="8" t="s">
        <v>42</v>
      </c>
    </row>
    <row r="26" spans="1:18" s="2" customFormat="1" ht="15.6" customHeight="1" x14ac:dyDescent="0.25">
      <c r="A26" s="2" t="s">
        <v>18</v>
      </c>
      <c r="B26" s="2" t="s">
        <v>19</v>
      </c>
      <c r="C26" s="2" t="s">
        <v>41</v>
      </c>
      <c r="D26" s="2" t="s">
        <v>23</v>
      </c>
      <c r="E26" s="2" t="s">
        <v>30</v>
      </c>
      <c r="F26" s="2" t="s">
        <v>24</v>
      </c>
      <c r="G26" s="2" t="s">
        <v>16</v>
      </c>
      <c r="I26" s="2">
        <v>4</v>
      </c>
      <c r="J26" s="2">
        <v>10</v>
      </c>
      <c r="K26" s="2">
        <v>25</v>
      </c>
      <c r="L26" s="2">
        <v>23</v>
      </c>
      <c r="M26" s="2">
        <v>10</v>
      </c>
      <c r="N26" s="2">
        <v>3</v>
      </c>
      <c r="O26" s="2">
        <f t="shared" si="1"/>
        <v>75</v>
      </c>
      <c r="P26" s="3">
        <v>15</v>
      </c>
      <c r="Q26" s="3">
        <f t="shared" si="4"/>
        <v>1125</v>
      </c>
      <c r="R26" s="5"/>
    </row>
    <row r="27" spans="1:18" s="2" customFormat="1" ht="15.6" customHeight="1" x14ac:dyDescent="0.25">
      <c r="A27" s="2" t="s">
        <v>18</v>
      </c>
      <c r="B27" s="2" t="s">
        <v>19</v>
      </c>
      <c r="C27" s="2" t="s">
        <v>41</v>
      </c>
      <c r="D27" s="2" t="s">
        <v>23</v>
      </c>
      <c r="E27" s="2" t="s">
        <v>30</v>
      </c>
      <c r="F27" s="2" t="s">
        <v>25</v>
      </c>
      <c r="G27" s="2" t="s">
        <v>16</v>
      </c>
      <c r="I27" s="2">
        <v>2</v>
      </c>
      <c r="J27" s="2">
        <v>6</v>
      </c>
      <c r="K27" s="2">
        <v>16</v>
      </c>
      <c r="L27" s="2">
        <v>14</v>
      </c>
      <c r="M27" s="2">
        <v>6</v>
      </c>
      <c r="N27" s="2">
        <v>2</v>
      </c>
      <c r="O27" s="2">
        <f t="shared" si="1"/>
        <v>46</v>
      </c>
      <c r="P27" s="3">
        <v>15</v>
      </c>
      <c r="Q27" s="3">
        <f t="shared" si="4"/>
        <v>690</v>
      </c>
      <c r="R27" s="5"/>
    </row>
    <row r="28" spans="1:18" s="2" customFormat="1" ht="15.6" customHeight="1" x14ac:dyDescent="0.25">
      <c r="A28" s="2" t="s">
        <v>18</v>
      </c>
      <c r="B28" s="2" t="s">
        <v>19</v>
      </c>
      <c r="C28" s="2" t="s">
        <v>41</v>
      </c>
      <c r="D28" s="2" t="s">
        <v>26</v>
      </c>
      <c r="E28" s="2" t="s">
        <v>31</v>
      </c>
      <c r="F28" s="2" t="s">
        <v>24</v>
      </c>
      <c r="G28" s="2" t="s">
        <v>33</v>
      </c>
      <c r="I28" s="2">
        <v>2</v>
      </c>
      <c r="J28" s="2">
        <v>4</v>
      </c>
      <c r="K28" s="2">
        <v>10</v>
      </c>
      <c r="L28" s="2">
        <v>8</v>
      </c>
      <c r="M28" s="2">
        <v>5</v>
      </c>
      <c r="N28" s="2">
        <v>1</v>
      </c>
      <c r="O28" s="2">
        <f t="shared" si="1"/>
        <v>30</v>
      </c>
      <c r="P28" s="3">
        <v>15</v>
      </c>
      <c r="Q28" s="3">
        <f t="shared" si="4"/>
        <v>450</v>
      </c>
      <c r="R28" s="5"/>
    </row>
    <row r="29" spans="1:18" s="2" customFormat="1" ht="15.6" customHeight="1" x14ac:dyDescent="0.25">
      <c r="A29" s="2" t="s">
        <v>18</v>
      </c>
      <c r="B29" s="2" t="s">
        <v>19</v>
      </c>
      <c r="C29" s="2" t="s">
        <v>41</v>
      </c>
      <c r="D29" s="2" t="s">
        <v>27</v>
      </c>
      <c r="E29" s="2" t="s">
        <v>32</v>
      </c>
      <c r="F29" s="2" t="s">
        <v>24</v>
      </c>
      <c r="G29" s="2" t="s">
        <v>34</v>
      </c>
      <c r="I29" s="2">
        <v>1</v>
      </c>
      <c r="J29" s="2">
        <v>4</v>
      </c>
      <c r="K29" s="2">
        <v>10</v>
      </c>
      <c r="L29" s="2">
        <v>9</v>
      </c>
      <c r="M29" s="2">
        <v>5</v>
      </c>
      <c r="N29" s="2">
        <v>1</v>
      </c>
      <c r="O29" s="2">
        <f t="shared" si="1"/>
        <v>30</v>
      </c>
      <c r="P29" s="3">
        <v>30</v>
      </c>
      <c r="Q29" s="3">
        <f t="shared" si="4"/>
        <v>900</v>
      </c>
      <c r="R29" s="5"/>
    </row>
    <row r="30" spans="1:18" s="2" customFormat="1" ht="15.6" customHeight="1" x14ac:dyDescent="0.25">
      <c r="A30" s="2" t="s">
        <v>18</v>
      </c>
      <c r="B30" s="2" t="s">
        <v>19</v>
      </c>
      <c r="C30" s="2" t="s">
        <v>41</v>
      </c>
      <c r="D30" s="2" t="s">
        <v>27</v>
      </c>
      <c r="E30" s="2" t="s">
        <v>32</v>
      </c>
      <c r="F30" s="2" t="s">
        <v>28</v>
      </c>
      <c r="G30" s="2" t="s">
        <v>34</v>
      </c>
      <c r="I30" s="2">
        <v>1</v>
      </c>
      <c r="J30" s="2">
        <v>4</v>
      </c>
      <c r="K30" s="2">
        <v>10</v>
      </c>
      <c r="L30" s="2">
        <v>9</v>
      </c>
      <c r="M30" s="2">
        <v>5</v>
      </c>
      <c r="N30" s="2">
        <v>1</v>
      </c>
      <c r="O30" s="2">
        <f t="shared" si="1"/>
        <v>30</v>
      </c>
      <c r="P30" s="3">
        <v>30</v>
      </c>
      <c r="Q30" s="3">
        <f t="shared" si="4"/>
        <v>900</v>
      </c>
      <c r="R30" s="5"/>
    </row>
    <row r="31" spans="1:18" s="2" customFormat="1" ht="14.25" customHeight="1" x14ac:dyDescent="0.25">
      <c r="A31" s="2" t="s">
        <v>18</v>
      </c>
      <c r="B31" s="2" t="s">
        <v>19</v>
      </c>
      <c r="C31" s="2" t="s">
        <v>41</v>
      </c>
      <c r="D31" s="2" t="s">
        <v>26</v>
      </c>
      <c r="E31" s="2" t="s">
        <v>31</v>
      </c>
      <c r="F31" s="2" t="s">
        <v>25</v>
      </c>
      <c r="G31" s="2" t="s">
        <v>33</v>
      </c>
      <c r="H31" s="7"/>
      <c r="I31" s="2">
        <v>2</v>
      </c>
      <c r="J31" s="2">
        <v>4</v>
      </c>
      <c r="K31" s="2">
        <v>10</v>
      </c>
      <c r="L31" s="2">
        <v>8</v>
      </c>
      <c r="M31" s="2">
        <v>5</v>
      </c>
      <c r="N31" s="2">
        <v>1</v>
      </c>
      <c r="O31" s="2">
        <f t="shared" si="1"/>
        <v>30</v>
      </c>
      <c r="P31" s="3">
        <v>15</v>
      </c>
      <c r="Q31" s="3">
        <f t="shared" ref="Q31" si="5">O31*P31</f>
        <v>450</v>
      </c>
      <c r="R31" s="5"/>
    </row>
  </sheetData>
  <autoFilter ref="A3:R23" xr:uid="{00000000-0001-0000-0000-000000000000}"/>
  <phoneticPr fontId="6" type="noConversion"/>
  <printOptions horizontalCentered="1"/>
  <pageMargins left="0.25" right="0.25" top="0.875" bottom="0.75" header="0.3" footer="0.3"/>
  <pageSetup paperSize="9" scale="36" fitToHeight="0" orientation="landscape" r:id="rId1"/>
  <headerFooter scaleWithDoc="0">
    <oddHeader>&amp;L&amp;G&amp;R&amp;"Euclid Circular A SemiBold,Regular"&amp;16&amp;K000000[THE LOYALIST - SS24 SROP 2]</oddHeader>
    <oddFooter>&amp;L&amp;"Euclid Circular A SemiBold,Regular"&amp;12[UA]&amp;"Euclid Circular A,Regular"&amp;5
&amp;G&amp;R&amp;G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4" ma:contentTypeDescription="Create a new document." ma:contentTypeScope="" ma:versionID="67a12b2a77bafae2b43cb4bc6ad36430">
  <xsd:schema xmlns:xsd="http://www.w3.org/2001/XMLSchema" xmlns:xs="http://www.w3.org/2001/XMLSchema" xmlns:p="http://schemas.microsoft.com/office/2006/metadata/properties" xmlns:ns2="1972f4fa-a3a2-4010-a47e-cf3d6c5d1421" targetNamespace="http://schemas.microsoft.com/office/2006/metadata/properties" ma:root="true" ma:fieldsID="ea71be3013efec35bb1ee92532472506" ns2:_="">
    <xsd:import namespace="1972f4fa-a3a2-4010-a47e-cf3d6c5d1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92C3B25-A104-4D5A-9628-ED2F993F65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1183B1-AC4C-4F2C-A62C-A0FDCBA28A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B8A2AD-9ED8-4B76-BDA8-343B1074F6DA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1972f4fa-a3a2-4010-a47e-cf3d6c5d1421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SUM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Intern Sales</dc:creator>
  <cp:keywords/>
  <dc:description/>
  <cp:lastModifiedBy>Hieu Nguyen Thi Minh</cp:lastModifiedBy>
  <cp:revision/>
  <dcterms:created xsi:type="dcterms:W3CDTF">2020-11-11T02:21:38Z</dcterms:created>
  <dcterms:modified xsi:type="dcterms:W3CDTF">2025-06-27T07:09:09Z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