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5-FW25/2-PRODUCTION/4-INTERNAL-PURCHASE-ORDER/4-2-TRIM-ORDER/TRIM-PO/DRAFT-PO/"/>
    </mc:Choice>
  </mc:AlternateContent>
  <xr:revisionPtr revIDLastSave="466" documentId="13_ncr:1_{879AC08E-DC87-4C80-B1BB-F52C28E0E073}" xr6:coauthVersionLast="47" xr6:coauthVersionMax="47" xr10:uidLastSave="{408794EB-A1EA-4D4F-9750-4E05CC25B51A}"/>
  <bookViews>
    <workbookView xWindow="-110" yWindow="-110" windowWidth="19420" windowHeight="10300" xr2:uid="{00000000-000D-0000-FFFF-FFFF00000000}"/>
  </bookViews>
  <sheets>
    <sheet name="MER.QT-1.BM2" sheetId="11" r:id="rId1"/>
    <sheet name="DETAIL" sheetId="14" r:id="rId2"/>
  </sheets>
  <definedNames>
    <definedName name="_Fill" hidden="1">#REF!</definedName>
    <definedName name="_xlnm._FilterDatabase" localSheetId="1" hidden="1">DETAIL!$A$4:$N$7</definedName>
    <definedName name="COLOR">#REF!</definedName>
    <definedName name="_xlnm.Print_Area" localSheetId="1">DETAIL!$A$1:$M$7</definedName>
    <definedName name="_xlnm.Print_Area" localSheetId="0">'MER.QT-1.BM2'!$A$1:$O$16</definedName>
    <definedName name="_xlnm.Print_Titles" localSheetId="1">DETAIL!$4:$4</definedName>
    <definedName name="QTY">#REF!</definedName>
    <definedName name="SIZE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1" l="1"/>
  <c r="F7" i="14"/>
  <c r="H7" i="14"/>
  <c r="G5" i="14"/>
  <c r="G7" i="14" s="1"/>
  <c r="A5" i="14"/>
  <c r="H8" i="11"/>
  <c r="H7" i="11"/>
  <c r="H3" i="14" l="1"/>
  <c r="K11" i="11" l="1"/>
  <c r="I14" i="11"/>
  <c r="K14" i="11" l="1"/>
  <c r="M11" i="11"/>
  <c r="M14" i="1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<sst xmlns="http://schemas.openxmlformats.org/spreadsheetml/2006/main" count="67" uniqueCount="64">
  <si>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</si>
  <si>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</si>
  <si>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</si>
  <si>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</si>
  <si>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</si>
  <si>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</si>
  <si>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</si>
  <si>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</si>
  <si>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</si>
  <si>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</si>
  <si>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</si>
  <si>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</si>
  <si>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</si>
  <si>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</si>
  <si>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</si>
  <si>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</si>
  <si>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</si>
  <si>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</si>
  <si>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</si>
  <si>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</si>
  <si>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</si>
  <si>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</si>
  <si>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</si>
  <si>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</si>
  <si>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</si>
  <si>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</si>
  <si>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</si>
  <si>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</si>
  <si>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</si>
  <si>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</si>
  <si>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</si>
  <si>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</si>
  <si>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ALD</t>
  </si>
  <si>
    <t>PCS</t>
  </si>
  <si>
    <t>TOTAL</t>
  </si>
  <si>
    <t>A15  FW25   G2826</t>
  </si>
  <si>
    <t>MER.QT-1.BM2</t>
  </si>
  <si>
    <t>01/01</t>
  </si>
  <si>
    <t>ERP</t>
  </si>
  <si>
    <t xml:space="preserve">CODE </t>
  </si>
  <si>
    <t>COLOR</t>
  </si>
  <si>
    <t>WHITE</t>
  </si>
  <si>
    <t>PLEASE SEE DETAIL SHEET FOR STYLE NAME</t>
  </si>
  <si>
    <t>NO</t>
  </si>
  <si>
    <t>ERP UA STYLE NO.</t>
  </si>
  <si>
    <t>STYLE NAME</t>
  </si>
  <si>
    <t>FABRIC CONTENT</t>
  </si>
  <si>
    <t>Q'TY</t>
  </si>
  <si>
    <t>EXTRA</t>
  </si>
  <si>
    <t xml:space="preserve">TOTAL </t>
  </si>
  <si>
    <t>REFERENCE FOR VISUAL ONLY</t>
  </si>
  <si>
    <t>THỂ HIỆN TRÊN LAYOUT</t>
  </si>
  <si>
    <t>SKU</t>
  </si>
  <si>
    <t>MAIN: 100% COTTON</t>
  </si>
  <si>
    <t>CARE LABEL</t>
  </si>
  <si>
    <t>SIZE AND QUALITY SAME AS PREVIOUS ORDER</t>
  </si>
  <si>
    <t>THUY</t>
  </si>
  <si>
    <t>FW25_MAINLINE</t>
  </si>
  <si>
    <t xml:space="preserve">STYLE NO DÒNG CUỐI + SỐ LƯỢNG THEO SHEET "DETAIL" </t>
  </si>
  <si>
    <t>FILE LAYOUT THAM KHẢO</t>
  </si>
  <si>
    <t>PO 122 ALD CARE LABEL ALD-COO-FW25CH012 &amp; FW25CT073</t>
  </si>
  <si>
    <t>C0012-HOD175</t>
  </si>
  <si>
    <t>FW25CH012</t>
  </si>
  <si>
    <t>Seasonal Micro Din Hoodie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</si>
</sst>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-[$VND]\ * #,##0_-;\-[$VND]\ * #,##0_-;_-[$VND]\ * &quot;-&quot;_-;_-@_-"/>
    <numFmt numFmtId="168" formatCode="[$VND]\ #,##0"/>
  </numFmts>
  <fonts count="38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name val="Muli"/>
    </font>
    <font>
      <b/>
      <sz val="14"/>
      <name val="Muli"/>
    </font>
    <font>
      <sz val="10"/>
      <color theme="1"/>
      <name val="Calibri"/>
      <family val="2"/>
      <scheme val="minor"/>
    </font>
    <font>
      <b/>
      <sz val="12"/>
      <color rgb="FFFF0000"/>
      <name val="Muli"/>
    </font>
    <font>
      <b/>
      <sz val="12"/>
      <color indexed="8"/>
      <name val="Muli"/>
    </font>
    <font>
      <b/>
      <sz val="16"/>
      <name val="Muli"/>
    </font>
    <font>
      <sz val="16"/>
      <name val="Muli"/>
    </font>
    <font>
      <b/>
      <sz val="16"/>
      <color rgb="FFFF0000"/>
      <name val="Muli"/>
    </font>
    <font>
      <sz val="12"/>
      <color theme="1"/>
      <name val="Calibri"/>
      <family val="2"/>
      <scheme val="minor"/>
    </font>
    <font>
      <b/>
      <sz val="14"/>
      <color theme="1"/>
      <name val="Muli"/>
    </font>
    <font>
      <b/>
      <sz val="14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sz val="18"/>
      <name val="Muli"/>
    </font>
    <font>
      <b/>
      <sz val="15"/>
      <name val="Muli"/>
    </font>
    <font>
      <sz val="12"/>
      <color indexed="8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b/>
      <u/>
      <sz val="12"/>
      <name val="Muli"/>
    </font>
    <font>
      <u/>
      <sz val="12"/>
      <name val="Muli"/>
    </font>
    <font>
      <sz val="11"/>
      <color theme="1"/>
      <name val="Muli"/>
    </font>
    <font>
      <b/>
      <sz val="11"/>
      <color theme="1"/>
      <name val="Muli"/>
    </font>
    <font>
      <sz val="9"/>
      <color theme="1"/>
      <name val="Muli"/>
    </font>
    <font>
      <b/>
      <sz val="11"/>
      <color rgb="FFFF0000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1" fillId="0" borderId="0"/>
  </cellStyleXfs>
  <cellXfs count="143">
    <xf numFmtId="0" fontId="0" fillId="0" borderId="0" xfId="0"/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166" fontId="4" fillId="7" borderId="1" xfId="5" applyNumberFormat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quotePrefix="1" applyFont="1" applyBorder="1" applyAlignment="1">
      <alignment horizontal="center"/>
    </xf>
    <xf numFmtId="0" fontId="4" fillId="0" borderId="7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 applyProtection="1">
      <alignment vertical="center"/>
      <protection locked="0"/>
    </xf>
    <xf numFmtId="16" fontId="3" fillId="0" borderId="1" xfId="0" quotePrefix="1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5" fillId="4" borderId="4" xfId="6" applyFont="1" applyFill="1" applyBorder="1" applyAlignment="1">
      <alignment vertical="center"/>
    </xf>
    <xf numFmtId="0" fontId="5" fillId="4" borderId="5" xfId="6" applyFont="1" applyFill="1" applyBorder="1" applyAlignment="1">
      <alignment vertical="center" wrapText="1"/>
    </xf>
    <xf numFmtId="0" fontId="4" fillId="4" borderId="0" xfId="6" applyFont="1" applyFill="1" applyAlignment="1">
      <alignment horizontal="center" vertical="center"/>
    </xf>
    <xf numFmtId="167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15" fontId="13" fillId="4" borderId="1" xfId="6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14" fillId="4" borderId="1" xfId="7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23" fillId="0" borderId="1" xfId="0" applyFont="1" applyBorder="1" applyAlignment="1">
      <alignment horizontal="center" vertical="center"/>
    </xf>
    <xf numFmtId="0" fontId="5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4" fillId="4" borderId="0" xfId="6" applyNumberFormat="1" applyFont="1" applyFill="1" applyAlignment="1">
      <alignment horizontal="center" vertical="center"/>
    </xf>
    <xf numFmtId="0" fontId="13" fillId="4" borderId="1" xfId="6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vertical="center" wrapText="1"/>
      <protection locked="0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0" fontId="5" fillId="8" borderId="1" xfId="6" applyFont="1" applyFill="1" applyBorder="1" applyAlignment="1">
      <alignment horizontal="center" vertical="center" wrapText="1"/>
    </xf>
    <xf numFmtId="167" fontId="5" fillId="6" borderId="1" xfId="6" applyNumberFormat="1" applyFont="1" applyFill="1" applyBorder="1" applyAlignment="1">
      <alignment horizontal="center" vertical="center"/>
    </xf>
    <xf numFmtId="0" fontId="19" fillId="3" borderId="1" xfId="2" applyFont="1" applyFill="1" applyBorder="1" applyAlignment="1">
      <alignment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1" fontId="24" fillId="3" borderId="1" xfId="3" applyNumberFormat="1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/>
    </xf>
    <xf numFmtId="3" fontId="24" fillId="3" borderId="1" xfId="3" applyNumberFormat="1" applyFont="1" applyFill="1" applyBorder="1" applyAlignment="1">
      <alignment vertical="center"/>
    </xf>
    <xf numFmtId="3" fontId="24" fillId="0" borderId="1" xfId="3" applyNumberFormat="1" applyFont="1" applyBorder="1" applyAlignment="1">
      <alignment vertical="center"/>
    </xf>
    <xf numFmtId="3" fontId="25" fillId="0" borderId="1" xfId="3" applyNumberFormat="1" applyFont="1" applyBorder="1" applyAlignment="1">
      <alignment horizontal="center" vertical="center"/>
    </xf>
    <xf numFmtId="168" fontId="19" fillId="3" borderId="1" xfId="17" applyNumberFormat="1" applyFont="1" applyFill="1" applyBorder="1" applyAlignment="1">
      <alignment horizontal="center" vertical="center"/>
    </xf>
    <xf numFmtId="168" fontId="18" fillId="3" borderId="1" xfId="17" applyNumberFormat="1" applyFont="1" applyFill="1" applyBorder="1" applyAlignment="1">
      <alignment horizontal="center" vertical="center" wrapText="1"/>
    </xf>
    <xf numFmtId="166" fontId="26" fillId="0" borderId="1" xfId="5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6" fillId="7" borderId="1" xfId="2" applyFont="1" applyFill="1" applyBorder="1" applyAlignment="1">
      <alignment horizontal="center" vertical="center"/>
    </xf>
    <xf numFmtId="1" fontId="28" fillId="7" borderId="1" xfId="3" applyNumberFormat="1" applyFont="1" applyFill="1" applyBorder="1" applyAlignment="1">
      <alignment horizontal="center" vertical="center" wrapText="1"/>
    </xf>
    <xf numFmtId="3" fontId="17" fillId="7" borderId="1" xfId="3" applyNumberFormat="1" applyFont="1" applyFill="1" applyBorder="1" applyAlignment="1">
      <alignment horizontal="center" vertical="center"/>
    </xf>
    <xf numFmtId="167" fontId="4" fillId="7" borderId="1" xfId="2" applyNumberFormat="1" applyFont="1" applyFill="1" applyBorder="1" applyAlignment="1">
      <alignment horizontal="center" vertical="center"/>
    </xf>
    <xf numFmtId="167" fontId="4" fillId="7" borderId="1" xfId="4" applyNumberFormat="1" applyFont="1" applyFill="1" applyBorder="1" applyAlignment="1">
      <alignment horizontal="center" vertical="center" wrapText="1"/>
    </xf>
    <xf numFmtId="0" fontId="26" fillId="4" borderId="0" xfId="2" applyFont="1" applyFill="1" applyAlignment="1">
      <alignment horizontal="center" vertical="center" wrapText="1"/>
    </xf>
    <xf numFmtId="0" fontId="29" fillId="4" borderId="0" xfId="2" applyFont="1" applyFill="1" applyAlignment="1">
      <alignment horizontal="center" vertical="center" wrapText="1"/>
    </xf>
    <xf numFmtId="0" fontId="29" fillId="4" borderId="0" xfId="2" applyFont="1" applyFill="1" applyAlignment="1">
      <alignment horizontal="right" vertical="center"/>
    </xf>
    <xf numFmtId="3" fontId="30" fillId="5" borderId="1" xfId="2" applyNumberFormat="1" applyFont="1" applyFill="1" applyBorder="1" applyAlignment="1">
      <alignment horizontal="center" vertical="center" wrapText="1"/>
    </xf>
    <xf numFmtId="3" fontId="30" fillId="0" borderId="1" xfId="2" applyNumberFormat="1" applyFont="1" applyBorder="1" applyAlignment="1">
      <alignment horizontal="center" vertical="center" wrapText="1"/>
    </xf>
    <xf numFmtId="167" fontId="26" fillId="4" borderId="0" xfId="2" applyNumberFormat="1" applyFont="1" applyFill="1" applyAlignment="1">
      <alignment horizontal="center" vertical="center" wrapText="1"/>
    </xf>
    <xf numFmtId="168" fontId="30" fillId="3" borderId="1" xfId="17" applyNumberFormat="1" applyFont="1" applyFill="1" applyBorder="1" applyAlignment="1">
      <alignment horizontal="center" vertical="center" wrapText="1"/>
    </xf>
    <xf numFmtId="0" fontId="26" fillId="4" borderId="0" xfId="2" applyFont="1" applyFill="1" applyAlignment="1">
      <alignment horizontal="center" vertical="center"/>
    </xf>
    <xf numFmtId="0" fontId="31" fillId="0" borderId="0" xfId="0" applyFont="1" applyAlignment="1">
      <alignment horizontal="left"/>
    </xf>
    <xf numFmtId="0" fontId="11" fillId="4" borderId="0" xfId="2" applyFont="1" applyFill="1" applyAlignment="1">
      <alignment horizontal="center" vertical="center"/>
    </xf>
    <xf numFmtId="14" fontId="12" fillId="4" borderId="0" xfId="2" quotePrefix="1" applyNumberFormat="1" applyFont="1" applyFill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167" fontId="4" fillId="4" borderId="0" xfId="4" applyNumberFormat="1" applyFont="1" applyFill="1" applyAlignment="1">
      <alignment horizontal="center" vertical="center"/>
    </xf>
    <xf numFmtId="0" fontId="32" fillId="0" borderId="0" xfId="2" applyFont="1" applyAlignment="1">
      <alignment vertical="center" wrapText="1"/>
    </xf>
    <xf numFmtId="0" fontId="32" fillId="4" borderId="0" xfId="2" applyFont="1" applyFill="1" applyAlignment="1">
      <alignment horizontal="center" vertical="center"/>
    </xf>
    <xf numFmtId="0" fontId="33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1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2" fillId="10" borderId="13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 wrapText="1"/>
    </xf>
    <xf numFmtId="0" fontId="34" fillId="0" borderId="0" xfId="0" applyFont="1"/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4" fillId="0" borderId="1" xfId="18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166" fontId="35" fillId="0" borderId="1" xfId="16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top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center" vertical="center"/>
    </xf>
    <xf numFmtId="0" fontId="36" fillId="0" borderId="0" xfId="0" applyFont="1"/>
    <xf numFmtId="0" fontId="34" fillId="9" borderId="0" xfId="0" applyFont="1" applyFill="1"/>
    <xf numFmtId="0" fontId="35" fillId="0" borderId="14" xfId="0" applyFont="1" applyBorder="1" applyAlignment="1">
      <alignment horizontal="center" vertical="center" wrapText="1"/>
    </xf>
    <xf numFmtId="0" fontId="34" fillId="0" borderId="14" xfId="18" applyFont="1" applyBorder="1" applyAlignment="1">
      <alignment horizontal="left" vertical="center" wrapText="1"/>
    </xf>
    <xf numFmtId="0" fontId="37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35" fillId="0" borderId="4" xfId="0" applyFont="1" applyBorder="1"/>
    <xf numFmtId="0" fontId="35" fillId="0" borderId="14" xfId="0" applyFont="1" applyBorder="1"/>
    <xf numFmtId="0" fontId="35" fillId="0" borderId="5" xfId="0" applyFont="1" applyBorder="1"/>
    <xf numFmtId="0" fontId="22" fillId="0" borderId="15" xfId="0" applyFont="1" applyBorder="1" applyAlignment="1">
      <alignment vertical="center" wrapText="1"/>
    </xf>
    <xf numFmtId="0" fontId="4" fillId="4" borderId="10" xfId="0" applyFont="1" applyFill="1" applyBorder="1" applyAlignment="1">
      <alignment horizontal="left" vertical="top"/>
    </xf>
    <xf numFmtId="164" fontId="4" fillId="4" borderId="4" xfId="6" applyNumberFormat="1" applyFont="1" applyFill="1" applyBorder="1" applyAlignment="1">
      <alignment horizontal="center" vertical="center"/>
    </xf>
    <xf numFmtId="164" fontId="4" fillId="4" borderId="5" xfId="6" applyNumberFormat="1" applyFont="1" applyFill="1" applyBorder="1" applyAlignment="1">
      <alignment horizontal="center" vertical="center"/>
    </xf>
    <xf numFmtId="0" fontId="27" fillId="3" borderId="4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32" fillId="0" borderId="0" xfId="2" applyFont="1" applyAlignment="1">
      <alignment horizontal="center" vertical="center" wrapText="1"/>
    </xf>
    <xf numFmtId="0" fontId="32" fillId="0" borderId="0" xfId="2" applyFont="1" applyAlignment="1">
      <alignment horizontal="center" vertical="center"/>
    </xf>
    <xf numFmtId="167" fontId="32" fillId="4" borderId="0" xfId="2" applyNumberFormat="1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3" fillId="4" borderId="4" xfId="6" applyFont="1" applyFill="1" applyBorder="1" applyAlignment="1">
      <alignment horizontal="center" vertical="center"/>
    </xf>
    <xf numFmtId="0" fontId="13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34" fillId="9" borderId="12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</cellXfs>
  <cellStyles count="19">
    <cellStyle name="Comma" xfId="16" builtinId="3"/>
    <cellStyle name="Comma 6" xfId="4" xr:uid="{00000000-0005-0000-0000-000000000000}"/>
    <cellStyle name="Comma 6 2 3" xfId="14" xr:uid="{5CA6B3E7-2058-469B-87D5-04B924B7C54B}"/>
    <cellStyle name="Comma 74 2" xfId="5" xr:uid="{00000000-0005-0000-0000-000001000000}"/>
    <cellStyle name="Currency" xfId="17" builtinId="4"/>
    <cellStyle name="Currency 49" xfId="15" xr:uid="{85C6F4B6-C112-4F54-A878-C77AFC0F5C59}"/>
    <cellStyle name="Hyperlink 2" xfId="8" xr:uid="{00000000-0005-0000-0000-000003000000}"/>
    <cellStyle name="Hyperlink 2 3" xfId="13" xr:uid="{B727D9D0-84E6-4DF8-B342-7ABCBEBD8174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1" xr:uid="{65BEB995-1E94-4476-9266-9BADBFF23FA2}"/>
    <cellStyle name="Normal 133 3" xfId="3" xr:uid="{00000000-0005-0000-0000-000007000000}"/>
    <cellStyle name="Normal 133 3 2" xfId="12" xr:uid="{186D8541-767F-4F6E-8F3A-7692C1FA27E3}"/>
    <cellStyle name="Normal 133 3 3" xfId="7" xr:uid="{00000000-0005-0000-0000-000008000000}"/>
    <cellStyle name="Normal 148" xfId="9" xr:uid="{6F87159A-0FEF-4A7F-BB86-26EE144F80A2}"/>
    <cellStyle name="Normal 2" xfId="10" xr:uid="{57F13262-63B5-4240-AE01-5ED34A8A2EBE}"/>
    <cellStyle name="Normal 2 2" xfId="18" xr:uid="{53B6FDCD-13F2-447A-AF04-684208E538BF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231961</xdr:colOff>
      <xdr:row>2</xdr:row>
      <xdr:rowOff>177427</xdr:rowOff>
    </xdr:from>
    <xdr:ext cx="2015099" cy="2581276"/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8BD8886A-14FB-4356-A38E-B3E1FE70F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85061" y="685427"/>
          <a:ext cx="2015099" cy="2581276"/>
        </a:xfrm>
        <a:prstGeom prst="rect">
          <a:avLst/>
        </a:prstGeom>
      </xdr:spPr>
    </xdr:pic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F5E0C-49C0-480A-AD5E-AAA3A77FD10D}">
  <sheetPr>
    <pageSetUpPr fitToPage="1"/>
  </sheetPr>
  <dimension ref="A1:R61"/>
  <sheetViews>
    <sheetView tabSelected="1" view="pageBreakPreview" topLeftCell="A10" zoomScale="60" zoomScaleNormal="40" zoomScalePageLayoutView="55" workbookViewId="0">
      <selection activeCell="A11" sqref="A11"/>
    </sheetView>
  </sheetViews>
  <sheetFormatPr defaultColWidth="9.1796875" defaultRowHeight="18"/>
  <cols>
    <col min="1" max="1" width="25.54296875" style="19" customWidth="1"/>
    <col min="2" max="2" width="12.453125" style="19" customWidth="1"/>
    <col min="3" max="3" width="16.26953125" style="19" customWidth="1"/>
    <col min="4" max="4" width="18.54296875" style="19" customWidth="1"/>
    <col min="5" max="5" width="25.26953125" style="19" customWidth="1"/>
    <col min="6" max="6" width="14.54296875" style="19" customWidth="1"/>
    <col min="7" max="7" width="17.453125" style="86" customWidth="1"/>
    <col min="8" max="8" width="9.81640625" style="19" customWidth="1"/>
    <col min="9" max="9" width="15" style="19" customWidth="1"/>
    <col min="10" max="10" width="11.54296875" style="19" customWidth="1"/>
    <col min="11" max="11" width="14.453125" style="19" customWidth="1"/>
    <col min="12" max="12" width="30.54296875" style="19" customWidth="1"/>
    <col min="13" max="13" width="30.7265625" style="19" customWidth="1"/>
    <col min="14" max="14" width="26.7265625" style="19" customWidth="1"/>
    <col min="15" max="15" width="0" style="19" hidden="1" customWidth="1"/>
    <col min="16" max="16384" width="9.1796875" style="19"/>
  </cols>
  <sheetData>
    <row r="1" spans="1:18" ht="25" customHeight="1">
      <c r="A1" s="1"/>
      <c r="B1" s="1"/>
      <c r="C1" s="1"/>
      <c r="D1" s="1"/>
      <c r="E1" s="1"/>
      <c r="F1" s="1"/>
      <c r="G1" s="15"/>
      <c r="H1" s="1"/>
      <c r="I1" s="1"/>
      <c r="J1" s="1"/>
      <c r="K1" s="1"/>
      <c r="L1" s="16"/>
      <c r="M1" s="17" t="s">
        <v>0</v>
      </c>
      <c r="N1" s="18" t="s">
        <v>36</v>
      </c>
    </row>
    <row r="2" spans="1:18" ht="21.65" customHeight="1">
      <c r="A2" s="1"/>
      <c r="B2" s="1"/>
      <c r="C2" s="1"/>
      <c r="D2" s="1"/>
      <c r="E2" s="1"/>
      <c r="F2" s="1"/>
      <c r="G2" s="15"/>
      <c r="H2" s="1"/>
      <c r="I2" s="1"/>
      <c r="J2" s="1"/>
      <c r="K2" s="1"/>
      <c r="L2" s="16"/>
      <c r="M2" s="17" t="s">
        <v>1</v>
      </c>
      <c r="N2" s="20" t="s">
        <v>2</v>
      </c>
    </row>
    <row r="3" spans="1:18" ht="21.65" customHeight="1">
      <c r="A3" s="2"/>
      <c r="B3" s="2"/>
      <c r="C3" s="2"/>
      <c r="D3" s="2"/>
      <c r="E3" s="2"/>
      <c r="F3" s="2"/>
      <c r="G3" s="21"/>
      <c r="H3" s="2"/>
      <c r="I3" s="2"/>
      <c r="J3" s="2"/>
      <c r="K3" s="2"/>
      <c r="L3" s="22"/>
      <c r="M3" s="17" t="s">
        <v>4</v>
      </c>
      <c r="N3" s="23" t="s">
        <v>37</v>
      </c>
    </row>
    <row r="4" spans="1:18" ht="10" customHeight="1">
      <c r="A4" s="1"/>
      <c r="B4" s="1"/>
      <c r="C4" s="1"/>
      <c r="D4" s="1"/>
      <c r="E4" s="1"/>
      <c r="F4" s="2"/>
      <c r="G4" s="21"/>
      <c r="H4" s="2"/>
      <c r="I4" s="2"/>
      <c r="J4" s="1"/>
      <c r="K4" s="1"/>
      <c r="L4" s="1"/>
      <c r="M4" s="24"/>
      <c r="N4" s="24"/>
    </row>
    <row r="5" spans="1:18" ht="34.5" customHeight="1">
      <c r="A5" s="25" t="s">
        <v>5</v>
      </c>
      <c r="B5" s="121"/>
      <c r="C5" s="121"/>
      <c r="D5" s="121"/>
      <c r="E5" s="26"/>
      <c r="F5" s="27" t="s">
        <v>6</v>
      </c>
      <c r="G5" s="28"/>
      <c r="H5" s="122" t="s">
        <v>32</v>
      </c>
      <c r="I5" s="123"/>
      <c r="J5" s="29"/>
      <c r="K5" s="29"/>
      <c r="L5" s="30"/>
      <c r="M5" s="31" t="s">
        <v>7</v>
      </c>
      <c r="N5" s="32">
        <v>45755</v>
      </c>
    </row>
    <row r="6" spans="1:18" ht="21.75" customHeight="1">
      <c r="A6" s="33" t="s">
        <v>8</v>
      </c>
      <c r="B6" s="124"/>
      <c r="C6" s="124"/>
      <c r="D6" s="124"/>
      <c r="E6" s="26"/>
      <c r="F6" s="27" t="s">
        <v>9</v>
      </c>
      <c r="G6" s="28"/>
      <c r="H6" s="125" t="s">
        <v>57</v>
      </c>
      <c r="I6" s="126"/>
      <c r="J6" s="29"/>
      <c r="K6" s="29"/>
      <c r="L6" s="30"/>
      <c r="M6" s="31" t="s">
        <v>10</v>
      </c>
      <c r="N6" s="34" t="s">
        <v>38</v>
      </c>
    </row>
    <row r="7" spans="1:18" ht="23.25" customHeight="1">
      <c r="A7" s="33" t="s">
        <v>11</v>
      </c>
      <c r="B7" s="127"/>
      <c r="C7" s="127"/>
      <c r="D7" s="35"/>
      <c r="E7" s="26"/>
      <c r="F7" s="27" t="s">
        <v>12</v>
      </c>
      <c r="G7" s="28"/>
      <c r="H7" s="128">
        <f>N5+20</f>
        <v>45775</v>
      </c>
      <c r="I7" s="129"/>
      <c r="J7" s="29"/>
      <c r="K7" s="29"/>
      <c r="L7" s="30"/>
      <c r="M7" s="31" t="s">
        <v>13</v>
      </c>
      <c r="N7" s="36" t="s">
        <v>35</v>
      </c>
    </row>
    <row r="8" spans="1:18" ht="21.75" customHeight="1">
      <c r="A8" s="37" t="s">
        <v>14</v>
      </c>
      <c r="B8" s="112"/>
      <c r="C8" s="112"/>
      <c r="D8" s="38"/>
      <c r="E8" s="26"/>
      <c r="F8" s="27" t="s">
        <v>15</v>
      </c>
      <c r="G8" s="28"/>
      <c r="H8" s="113">
        <f>N5+30</f>
        <v>45785</v>
      </c>
      <c r="I8" s="114"/>
      <c r="J8" s="39"/>
      <c r="K8" s="39"/>
      <c r="L8" s="30"/>
      <c r="M8" s="31" t="s">
        <v>16</v>
      </c>
      <c r="N8" s="40" t="s">
        <v>56</v>
      </c>
    </row>
    <row r="9" spans="1:18" ht="5.5" customHeight="1">
      <c r="A9" s="3"/>
      <c r="B9" s="3"/>
      <c r="C9" s="3"/>
      <c r="D9" s="3"/>
      <c r="E9" s="2"/>
      <c r="F9" s="3"/>
      <c r="G9" s="41"/>
      <c r="H9" s="3"/>
      <c r="I9" s="3"/>
      <c r="J9" s="2"/>
      <c r="K9" s="2"/>
      <c r="L9" s="2"/>
      <c r="M9" s="24"/>
      <c r="N9" s="24"/>
    </row>
    <row r="10" spans="1:18" ht="103.5" customHeight="1">
      <c r="A10" s="42" t="s">
        <v>17</v>
      </c>
      <c r="B10" s="43" t="s">
        <v>18</v>
      </c>
      <c r="C10" s="43" t="s">
        <v>19</v>
      </c>
      <c r="D10" s="43" t="s">
        <v>20</v>
      </c>
      <c r="E10" s="43" t="s">
        <v>21</v>
      </c>
      <c r="F10" s="42" t="s">
        <v>39</v>
      </c>
      <c r="G10" s="43" t="s">
        <v>40</v>
      </c>
      <c r="H10" s="42" t="s">
        <v>22</v>
      </c>
      <c r="I10" s="44" t="s">
        <v>23</v>
      </c>
      <c r="J10" s="44" t="s">
        <v>24</v>
      </c>
      <c r="K10" s="44" t="s">
        <v>25</v>
      </c>
      <c r="L10" s="45" t="s">
        <v>26</v>
      </c>
      <c r="M10" s="42" t="s">
        <v>27</v>
      </c>
      <c r="N10" s="42" t="s">
        <v>3</v>
      </c>
    </row>
    <row r="11" spans="1:18" ht="246.75" customHeight="1">
      <c r="A11" s="46" t="s">
        <v>62</v>
      </c>
      <c r="B11" s="47"/>
      <c r="C11" s="47" t="s">
        <v>54</v>
      </c>
      <c r="D11" s="47" t="e" vm="1">
        <v>#VALUE!</v>
      </c>
      <c r="E11" s="46" t="s">
        <v>55</v>
      </c>
      <c r="F11" s="48"/>
      <c r="G11" s="49" t="s">
        <v>41</v>
      </c>
      <c r="H11" s="50" t="s">
        <v>33</v>
      </c>
      <c r="I11" s="51">
        <f>DETAIL!H7</f>
        <v>1411</v>
      </c>
      <c r="J11" s="52">
        <v>0</v>
      </c>
      <c r="K11" s="53">
        <f>I11-J11</f>
        <v>1411</v>
      </c>
      <c r="L11" s="54"/>
      <c r="M11" s="55">
        <f>L11*K11</f>
        <v>0</v>
      </c>
      <c r="N11" s="56" t="s">
        <v>58</v>
      </c>
      <c r="R11" s="57"/>
    </row>
    <row r="12" spans="1:18" ht="61.5" customHeight="1">
      <c r="A12" s="115" t="s">
        <v>42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7"/>
    </row>
    <row r="13" spans="1:18" ht="29.25" customHeight="1">
      <c r="A13" s="58"/>
      <c r="B13" s="58"/>
      <c r="C13" s="59"/>
      <c r="D13" s="59"/>
      <c r="E13" s="59"/>
      <c r="F13" s="60"/>
      <c r="G13" s="61"/>
      <c r="H13" s="58"/>
      <c r="I13" s="62"/>
      <c r="J13" s="62"/>
      <c r="K13" s="62"/>
      <c r="L13" s="63"/>
      <c r="M13" s="64"/>
      <c r="N13" s="13"/>
    </row>
    <row r="14" spans="1:18" s="73" customFormat="1" ht="54" customHeight="1">
      <c r="A14" s="65"/>
      <c r="B14" s="65"/>
      <c r="C14" s="65"/>
      <c r="D14" s="65"/>
      <c r="E14" s="65"/>
      <c r="F14" s="65"/>
      <c r="G14" s="66"/>
      <c r="H14" s="67" t="s">
        <v>28</v>
      </c>
      <c r="I14" s="68">
        <f>SUM(I11:I13)</f>
        <v>1411</v>
      </c>
      <c r="J14" s="69"/>
      <c r="K14" s="68">
        <f>SUM(K11:K13)</f>
        <v>1411</v>
      </c>
      <c r="L14" s="70"/>
      <c r="M14" s="71">
        <f>SUM(M11:M13)</f>
        <v>0</v>
      </c>
      <c r="N14" s="72"/>
    </row>
    <row r="15" spans="1:18" ht="21.75" customHeight="1">
      <c r="A15" s="74"/>
      <c r="B15" s="74"/>
      <c r="C15" s="75"/>
      <c r="D15" s="75"/>
      <c r="E15" s="75"/>
      <c r="F15" s="75"/>
      <c r="G15" s="76"/>
      <c r="H15" s="77"/>
      <c r="I15" s="77"/>
      <c r="J15" s="77"/>
      <c r="K15" s="77"/>
      <c r="L15" s="78"/>
      <c r="M15" s="78"/>
      <c r="N15" s="77"/>
    </row>
    <row r="16" spans="1:18" ht="21.75" customHeight="1">
      <c r="A16" s="118" t="s">
        <v>29</v>
      </c>
      <c r="B16" s="118"/>
      <c r="C16" s="79"/>
      <c r="D16" s="80"/>
      <c r="E16" s="119" t="s">
        <v>30</v>
      </c>
      <c r="F16" s="119"/>
      <c r="G16" s="119"/>
      <c r="H16" s="81"/>
      <c r="I16" s="82"/>
      <c r="J16" s="82"/>
      <c r="K16" s="82"/>
      <c r="L16" s="120" t="s">
        <v>31</v>
      </c>
      <c r="M16" s="120"/>
      <c r="N16" s="77"/>
    </row>
    <row r="17" spans="1:10" ht="21.75" customHeight="1">
      <c r="A17" s="4"/>
      <c r="B17" s="5"/>
      <c r="C17" s="4"/>
      <c r="D17" s="4"/>
      <c r="E17" s="4"/>
      <c r="F17" s="4"/>
      <c r="G17" s="83"/>
      <c r="H17" s="6"/>
      <c r="I17" s="6"/>
      <c r="J17" s="6"/>
    </row>
    <row r="18" spans="1:10" ht="21.75" customHeight="1">
      <c r="A18" s="4"/>
      <c r="B18" s="5"/>
      <c r="C18" s="4"/>
      <c r="D18" s="4"/>
      <c r="E18" s="4"/>
      <c r="F18" s="4"/>
      <c r="G18" s="83"/>
      <c r="H18" s="6"/>
      <c r="I18" s="6"/>
      <c r="J18" s="6"/>
    </row>
    <row r="19" spans="1:10" ht="21.75" customHeight="1">
      <c r="A19" s="7"/>
      <c r="B19" s="8"/>
      <c r="C19" s="4"/>
      <c r="D19" s="4"/>
      <c r="E19" s="4"/>
      <c r="F19" s="4"/>
      <c r="G19" s="84"/>
      <c r="H19" s="9"/>
      <c r="I19" s="4"/>
      <c r="J19" s="6"/>
    </row>
    <row r="20" spans="1:10" ht="21.75" customHeight="1">
      <c r="A20" s="6"/>
      <c r="B20" s="10"/>
      <c r="C20" s="14"/>
      <c r="D20" s="6"/>
      <c r="E20" s="11"/>
      <c r="F20" s="11"/>
      <c r="G20" s="85"/>
      <c r="H20" s="12"/>
      <c r="I20" s="12"/>
      <c r="J20" s="6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2">
    <mergeCell ref="B5:D5"/>
    <mergeCell ref="H5:I5"/>
    <mergeCell ref="B6:D6"/>
    <mergeCell ref="H6:I6"/>
    <mergeCell ref="B7:C7"/>
    <mergeCell ref="H7:I7"/>
    <mergeCell ref="B8:C8"/>
    <mergeCell ref="H8:I8"/>
    <mergeCell ref="A12:N12"/>
    <mergeCell ref="A16:B16"/>
    <mergeCell ref="E16:G16"/>
    <mergeCell ref="L16:M16"/>
  </mergeCells>
  <printOptions horizontalCentered="1"/>
  <pageMargins left="0.25" right="0.25" top="1.0416666666666667" bottom="0.75" header="0.3" footer="0.3"/>
  <pageSetup paperSize="9" scale="36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2F19-D790-4C1E-8AAA-B48235E19175}">
  <sheetPr>
    <pageSetUpPr fitToPage="1"/>
  </sheetPr>
  <dimension ref="A3:M8"/>
  <sheetViews>
    <sheetView view="pageBreakPreview" zoomScale="68" zoomScaleNormal="115" zoomScaleSheetLayoutView="68" workbookViewId="0">
      <pane xSplit="2" ySplit="4" topLeftCell="C5" activePane="bottomRight" state="frozen"/>
      <selection activeCell="A13" sqref="A13:N13"/>
      <selection pane="topRight" activeCell="A13" sqref="A13:N13"/>
      <selection pane="bottomLeft" activeCell="A13" sqref="A13:N13"/>
      <selection pane="bottomRight" activeCell="H5" sqref="H5"/>
    </sheetView>
  </sheetViews>
  <sheetFormatPr defaultColWidth="9.1796875" defaultRowHeight="20.25" customHeight="1"/>
  <cols>
    <col min="1" max="1" width="4.7265625" style="89" bestFit="1" customWidth="1"/>
    <col min="2" max="2" width="13.7265625" style="97" customWidth="1"/>
    <col min="3" max="3" width="25.08984375" style="97" bestFit="1" customWidth="1"/>
    <col min="4" max="4" width="38" style="97" customWidth="1"/>
    <col min="5" max="5" width="35.453125" style="89" customWidth="1"/>
    <col min="6" max="6" width="11.26953125" style="98" hidden="1" customWidth="1"/>
    <col min="7" max="7" width="11.453125" style="98" hidden="1" customWidth="1"/>
    <col min="8" max="8" width="14.54296875" style="98" customWidth="1"/>
    <col min="9" max="9" width="9.1796875" style="99"/>
    <col min="10" max="12" width="9.1796875" style="89"/>
    <col min="13" max="13" width="36.1796875" style="98" bestFit="1" customWidth="1"/>
    <col min="14" max="14" width="33.26953125" style="89" customWidth="1"/>
    <col min="15" max="16384" width="9.1796875" style="89"/>
  </cols>
  <sheetData>
    <row r="3" spans="1:13" ht="20.25" customHeight="1">
      <c r="C3" s="100" t="s">
        <v>51</v>
      </c>
      <c r="E3" s="100" t="s">
        <v>51</v>
      </c>
      <c r="H3" s="98">
        <f>SUBTOTAL(9,H5:H5)</f>
        <v>1411</v>
      </c>
      <c r="I3" s="139" t="s">
        <v>51</v>
      </c>
      <c r="J3" s="139"/>
      <c r="K3" s="139"/>
      <c r="L3" s="139"/>
    </row>
    <row r="4" spans="1:13" ht="29.5" customHeight="1">
      <c r="A4" s="87" t="s">
        <v>43</v>
      </c>
      <c r="B4" s="88" t="s">
        <v>44</v>
      </c>
      <c r="C4" s="88" t="s">
        <v>52</v>
      </c>
      <c r="D4" s="88" t="s">
        <v>45</v>
      </c>
      <c r="E4" s="87" t="s">
        <v>46</v>
      </c>
      <c r="F4" s="87" t="s">
        <v>47</v>
      </c>
      <c r="G4" s="87" t="s">
        <v>48</v>
      </c>
      <c r="H4" s="87" t="s">
        <v>49</v>
      </c>
      <c r="I4" s="140" t="s">
        <v>50</v>
      </c>
      <c r="J4" s="141"/>
      <c r="K4" s="141"/>
      <c r="L4" s="142"/>
      <c r="M4" s="87" t="s">
        <v>59</v>
      </c>
    </row>
    <row r="5" spans="1:13" s="94" customFormat="1" ht="105.5" customHeight="1">
      <c r="A5" s="90">
        <f t="shared" ref="A5" si="0">ROW()-4</f>
        <v>1</v>
      </c>
      <c r="B5" s="91" t="s">
        <v>61</v>
      </c>
      <c r="C5" s="91" t="s">
        <v>62</v>
      </c>
      <c r="D5" s="92" t="s">
        <v>63</v>
      </c>
      <c r="E5" s="93" t="s">
        <v>53</v>
      </c>
      <c r="F5" s="90">
        <v>884</v>
      </c>
      <c r="G5" s="90">
        <f t="shared" ref="G5" si="1">ROUND(F5*10%,0)</f>
        <v>88</v>
      </c>
      <c r="H5" s="90">
        <v>1411</v>
      </c>
      <c r="I5" s="136" t="e" vm="2">
        <v>#VALUE!</v>
      </c>
      <c r="J5" s="137"/>
      <c r="K5" s="137"/>
      <c r="L5" s="138"/>
      <c r="M5" s="111" t="s">
        <v>60</v>
      </c>
    </row>
    <row r="6" spans="1:13" s="94" customFormat="1" ht="15" customHeight="1">
      <c r="A6" s="107"/>
      <c r="B6" s="101"/>
      <c r="C6" s="101"/>
      <c r="D6" s="102"/>
      <c r="E6" s="103"/>
      <c r="F6" s="90"/>
      <c r="G6" s="90"/>
      <c r="H6" s="90"/>
      <c r="I6" s="104"/>
      <c r="J6" s="105"/>
      <c r="K6" s="105"/>
      <c r="L6" s="106"/>
      <c r="M6" s="90"/>
    </row>
    <row r="7" spans="1:13" ht="20.25" customHeight="1">
      <c r="A7" s="108" t="s">
        <v>34</v>
      </c>
      <c r="B7" s="109"/>
      <c r="C7" s="109"/>
      <c r="D7" s="109"/>
      <c r="E7" s="110"/>
      <c r="F7" s="95">
        <f>SUM(F5:F5)</f>
        <v>884</v>
      </c>
      <c r="G7" s="95">
        <f>SUM(G5:G5)</f>
        <v>88</v>
      </c>
      <c r="H7" s="95">
        <f>SUM(H5:H5)</f>
        <v>1411</v>
      </c>
      <c r="I7" s="133"/>
      <c r="J7" s="134"/>
      <c r="K7" s="134"/>
      <c r="L7" s="135"/>
      <c r="M7" s="95"/>
    </row>
    <row r="8" spans="1:13" ht="20.25" customHeight="1">
      <c r="A8" s="130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2"/>
      <c r="M8" s="96"/>
    </row>
  </sheetData>
  <autoFilter ref="A4:N7" xr:uid="{25A01159-391D-40FD-AF86-8653520B2C18}">
    <filterColumn colId="8" showButton="0"/>
    <filterColumn colId="9" showButton="0"/>
    <filterColumn colId="10" showButton="0"/>
  </autoFilter>
  <mergeCells count="5">
    <mergeCell ref="A8:L8"/>
    <mergeCell ref="I7:L7"/>
    <mergeCell ref="I5:L5"/>
    <mergeCell ref="I3:L3"/>
    <mergeCell ref="I4:L4"/>
  </mergeCells>
  <pageMargins left="0.25" right="0.25" top="0.75" bottom="0.75" header="0.3" footer="0.3"/>
  <pageSetup paperSize="9" scale="48" fitToHeight="0" orientation="portrait" r:id="rId1"/>
  <rowBreaks count="1" manualBreakCount="1">
    <brk id="7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6E0868-3D3E-4F9C-8396-2AF083F55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8BADDD-D1E3-4F86-BB1F-EB9AB42655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317DF9-82CE-41D9-8C7B-1E933483F829}">
  <ds:schemaRefs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MER.QT-1.BM2</vt:lpstr>
      <vt:lpstr>DETAIL</vt:lpstr>
      <vt:lpstr>DETAIL!Print_Area</vt:lpstr>
      <vt:lpstr>'MER.QT-1.BM2'!Print_Area</vt:lpstr>
      <vt:lpstr>DETAIL!Print_Titles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Thuy Thai Cam</cp:lastModifiedBy>
  <cp:lastPrinted>2024-09-21T11:07:48Z</cp:lastPrinted>
  <dcterms:created xsi:type="dcterms:W3CDTF">2020-11-11T02:21:38Z</dcterms:created>
  <dcterms:modified xsi:type="dcterms:W3CDTF">2025-04-08T10:20:10Z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