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AIME LEON DORE/5-FW25/1-SAMPLE/2-STYLE-FILE/3. CUTTING DOCKET/FIT SAMPLE/FW25CT010 Mesh Practice Jersey/"/>
    </mc:Choice>
  </mc:AlternateContent>
  <xr:revisionPtr revIDLastSave="250" documentId="13_ncr:1_{A0327D2A-56F4-4E72-B8C1-F4A725F0432F}" xr6:coauthVersionLast="47" xr6:coauthVersionMax="47" xr10:uidLastSave="{C8D5D4C9-E3FF-4E29-AA46-67F051036A1D}"/>
  <bookViews>
    <workbookView xWindow="-120" yWindow="-120" windowWidth="20730" windowHeight="11040" tabRatio="895" firstSheet="2" activeTab="2" xr2:uid="{00000000-000D-0000-FFFF-FFFF00000000}"/>
  </bookViews>
  <sheets>
    <sheet name="1. CUTTING DOCKET  PHOTOSHOOT" sheetId="31" state="hidden" r:id="rId1"/>
    <sheet name="CONSTRUCTION (2)" sheetId="27" state="hidden" r:id="rId2"/>
    <sheet name="SPEC." sheetId="38" r:id="rId3"/>
    <sheet name="FIT COMMENT (3)" sheetId="28" state="hidden" r:id="rId4"/>
    <sheet name="FIT SAMPLE MEASURMENT" sheetId="29" state="hidden" r:id="rId5"/>
    <sheet name="UPDATE SPEC 18.5" sheetId="30" state="hidden" r:id="rId6"/>
    <sheet name="CONSTRUCTION" sheetId="23" state="hidden" r:id="rId7"/>
    <sheet name="PHOTO 1ST COMMENT" sheetId="26" state="hidden" r:id="rId8"/>
    <sheet name="1ST PROTO SPEC" sheetId="25" state="hidden" r:id="rId9"/>
    <sheet name="SPEC" sheetId="24" state="hidden" r:id="rId10"/>
    <sheet name="3. ĐỊNH VỊ HÌNH IN.THÊU" sheetId="7" state="hidden" r:id="rId11"/>
    <sheet name="4. THÔNG SỐ SẢN XUẤT" sheetId="8" state="hidden" r:id="rId12"/>
  </sheets>
  <definedNames>
    <definedName name="_Fill" hidden="1">#REF!</definedName>
    <definedName name="_xlnm._FilterDatabase" localSheetId="0" hidden="1">'1. CUTTING DOCKET  PHOTOSHOOT'!$A$51:$P$114</definedName>
    <definedName name="_xlnm._FilterDatabase" localSheetId="2" hidden="1">SPEC.!$A$3:$S$28</definedName>
    <definedName name="_xlnm.Print_Area" localSheetId="0">'1. CUTTING DOCKET  PHOTOSHOOT'!$A$1:$P$130</definedName>
    <definedName name="_xlnm.Print_Area" localSheetId="8">'1ST PROTO SPEC'!$A$1:$N$27</definedName>
    <definedName name="_xlnm.Print_Area" localSheetId="4">'FIT SAMPLE MEASURMENT'!$A$1:$M$28</definedName>
    <definedName name="_xlnm.Print_Area" localSheetId="2">SPEC.!$A$1:$N$32</definedName>
    <definedName name="_xlnm.Print_Titles" localSheetId="0">'1. CUTTING DOCKET  PHOTOSHOOT'!$1:$16</definedName>
    <definedName name="_xlnm.Print_Titles" localSheetId="4">'FIT SAMPLE MEASURMENT'!$1:$2</definedName>
    <definedName name="_xlnm.Print_Titles" localSheetId="2">SPEC.!$1:$3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0" i="31" l="1"/>
  <c r="B119" i="31"/>
  <c r="B102" i="31"/>
  <c r="B101" i="31"/>
  <c r="H95" i="31"/>
  <c r="H94" i="31"/>
  <c r="B94" i="31"/>
  <c r="B95" i="31" s="1"/>
  <c r="H92" i="31"/>
  <c r="B92" i="31"/>
  <c r="H91" i="31"/>
  <c r="B91" i="31"/>
  <c r="H89" i="31"/>
  <c r="B89" i="31"/>
  <c r="H88" i="31"/>
  <c r="B88" i="31"/>
  <c r="L86" i="31"/>
  <c r="L92" i="31" s="1"/>
  <c r="H86" i="31"/>
  <c r="B86" i="31"/>
  <c r="L85" i="31"/>
  <c r="L88" i="31" s="1"/>
  <c r="H85" i="31"/>
  <c r="B85" i="31"/>
  <c r="L84" i="31"/>
  <c r="L87" i="31" s="1"/>
  <c r="H83" i="31"/>
  <c r="H82" i="31"/>
  <c r="B82" i="31"/>
  <c r="B83" i="31" s="1"/>
  <c r="H80" i="31"/>
  <c r="H79" i="31"/>
  <c r="B79" i="31"/>
  <c r="B80" i="31" s="1"/>
  <c r="H77" i="31"/>
  <c r="H76" i="31"/>
  <c r="B76" i="31"/>
  <c r="B77" i="31" s="1"/>
  <c r="H74" i="31"/>
  <c r="B74" i="31"/>
  <c r="H73" i="31"/>
  <c r="B73" i="31"/>
  <c r="H72" i="31"/>
  <c r="H69" i="31"/>
  <c r="H68" i="31"/>
  <c r="B68" i="31"/>
  <c r="A68" i="31"/>
  <c r="A69" i="31" s="1"/>
  <c r="A66" i="31"/>
  <c r="H65" i="31"/>
  <c r="A65" i="31"/>
  <c r="A63" i="31"/>
  <c r="H62" i="31"/>
  <c r="B62" i="31"/>
  <c r="A62" i="31"/>
  <c r="H60" i="31"/>
  <c r="H59" i="31"/>
  <c r="B59" i="31"/>
  <c r="B60" i="31" s="1"/>
  <c r="A59" i="31"/>
  <c r="A60" i="31" s="1"/>
  <c r="A57" i="31"/>
  <c r="H56" i="31"/>
  <c r="B56" i="31"/>
  <c r="A56" i="31"/>
  <c r="L54" i="31"/>
  <c r="H54" i="31"/>
  <c r="L53" i="31"/>
  <c r="H53" i="31"/>
  <c r="F53" i="31"/>
  <c r="L52" i="31"/>
  <c r="B44" i="31"/>
  <c r="E41" i="31"/>
  <c r="E42" i="31" s="1"/>
  <c r="B41" i="31"/>
  <c r="B45" i="31" s="1"/>
  <c r="B40" i="31"/>
  <c r="E37" i="31"/>
  <c r="F52" i="31" s="1"/>
  <c r="B37" i="31"/>
  <c r="B36" i="31"/>
  <c r="H90" i="31" s="1"/>
  <c r="K30" i="31"/>
  <c r="J30" i="31"/>
  <c r="I30" i="31"/>
  <c r="H30" i="31"/>
  <c r="G30" i="31"/>
  <c r="P29" i="31"/>
  <c r="G45" i="31" s="1"/>
  <c r="G46" i="31" s="1"/>
  <c r="D29" i="31"/>
  <c r="D30" i="31" s="1"/>
  <c r="P28" i="31"/>
  <c r="H25" i="31"/>
  <c r="K24" i="31"/>
  <c r="K25" i="31" s="1"/>
  <c r="J24" i="31"/>
  <c r="J25" i="31" s="1"/>
  <c r="I24" i="31"/>
  <c r="I25" i="31" s="1"/>
  <c r="G24" i="31"/>
  <c r="G25" i="31" s="1"/>
  <c r="F24" i="31"/>
  <c r="F25" i="31" s="1"/>
  <c r="D24" i="31"/>
  <c r="D25" i="31" s="1"/>
  <c r="B111" i="31" s="1"/>
  <c r="P23" i="31"/>
  <c r="H20" i="31"/>
  <c r="F20" i="31"/>
  <c r="D20" i="31"/>
  <c r="B110" i="31" s="1"/>
  <c r="K19" i="31"/>
  <c r="K20" i="31" s="1"/>
  <c r="J19" i="31"/>
  <c r="J20" i="31" s="1"/>
  <c r="I19" i="31"/>
  <c r="I20" i="31" s="1"/>
  <c r="G19" i="31"/>
  <c r="G20" i="31" s="1"/>
  <c r="F19" i="31"/>
  <c r="D19" i="31"/>
  <c r="E38" i="31" s="1"/>
  <c r="P18" i="31"/>
  <c r="H75" i="31" l="1"/>
  <c r="F32" i="31"/>
  <c r="C127" i="31" s="1"/>
  <c r="P30" i="31"/>
  <c r="K32" i="31"/>
  <c r="H127" i="31" s="1"/>
  <c r="L75" i="31"/>
  <c r="J32" i="31"/>
  <c r="G127" i="31" s="1"/>
  <c r="I32" i="31"/>
  <c r="F127" i="31" s="1"/>
  <c r="H32" i="31"/>
  <c r="E127" i="31" s="1"/>
  <c r="P24" i="31"/>
  <c r="P25" i="31" s="1"/>
  <c r="P19" i="31"/>
  <c r="P20" i="31" s="1"/>
  <c r="G47" i="31"/>
  <c r="I47" i="31" s="1"/>
  <c r="J47" i="31" s="1"/>
  <c r="I46" i="31"/>
  <c r="L46" i="31" s="1"/>
  <c r="K92" i="31"/>
  <c r="K86" i="31"/>
  <c r="M86" i="31" s="1"/>
  <c r="O86" i="31" s="1"/>
  <c r="K54" i="31"/>
  <c r="M54" i="31" s="1"/>
  <c r="O54" i="31" s="1"/>
  <c r="K74" i="31"/>
  <c r="M74" i="31" s="1"/>
  <c r="O74" i="31" s="1"/>
  <c r="K69" i="31"/>
  <c r="M69" i="31" s="1"/>
  <c r="O69" i="31" s="1"/>
  <c r="K83" i="31"/>
  <c r="M83" i="31" s="1"/>
  <c r="O83" i="31" s="1"/>
  <c r="K64" i="31"/>
  <c r="M64" i="31" s="1"/>
  <c r="O64" i="31" s="1"/>
  <c r="K89" i="31"/>
  <c r="K80" i="31"/>
  <c r="M80" i="31" s="1"/>
  <c r="O80" i="31" s="1"/>
  <c r="K60" i="31"/>
  <c r="M60" i="31" s="1"/>
  <c r="O60" i="31" s="1"/>
  <c r="K95" i="31"/>
  <c r="M95" i="31" s="1"/>
  <c r="O95" i="31" s="1"/>
  <c r="K77" i="31"/>
  <c r="M92" i="31"/>
  <c r="O92" i="31" s="1"/>
  <c r="G32" i="31"/>
  <c r="D127" i="31" s="1"/>
  <c r="I45" i="31"/>
  <c r="J45" i="31" s="1"/>
  <c r="L91" i="31"/>
  <c r="H52" i="31"/>
  <c r="H58" i="31"/>
  <c r="H64" i="31"/>
  <c r="L77" i="31"/>
  <c r="L90" i="31"/>
  <c r="H87" i="31"/>
  <c r="H93" i="31"/>
  <c r="L76" i="31"/>
  <c r="L89" i="31"/>
  <c r="M89" i="31" s="1"/>
  <c r="O89" i="31" s="1"/>
  <c r="H55" i="31"/>
  <c r="H61" i="31"/>
  <c r="H78" i="31"/>
  <c r="H67" i="31"/>
  <c r="H81" i="31"/>
  <c r="H84" i="31"/>
  <c r="K62" i="31" l="1"/>
  <c r="M62" i="31" s="1"/>
  <c r="O62" i="31" s="1"/>
  <c r="K79" i="31"/>
  <c r="M79" i="31" s="1"/>
  <c r="O79" i="31" s="1"/>
  <c r="K94" i="31"/>
  <c r="M94" i="31" s="1"/>
  <c r="O94" i="31" s="1"/>
  <c r="K68" i="31"/>
  <c r="M68" i="31" s="1"/>
  <c r="O68" i="31" s="1"/>
  <c r="K73" i="31"/>
  <c r="M73" i="31" s="1"/>
  <c r="O73" i="31" s="1"/>
  <c r="K88" i="31"/>
  <c r="M88" i="31" s="1"/>
  <c r="O88" i="31" s="1"/>
  <c r="K85" i="31"/>
  <c r="M85" i="31" s="1"/>
  <c r="O85" i="31" s="1"/>
  <c r="G41" i="31"/>
  <c r="G42" i="31" s="1"/>
  <c r="K53" i="31"/>
  <c r="M53" i="31" s="1"/>
  <c r="O53" i="31" s="1"/>
  <c r="K56" i="31"/>
  <c r="M56" i="31" s="1"/>
  <c r="O56" i="31" s="1"/>
  <c r="K82" i="31"/>
  <c r="M82" i="31" s="1"/>
  <c r="O82" i="31" s="1"/>
  <c r="I127" i="31"/>
  <c r="K91" i="31"/>
  <c r="M91" i="31" s="1"/>
  <c r="O91" i="31" s="1"/>
  <c r="K59" i="31"/>
  <c r="M59" i="31" s="1"/>
  <c r="O59" i="31" s="1"/>
  <c r="K76" i="31"/>
  <c r="M76" i="31" s="1"/>
  <c r="O76" i="31" s="1"/>
  <c r="I95" i="31"/>
  <c r="I90" i="31"/>
  <c r="I84" i="31"/>
  <c r="I77" i="31"/>
  <c r="I91" i="31"/>
  <c r="I85" i="31"/>
  <c r="I81" i="31"/>
  <c r="I73" i="31"/>
  <c r="I67" i="31"/>
  <c r="I54" i="31"/>
  <c r="I92" i="31"/>
  <c r="I86" i="31"/>
  <c r="I78" i="31"/>
  <c r="I68" i="31"/>
  <c r="I61" i="31"/>
  <c r="I55" i="31"/>
  <c r="I64" i="31"/>
  <c r="I60" i="31"/>
  <c r="I82" i="31"/>
  <c r="I74" i="31"/>
  <c r="I62" i="31"/>
  <c r="I56" i="31"/>
  <c r="I93" i="31"/>
  <c r="I87" i="31"/>
  <c r="I79" i="31"/>
  <c r="I69" i="31"/>
  <c r="I88" i="31"/>
  <c r="I83" i="31"/>
  <c r="I58" i="31"/>
  <c r="I52" i="31"/>
  <c r="I94" i="31"/>
  <c r="I89" i="31"/>
  <c r="I80" i="31"/>
  <c r="I75" i="31"/>
  <c r="I59" i="31"/>
  <c r="I53" i="31"/>
  <c r="I76" i="31"/>
  <c r="I72" i="31"/>
  <c r="I65" i="31"/>
  <c r="K81" i="31"/>
  <c r="M81" i="31" s="1"/>
  <c r="O81" i="31" s="1"/>
  <c r="K67" i="31"/>
  <c r="M67" i="31" s="1"/>
  <c r="O67" i="31" s="1"/>
  <c r="K78" i="31"/>
  <c r="M78" i="31" s="1"/>
  <c r="O78" i="31" s="1"/>
  <c r="K61" i="31"/>
  <c r="M61" i="31" s="1"/>
  <c r="O61" i="31" s="1"/>
  <c r="K55" i="31"/>
  <c r="M55" i="31" s="1"/>
  <c r="O55" i="31" s="1"/>
  <c r="G37" i="31"/>
  <c r="K58" i="31"/>
  <c r="M58" i="31" s="1"/>
  <c r="O58" i="31" s="1"/>
  <c r="P32" i="31"/>
  <c r="K93" i="31"/>
  <c r="M93" i="31" s="1"/>
  <c r="O93" i="31" s="1"/>
  <c r="K87" i="31"/>
  <c r="M87" i="31" s="1"/>
  <c r="O87" i="31" s="1"/>
  <c r="K52" i="31"/>
  <c r="M52" i="31" s="1"/>
  <c r="O52" i="31" s="1"/>
  <c r="K75" i="31"/>
  <c r="M75" i="31" s="1"/>
  <c r="O75" i="31" s="1"/>
  <c r="K72" i="31"/>
  <c r="M72" i="31" s="1"/>
  <c r="O72" i="31" s="1"/>
  <c r="K65" i="31"/>
  <c r="M65" i="31" s="1"/>
  <c r="O65" i="31" s="1"/>
  <c r="K90" i="31"/>
  <c r="M90" i="31" s="1"/>
  <c r="O90" i="31" s="1"/>
  <c r="K84" i="31"/>
  <c r="M84" i="31" s="1"/>
  <c r="O84" i="31" s="1"/>
  <c r="M77" i="31"/>
  <c r="O77" i="31" s="1"/>
  <c r="I41" i="31" l="1"/>
  <c r="L41" i="31" s="1"/>
  <c r="I37" i="31"/>
  <c r="L37" i="31" s="1"/>
  <c r="G38" i="31"/>
  <c r="I42" i="31"/>
  <c r="L42" i="31" s="1"/>
  <c r="G43" i="31"/>
  <c r="I43" i="31" s="1"/>
  <c r="L43" i="31" s="1"/>
  <c r="I38" i="31" l="1"/>
  <c r="L38" i="31" s="1"/>
  <c r="G39" i="31"/>
  <c r="I39" i="31" s="1"/>
  <c r="L39" i="31" s="1"/>
</calcChain>
</file>

<file path=xl/sharedStrings.xml><?xml version="1.0" encoding="utf-8"?>
<sst xmlns="http://schemas.openxmlformats.org/spreadsheetml/2006/main" count="1937" uniqueCount="907">
  <si>
    <t>CUTTING DOCKET</t>
  </si>
  <si>
    <t>SEASON:</t>
  </si>
  <si>
    <t>TÊN HÀNG:</t>
  </si>
  <si>
    <t>NGÀY CẤP:</t>
  </si>
  <si>
    <t>VẢI CHÍNH:</t>
  </si>
  <si>
    <t>NGÀY GIAO HÀNG:</t>
  </si>
  <si>
    <t>KHỔ VẢI:</t>
  </si>
  <si>
    <t>UN-AVAILABLE</t>
  </si>
  <si>
    <t>KHÁCH HÀNG:</t>
  </si>
  <si>
    <t>COLOR</t>
  </si>
  <si>
    <t>M</t>
  </si>
  <si>
    <t>TOTAL</t>
  </si>
  <si>
    <t xml:space="preserve">ORDER CUT </t>
  </si>
  <si>
    <t>TOTAL :</t>
  </si>
  <si>
    <t>GRAND TOTAL:</t>
  </si>
  <si>
    <t xml:space="preserve">PHẦN A : VẢI </t>
  </si>
  <si>
    <t xml:space="preserve">VẢI </t>
  </si>
  <si>
    <t xml:space="preserve">VỊ TRÍ </t>
  </si>
  <si>
    <t xml:space="preserve">MÀU </t>
  </si>
  <si>
    <t>ĐVT</t>
  </si>
  <si>
    <t xml:space="preserve">SỐ LƯỢNG ĐƠN HÀNG </t>
  </si>
  <si>
    <t>ĐỊNH MỨC</t>
  </si>
  <si>
    <t xml:space="preserve">PHẦN B : PHỤ LIỆU </t>
  </si>
  <si>
    <t>PHỤ LIỆU</t>
  </si>
  <si>
    <t>CODE MÀU</t>
  </si>
  <si>
    <t xml:space="preserve">ĐỊNH MỨC </t>
  </si>
  <si>
    <t>SỐ LƯỢNG THEO ĐM</t>
  </si>
  <si>
    <t>HAO HỤT</t>
  </si>
  <si>
    <t xml:space="preserve">SỐ LƯỢNG CẤP </t>
  </si>
  <si>
    <t>GHI CHÚ</t>
  </si>
  <si>
    <t>CUỘN</t>
  </si>
  <si>
    <t xml:space="preserve">PCS </t>
  </si>
  <si>
    <t>PHẦN E : HÌNH</t>
  </si>
  <si>
    <t>SỐ LƯỢNG THEO ĐỊNH MỨC  (NET)</t>
  </si>
  <si>
    <t>LỖI VẢI (DEFECT)</t>
  </si>
  <si>
    <t>SỐ LƯỢNG CẦN CẤP CHO TỔ CẮT (GROSS)</t>
  </si>
  <si>
    <t>SỐ LƯỢNG CẦN CẤP CHO TEST IN</t>
  </si>
  <si>
    <t>WHITE</t>
  </si>
  <si>
    <t>BLACK</t>
  </si>
  <si>
    <t xml:space="preserve">THÀNH PHẦN VẢI: </t>
  </si>
  <si>
    <t>CHỈ 40/2 MAY CHÍNH + VẮT SỔ</t>
  </si>
  <si>
    <t>MÀU VẢI</t>
  </si>
  <si>
    <t xml:space="preserve">JOB NUMBER:  </t>
  </si>
  <si>
    <t xml:space="preserve">STYLE NUMBER: </t>
  </si>
  <si>
    <t xml:space="preserve">STYLE NAME : </t>
  </si>
  <si>
    <t>DROP:</t>
  </si>
  <si>
    <t>MÀU PHỤ LIỆU</t>
  </si>
  <si>
    <t>SỐ LƯỢNG ĐH</t>
  </si>
  <si>
    <t>CHẤT LƯỢNG VÀ KÍCH THƯỚC</t>
  </si>
  <si>
    <t xml:space="preserve">Xí nghiệp: </t>
  </si>
  <si>
    <t>VẢI CHÍNH</t>
  </si>
  <si>
    <t xml:space="preserve">GHI CHÚ / CODE VẢI </t>
  </si>
  <si>
    <t>-CÁCH MAY THEO NHƯ TÀI LIỆU ĐÍNH KÈM</t>
  </si>
  <si>
    <t>DUYỆT HÌNH IN THEO</t>
  </si>
  <si>
    <t>THÔNG TIN ĐỊNH VỊ HÌNH IN</t>
  </si>
  <si>
    <t>NATURAL</t>
  </si>
  <si>
    <t>5THEWAY</t>
  </si>
  <si>
    <t>SIZE:</t>
  </si>
  <si>
    <t>L</t>
  </si>
  <si>
    <t>XL</t>
  </si>
  <si>
    <t>XXL</t>
  </si>
  <si>
    <t>S</t>
  </si>
  <si>
    <t>SIZE</t>
  </si>
  <si>
    <t>SỐ LƯỢNG</t>
  </si>
  <si>
    <t>EXTRA (+/-)</t>
  </si>
  <si>
    <t xml:space="preserve">XUẤT NGÀY </t>
  </si>
  <si>
    <t>PHẦN C : PHỤ LIỆU ĐÓNG GÓI</t>
  </si>
  <si>
    <t>PHẦN D : IN / THÊU / WASH</t>
  </si>
  <si>
    <t xml:space="preserve">-CÁCH GẮN NHÃN PHẢI NHƯ TÀI LIỆU YÊU CẦU </t>
  </si>
  <si>
    <t>-SỐ LƯỢNG NHÃN SIZE NHƯ SAU :</t>
  </si>
  <si>
    <t>ĐỊNH VỊ HÌNH IN: THÂN SAU</t>
  </si>
  <si>
    <t>DUYỆT HÌNH THÊU THEO</t>
  </si>
  <si>
    <t>THÔNG TIN ĐỊNH VỊ HÌNH THÊU</t>
  </si>
  <si>
    <t>CUSTOMER :</t>
  </si>
  <si>
    <t>VER.12/2019</t>
  </si>
  <si>
    <t>STYLE :</t>
  </si>
  <si>
    <t>SS NEW TEE</t>
  </si>
  <si>
    <t>Ngày cập nhật: 26/12/2019</t>
  </si>
  <si>
    <t>No.</t>
  </si>
  <si>
    <t>Measurement position</t>
  </si>
  <si>
    <t>Thông số</t>
  </si>
  <si>
    <t>TOLERANCE</t>
  </si>
  <si>
    <t>FRONT BODY LENGTH fm HSP/FRT</t>
  </si>
  <si>
    <t>DÀI THÂN TRƯỚC TỪ ĐỈNH VAI</t>
  </si>
  <si>
    <t>[+/-]  1 cm</t>
  </si>
  <si>
    <t>BACK BODY LENGTH (Center)</t>
  </si>
  <si>
    <t>DÀI GIỮA THÂN SAU</t>
  </si>
  <si>
    <t>1/2 CHEST 2CMS BLW ARMPIT</t>
  </si>
  <si>
    <t>1/2 NGỰC (DƯỚI NÁCH 2CM)</t>
  </si>
  <si>
    <t>1/2 BASE</t>
  </si>
  <si>
    <t>1/2 LAI</t>
  </si>
  <si>
    <t>ARMHOLE STRAIGHT</t>
  </si>
  <si>
    <t>NÁCH ĐO THẲNG</t>
  </si>
  <si>
    <t>[+/-]  0.5 cm</t>
  </si>
  <si>
    <t>NECK WIDTH (SEAM TO SEAM)</t>
  </si>
  <si>
    <t>RỘNG CỔ (TỪ ĐƯỜNG MAY ĐẾN ĐƯỜNG MAY)</t>
  </si>
  <si>
    <t>FRONT NECK DROP fm SNP to Seam</t>
  </si>
  <si>
    <t>HẠ CỔ TRƯỚC</t>
  </si>
  <si>
    <t>BACK NECK DROP fm SNP to Seam</t>
  </si>
  <si>
    <t>HẠ CỔ SAU</t>
  </si>
  <si>
    <t>SHOULDER LENGTH</t>
  </si>
  <si>
    <t>NGANG VAI</t>
  </si>
  <si>
    <t>SLEEVE LENGTH - SHORT</t>
  </si>
  <si>
    <t>DÀI TAY</t>
  </si>
  <si>
    <t xml:space="preserve">SLEEVE OPENING </t>
  </si>
  <si>
    <t>CỬA TAY</t>
  </si>
  <si>
    <t>CUFF HEIGHT/ SLEEVE HEM DEPTH</t>
  </si>
  <si>
    <t>TO BẢN LAI TAY</t>
  </si>
  <si>
    <t>BOTTOM HEM DEPTH/ WELT DEPTH</t>
  </si>
  <si>
    <t>TO BẢN LAI ÁO</t>
  </si>
  <si>
    <t>NECK TRIM DEPTH</t>
  </si>
  <si>
    <t>TO BẢN BO CỔ</t>
  </si>
  <si>
    <t>SKU</t>
  </si>
  <si>
    <t>Mã số:</t>
  </si>
  <si>
    <t>MER.QT-1.BM.4</t>
  </si>
  <si>
    <t>Lần ban hành:</t>
  </si>
  <si>
    <t>01</t>
  </si>
  <si>
    <t>Số trang</t>
  </si>
  <si>
    <t xml:space="preserve">PHẦN F: LƯU Ý </t>
  </si>
  <si>
    <t>03/03</t>
  </si>
  <si>
    <r>
      <t>IN :</t>
    </r>
    <r>
      <rPr>
        <b/>
        <sz val="22"/>
        <rFont val="Muli"/>
      </rPr>
      <t xml:space="preserve"> </t>
    </r>
  </si>
  <si>
    <r>
      <t>THÊU :</t>
    </r>
    <r>
      <rPr>
        <b/>
        <sz val="22"/>
        <rFont val="Muli"/>
      </rPr>
      <t xml:space="preserve"> </t>
    </r>
  </si>
  <si>
    <r>
      <t>WASH:</t>
    </r>
    <r>
      <rPr>
        <sz val="22"/>
        <rFont val="Muli"/>
      </rPr>
      <t xml:space="preserve"> </t>
    </r>
  </si>
  <si>
    <t>MÀU TÁC NGHIỆP</t>
  </si>
  <si>
    <t>CLEAR</t>
  </si>
  <si>
    <t>VIỀN CỔ</t>
  </si>
  <si>
    <t>100% DRY COTTON (16OE) - 230GSM WITHOUT ENZYCUT</t>
  </si>
  <si>
    <t>RIB</t>
  </si>
  <si>
    <t>ĐỊNH VỊ HÌNH IN: THÂN TRƯỚC (INCH)</t>
  </si>
  <si>
    <t>KÍCH THƯƠC</t>
  </si>
  <si>
    <t>PFD</t>
  </si>
  <si>
    <t>MÀU SẮC</t>
  </si>
  <si>
    <t>DUYỆT MÀU SẮC, CHẤT LƯỢNG THEO</t>
  </si>
  <si>
    <t>NỀN TRẮNG CHỮ ĐEN</t>
  </si>
  <si>
    <t>NỀN NATURAL CHỮ ĐEN</t>
  </si>
  <si>
    <t>THÙNG CARTOON BOX 60X40X30CM</t>
  </si>
  <si>
    <t xml:space="preserve">TẤM LÓT 58X38CM </t>
  </si>
  <si>
    <t>BIG POLY BAG 100X120</t>
  </si>
  <si>
    <t xml:space="preserve">GIẤY CHỐNG ẨM </t>
  </si>
  <si>
    <t>ZHTG09</t>
  </si>
  <si>
    <t>SMST</t>
  </si>
  <si>
    <t>ÁO MẪU CHUYỂN CÙNG TÁC NGHIỆP</t>
  </si>
  <si>
    <t>RIB1X1_ 100%COTTON 440GSM_VTK5947-1W</t>
  </si>
  <si>
    <t>MET</t>
  </si>
  <si>
    <t>LOẠI 1</t>
  </si>
  <si>
    <t>12.37” W</t>
  </si>
  <si>
    <t>14-0955 TPX</t>
  </si>
  <si>
    <t>11-0602 TPG</t>
  </si>
  <si>
    <t>LIÊN HỆ MER KHI CHUYỂN NHUỘM</t>
  </si>
  <si>
    <t>LS TEE</t>
  </si>
  <si>
    <t>KHÔNG IN</t>
  </si>
  <si>
    <t>KEO NẸP</t>
  </si>
  <si>
    <t>NẸP CỔ</t>
  </si>
  <si>
    <t>A15  FW23  S2458</t>
  </si>
  <si>
    <t>FW23CT003</t>
  </si>
  <si>
    <t>LS WAFFLE HENLEY</t>
  </si>
  <si>
    <t>FW23 SAMPLING</t>
  </si>
  <si>
    <t>ALD</t>
  </si>
  <si>
    <t>BO CỔ + BO TAY</t>
  </si>
  <si>
    <t>KHÔNG WASH</t>
  </si>
  <si>
    <t>LƯU Ý:</t>
  </si>
  <si>
    <t>PRISTINE</t>
  </si>
  <si>
    <t>WAFFLE HXUN2041-1</t>
  </si>
  <si>
    <t>THEO PHIẾU MER CẤP</t>
  </si>
  <si>
    <t>Mens, Tees, Fall/Winter, 2023</t>
  </si>
  <si>
    <t>A1</t>
  </si>
  <si>
    <r>
      <rPr>
        <b/>
        <sz val="10"/>
        <color rgb="FF052937"/>
        <rFont val="Arial"/>
        <family val="2"/>
      </rPr>
      <t>Sample Size: M</t>
    </r>
  </si>
  <si>
    <r>
      <rPr>
        <sz val="7"/>
        <color rgb="FF052937"/>
        <rFont val="Arial"/>
        <family val="2"/>
      </rPr>
      <t>Front Body Length</t>
    </r>
  </si>
  <si>
    <r>
      <rPr>
        <sz val="7"/>
        <color rgb="FF052937"/>
        <rFont val="Arial"/>
        <family val="2"/>
      </rPr>
      <t>S&amp;K01</t>
    </r>
  </si>
  <si>
    <r>
      <rPr>
        <sz val="7"/>
        <color rgb="FF052937"/>
        <rFont val="Arial"/>
        <family val="2"/>
      </rPr>
      <t>HPS to bottom edge</t>
    </r>
  </si>
  <si>
    <r>
      <rPr>
        <sz val="7"/>
        <color rgb="FF052937"/>
        <rFont val="Arial"/>
        <family val="2"/>
      </rPr>
      <t>true</t>
    </r>
  </si>
  <si>
    <r>
      <rPr>
        <sz val="7"/>
        <color rgb="FF052937"/>
        <rFont val="Arial"/>
        <family val="2"/>
      </rPr>
      <t>Full</t>
    </r>
  </si>
  <si>
    <r>
      <rPr>
        <sz val="7"/>
        <color rgb="FF052937"/>
        <rFont val="Arial"/>
        <family val="2"/>
      </rPr>
      <t>1/2 in</t>
    </r>
  </si>
  <si>
    <r>
      <rPr>
        <sz val="7"/>
        <color rgb="FF052937"/>
        <rFont val="Arial"/>
        <family val="2"/>
      </rPr>
      <t>28 1/4 in</t>
    </r>
  </si>
  <si>
    <r>
      <rPr>
        <sz val="7"/>
        <color rgb="FF052937"/>
        <rFont val="Arial"/>
        <family val="2"/>
      </rPr>
      <t>Back Body Length</t>
    </r>
  </si>
  <si>
    <r>
      <rPr>
        <sz val="7"/>
        <color rgb="FF052937"/>
        <rFont val="Arial"/>
        <family val="2"/>
      </rPr>
      <t>S&amp;K02</t>
    </r>
  </si>
  <si>
    <r>
      <rPr>
        <sz val="7"/>
        <color rgb="FF052937"/>
        <rFont val="Arial"/>
        <family val="2"/>
      </rPr>
      <t>CB neck seam to bottom edge</t>
    </r>
  </si>
  <si>
    <r>
      <rPr>
        <sz val="7"/>
        <color rgb="FF052937"/>
        <rFont val="Arial"/>
        <family val="2"/>
      </rPr>
      <t>27 1/4 in</t>
    </r>
  </si>
  <si>
    <r>
      <rPr>
        <sz val="7"/>
        <color rgb="FF052937"/>
        <rFont val="Arial"/>
        <family val="2"/>
      </rPr>
      <t>Front Neck Drop</t>
    </r>
  </si>
  <si>
    <r>
      <rPr>
        <sz val="7"/>
        <color rgb="FF052937"/>
        <rFont val="Arial"/>
        <family val="2"/>
      </rPr>
      <t>S&amp;K04</t>
    </r>
  </si>
  <si>
    <r>
      <rPr>
        <sz val="7"/>
        <color rgb="FF052937"/>
        <rFont val="Arial"/>
        <family val="2"/>
      </rPr>
      <t>HPS to neck seam</t>
    </r>
  </si>
  <si>
    <r>
      <rPr>
        <sz val="7"/>
        <color rgb="FF052937"/>
        <rFont val="Arial"/>
        <family val="2"/>
      </rPr>
      <t>false</t>
    </r>
  </si>
  <si>
    <r>
      <rPr>
        <sz val="7"/>
        <color rgb="FF052937"/>
        <rFont val="Arial"/>
        <family val="2"/>
      </rPr>
      <t>1/8 in</t>
    </r>
  </si>
  <si>
    <r>
      <rPr>
        <sz val="7"/>
        <color rgb="FF052937"/>
        <rFont val="Arial"/>
        <family val="2"/>
      </rPr>
      <t>4 in</t>
    </r>
  </si>
  <si>
    <r>
      <rPr>
        <sz val="7"/>
        <color rgb="FF052937"/>
        <rFont val="Arial"/>
        <family val="2"/>
      </rPr>
      <t>Back Neck Drop</t>
    </r>
  </si>
  <si>
    <r>
      <rPr>
        <sz val="7"/>
        <color rgb="FF052937"/>
        <rFont val="Arial"/>
        <family val="2"/>
      </rPr>
      <t>S&amp;K05</t>
    </r>
  </si>
  <si>
    <r>
      <rPr>
        <sz val="7"/>
        <color rgb="FF052937"/>
        <rFont val="Arial"/>
        <family val="2"/>
      </rPr>
      <t>1 in</t>
    </r>
  </si>
  <si>
    <r>
      <rPr>
        <sz val="7"/>
        <color rgb="FF052937"/>
        <rFont val="Arial"/>
        <family val="2"/>
      </rPr>
      <t>Back Neck Width</t>
    </r>
  </si>
  <si>
    <r>
      <rPr>
        <sz val="7"/>
        <color rgb="FF052937"/>
        <rFont val="Arial"/>
        <family val="2"/>
      </rPr>
      <t>S&amp;K06</t>
    </r>
  </si>
  <si>
    <r>
      <rPr>
        <sz val="7"/>
        <color rgb="FF052937"/>
        <rFont val="Arial"/>
        <family val="2"/>
      </rPr>
      <t>Seam to seam at back neck, at HPS point</t>
    </r>
  </si>
  <si>
    <r>
      <rPr>
        <sz val="7"/>
        <color rgb="FF052937"/>
        <rFont val="Arial"/>
        <family val="2"/>
      </rPr>
      <t>1/4 in</t>
    </r>
  </si>
  <si>
    <r>
      <rPr>
        <sz val="7"/>
        <color rgb="FF052937"/>
        <rFont val="Arial"/>
        <family val="2"/>
      </rPr>
      <t>7 1/2 in</t>
    </r>
  </si>
  <si>
    <r>
      <rPr>
        <sz val="7"/>
        <color rgb="FF052937"/>
        <rFont val="Arial"/>
        <family val="2"/>
      </rPr>
      <t>Neck Trim Height</t>
    </r>
  </si>
  <si>
    <r>
      <rPr>
        <sz val="7"/>
        <color rgb="FF052937"/>
        <rFont val="Arial"/>
        <family val="2"/>
      </rPr>
      <t>S&amp;K254</t>
    </r>
  </si>
  <si>
    <r>
      <rPr>
        <sz val="7"/>
        <color rgb="FF052937"/>
        <rFont val="Arial"/>
        <family val="2"/>
      </rPr>
      <t>Neck Seam to trim edge (before folded)</t>
    </r>
  </si>
  <si>
    <r>
      <rPr>
        <sz val="7"/>
        <color rgb="FF052937"/>
        <rFont val="Arial"/>
        <family val="2"/>
      </rPr>
      <t>Shoulder Slope</t>
    </r>
  </si>
  <si>
    <r>
      <rPr>
        <sz val="7"/>
        <color rgb="FF052937"/>
        <rFont val="Arial"/>
        <family val="2"/>
      </rPr>
      <t>S&amp;K08</t>
    </r>
  </si>
  <si>
    <r>
      <rPr>
        <sz val="7"/>
        <color rgb="FF052937"/>
        <rFont val="Arial"/>
        <family val="2"/>
      </rPr>
      <t>Shoulder point perpendicular to HPS</t>
    </r>
  </si>
  <si>
    <r>
      <rPr>
        <sz val="7"/>
        <color rgb="FF052937"/>
        <rFont val="Arial"/>
        <family val="2"/>
      </rPr>
      <t>1 3/4 in</t>
    </r>
  </si>
  <si>
    <r>
      <rPr>
        <sz val="7"/>
        <color rgb="FF052937"/>
        <rFont val="Arial"/>
        <family val="2"/>
      </rPr>
      <t>Across Shoulder</t>
    </r>
  </si>
  <si>
    <r>
      <rPr>
        <sz val="7"/>
        <color rgb="FF052937"/>
        <rFont val="Arial"/>
        <family val="2"/>
      </rPr>
      <t>S&amp;K09</t>
    </r>
  </si>
  <si>
    <r>
      <rPr>
        <sz val="7"/>
        <color rgb="FF052937"/>
        <rFont val="Arial"/>
        <family val="2"/>
      </rPr>
      <t>Seam to seam</t>
    </r>
  </si>
  <si>
    <r>
      <rPr>
        <sz val="7"/>
        <color rgb="FF052937"/>
        <rFont val="Arial"/>
        <family val="2"/>
      </rPr>
      <t>Half</t>
    </r>
  </si>
  <si>
    <r>
      <rPr>
        <sz val="7"/>
        <color rgb="FF052937"/>
        <rFont val="Arial"/>
        <family val="2"/>
      </rPr>
      <t>3/8 in</t>
    </r>
  </si>
  <si>
    <r>
      <rPr>
        <sz val="7"/>
        <color rgb="FF052937"/>
        <rFont val="Arial"/>
        <family val="2"/>
      </rPr>
      <t>16 3/4 in</t>
    </r>
  </si>
  <si>
    <r>
      <rPr>
        <sz val="7"/>
        <color rgb="FF052937"/>
        <rFont val="Arial"/>
        <family val="2"/>
      </rPr>
      <t>Across Front</t>
    </r>
  </si>
  <si>
    <r>
      <rPr>
        <sz val="7"/>
        <color rgb="FF052937"/>
        <rFont val="Arial"/>
        <family val="2"/>
      </rPr>
      <t>S&amp;K010</t>
    </r>
  </si>
  <si>
    <r>
      <rPr>
        <sz val="7"/>
        <color rgb="FF052937"/>
        <rFont val="Arial"/>
        <family val="2"/>
      </rPr>
      <t>7" dwn from HPS, Seam to seam</t>
    </r>
  </si>
  <si>
    <r>
      <rPr>
        <sz val="7"/>
        <color rgb="FF052937"/>
        <rFont val="Arial"/>
        <family val="2"/>
      </rPr>
      <t>14 3/4 in</t>
    </r>
  </si>
  <si>
    <r>
      <rPr>
        <sz val="7"/>
        <color rgb="FF052937"/>
        <rFont val="Arial"/>
        <family val="2"/>
      </rPr>
      <t>Across Back</t>
    </r>
  </si>
  <si>
    <r>
      <rPr>
        <sz val="7"/>
        <color rgb="FF052937"/>
        <rFont val="Arial"/>
        <family val="2"/>
      </rPr>
      <t>S&amp;K011</t>
    </r>
  </si>
  <si>
    <r>
      <rPr>
        <sz val="7"/>
        <color rgb="FF052937"/>
        <rFont val="Arial"/>
        <family val="2"/>
      </rPr>
      <t>7" dwn from HPS, Seam to Seam</t>
    </r>
  </si>
  <si>
    <r>
      <rPr>
        <sz val="7"/>
        <color rgb="FF052937"/>
        <rFont val="Arial"/>
        <family val="2"/>
      </rPr>
      <t>15 1/2 in</t>
    </r>
  </si>
  <si>
    <r>
      <rPr>
        <sz val="7"/>
        <color rgb="FF052937"/>
        <rFont val="Arial"/>
        <family val="2"/>
      </rPr>
      <t>Chest Width</t>
    </r>
  </si>
  <si>
    <r>
      <rPr>
        <sz val="7"/>
        <color rgb="FF052937"/>
        <rFont val="Arial"/>
        <family val="2"/>
      </rPr>
      <t>S&amp;K012</t>
    </r>
  </si>
  <si>
    <r>
      <rPr>
        <sz val="7"/>
        <color rgb="FF052937"/>
        <rFont val="Arial"/>
        <family val="2"/>
      </rPr>
      <t>1" Below armhole- edge to edge</t>
    </r>
  </si>
  <si>
    <r>
      <rPr>
        <sz val="7"/>
        <color rgb="FF052937"/>
        <rFont val="Arial"/>
        <family val="2"/>
      </rPr>
      <t>19 1/4 in</t>
    </r>
  </si>
  <si>
    <r>
      <rPr>
        <sz val="7"/>
        <color rgb="FF052937"/>
        <rFont val="Arial"/>
        <family val="2"/>
      </rPr>
      <t>Bottom Opening Width- At Edge</t>
    </r>
  </si>
  <si>
    <r>
      <rPr>
        <sz val="7"/>
        <color rgb="FF052937"/>
        <rFont val="Arial"/>
        <family val="2"/>
      </rPr>
      <t>S&amp;K013</t>
    </r>
  </si>
  <si>
    <r>
      <rPr>
        <sz val="7"/>
        <color rgb="FF052937"/>
        <rFont val="Arial"/>
        <family val="2"/>
      </rPr>
      <t>At bottom edge</t>
    </r>
  </si>
  <si>
    <r>
      <rPr>
        <sz val="7"/>
        <color rgb="FF052937"/>
        <rFont val="Arial"/>
        <family val="2"/>
      </rPr>
      <t>Bottom Trim Height</t>
    </r>
  </si>
  <si>
    <r>
      <rPr>
        <sz val="7"/>
        <color rgb="FF052937"/>
        <rFont val="Arial"/>
        <family val="2"/>
      </rPr>
      <t>S&amp;K83</t>
    </r>
  </si>
  <si>
    <r>
      <rPr>
        <sz val="7"/>
        <color rgb="FF052937"/>
        <rFont val="Arial"/>
        <family val="2"/>
      </rPr>
      <t>Bottom edge to top of trim</t>
    </r>
  </si>
  <si>
    <r>
      <rPr>
        <sz val="7"/>
        <color rgb="FF052937"/>
        <rFont val="Arial"/>
        <family val="2"/>
      </rPr>
      <t>7/8 in</t>
    </r>
  </si>
  <si>
    <r>
      <rPr>
        <sz val="7"/>
        <color rgb="FF052937"/>
        <rFont val="Arial"/>
        <family val="2"/>
      </rPr>
      <t>S&amp;K032</t>
    </r>
  </si>
  <si>
    <r>
      <rPr>
        <sz val="7"/>
        <color rgb="FF052937"/>
        <rFont val="Arial"/>
        <family val="2"/>
      </rPr>
      <t>3-point measure from CB Neck to shoulder point to sleeve edge</t>
    </r>
  </si>
  <si>
    <r>
      <rPr>
        <sz val="7"/>
        <color rgb="FF052937"/>
        <rFont val="Arial"/>
        <family val="2"/>
      </rPr>
      <t>35 in</t>
    </r>
  </si>
  <si>
    <r>
      <rPr>
        <sz val="7"/>
        <color rgb="FF052937"/>
        <rFont val="Arial"/>
        <family val="2"/>
      </rPr>
      <t>Armhole Drop</t>
    </r>
  </si>
  <si>
    <r>
      <rPr>
        <sz val="7"/>
        <color rgb="FF052937"/>
        <rFont val="Arial"/>
        <family val="2"/>
      </rPr>
      <t>S&amp;K016</t>
    </r>
  </si>
  <si>
    <r>
      <rPr>
        <sz val="7"/>
        <color rgb="FF052937"/>
        <rFont val="Arial"/>
        <family val="2"/>
      </rPr>
      <t>Below HPS - measure perpendicular</t>
    </r>
  </si>
  <si>
    <r>
      <rPr>
        <sz val="7"/>
        <color rgb="FF052937"/>
        <rFont val="Arial"/>
        <family val="2"/>
      </rPr>
      <t>10 3/4 in</t>
    </r>
  </si>
  <si>
    <r>
      <rPr>
        <sz val="7"/>
        <color rgb="FF052937"/>
        <rFont val="Arial"/>
        <family val="2"/>
      </rPr>
      <t>Bicep Width</t>
    </r>
  </si>
  <si>
    <r>
      <rPr>
        <sz val="7"/>
        <color rgb="FF052937"/>
        <rFont val="Arial"/>
        <family val="2"/>
      </rPr>
      <t>S&amp;K017</t>
    </r>
  </si>
  <si>
    <r>
      <rPr>
        <sz val="7"/>
        <color rgb="FF052937"/>
        <rFont val="Arial"/>
        <family val="2"/>
      </rPr>
      <t>1" below armhole- edge to edge</t>
    </r>
  </si>
  <si>
    <r>
      <rPr>
        <sz val="7"/>
        <color rgb="FF052937"/>
        <rFont val="Arial"/>
        <family val="2"/>
      </rPr>
      <t>Forearm Width</t>
    </r>
  </si>
  <si>
    <r>
      <rPr>
        <sz val="7"/>
        <color rgb="FF052937"/>
        <rFont val="Arial"/>
        <family val="2"/>
      </rPr>
      <t>S&amp;K033</t>
    </r>
  </si>
  <si>
    <r>
      <rPr>
        <sz val="7"/>
        <color rgb="FF052937"/>
        <rFont val="Arial"/>
        <family val="2"/>
      </rPr>
      <t>9" up from sleeve cuff edge</t>
    </r>
  </si>
  <si>
    <r>
      <rPr>
        <sz val="7"/>
        <color rgb="FF052937"/>
        <rFont val="Arial"/>
        <family val="2"/>
      </rPr>
      <t>5 1/2 in</t>
    </r>
  </si>
  <si>
    <r>
      <rPr>
        <sz val="7"/>
        <color rgb="FF052937"/>
        <rFont val="Arial"/>
        <family val="2"/>
      </rPr>
      <t>Sleeve Opening Width- At Seam</t>
    </r>
  </si>
  <si>
    <r>
      <rPr>
        <sz val="7"/>
        <color rgb="FF052937"/>
        <rFont val="Arial"/>
        <family val="2"/>
      </rPr>
      <t>S&amp;K034</t>
    </r>
  </si>
  <si>
    <r>
      <rPr>
        <sz val="7"/>
        <color rgb="FF052937"/>
        <rFont val="Arial"/>
        <family val="2"/>
      </rPr>
      <t>Width at Seam</t>
    </r>
  </si>
  <si>
    <r>
      <rPr>
        <sz val="7"/>
        <color rgb="FF052937"/>
        <rFont val="Arial"/>
        <family val="2"/>
      </rPr>
      <t>4 1/2 in</t>
    </r>
  </si>
  <si>
    <r>
      <rPr>
        <sz val="7"/>
        <color rgb="FF052937"/>
        <rFont val="Arial"/>
        <family val="2"/>
      </rPr>
      <t>Sleeve Opening Width- At Edge</t>
    </r>
  </si>
  <si>
    <r>
      <rPr>
        <sz val="7"/>
        <color rgb="FF052937"/>
        <rFont val="Arial"/>
        <family val="2"/>
      </rPr>
      <t>S&amp;K73</t>
    </r>
  </si>
  <si>
    <r>
      <rPr>
        <sz val="7"/>
        <color rgb="FF052937"/>
        <rFont val="Arial"/>
        <family val="2"/>
      </rPr>
      <t>At edge</t>
    </r>
  </si>
  <si>
    <r>
      <rPr>
        <sz val="7"/>
        <color rgb="FF052937"/>
        <rFont val="Arial"/>
        <family val="2"/>
      </rPr>
      <t>3 1/2 in</t>
    </r>
  </si>
  <si>
    <r>
      <rPr>
        <sz val="7"/>
        <color rgb="FF052937"/>
        <rFont val="Arial"/>
        <family val="2"/>
      </rPr>
      <t>Sleeve Cuff Height</t>
    </r>
  </si>
  <si>
    <r>
      <rPr>
        <sz val="7"/>
        <color rgb="FF052937"/>
        <rFont val="Arial"/>
        <family val="2"/>
      </rPr>
      <t>S&amp;K36</t>
    </r>
  </si>
  <si>
    <r>
      <rPr>
        <sz val="7"/>
        <color rgb="FF052937"/>
        <rFont val="Arial"/>
        <family val="2"/>
      </rPr>
      <t>Cuff edge to seam</t>
    </r>
  </si>
  <si>
    <r>
      <rPr>
        <sz val="7"/>
        <color rgb="FF052937"/>
        <rFont val="Arial"/>
        <family val="2"/>
      </rPr>
      <t>2 3/4 in</t>
    </r>
  </si>
  <si>
    <r>
      <rPr>
        <sz val="7"/>
        <color rgb="FF052937"/>
        <rFont val="Arial"/>
        <family val="2"/>
      </rPr>
      <t>CF Placket Length</t>
    </r>
  </si>
  <si>
    <r>
      <rPr>
        <sz val="7"/>
        <color rgb="FF052937"/>
        <rFont val="Arial"/>
        <family val="2"/>
      </rPr>
      <t>S&amp;K81</t>
    </r>
  </si>
  <si>
    <r>
      <rPr>
        <sz val="7"/>
        <color rgb="FF052937"/>
        <rFont val="Arial"/>
        <family val="2"/>
      </rPr>
      <t>CF neck drop to bottom of placket</t>
    </r>
  </si>
  <si>
    <r>
      <rPr>
        <sz val="7"/>
        <color rgb="FF052937"/>
        <rFont val="Arial"/>
        <family val="2"/>
      </rPr>
      <t>9 in</t>
    </r>
  </si>
  <si>
    <r>
      <rPr>
        <sz val="7"/>
        <color rgb="FF052937"/>
        <rFont val="Arial"/>
        <family val="2"/>
      </rPr>
      <t>CF Placket Width</t>
    </r>
  </si>
  <si>
    <r>
      <rPr>
        <sz val="7"/>
        <color rgb="FF052937"/>
        <rFont val="Arial"/>
        <family val="2"/>
      </rPr>
      <t>S&amp;K82</t>
    </r>
  </si>
  <si>
    <r>
      <rPr>
        <sz val="7"/>
        <color rgb="FF052937"/>
        <rFont val="Arial"/>
        <family val="2"/>
      </rPr>
      <t>Width of placket edge to edge</t>
    </r>
  </si>
  <si>
    <r>
      <rPr>
        <sz val="7"/>
        <color rgb="FF052937"/>
        <rFont val="Arial"/>
        <family val="2"/>
      </rPr>
      <t>1 1/4 in</t>
    </r>
  </si>
  <si>
    <r>
      <rPr>
        <sz val="7"/>
        <color rgb="FF052937"/>
        <rFont val="Arial"/>
        <family val="2"/>
      </rPr>
      <t>Side Slit Height</t>
    </r>
  </si>
  <si>
    <r>
      <rPr>
        <sz val="7"/>
        <color rgb="FF052937"/>
        <rFont val="Arial"/>
        <family val="2"/>
      </rPr>
      <t>S&amp;K93</t>
    </r>
  </si>
  <si>
    <r>
      <rPr>
        <sz val="7"/>
        <color rgb="FF052937"/>
        <rFont val="Arial"/>
        <family val="2"/>
      </rPr>
      <t>From bottom edge to top of slit</t>
    </r>
  </si>
  <si>
    <r>
      <rPr>
        <sz val="7"/>
        <color rgb="FF052937"/>
        <rFont val="Arial"/>
        <family val="2"/>
      </rPr>
      <t>2 1/2 in</t>
    </r>
  </si>
  <si>
    <r>
      <rPr>
        <sz val="7"/>
        <color rgb="FF052937"/>
        <rFont val="Arial"/>
        <family val="2"/>
      </rPr>
      <t>S&amp;K142</t>
    </r>
  </si>
  <si>
    <r>
      <rPr>
        <sz val="7"/>
        <color rgb="FF052937"/>
        <rFont val="Arial"/>
        <family val="2"/>
      </rPr>
      <t>3 in</t>
    </r>
  </si>
  <si>
    <r>
      <rPr>
        <sz val="7"/>
        <color rgb="FF052937"/>
        <rFont val="Arial"/>
        <family val="2"/>
      </rPr>
      <t>Embroidery Placement Up from Bottom Hem Edge</t>
    </r>
  </si>
  <si>
    <r>
      <rPr>
        <sz val="7"/>
        <color rgb="FF052937"/>
        <rFont val="Arial"/>
        <family val="2"/>
      </rPr>
      <t>S&amp;K370</t>
    </r>
  </si>
  <si>
    <t>Size Specifications -
Measurements / 1st Proto</t>
  </si>
  <si>
    <t>Size Specifications - Graded Measurements</t>
  </si>
  <si>
    <t>THÊU BTP THÂN TRƯỚC - BÊN LAI TRÁI NGƯỜI MẶC</t>
  </si>
  <si>
    <t>THEO TRANG THÔNG SỐ</t>
  </si>
  <si>
    <t>Embroidery placement in from Sideseam</t>
  </si>
  <si>
    <t xml:space="preserve">ĐỊNH VỊ HÌNH THÊU: </t>
  </si>
  <si>
    <t>ALL SIZE</t>
  </si>
  <si>
    <t>NÚT 4 LỖ  20L Trocha Shell Full Logo'd 4H Button</t>
  </si>
  <si>
    <t>QUY CÁCH MAY</t>
  </si>
  <si>
    <t>LS Waffle Henley - Style #FW23CT003</t>
  </si>
  <si>
    <t>CẦN ĐẢM BẢO DÀI TRỤ 9" TÍNH TỪ ĐƯỜNG MAY CỔ ĐẾN CUỐI TRỤ ( BAO GỒM DIỄU HỘP TRỤ)</t>
  </si>
  <si>
    <t>DIỄU HỘP TRỤ 1 1/4" X 1 1/4"</t>
  </si>
  <si>
    <t>NÚT : VỊ TRÍ/KHOẢNG CÁCH NHƯ HÌNH MINH HỌA, KHUY NGANG NÚT ĐẦU (,KHUY DỌC:  CÒN LẠI )</t>
  </si>
  <si>
    <t>THÔNG TIN SAU</t>
  </si>
  <si>
    <t>DÁNG BO CỔ ĐIỀU CHỈNH LẠI THEO HÌNH MINH HỌA, ĐẦU BO RIB BO TRÒN Ở GIỮA CỔ</t>
  </si>
  <si>
    <t>THÊM DÂY VIỀN CỔ SAU BẰNG VẢI CHÍNH VÀO CHO MẪU FIT , MÍ 1KIM XUNG QUANH</t>
  </si>
  <si>
    <t>XEM THAM KHẢO ĐỂ ĐIỀU CHỈNH RẬP CHO DÁNG ÁO LÊN FORM NHƯ HÌNH THEO THÔNG SỐ MỚI</t>
  </si>
  <si>
    <t>Dài thân trước</t>
  </si>
  <si>
    <t>Dài thân sau</t>
  </si>
  <si>
    <t>Hạ cổ trước</t>
  </si>
  <si>
    <t>Hạ cổ sau</t>
  </si>
  <si>
    <t>Ngang cổ sau</t>
  </si>
  <si>
    <t xml:space="preserve">      CODE</t>
  </si>
  <si>
    <t xml:space="preserve">   HOW TO MEASURE   </t>
  </si>
  <si>
    <t xml:space="preserve">POINT OF MEASURE                                                                                                                                                                                          </t>
  </si>
  <si>
    <t>TYPE</t>
  </si>
  <si>
    <t xml:space="preserve">CRITICAL  </t>
  </si>
  <si>
    <t>Sleeve Length from CB Neck</t>
  </si>
  <si>
    <t>Xuôi vai</t>
  </si>
  <si>
    <t>Ngang vai</t>
  </si>
  <si>
    <t>Ngang ngực - dưới cao vai 7"</t>
  </si>
  <si>
    <t>Ngang lưng - dưới cao vai 7"</t>
  </si>
  <si>
    <t>Ngang ngực - dưới nách 1"</t>
  </si>
  <si>
    <t xml:space="preserve">Ngang lai tại mép </t>
  </si>
  <si>
    <t>Cao lai</t>
  </si>
  <si>
    <t>Dài tay áo từ giữa cổ sau</t>
  </si>
  <si>
    <t>Hạ nách</t>
  </si>
  <si>
    <t>Ngang bắp tay</t>
  </si>
  <si>
    <t>Ngang khuỷu tay</t>
  </si>
  <si>
    <t>Cửa tay - tại ĐM</t>
  </si>
  <si>
    <t>ĐM: ĐƯỜNG MAY</t>
  </si>
  <si>
    <t>Cửa tay - tại mép</t>
  </si>
  <si>
    <t>Cao bo tay</t>
  </si>
  <si>
    <t>Dài trụ áo</t>
  </si>
  <si>
    <t>Rộng trụ áo</t>
  </si>
  <si>
    <t>Dài xẻ tà</t>
  </si>
  <si>
    <t>Vị trí hình thêu từ sườn</t>
  </si>
  <si>
    <t>Vị trí hình thêu từ mép ao</t>
  </si>
  <si>
    <t>Đo từ cao vai đến mép lai</t>
  </si>
  <si>
    <t>Đo từ ĐM giữa cổ sau đến mép lai</t>
  </si>
  <si>
    <t>Đo từ cao vai đến ĐM  cổ áo</t>
  </si>
  <si>
    <t>Đo từ ĐM đến ĐM ở cổ sau, tại cao vai</t>
  </si>
  <si>
    <t>Đo từ ĐM đến mép bo cổ ( trước khi gấp bo)</t>
  </si>
  <si>
    <t>Cao bo cổ ( trước khi gấp bo)</t>
  </si>
  <si>
    <t>Đo từ cao vai đến điểm ngang đầu vai</t>
  </si>
  <si>
    <t xml:space="preserve">Đo từ ĐM đến ĐM </t>
  </si>
  <si>
    <t>Hạ 7" từ cao vai, đo từ ĐM đến ĐM.</t>
  </si>
  <si>
    <t>Hạ 1" dưới ngã tư nách, đo từ mép đến mép</t>
  </si>
  <si>
    <t>Đo tại mép lai</t>
  </si>
  <si>
    <t>A2</t>
  </si>
  <si>
    <t>A3</t>
  </si>
  <si>
    <t>A4</t>
  </si>
  <si>
    <t>A5</t>
  </si>
  <si>
    <t>A6</t>
  </si>
  <si>
    <t>A7</t>
  </si>
  <si>
    <t>A8</t>
  </si>
  <si>
    <r>
      <t xml:space="preserve">1X1 RIB DOUBLED @ COLLAR - ROUNDED SHAPE @ CF, SEE PHOTO - SET-IN CONSTRUCTION WITH TAPE ALONG BACK NECK
</t>
    </r>
    <r>
      <rPr>
        <b/>
        <sz val="11"/>
        <color theme="1"/>
        <rFont val="Calibri"/>
        <family val="2"/>
        <scheme val="minor"/>
      </rPr>
      <t>&gt;&gt; BO CỔ RIB 1X1 GẤP ĐÔI TẠI CỔ - ĐẦU BO TRÒN Ở GIỮA CỔ TRƯỚC - XEM HÌNH MINH HỌA Ở TRANG SAU. MAY THÊM VIỀN CỔ SAU BẰNG VẢI CHÍNH - HÌNH MINH HỌA Ở TRANG SAU</t>
    </r>
  </si>
  <si>
    <r>
      <t xml:space="preserve">SELF FABRIC PLACKET - (3) BUTTONS - SN EDGESTITCH
1 1/4" X 1 1/4" BOX STITCH @ END OF PLACKET
</t>
    </r>
    <r>
      <rPr>
        <b/>
        <sz val="11"/>
        <color theme="1"/>
        <rFont val="Calibri"/>
        <family val="2"/>
        <scheme val="minor"/>
      </rPr>
      <t xml:space="preserve">&gt;&gt; NẸP TRỤ BẰNG VẢI CHÍNH - CÓ 3 NÚT - MÍ 1K XUNG QUANH, DIỄU ĐÁY HỘP TRỤ 1 1/4" X 1 1/4" </t>
    </r>
  </si>
  <si>
    <r>
      <t xml:space="preserve">3-NEEDLE COVERLOCK STITCH @ SHOULDER AND ARMHOLE SEAMS
</t>
    </r>
    <r>
      <rPr>
        <b/>
        <sz val="11"/>
        <color theme="1"/>
        <rFont val="Calibri"/>
        <family val="2"/>
        <scheme val="minor"/>
      </rPr>
      <t>&gt;&gt; ĐÁNH BÔNG 3KIM Ở ĐƯỜNG MAY VAI VÀ NÁCH</t>
    </r>
  </si>
  <si>
    <r>
      <t xml:space="preserve">1X1 RIB DOUBLED @ CUFF - 3-NEEDLE COVERLOCK STITCH OVER SEAM
</t>
    </r>
    <r>
      <rPr>
        <b/>
        <sz val="11"/>
        <color theme="1"/>
        <rFont val="Calibri"/>
        <family val="2"/>
        <scheme val="minor"/>
      </rPr>
      <t>&gt;&gt; BO RIB GẬP ĐÔI Ở TAY - DIỄU 3K ĐÁNH BÔNG</t>
    </r>
  </si>
  <si>
    <r>
      <t xml:space="preserve">SELF TURNBACK HEM @ BOTTOM OPENING - 3-NEEDLE COVERLOCK STITCH
</t>
    </r>
    <r>
      <rPr>
        <b/>
        <sz val="11"/>
        <color theme="1"/>
        <rFont val="Calibri"/>
        <family val="2"/>
        <scheme val="minor"/>
      </rPr>
      <t>&gt;&gt; GẤP MÉP LAI ÁO - DIỄU 3K ĐÁNH BÔNG</t>
    </r>
  </si>
  <si>
    <r>
      <t xml:space="preserve">EMBROIDED ARTWORK NEAR LEFT HEM - SEE BOM FOR DETAILS
</t>
    </r>
    <r>
      <rPr>
        <b/>
        <sz val="11"/>
        <color theme="1"/>
        <rFont val="Calibri"/>
        <family val="2"/>
        <scheme val="minor"/>
      </rPr>
      <t>&gt;&gt; VỊ TRÍ HÌNH THÊU Ở GẦN LAI TRÁI ÁO Ở THÂN TRƯỚC - CHI TIẾT Ở TRANG THÔNG SỐ</t>
    </r>
  </si>
  <si>
    <r>
      <t xml:space="preserve">SIDE SLITS: CLEAN FINISHED TURNBACK WITH SN TOPSTITCH ON FACE SIDE
- PLEASE AVOID ANY RAW EDGES
</t>
    </r>
    <r>
      <rPr>
        <b/>
        <sz val="11"/>
        <color theme="1"/>
        <rFont val="Calibri"/>
        <family val="2"/>
        <scheme val="minor"/>
      </rPr>
      <t>&gt;&gt; XẺ TÀ : MAY SẠCH, GẤP VÀO DIỄU 1KIM XUNG QUANH ( ĐẢM BẢO KHÔNG THẤY MÉP VẢI)</t>
    </r>
  </si>
  <si>
    <t>Đo từ Đm đến mép lai</t>
  </si>
  <si>
    <t>Đo 3 điểm từ giữa cổ sau, đầu vai đến mép tay áo</t>
  </si>
  <si>
    <t>Hạ từ cao vai đến điểm ngang ngã 4 nách</t>
  </si>
  <si>
    <t>Đo ngang ở mép, từ mép lai tay lên 9"</t>
  </si>
  <si>
    <t>Đo ngang tại đường may</t>
  </si>
  <si>
    <t>Đo ngang tại mép lai</t>
  </si>
  <si>
    <t>Đo từ ĐM đến mép bo tay</t>
  </si>
  <si>
    <t>Đo từ giữa cổ trước đến đáy trụ</t>
  </si>
  <si>
    <t>Đo ngang từ mép đến mép</t>
  </si>
  <si>
    <t>Từ mép lai đến đầu xẻ tà</t>
  </si>
  <si>
    <t xml:space="preserve">POINT OF MEASURE          </t>
  </si>
  <si>
    <t xml:space="preserve"> CODE</t>
  </si>
  <si>
    <t>HOW TO MEASURE</t>
  </si>
  <si>
    <t>CRITICAL</t>
  </si>
  <si>
    <t>EXPECTED</t>
  </si>
  <si>
    <t xml:space="preserve">  1ST PROTO - RCVD </t>
  </si>
  <si>
    <t xml:space="preserve">     VARIANCE</t>
  </si>
  <si>
    <t xml:space="preserve">    REVISED SPEC</t>
  </si>
  <si>
    <t xml:space="preserve">     MEASUREMENT NOTES</t>
  </si>
  <si>
    <t>Điều chỉnh dài áo</t>
  </si>
  <si>
    <t>hạ cổ trước 4"</t>
  </si>
  <si>
    <t>giảm ngang cổ</t>
  </si>
  <si>
    <t>tăng nhẹ</t>
  </si>
  <si>
    <t>điều chỉnh xuôi vai</t>
  </si>
  <si>
    <t xml:space="preserve">giảm </t>
  </si>
  <si>
    <t>đảm bảo trong dung sai</t>
  </si>
  <si>
    <t>tăng</t>
  </si>
  <si>
    <t>giảm</t>
  </si>
  <si>
    <t>Tăng dài trụ, xem trang minh họa</t>
  </si>
  <si>
    <t>đổi vị trí, gần lai, xem trang thông số mới</t>
  </si>
  <si>
    <r>
      <rPr>
        <b/>
        <sz val="12"/>
        <color rgb="FF052937"/>
        <rFont val="Arial"/>
        <family val="2"/>
      </rPr>
      <t>Measured Size: M</t>
    </r>
  </si>
  <si>
    <r>
      <rPr>
        <sz val="12"/>
        <color rgb="FF052937"/>
        <rFont val="Arial"/>
        <family val="2"/>
      </rPr>
      <t>Front Body Length</t>
    </r>
  </si>
  <si>
    <r>
      <rPr>
        <sz val="12"/>
        <color rgb="FF052937"/>
        <rFont val="Arial"/>
        <family val="2"/>
      </rPr>
      <t>S&amp;K01</t>
    </r>
  </si>
  <si>
    <r>
      <rPr>
        <sz val="12"/>
        <color rgb="FF052937"/>
        <rFont val="Arial"/>
        <family val="2"/>
      </rPr>
      <t>HPS to bottom edge</t>
    </r>
  </si>
  <si>
    <r>
      <rPr>
        <sz val="12"/>
        <color rgb="FF052937"/>
        <rFont val="Arial"/>
        <family val="2"/>
      </rPr>
      <t>true</t>
    </r>
  </si>
  <si>
    <r>
      <rPr>
        <sz val="12"/>
        <color rgb="FF052937"/>
        <rFont val="Arial"/>
        <family val="2"/>
      </rPr>
      <t>Full</t>
    </r>
  </si>
  <si>
    <r>
      <rPr>
        <sz val="12"/>
        <color rgb="FF052937"/>
        <rFont val="Arial"/>
        <family val="2"/>
      </rPr>
      <t>1/2 in</t>
    </r>
  </si>
  <si>
    <r>
      <rPr>
        <b/>
        <sz val="12"/>
        <color rgb="FF052937"/>
        <rFont val="Arial"/>
        <family val="2"/>
      </rPr>
      <t>29 in</t>
    </r>
  </si>
  <si>
    <r>
      <rPr>
        <sz val="12"/>
        <color rgb="FF052937"/>
        <rFont val="Arial"/>
        <family val="2"/>
      </rPr>
      <t>29 in</t>
    </r>
  </si>
  <si>
    <r>
      <rPr>
        <sz val="12"/>
        <color rgb="FF052937"/>
        <rFont val="Arial"/>
        <family val="2"/>
      </rPr>
      <t>0 in</t>
    </r>
  </si>
  <si>
    <r>
      <rPr>
        <sz val="12"/>
        <color rgb="FF052937"/>
        <rFont val="Arial"/>
        <family val="2"/>
      </rPr>
      <t>28 1/4 in</t>
    </r>
  </si>
  <si>
    <r>
      <rPr>
        <sz val="12"/>
        <color rgb="FF052937"/>
        <rFont val="Arial"/>
        <family val="2"/>
      </rPr>
      <t>Adjust body length</t>
    </r>
  </si>
  <si>
    <r>
      <rPr>
        <sz val="12"/>
        <color rgb="FF052937"/>
        <rFont val="Arial"/>
        <family val="2"/>
      </rPr>
      <t>Back Body Length</t>
    </r>
  </si>
  <si>
    <r>
      <rPr>
        <sz val="12"/>
        <color rgb="FF052937"/>
        <rFont val="Arial"/>
        <family val="2"/>
      </rPr>
      <t>S&amp;K02</t>
    </r>
  </si>
  <si>
    <r>
      <rPr>
        <sz val="12"/>
        <color rgb="FF052937"/>
        <rFont val="Arial"/>
        <family val="2"/>
      </rPr>
      <t>CB neck seam to bottom edge</t>
    </r>
  </si>
  <si>
    <r>
      <rPr>
        <b/>
        <sz val="12"/>
        <color rgb="FF052937"/>
        <rFont val="Arial"/>
        <family val="2"/>
      </rPr>
      <t>28 in</t>
    </r>
  </si>
  <si>
    <r>
      <rPr>
        <sz val="12"/>
        <color rgb="FF052937"/>
        <rFont val="Arial"/>
        <family val="2"/>
      </rPr>
      <t>28 in</t>
    </r>
  </si>
  <si>
    <r>
      <rPr>
        <sz val="12"/>
        <color rgb="FF052937"/>
        <rFont val="Arial"/>
        <family val="2"/>
      </rPr>
      <t>27 1/4 in</t>
    </r>
  </si>
  <si>
    <r>
      <rPr>
        <sz val="12"/>
        <color rgb="FF052937"/>
        <rFont val="Arial"/>
        <family val="2"/>
      </rPr>
      <t>Front Neck Drop</t>
    </r>
  </si>
  <si>
    <r>
      <rPr>
        <sz val="12"/>
        <color rgb="FF052937"/>
        <rFont val="Arial"/>
        <family val="2"/>
      </rPr>
      <t>S&amp;K04</t>
    </r>
  </si>
  <si>
    <r>
      <rPr>
        <sz val="12"/>
        <color rgb="FF052937"/>
        <rFont val="Arial"/>
        <family val="2"/>
      </rPr>
      <t>HPS to neck seam</t>
    </r>
  </si>
  <si>
    <r>
      <rPr>
        <sz val="12"/>
        <color rgb="FF052937"/>
        <rFont val="Arial"/>
        <family val="2"/>
      </rPr>
      <t>false</t>
    </r>
  </si>
  <si>
    <r>
      <rPr>
        <sz val="12"/>
        <color rgb="FF052937"/>
        <rFont val="Arial"/>
        <family val="2"/>
      </rPr>
      <t>1/8 in</t>
    </r>
  </si>
  <si>
    <r>
      <rPr>
        <b/>
        <sz val="12"/>
        <color rgb="FF052937"/>
        <rFont val="Arial"/>
        <family val="2"/>
      </rPr>
      <t>3 3/4 in</t>
    </r>
  </si>
  <si>
    <r>
      <rPr>
        <sz val="12"/>
        <color rgb="FF052937"/>
        <rFont val="Arial"/>
        <family val="2"/>
      </rPr>
      <t>3 3/4 in</t>
    </r>
  </si>
  <si>
    <r>
      <rPr>
        <sz val="12"/>
        <color rgb="FF052937"/>
        <rFont val="Arial"/>
        <family val="2"/>
      </rPr>
      <t>4 in</t>
    </r>
  </si>
  <si>
    <r>
      <rPr>
        <sz val="12"/>
        <color rgb="FF052937"/>
        <rFont val="Arial"/>
        <family val="2"/>
      </rPr>
      <t>Drop front neck to 4"</t>
    </r>
  </si>
  <si>
    <r>
      <rPr>
        <sz val="12"/>
        <color rgb="FF052937"/>
        <rFont val="Arial"/>
        <family val="2"/>
      </rPr>
      <t>Back Neck Drop</t>
    </r>
  </si>
  <si>
    <r>
      <rPr>
        <sz val="12"/>
        <color rgb="FF052937"/>
        <rFont val="Arial"/>
        <family val="2"/>
      </rPr>
      <t>S&amp;K05</t>
    </r>
  </si>
  <si>
    <r>
      <rPr>
        <b/>
        <sz val="12"/>
        <color rgb="FF052937"/>
        <rFont val="Arial"/>
        <family val="2"/>
      </rPr>
      <t>1 in</t>
    </r>
  </si>
  <si>
    <r>
      <rPr>
        <sz val="12"/>
        <color rgb="FF052937"/>
        <rFont val="Arial"/>
        <family val="2"/>
      </rPr>
      <t>1 in</t>
    </r>
  </si>
  <si>
    <r>
      <rPr>
        <sz val="12"/>
        <color rgb="FF052937"/>
        <rFont val="Arial"/>
        <family val="2"/>
      </rPr>
      <t>Back Neck Width</t>
    </r>
  </si>
  <si>
    <r>
      <rPr>
        <sz val="12"/>
        <color rgb="FF052937"/>
        <rFont val="Arial"/>
        <family val="2"/>
      </rPr>
      <t>S&amp;K06</t>
    </r>
  </si>
  <si>
    <r>
      <rPr>
        <sz val="12"/>
        <color rgb="FF052937"/>
        <rFont val="Arial"/>
        <family val="2"/>
      </rPr>
      <t>Seam to seam at back neck, at HPS point</t>
    </r>
  </si>
  <si>
    <r>
      <rPr>
        <sz val="12"/>
        <color rgb="FF052937"/>
        <rFont val="Arial"/>
        <family val="2"/>
      </rPr>
      <t>1/4 in</t>
    </r>
  </si>
  <si>
    <r>
      <rPr>
        <b/>
        <sz val="12"/>
        <color rgb="FF052937"/>
        <rFont val="Arial"/>
        <family val="2"/>
      </rPr>
      <t>7 1/4 in</t>
    </r>
  </si>
  <si>
    <r>
      <rPr>
        <sz val="12"/>
        <color rgb="FF052937"/>
        <rFont val="Arial"/>
        <family val="2"/>
      </rPr>
      <t>8 in</t>
    </r>
  </si>
  <si>
    <r>
      <rPr>
        <sz val="12"/>
        <color rgb="FF052937"/>
        <rFont val="Arial"/>
        <family val="2"/>
      </rPr>
      <t>3/4 in</t>
    </r>
  </si>
  <si>
    <r>
      <rPr>
        <sz val="12"/>
        <color rgb="FF052937"/>
        <rFont val="Arial"/>
        <family val="2"/>
      </rPr>
      <t>7 1/2 in</t>
    </r>
  </si>
  <si>
    <r>
      <rPr>
        <sz val="12"/>
        <color rgb="FF052937"/>
        <rFont val="Arial"/>
        <family val="2"/>
      </rPr>
      <t>Reduce neck width</t>
    </r>
  </si>
  <si>
    <r>
      <rPr>
        <sz val="12"/>
        <color rgb="FF052937"/>
        <rFont val="Arial"/>
        <family val="2"/>
      </rPr>
      <t>Neck Trim Height</t>
    </r>
  </si>
  <si>
    <r>
      <rPr>
        <sz val="12"/>
        <color rgb="FF052937"/>
        <rFont val="Arial"/>
        <family val="2"/>
      </rPr>
      <t>S&amp;K254</t>
    </r>
  </si>
  <si>
    <r>
      <rPr>
        <sz val="12"/>
        <color rgb="FF052937"/>
        <rFont val="Arial"/>
        <family val="2"/>
      </rPr>
      <t>Neck Seam to trim edge (before folded)</t>
    </r>
  </si>
  <si>
    <r>
      <rPr>
        <b/>
        <sz val="12"/>
        <color rgb="FF052937"/>
        <rFont val="Arial"/>
        <family val="2"/>
      </rPr>
      <t>7/8 in</t>
    </r>
  </si>
  <si>
    <r>
      <rPr>
        <sz val="12"/>
        <color rgb="FF052937"/>
        <rFont val="Arial"/>
        <family val="2"/>
      </rPr>
      <t>7/8 in</t>
    </r>
  </si>
  <si>
    <r>
      <rPr>
        <sz val="12"/>
        <color rgb="FF052937"/>
        <rFont val="Arial"/>
        <family val="2"/>
      </rPr>
      <t>Increase slightly</t>
    </r>
  </si>
  <si>
    <r>
      <rPr>
        <sz val="12"/>
        <color rgb="FF052937"/>
        <rFont val="Arial"/>
        <family val="2"/>
      </rPr>
      <t>Shoulder Slope</t>
    </r>
  </si>
  <si>
    <r>
      <rPr>
        <sz val="12"/>
        <color rgb="FF052937"/>
        <rFont val="Arial"/>
        <family val="2"/>
      </rPr>
      <t>S&amp;K08</t>
    </r>
  </si>
  <si>
    <r>
      <rPr>
        <sz val="12"/>
        <color rgb="FF052937"/>
        <rFont val="Arial"/>
        <family val="2"/>
      </rPr>
      <t>Shoulder point perpendicular to HPS</t>
    </r>
  </si>
  <si>
    <r>
      <rPr>
        <b/>
        <sz val="12"/>
        <color rgb="FF052937"/>
        <rFont val="Arial"/>
        <family val="2"/>
      </rPr>
      <t>2 1/4 in</t>
    </r>
  </si>
  <si>
    <r>
      <rPr>
        <sz val="12"/>
        <color rgb="FF052937"/>
        <rFont val="Arial"/>
        <family val="2"/>
      </rPr>
      <t>2 1/2 in</t>
    </r>
  </si>
  <si>
    <r>
      <rPr>
        <sz val="12"/>
        <color rgb="FF052937"/>
        <rFont val="Arial"/>
        <family val="2"/>
      </rPr>
      <t>1 3/4 in</t>
    </r>
  </si>
  <si>
    <r>
      <rPr>
        <sz val="12"/>
        <color rgb="FF052937"/>
        <rFont val="Arial"/>
        <family val="2"/>
      </rPr>
      <t>Adjust slope</t>
    </r>
  </si>
  <si>
    <r>
      <rPr>
        <sz val="12"/>
        <color rgb="FF052937"/>
        <rFont val="Arial"/>
        <family val="2"/>
      </rPr>
      <t>Across Shoulder</t>
    </r>
  </si>
  <si>
    <r>
      <rPr>
        <sz val="12"/>
        <color rgb="FF052937"/>
        <rFont val="Arial"/>
        <family val="2"/>
      </rPr>
      <t>S&amp;K09</t>
    </r>
  </si>
  <si>
    <r>
      <rPr>
        <sz val="12"/>
        <color rgb="FF052937"/>
        <rFont val="Arial"/>
        <family val="2"/>
      </rPr>
      <t>Seam to seam</t>
    </r>
  </si>
  <si>
    <r>
      <rPr>
        <sz val="12"/>
        <color rgb="FF052937"/>
        <rFont val="Arial"/>
        <family val="2"/>
      </rPr>
      <t>Half</t>
    </r>
  </si>
  <si>
    <r>
      <rPr>
        <sz val="12"/>
        <color rgb="FF052937"/>
        <rFont val="Arial"/>
        <family val="2"/>
      </rPr>
      <t>3/8 in</t>
    </r>
  </si>
  <si>
    <r>
      <rPr>
        <b/>
        <sz val="12"/>
        <color rgb="FF052937"/>
        <rFont val="Arial"/>
        <family val="2"/>
      </rPr>
      <t>19 1/2 in</t>
    </r>
  </si>
  <si>
    <r>
      <rPr>
        <sz val="12"/>
        <color rgb="FF052937"/>
        <rFont val="Arial"/>
        <family val="2"/>
      </rPr>
      <t>20 1/4 in</t>
    </r>
  </si>
  <si>
    <r>
      <rPr>
        <sz val="12"/>
        <color rgb="FF052937"/>
        <rFont val="Arial"/>
        <family val="2"/>
      </rPr>
      <t>16 3/4 in</t>
    </r>
  </si>
  <si>
    <r>
      <rPr>
        <sz val="12"/>
        <color rgb="FF052937"/>
        <rFont val="Arial"/>
        <family val="2"/>
      </rPr>
      <t>Reduce</t>
    </r>
  </si>
  <si>
    <r>
      <rPr>
        <sz val="12"/>
        <color rgb="FF052937"/>
        <rFont val="Arial"/>
        <family val="2"/>
      </rPr>
      <t>Across Front</t>
    </r>
  </si>
  <si>
    <r>
      <rPr>
        <sz val="12"/>
        <color rgb="FF052937"/>
        <rFont val="Arial"/>
        <family val="2"/>
      </rPr>
      <t>S&amp;K010</t>
    </r>
  </si>
  <si>
    <r>
      <rPr>
        <sz val="12"/>
        <color rgb="FF052937"/>
        <rFont val="Arial"/>
        <family val="2"/>
      </rPr>
      <t>7" dwn from HPS, Seam to seam</t>
    </r>
  </si>
  <si>
    <r>
      <rPr>
        <b/>
        <sz val="12"/>
        <color rgb="FF052937"/>
        <rFont val="Arial"/>
        <family val="2"/>
      </rPr>
      <t>17 in</t>
    </r>
  </si>
  <si>
    <r>
      <rPr>
        <sz val="12"/>
        <color rgb="FF052937"/>
        <rFont val="Arial"/>
        <family val="2"/>
      </rPr>
      <t>17 in</t>
    </r>
  </si>
  <si>
    <r>
      <rPr>
        <sz val="12"/>
        <color rgb="FF052937"/>
        <rFont val="Arial"/>
        <family val="2"/>
      </rPr>
      <t>14 3/4 in</t>
    </r>
  </si>
  <si>
    <r>
      <rPr>
        <sz val="12"/>
        <color rgb="FF052937"/>
        <rFont val="Arial"/>
        <family val="2"/>
      </rPr>
      <t>Across Back</t>
    </r>
  </si>
  <si>
    <r>
      <rPr>
        <sz val="12"/>
        <color rgb="FF052937"/>
        <rFont val="Arial"/>
        <family val="2"/>
      </rPr>
      <t>S&amp;K011</t>
    </r>
  </si>
  <si>
    <r>
      <rPr>
        <sz val="12"/>
        <color rgb="FF052937"/>
        <rFont val="Arial"/>
        <family val="2"/>
      </rPr>
      <t>7" dwn from HPS, Seam to Seam</t>
    </r>
  </si>
  <si>
    <r>
      <rPr>
        <b/>
        <sz val="12"/>
        <color rgb="FF052937"/>
        <rFont val="Arial"/>
        <family val="2"/>
      </rPr>
      <t>18 in</t>
    </r>
  </si>
  <si>
    <r>
      <rPr>
        <sz val="12"/>
        <color rgb="FF052937"/>
        <rFont val="Arial"/>
        <family val="2"/>
      </rPr>
      <t>18 in</t>
    </r>
  </si>
  <si>
    <r>
      <rPr>
        <sz val="12"/>
        <color rgb="FF052937"/>
        <rFont val="Arial"/>
        <family val="2"/>
      </rPr>
      <t>15 1/2 in</t>
    </r>
  </si>
  <si>
    <r>
      <rPr>
        <sz val="12"/>
        <color rgb="FF052937"/>
        <rFont val="Arial"/>
        <family val="2"/>
      </rPr>
      <t>Chest Width</t>
    </r>
  </si>
  <si>
    <r>
      <rPr>
        <sz val="12"/>
        <color rgb="FF052937"/>
        <rFont val="Arial"/>
        <family val="2"/>
      </rPr>
      <t>S&amp;K012</t>
    </r>
  </si>
  <si>
    <r>
      <rPr>
        <sz val="12"/>
        <color rgb="FF052937"/>
        <rFont val="Arial"/>
        <family val="2"/>
      </rPr>
      <t>1" Below armhole- edge to edge</t>
    </r>
  </si>
  <si>
    <r>
      <rPr>
        <b/>
        <sz val="12"/>
        <color rgb="FF052937"/>
        <rFont val="Arial"/>
        <family val="2"/>
      </rPr>
      <t>21 1/2 in</t>
    </r>
  </si>
  <si>
    <r>
      <rPr>
        <sz val="12"/>
        <color rgb="FF052937"/>
        <rFont val="Arial"/>
        <family val="2"/>
      </rPr>
      <t>21 in</t>
    </r>
  </si>
  <si>
    <r>
      <rPr>
        <sz val="12"/>
        <color rgb="FF052937"/>
        <rFont val="Arial"/>
        <family val="2"/>
      </rPr>
      <t>-1/2 in</t>
    </r>
  </si>
  <si>
    <r>
      <rPr>
        <sz val="12"/>
        <color rgb="FF052937"/>
        <rFont val="Arial"/>
        <family val="2"/>
      </rPr>
      <t>19 1/4 in</t>
    </r>
  </si>
  <si>
    <r>
      <rPr>
        <sz val="12"/>
        <color rgb="FF052937"/>
        <rFont val="Arial"/>
        <family val="2"/>
      </rPr>
      <t>Bottom Opening Width- At Edge</t>
    </r>
  </si>
  <si>
    <r>
      <rPr>
        <sz val="12"/>
        <color rgb="FF052937"/>
        <rFont val="Arial"/>
        <family val="2"/>
      </rPr>
      <t>S&amp;K013</t>
    </r>
  </si>
  <si>
    <r>
      <rPr>
        <sz val="12"/>
        <color rgb="FF052937"/>
        <rFont val="Arial"/>
        <family val="2"/>
      </rPr>
      <t>At bottom edge</t>
    </r>
  </si>
  <si>
    <r>
      <rPr>
        <sz val="12"/>
        <color rgb="FF052937"/>
        <rFont val="Arial"/>
        <family val="2"/>
      </rPr>
      <t>21 1/2 in</t>
    </r>
  </si>
  <si>
    <r>
      <rPr>
        <sz val="12"/>
        <color rgb="FF052937"/>
        <rFont val="Arial"/>
        <family val="2"/>
      </rPr>
      <t>Bottom Trim Height</t>
    </r>
  </si>
  <si>
    <r>
      <rPr>
        <sz val="12"/>
        <color rgb="FF052937"/>
        <rFont val="Arial"/>
        <family val="2"/>
      </rPr>
      <t>S&amp;K83</t>
    </r>
  </si>
  <si>
    <r>
      <rPr>
        <sz val="12"/>
        <color rgb="FF052937"/>
        <rFont val="Arial"/>
        <family val="2"/>
      </rPr>
      <t>Bottom edge to top of trim</t>
    </r>
  </si>
  <si>
    <r>
      <rPr>
        <sz val="12"/>
        <color rgb="FF052937"/>
        <rFont val="Arial"/>
        <family val="2"/>
      </rPr>
      <t>-1/8 in</t>
    </r>
  </si>
  <si>
    <r>
      <rPr>
        <sz val="12"/>
        <color rgb="FF052937"/>
        <rFont val="Arial"/>
        <family val="2"/>
      </rPr>
      <t>Back to spec</t>
    </r>
  </si>
  <si>
    <r>
      <rPr>
        <sz val="12"/>
        <color rgb="FF052937"/>
        <rFont val="Arial"/>
        <family val="2"/>
      </rPr>
      <t>Sleeve Length from CB Neck</t>
    </r>
  </si>
  <si>
    <r>
      <rPr>
        <sz val="12"/>
        <color rgb="FF052937"/>
        <rFont val="Arial"/>
        <family val="2"/>
      </rPr>
      <t>S&amp;K032</t>
    </r>
  </si>
  <si>
    <r>
      <rPr>
        <sz val="12"/>
        <color rgb="FF052937"/>
        <rFont val="Arial"/>
        <family val="2"/>
      </rPr>
      <t>3-point measure from CB Neck to shoulder point to sleeve edge</t>
    </r>
  </si>
  <si>
    <r>
      <rPr>
        <b/>
        <sz val="12"/>
        <color rgb="FF052937"/>
        <rFont val="Arial"/>
        <family val="2"/>
      </rPr>
      <t>35 in</t>
    </r>
  </si>
  <si>
    <r>
      <rPr>
        <sz val="12"/>
        <color rgb="FF052937"/>
        <rFont val="Arial"/>
        <family val="2"/>
      </rPr>
      <t>35 1/2 in</t>
    </r>
  </si>
  <si>
    <r>
      <rPr>
        <sz val="12"/>
        <color rgb="FF052937"/>
        <rFont val="Arial"/>
        <family val="2"/>
      </rPr>
      <t>35 in</t>
    </r>
  </si>
  <si>
    <r>
      <rPr>
        <sz val="12"/>
        <color rgb="FF052937"/>
        <rFont val="Arial"/>
        <family val="2"/>
      </rPr>
      <t>Armhole Drop</t>
    </r>
  </si>
  <si>
    <r>
      <rPr>
        <sz val="12"/>
        <color rgb="FF052937"/>
        <rFont val="Arial"/>
        <family val="2"/>
      </rPr>
      <t>S&amp;K016</t>
    </r>
  </si>
  <si>
    <r>
      <rPr>
        <sz val="12"/>
        <color rgb="FF052937"/>
        <rFont val="Arial"/>
        <family val="2"/>
      </rPr>
      <t>Below HPS - measure perpendicular</t>
    </r>
  </si>
  <si>
    <r>
      <rPr>
        <b/>
        <sz val="12"/>
        <color rgb="FF052937"/>
        <rFont val="Arial"/>
        <family val="2"/>
      </rPr>
      <t>12 in</t>
    </r>
  </si>
  <si>
    <r>
      <rPr>
        <sz val="12"/>
        <color rgb="FF052937"/>
        <rFont val="Arial"/>
        <family val="2"/>
      </rPr>
      <t>12 in</t>
    </r>
  </si>
  <si>
    <r>
      <rPr>
        <sz val="12"/>
        <color rgb="FF052937"/>
        <rFont val="Arial"/>
        <family val="2"/>
      </rPr>
      <t>10 3/4 in</t>
    </r>
  </si>
  <si>
    <r>
      <rPr>
        <sz val="12"/>
        <color rgb="FF052937"/>
        <rFont val="Arial"/>
        <family val="2"/>
      </rPr>
      <t>Raise</t>
    </r>
  </si>
  <si>
    <r>
      <rPr>
        <sz val="12"/>
        <color rgb="FF052937"/>
        <rFont val="Arial"/>
        <family val="2"/>
      </rPr>
      <t>Bicep Width</t>
    </r>
  </si>
  <si>
    <r>
      <rPr>
        <sz val="12"/>
        <color rgb="FF052937"/>
        <rFont val="Arial"/>
        <family val="2"/>
      </rPr>
      <t>S&amp;K017</t>
    </r>
  </si>
  <si>
    <r>
      <rPr>
        <sz val="12"/>
        <color rgb="FF052937"/>
        <rFont val="Arial"/>
        <family val="2"/>
      </rPr>
      <t>1" below armhole- edge to edge</t>
    </r>
  </si>
  <si>
    <r>
      <rPr>
        <b/>
        <sz val="12"/>
        <color rgb="FF052937"/>
        <rFont val="Arial"/>
        <family val="2"/>
      </rPr>
      <t>9 in</t>
    </r>
  </si>
  <si>
    <r>
      <rPr>
        <sz val="12"/>
        <color rgb="FF052937"/>
        <rFont val="Arial"/>
        <family val="2"/>
      </rPr>
      <t>9 in</t>
    </r>
  </si>
  <si>
    <r>
      <rPr>
        <sz val="12"/>
        <color rgb="FF052937"/>
        <rFont val="Arial"/>
        <family val="2"/>
      </rPr>
      <t>Forearm Width</t>
    </r>
  </si>
  <si>
    <r>
      <rPr>
        <sz val="12"/>
        <color rgb="FF052937"/>
        <rFont val="Arial"/>
        <family val="2"/>
      </rPr>
      <t>S&amp;K033</t>
    </r>
  </si>
  <si>
    <r>
      <rPr>
        <sz val="12"/>
        <color rgb="FF052937"/>
        <rFont val="Arial"/>
        <family val="2"/>
      </rPr>
      <t>9" up from sleeve cuff edge</t>
    </r>
  </si>
  <si>
    <r>
      <rPr>
        <b/>
        <sz val="12"/>
        <color rgb="FF052937"/>
        <rFont val="Arial"/>
        <family val="2"/>
      </rPr>
      <t>6 1/2 in</t>
    </r>
  </si>
  <si>
    <r>
      <rPr>
        <sz val="12"/>
        <color rgb="FF052937"/>
        <rFont val="Arial"/>
        <family val="2"/>
      </rPr>
      <t>6 1/8 in</t>
    </r>
  </si>
  <si>
    <r>
      <rPr>
        <sz val="12"/>
        <color rgb="FF052937"/>
        <rFont val="Arial"/>
        <family val="2"/>
      </rPr>
      <t>-3/8 in</t>
    </r>
  </si>
  <si>
    <r>
      <rPr>
        <sz val="12"/>
        <color rgb="FF052937"/>
        <rFont val="Arial"/>
        <family val="2"/>
      </rPr>
      <t>5 1/2 in</t>
    </r>
  </si>
  <si>
    <r>
      <rPr>
        <sz val="12"/>
        <color rgb="FF052937"/>
        <rFont val="Arial"/>
        <family val="2"/>
      </rPr>
      <t>Sleeve Opening Width- At Seam</t>
    </r>
  </si>
  <si>
    <r>
      <rPr>
        <sz val="12"/>
        <color rgb="FF052937"/>
        <rFont val="Arial"/>
        <family val="2"/>
      </rPr>
      <t>S&amp;K034</t>
    </r>
  </si>
  <si>
    <r>
      <rPr>
        <sz val="12"/>
        <color rgb="FF052937"/>
        <rFont val="Arial"/>
        <family val="2"/>
      </rPr>
      <t>Width at Seam</t>
    </r>
  </si>
  <si>
    <r>
      <rPr>
        <b/>
        <sz val="12"/>
        <color rgb="FF052937"/>
        <rFont val="Arial"/>
        <family val="2"/>
      </rPr>
      <t>4 1/2 in</t>
    </r>
  </si>
  <si>
    <r>
      <rPr>
        <sz val="12"/>
        <color rgb="FF052937"/>
        <rFont val="Arial"/>
        <family val="2"/>
      </rPr>
      <t>4 1/2 in</t>
    </r>
  </si>
  <si>
    <r>
      <rPr>
        <sz val="12"/>
        <color rgb="FF052937"/>
        <rFont val="Arial"/>
        <family val="2"/>
      </rPr>
      <t>Sleeve Opening Width- At Edge</t>
    </r>
  </si>
  <si>
    <r>
      <rPr>
        <sz val="12"/>
        <color rgb="FF052937"/>
        <rFont val="Arial"/>
        <family val="2"/>
      </rPr>
      <t>S&amp;K73</t>
    </r>
  </si>
  <si>
    <r>
      <rPr>
        <sz val="12"/>
        <color rgb="FF052937"/>
        <rFont val="Arial"/>
        <family val="2"/>
      </rPr>
      <t>At edge</t>
    </r>
  </si>
  <si>
    <r>
      <rPr>
        <b/>
        <sz val="12"/>
        <color rgb="FF052937"/>
        <rFont val="Arial"/>
        <family val="2"/>
      </rPr>
      <t>3 1/2 in</t>
    </r>
  </si>
  <si>
    <r>
      <rPr>
        <sz val="12"/>
        <color rgb="FF052937"/>
        <rFont val="Arial"/>
        <family val="2"/>
      </rPr>
      <t>3 1/2 in</t>
    </r>
  </si>
  <si>
    <r>
      <rPr>
        <sz val="12"/>
        <color rgb="FF052937"/>
        <rFont val="Arial"/>
        <family val="2"/>
      </rPr>
      <t>Sleeve Cuff Height</t>
    </r>
  </si>
  <si>
    <r>
      <rPr>
        <sz val="12"/>
        <color rgb="FF052937"/>
        <rFont val="Arial"/>
        <family val="2"/>
      </rPr>
      <t>S&amp;K36</t>
    </r>
  </si>
  <si>
    <r>
      <rPr>
        <sz val="12"/>
        <color rgb="FF052937"/>
        <rFont val="Arial"/>
        <family val="2"/>
      </rPr>
      <t>Cuff edge to seam</t>
    </r>
  </si>
  <si>
    <r>
      <rPr>
        <b/>
        <sz val="12"/>
        <color rgb="FF052937"/>
        <rFont val="Arial"/>
        <family val="2"/>
      </rPr>
      <t>2 3/4 in</t>
    </r>
  </si>
  <si>
    <r>
      <rPr>
        <sz val="12"/>
        <color rgb="FF052937"/>
        <rFont val="Arial"/>
        <family val="2"/>
      </rPr>
      <t>2 5/8 in</t>
    </r>
  </si>
  <si>
    <r>
      <rPr>
        <sz val="12"/>
        <color rgb="FF052937"/>
        <rFont val="Arial"/>
        <family val="2"/>
      </rPr>
      <t>2 3/4 in</t>
    </r>
  </si>
  <si>
    <r>
      <rPr>
        <sz val="12"/>
        <color rgb="FF052937"/>
        <rFont val="Arial"/>
        <family val="2"/>
      </rPr>
      <t>CF Placket Length</t>
    </r>
  </si>
  <si>
    <r>
      <rPr>
        <sz val="12"/>
        <color rgb="FF052937"/>
        <rFont val="Arial"/>
        <family val="2"/>
      </rPr>
      <t>S&amp;K81</t>
    </r>
  </si>
  <si>
    <r>
      <rPr>
        <sz val="12"/>
        <color rgb="FF052937"/>
        <rFont val="Arial"/>
        <family val="2"/>
      </rPr>
      <t>CF neck drop to bottom of placket</t>
    </r>
  </si>
  <si>
    <r>
      <rPr>
        <b/>
        <sz val="12"/>
        <color rgb="FF052937"/>
        <rFont val="Arial"/>
        <family val="2"/>
      </rPr>
      <t>6 in</t>
    </r>
  </si>
  <si>
    <r>
      <rPr>
        <sz val="12"/>
        <color rgb="FF052937"/>
        <rFont val="Arial"/>
        <family val="2"/>
      </rPr>
      <t>6 in</t>
    </r>
  </si>
  <si>
    <r>
      <rPr>
        <sz val="12"/>
        <color rgb="FF052937"/>
        <rFont val="Arial"/>
        <family val="2"/>
      </rPr>
      <t>Increase CF placket length - see diagram</t>
    </r>
  </si>
  <si>
    <r>
      <rPr>
        <sz val="12"/>
        <color rgb="FF052937"/>
        <rFont val="Arial"/>
        <family val="2"/>
      </rPr>
      <t>CF Placket Width</t>
    </r>
  </si>
  <si>
    <r>
      <rPr>
        <sz val="12"/>
        <color rgb="FF052937"/>
        <rFont val="Arial"/>
        <family val="2"/>
      </rPr>
      <t>S&amp;K82</t>
    </r>
  </si>
  <si>
    <r>
      <rPr>
        <sz val="12"/>
        <color rgb="FF052937"/>
        <rFont val="Arial"/>
        <family val="2"/>
      </rPr>
      <t>Width of placket edge to edge</t>
    </r>
  </si>
  <si>
    <r>
      <rPr>
        <b/>
        <sz val="12"/>
        <color rgb="FF052937"/>
        <rFont val="Arial"/>
        <family val="2"/>
      </rPr>
      <t>1 1/4 in</t>
    </r>
  </si>
  <si>
    <r>
      <rPr>
        <sz val="12"/>
        <color rgb="FF052937"/>
        <rFont val="Arial"/>
        <family val="2"/>
      </rPr>
      <t>1 1/4 in</t>
    </r>
  </si>
  <si>
    <r>
      <rPr>
        <sz val="12"/>
        <color rgb="FF052937"/>
        <rFont val="Arial"/>
        <family val="2"/>
      </rPr>
      <t>Side Slit Height</t>
    </r>
  </si>
  <si>
    <r>
      <rPr>
        <sz val="12"/>
        <color rgb="FF052937"/>
        <rFont val="Arial"/>
        <family val="2"/>
      </rPr>
      <t>S&amp;K93</t>
    </r>
  </si>
  <si>
    <r>
      <rPr>
        <sz val="12"/>
        <color rgb="FF052937"/>
        <rFont val="Arial"/>
        <family val="2"/>
      </rPr>
      <t>From bottom edge to top of slit</t>
    </r>
  </si>
  <si>
    <r>
      <rPr>
        <b/>
        <sz val="12"/>
        <color rgb="FF052937"/>
        <rFont val="Arial"/>
        <family val="2"/>
      </rPr>
      <t>2 1/2 in</t>
    </r>
  </si>
  <si>
    <r>
      <rPr>
        <sz val="12"/>
        <color rgb="FF052937"/>
        <rFont val="Arial"/>
        <family val="2"/>
      </rPr>
      <t>Embroidery placement in from Sideseam</t>
    </r>
  </si>
  <si>
    <r>
      <rPr>
        <sz val="12"/>
        <color rgb="FF052937"/>
        <rFont val="Arial"/>
        <family val="2"/>
      </rPr>
      <t>S&amp;K142</t>
    </r>
  </si>
  <si>
    <r>
      <rPr>
        <b/>
        <sz val="12"/>
        <color rgb="FF052937"/>
        <rFont val="Arial"/>
        <family val="2"/>
      </rPr>
      <t>0 in</t>
    </r>
  </si>
  <si>
    <r>
      <rPr>
        <sz val="12"/>
        <color rgb="FF052937"/>
        <rFont val="Arial"/>
        <family val="2"/>
      </rPr>
      <t>3 in</t>
    </r>
  </si>
  <si>
    <r>
      <rPr>
        <sz val="12"/>
        <color rgb="FF052937"/>
        <rFont val="Arial"/>
        <family val="2"/>
      </rPr>
      <t>New placement is near WL Hem</t>
    </r>
  </si>
  <si>
    <r>
      <rPr>
        <sz val="12"/>
        <color rgb="FF052937"/>
        <rFont val="Arial"/>
        <family val="2"/>
      </rPr>
      <t>Embroidery Placement Up from Bottom Hem Edge</t>
    </r>
  </si>
  <si>
    <r>
      <rPr>
        <sz val="12"/>
        <color rgb="FF052937"/>
        <rFont val="Arial"/>
        <family val="2"/>
      </rPr>
      <t>S&amp;K370</t>
    </r>
  </si>
  <si>
    <r>
      <t xml:space="preserve">ALD WOVEN LOOP LABEL INSERTED INTO WL SIDESEAM
- ENSURE THAT LABEL LAYS TOWARDS THE BACK BODY
</t>
    </r>
    <r>
      <rPr>
        <b/>
        <sz val="11"/>
        <color theme="1"/>
        <rFont val="Calibri"/>
        <family val="2"/>
        <scheme val="minor"/>
      </rPr>
      <t>&gt;&gt; THÊM NHÃN THÀNH PHẦN 100% VÀO SƯỜN TRÁI NGƯỜI MẶT, NHÃN NẰM VỀ THÂN SAU</t>
    </r>
  </si>
  <si>
    <t xml:space="preserve">COMMENT MẪU PROTO </t>
  </si>
  <si>
    <t xml:space="preserve">THÔNG SỐ FIT </t>
  </si>
  <si>
    <t>THÔNG SỐ -  MẪU PROTO</t>
  </si>
  <si>
    <t>NGUYÊN - 210</t>
  </si>
  <si>
    <t>XS</t>
  </si>
  <si>
    <t>TOURMALINE</t>
  </si>
  <si>
    <t>47.5% COTTON 50.8% POLYESTER 1.7% SPANDEX</t>
  </si>
  <si>
    <t xml:space="preserve">WAFFLE HXUN2041-1 330GSM </t>
  </si>
  <si>
    <t xml:space="preserve"> RIB 2X2 COTTON SPANDEX WITH ENZYM- WASHING CM20+SP70D 400GSM</t>
  </si>
  <si>
    <t xml:space="preserve">KEO MÈ </t>
  </si>
  <si>
    <t>NHÃN SƯỜN NGOÀI  ALD-ML02</t>
  </si>
  <si>
    <t xml:space="preserve">NHÃN CHÍNH ALD-ML03 CÓ SIZE </t>
  </si>
  <si>
    <t>NHÃN THÀNH PHẦN 48% COTTON 50% POLYESTER 
2% SPANDEX</t>
  </si>
  <si>
    <t xml:space="preserve">WHITE TROCHA </t>
  </si>
  <si>
    <t xml:space="preserve">DARK GREY TROCHA </t>
  </si>
  <si>
    <t>DÂY BÁNH PHỞ 5MM</t>
  </si>
  <si>
    <r>
      <t xml:space="preserve">UPDATED NECK TRIM:
SELF FABRIC, 5/8" TALL BOUND COLLAR WITH 1/8" DN COVERSTITCH - SEE REFERENCE PHOTOS ** WE WOULD ALSO LIKE A SEPARATE MOCK UP
OF THIS CONSTRUCTION WITH 1X1 RIB </t>
    </r>
    <r>
      <rPr>
        <b/>
        <sz val="11"/>
        <color theme="1"/>
        <rFont val="Calibri"/>
        <family val="2"/>
        <scheme val="minor"/>
      </rPr>
      <t>&gt;&gt; 
ĐỔI CẤU TRÚC VIỀN BAO 5/8" Ở CỔ, DIỄU 2 KIM CỮ 1/8" RIB 1X1  -  HÌNH MINH HỌA Ở TRANG SAU</t>
    </r>
  </si>
  <si>
    <r>
      <t xml:space="preserve">SELF FABRIC PLACKET
- (2) BUTTONS ON THE PLACKET WITH VERTICAL BUTTONHOLES
- (1) BUTTON ON NECK TRIM WITH HORIZONTAL BUTTONHOLE
- SN EDGESTITCH - BOX STITCH AT BOTTOM OF PLACKET
</t>
    </r>
    <r>
      <rPr>
        <b/>
        <sz val="11"/>
        <color theme="1"/>
        <rFont val="Calibri"/>
        <family val="2"/>
        <scheme val="minor"/>
      </rPr>
      <t xml:space="preserve">&gt;&gt; NẸP TRỤ BẰNG VẢI CHÍNH 
 CÓ 3 NÚT  ( KHUY DỌC TRÊN NẸP TRỤ, KHUY NGANG TRÊN BO CỔ) 
DIỄU MÍ 1K XUNG QUANH ĐÁY HỘP TRỤ 1 1/4" X 1 1/4" </t>
    </r>
  </si>
  <si>
    <r>
      <t xml:space="preserve">1X1 RIB DOUBLED @ CUFF - 3-NEEDLE COVERLOCK STITCH OVER SEAM
</t>
    </r>
    <r>
      <rPr>
        <b/>
        <sz val="11"/>
        <color theme="1"/>
        <rFont val="Calibri"/>
        <family val="2"/>
        <scheme val="minor"/>
      </rPr>
      <t>&gt;&gt; BO RIB 1X1 GẬP ĐÔI Ở TAY - DIỄU 3K ĐÁNH BÔNG</t>
    </r>
  </si>
  <si>
    <r>
      <t xml:space="preserve">SIDE SLITS: CLEAN FINISHED TURNBACK WITH SN TOPSTITCH ON FACE SIDE
- PLEASE AVOID ANY RAW EDGES
- PLEASE ADD 1/2" HORIZONTAL BARTACK AT TOP OF SLIT TO SECURE
</t>
    </r>
    <r>
      <rPr>
        <b/>
        <sz val="11"/>
        <color theme="1"/>
        <rFont val="Calibri"/>
        <family val="2"/>
        <scheme val="minor"/>
      </rPr>
      <t>&gt;&gt; XẺ TÀ : MAY SẠCH, GẤP VÀO DIỄU 1KIM XUNG QUANH ( ĐẢM BẢO KHÔNG THẤY MÉP VẢI). THÊM BỌ NGANG 1/2" Ở ĐẦU XẺ TÀ ĐỂ AN TOÀN</t>
    </r>
  </si>
  <si>
    <t xml:space="preserve">COMMENT MẪU FIT </t>
  </si>
  <si>
    <t>CONSTRUCTION/ ARTWORK:</t>
  </si>
  <si>
    <t>CẤU TRÚC/ HÌNH THÊU</t>
  </si>
  <si>
    <t>1. Neck trim construction has been revised to a 5/8" tall bound collar with a 1/8" DN coverstitch.</t>
  </si>
  <si>
    <t>Cổ áo: Đổi thành viền bao 5/8" diễu 2k cữ 1/8" xung quanh</t>
  </si>
  <si>
    <t>a. See reference photos for construction/ shape.</t>
  </si>
  <si>
    <t>Vui lòng xem mẫu kèm theo</t>
  </si>
  <si>
    <t>2. Placket will now have (2) buttons + (1) button on the neck trim at CF.</t>
  </si>
  <si>
    <t>Nẹp nút có 2 nút và 1 nút ở viền cổ</t>
  </si>
  <si>
    <t>a. Buttonholes on placket will stay vertical.</t>
  </si>
  <si>
    <t>2 khuy dọc trên nẹp cổ</t>
  </si>
  <si>
    <t>b. Buttonhole on neck trim is horizontal like the ref. photo.</t>
  </si>
  <si>
    <t>1 khuy ngang trên bo cổ như hình minh họa</t>
  </si>
  <si>
    <t>3. Note that embroidered artwork on the 1st fit is in the wrong place, with the wrong colors.</t>
  </si>
  <si>
    <t>Hình thêu bị sai vị trí và màu sắc</t>
  </si>
  <si>
    <t>a. Embroidered artwork should be near the WL hem--- follow spec page for the placement.</t>
  </si>
  <si>
    <t>Hình thêu trên gần lai trái người mặc - xem trang thông số để biết vị trí</t>
  </si>
  <si>
    <t>b. Embroidered artwork should be tonal to the body.</t>
  </si>
  <si>
    <t>Màu hình thêu tệp với màu thân áo</t>
  </si>
  <si>
    <t>4. Please add a 1/2" horizontal bartack above the side slits to secure.</t>
  </si>
  <si>
    <t>Cần bổ sung bọ ngang 1/2" ở đầu xẻ tà để an toàn</t>
  </si>
  <si>
    <t>FIT COMMENTS:</t>
  </si>
  <si>
    <t>1. Increase the front neck drop and the neck width by 1/4".</t>
  </si>
  <si>
    <t>Tăng hạ cổ trước và ngang cổ 1/4"</t>
  </si>
  <si>
    <t>2. Bound neck trim height will be 5/8" tall.</t>
  </si>
  <si>
    <t>Viền bao cổ 5/8"</t>
  </si>
  <si>
    <t>3. Shoulder slope is okay as the sample.</t>
  </si>
  <si>
    <t>Xuôi vai giữ nguyên như mẫu fit</t>
  </si>
  <si>
    <t>4. Please increase the shoulder width by 1/2". Keep the same cap height. Cap feels slightly too short on this sample.</t>
  </si>
  <si>
    <t>Tăng ngang vai 1/2", giữ nguyên vai con nhưng cảm giác vai con trên mẫu hơi ngắn</t>
  </si>
  <si>
    <t>5. Bring the across front and across back widths, back to spec.</t>
  </si>
  <si>
    <t>Vui lòng đảm bảo Ngang ngực - dưới cao vai 7"/ Ngang lưng - dưới cao vai 7" đúng theo thông số</t>
  </si>
  <si>
    <t>6. Increase the chest width 1/2" for a bit more ease.</t>
  </si>
  <si>
    <t>Tăng thông số Ngang ngực 1/2" để người mặc thoải mái</t>
  </si>
  <si>
    <t>7. Ensure that bottom opening width (measure at the top of the side slits) is the same as the chest width.</t>
  </si>
  <si>
    <t>8. Reduce the sleeve length 1/2".</t>
  </si>
  <si>
    <t>Giảm dài tay áo 1/2"</t>
  </si>
  <si>
    <t>9. Drop the armhole 1/4".</t>
  </si>
  <si>
    <t>Hạ nách thêm 1/4"</t>
  </si>
  <si>
    <t>10. Ensure placket length is 9"</t>
  </si>
  <si>
    <t>Đảm bảo dài nẹp trụ 9"</t>
  </si>
  <si>
    <t>11. Please follow the embroidery placement.</t>
  </si>
  <si>
    <t>Kiểm tra vị trí hình thêu đúng theo yêu cầu</t>
  </si>
  <si>
    <r>
      <rPr>
        <b/>
        <u/>
        <sz val="18"/>
        <color theme="1"/>
        <rFont val="Calibri"/>
        <family val="2"/>
        <scheme val="minor"/>
      </rPr>
      <t xml:space="preserve">VIỀN CỔ: </t>
    </r>
    <r>
      <rPr>
        <b/>
        <sz val="18"/>
        <color theme="1"/>
        <rFont val="Calibri"/>
        <family val="2"/>
        <scheme val="minor"/>
      </rPr>
      <t xml:space="preserve">
</t>
    </r>
    <r>
      <rPr>
        <sz val="18"/>
        <color theme="1"/>
        <rFont val="Calibri"/>
        <family val="2"/>
        <scheme val="minor"/>
      </rPr>
      <t xml:space="preserve">ĐỔI CẤU TRÚC VIỀN BAO 5/8" Ở CỔ, DIỄU 2 KIM CỮ 1/8"
NẸP TRỤ BẰNG VẢI CHÍNH 
CÓ 3 NÚT  ( KHUY DỌC TRÊN NẸP TRỤ, KHUY NGANG TRÊN BO CỔ) 
DIỄU MÍ 1K XUNG QUANH ĐÁY HỘP TRỤ 1 1/4" X 1 1/4" </t>
    </r>
  </si>
  <si>
    <t>Size Specifications -
Measurements / 1st fit</t>
  </si>
  <si>
    <t>THÔNG SỐ -  MẪU FIT</t>
  </si>
  <si>
    <t xml:space="preserve">POINT OF MEASURE </t>
  </si>
  <si>
    <t>CODE</t>
  </si>
  <si>
    <t xml:space="preserve">HOW TO MEASURE  </t>
  </si>
  <si>
    <t>1ST FIT - RCVD</t>
  </si>
  <si>
    <t>VARIANCE</t>
  </si>
  <si>
    <t xml:space="preserve">REVISED SPEC                  </t>
  </si>
  <si>
    <t>MEASUREMENT NOTES</t>
  </si>
  <si>
    <r>
      <rPr>
        <b/>
        <sz val="12"/>
        <color rgb="FF052937"/>
        <rFont val="Arial"/>
        <family val="2"/>
      </rPr>
      <t>28 1/4 in</t>
    </r>
  </si>
  <si>
    <r>
      <rPr>
        <sz val="12"/>
        <color rgb="FF052937"/>
        <rFont val="Arial"/>
        <family val="2"/>
      </rPr>
      <t>-1/4 in</t>
    </r>
  </si>
  <si>
    <r>
      <rPr>
        <b/>
        <sz val="12"/>
        <color rgb="FF052937"/>
        <rFont val="Arial"/>
        <family val="2"/>
      </rPr>
      <t>27 1/4 in</t>
    </r>
  </si>
  <si>
    <r>
      <rPr>
        <sz val="12"/>
        <color rgb="FF052937"/>
        <rFont val="Arial"/>
        <family val="2"/>
      </rPr>
      <t>27 in</t>
    </r>
  </si>
  <si>
    <r>
      <rPr>
        <b/>
        <sz val="12"/>
        <color rgb="FF052937"/>
        <rFont val="Arial"/>
        <family val="2"/>
      </rPr>
      <t>4 in</t>
    </r>
  </si>
  <si>
    <r>
      <rPr>
        <sz val="12"/>
        <color rgb="FF052937"/>
        <rFont val="Arial"/>
        <family val="2"/>
      </rPr>
      <t>4 1/4 in</t>
    </r>
  </si>
  <si>
    <r>
      <rPr>
        <sz val="12"/>
        <color rgb="FF052937"/>
        <rFont val="Arial"/>
        <family val="2"/>
      </rPr>
      <t>Increase 1/4"</t>
    </r>
    <r>
      <rPr>
        <sz val="12"/>
        <rFont val="Arial"/>
        <family val="2"/>
      </rPr>
      <t xml:space="preserve"> &gt; </t>
    </r>
    <r>
      <rPr>
        <b/>
        <sz val="12"/>
        <rFont val="Arial"/>
        <family val="2"/>
      </rPr>
      <t>Tăng 1/4"</t>
    </r>
  </si>
  <si>
    <r>
      <rPr>
        <b/>
        <sz val="12"/>
        <color rgb="FF052937"/>
        <rFont val="Arial"/>
        <family val="2"/>
      </rPr>
      <t>7 1/2 in</t>
    </r>
  </si>
  <si>
    <r>
      <rPr>
        <sz val="12"/>
        <color rgb="FF052937"/>
        <rFont val="Arial"/>
        <family val="2"/>
      </rPr>
      <t>7 3/4 in</t>
    </r>
  </si>
  <si>
    <t xml:space="preserve">Cao bo cổ </t>
  </si>
  <si>
    <r>
      <rPr>
        <sz val="12"/>
        <color rgb="FF052937"/>
        <rFont val="Arial"/>
        <family val="2"/>
      </rPr>
      <t>S&amp;K25 4</t>
    </r>
  </si>
  <si>
    <r>
      <rPr>
        <sz val="12"/>
        <color rgb="FF052937"/>
        <rFont val="Arial"/>
        <family val="2"/>
      </rPr>
      <t>5/8 in</t>
    </r>
  </si>
  <si>
    <r>
      <rPr>
        <sz val="12"/>
        <color rgb="FF052937"/>
        <rFont val="Arial"/>
        <family val="2"/>
      </rPr>
      <t>Neck trim construction has changed</t>
    </r>
    <r>
      <rPr>
        <sz val="12"/>
        <rFont val="Arial"/>
        <family val="2"/>
      </rPr>
      <t xml:space="preserve"> .. </t>
    </r>
    <r>
      <rPr>
        <b/>
        <sz val="12"/>
        <rFont val="Arial"/>
        <family val="2"/>
      </rPr>
      <t>Viền cổ đôi thành viền bao 5/8"</t>
    </r>
  </si>
  <si>
    <r>
      <rPr>
        <b/>
        <sz val="12"/>
        <color rgb="FF052937"/>
        <rFont val="Arial"/>
        <family val="2"/>
      </rPr>
      <t>1 3/4 in</t>
    </r>
  </si>
  <si>
    <r>
      <rPr>
        <sz val="12"/>
        <color rgb="FF052937"/>
        <rFont val="Arial"/>
        <family val="2"/>
      </rPr>
      <t>2 in</t>
    </r>
  </si>
  <si>
    <t>Okay</t>
  </si>
  <si>
    <r>
      <rPr>
        <b/>
        <sz val="12"/>
        <color rgb="FF052937"/>
        <rFont val="Arial"/>
        <family val="2"/>
      </rPr>
      <t>16 3/4 in</t>
    </r>
  </si>
  <si>
    <r>
      <rPr>
        <sz val="12"/>
        <color rgb="FF052937"/>
        <rFont val="Arial"/>
        <family val="2"/>
      </rPr>
      <t>17 1/4 in</t>
    </r>
  </si>
  <si>
    <r>
      <rPr>
        <sz val="12"/>
        <color rgb="FF052937"/>
        <rFont val="Arial"/>
        <family val="2"/>
      </rPr>
      <t>Increase 1/2"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&gt; tăng 1/2"</t>
    </r>
  </si>
  <si>
    <r>
      <rPr>
        <sz val="12"/>
        <color rgb="FF052937"/>
        <rFont val="Arial"/>
        <family val="2"/>
      </rPr>
      <t>S&amp;K01 0</t>
    </r>
  </si>
  <si>
    <r>
      <rPr>
        <b/>
        <sz val="12"/>
        <color rgb="FF052937"/>
        <rFont val="Arial"/>
        <family val="2"/>
      </rPr>
      <t>14 3/4 in</t>
    </r>
  </si>
  <si>
    <r>
      <rPr>
        <sz val="12"/>
        <color rgb="FF052937"/>
        <rFont val="Arial"/>
        <family val="2"/>
      </rPr>
      <t>14 1/2 in</t>
    </r>
  </si>
  <si>
    <r>
      <rPr>
        <sz val="12"/>
        <color rgb="FF052937"/>
        <rFont val="Arial"/>
        <family val="2"/>
      </rPr>
      <t>Bring back to spec</t>
    </r>
    <r>
      <rPr>
        <sz val="12"/>
        <rFont val="Arial"/>
        <family val="2"/>
      </rPr>
      <t xml:space="preserve"> &gt;&gt; </t>
    </r>
    <r>
      <rPr>
        <b/>
        <sz val="12"/>
        <rFont val="Arial"/>
        <family val="2"/>
      </rPr>
      <t>đảm bảo thông số trong dung sai</t>
    </r>
  </si>
  <si>
    <r>
      <rPr>
        <sz val="12"/>
        <color rgb="FF052937"/>
        <rFont val="Arial"/>
        <family val="2"/>
      </rPr>
      <t>S&amp;K01 1</t>
    </r>
  </si>
  <si>
    <r>
      <rPr>
        <b/>
        <sz val="12"/>
        <color rgb="FF052937"/>
        <rFont val="Arial"/>
        <family val="2"/>
      </rPr>
      <t>15 1/2 in</t>
    </r>
  </si>
  <si>
    <r>
      <rPr>
        <sz val="12"/>
        <color rgb="FF052937"/>
        <rFont val="Arial"/>
        <family val="2"/>
      </rPr>
      <t>15 in</t>
    </r>
  </si>
  <si>
    <r>
      <rPr>
        <sz val="12"/>
        <color rgb="FF052937"/>
        <rFont val="Arial"/>
        <family val="2"/>
      </rPr>
      <t>S&amp;K01 2</t>
    </r>
  </si>
  <si>
    <r>
      <rPr>
        <b/>
        <sz val="12"/>
        <color rgb="FF052937"/>
        <rFont val="Arial"/>
        <family val="2"/>
      </rPr>
      <t>19 1/4 in</t>
    </r>
  </si>
  <si>
    <r>
      <rPr>
        <sz val="12"/>
        <color rgb="FF052937"/>
        <rFont val="Arial"/>
        <family val="2"/>
      </rPr>
      <t>19 3/4 in</t>
    </r>
  </si>
  <si>
    <r>
      <rPr>
        <sz val="12"/>
        <color rgb="FF052937"/>
        <rFont val="Arial"/>
        <family val="2"/>
      </rPr>
      <t>S&amp;K01 3</t>
    </r>
  </si>
  <si>
    <r>
      <t xml:space="preserve">Đo tại mép lai
</t>
    </r>
    <r>
      <rPr>
        <b/>
        <i/>
        <sz val="12"/>
        <rFont val="Arial"/>
        <family val="2"/>
      </rPr>
      <t xml:space="preserve">&gt;&gt; đổi thành đo tại đầu xẻ tà </t>
    </r>
  </si>
  <si>
    <r>
      <rPr>
        <sz val="12"/>
        <color rgb="FF052937"/>
        <rFont val="Arial"/>
        <family val="2"/>
      </rPr>
      <t>18 1/2 in</t>
    </r>
  </si>
  <si>
    <r>
      <rPr>
        <sz val="12"/>
        <color rgb="FF052937"/>
        <rFont val="Arial"/>
        <family val="2"/>
      </rPr>
      <t>-3/4 in</t>
    </r>
  </si>
  <si>
    <r>
      <rPr>
        <sz val="12"/>
        <color rgb="FF052937"/>
        <rFont val="Arial"/>
        <family val="2"/>
      </rPr>
      <t>Measuring at top of side slit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&gt;&gt; đo tại đầu xẻ tà</t>
    </r>
  </si>
  <si>
    <r>
      <rPr>
        <sz val="12"/>
        <color rgb="FF052937"/>
        <rFont val="Arial"/>
        <family val="2"/>
      </rPr>
      <t>S&amp;K03 2</t>
    </r>
  </si>
  <si>
    <r>
      <rPr>
        <sz val="12"/>
        <color rgb="FF052937"/>
        <rFont val="Arial"/>
        <family val="2"/>
      </rPr>
      <t>34 1/2 in</t>
    </r>
  </si>
  <si>
    <r>
      <rPr>
        <sz val="12"/>
        <color rgb="FF052937"/>
        <rFont val="Arial"/>
        <family val="2"/>
      </rPr>
      <t>Reduce 1/2"</t>
    </r>
    <r>
      <rPr>
        <b/>
        <sz val="12"/>
        <rFont val="Arial"/>
        <family val="2"/>
      </rPr>
      <t xml:space="preserve"> &gt;&gt; giảm 1/2"</t>
    </r>
  </si>
  <si>
    <r>
      <rPr>
        <sz val="12"/>
        <color rgb="FF052937"/>
        <rFont val="Arial"/>
        <family val="2"/>
      </rPr>
      <t>S&amp;K01 6</t>
    </r>
  </si>
  <si>
    <r>
      <rPr>
        <b/>
        <sz val="12"/>
        <color rgb="FF052937"/>
        <rFont val="Arial"/>
        <family val="2"/>
      </rPr>
      <t>10 3/4 in</t>
    </r>
  </si>
  <si>
    <r>
      <rPr>
        <sz val="12"/>
        <color rgb="FF052937"/>
        <rFont val="Arial"/>
        <family val="2"/>
      </rPr>
      <t>11 in</t>
    </r>
  </si>
  <si>
    <r>
      <t xml:space="preserve">Drop armhole 1/4"
</t>
    </r>
    <r>
      <rPr>
        <b/>
        <sz val="12"/>
        <color rgb="FF052937"/>
        <rFont val="Arial"/>
        <family val="2"/>
      </rPr>
      <t>hạ thêm 1/4"</t>
    </r>
  </si>
  <si>
    <r>
      <rPr>
        <sz val="12"/>
        <color rgb="FF052937"/>
        <rFont val="Arial"/>
        <family val="2"/>
      </rPr>
      <t>S&amp;K01 7</t>
    </r>
  </si>
  <si>
    <r>
      <rPr>
        <sz val="12"/>
        <color rgb="FF052937"/>
        <rFont val="Arial"/>
        <family val="2"/>
      </rPr>
      <t>S&amp;K03 3</t>
    </r>
  </si>
  <si>
    <r>
      <rPr>
        <b/>
        <sz val="12"/>
        <color rgb="FF052937"/>
        <rFont val="Arial"/>
        <family val="2"/>
      </rPr>
      <t>5 1/2 in</t>
    </r>
  </si>
  <si>
    <r>
      <rPr>
        <sz val="12"/>
        <color rgb="FF052937"/>
        <rFont val="Arial"/>
        <family val="2"/>
      </rPr>
      <t>S&amp;K03 4</t>
    </r>
  </si>
  <si>
    <r>
      <rPr>
        <sz val="12"/>
        <color rgb="FF052937"/>
        <rFont val="Arial"/>
        <family val="2"/>
      </rPr>
      <t>8 3/4 in</t>
    </r>
  </si>
  <si>
    <r>
      <t xml:space="preserve">Back to spec </t>
    </r>
    <r>
      <rPr>
        <b/>
        <sz val="12"/>
        <color rgb="FF052937"/>
        <rFont val="Arial"/>
        <family val="2"/>
      </rPr>
      <t>&gt;&gt; theo trang thông số</t>
    </r>
  </si>
  <si>
    <r>
      <rPr>
        <sz val="12"/>
        <color rgb="FF052937"/>
        <rFont val="Arial"/>
        <family val="2"/>
      </rPr>
      <t>Box Stitch Height</t>
    </r>
  </si>
  <si>
    <t>Cao đáy trụ</t>
  </si>
  <si>
    <r>
      <rPr>
        <sz val="12"/>
        <color rgb="FF052937"/>
        <rFont val="Arial"/>
        <family val="2"/>
      </rPr>
      <t>S&amp;K49 0</t>
    </r>
  </si>
  <si>
    <r>
      <rPr>
        <sz val="12"/>
        <color rgb="FF052937"/>
        <rFont val="Arial"/>
        <family val="2"/>
      </rPr>
      <t>S&amp;K14 2</t>
    </r>
  </si>
  <si>
    <r>
      <rPr>
        <b/>
        <sz val="12"/>
        <color rgb="FF052937"/>
        <rFont val="Arial"/>
        <family val="2"/>
      </rPr>
      <t>3 in</t>
    </r>
  </si>
  <si>
    <r>
      <t xml:space="preserve">Logo placement is in the wrong place. Please move it to the WL side near the hem.
</t>
    </r>
    <r>
      <rPr>
        <b/>
        <sz val="12"/>
        <color rgb="FF052937"/>
        <rFont val="Arial"/>
        <family val="2"/>
      </rPr>
      <t>&gt;&gt; Vị trí thêu bị sai vui lòng thoe trang thông số</t>
    </r>
  </si>
  <si>
    <r>
      <rPr>
        <sz val="12"/>
        <color rgb="FF052937"/>
        <rFont val="Arial"/>
        <family val="2"/>
      </rPr>
      <t>S&amp;K37 0</t>
    </r>
  </si>
  <si>
    <t xml:space="preserve">Size Specifications -
Measurements </t>
  </si>
  <si>
    <t>THÔNG SỐ (cập nhật 18/5)</t>
  </si>
  <si>
    <r>
      <rPr>
        <b/>
        <sz val="11"/>
        <color rgb="FF052937"/>
        <rFont val="Arial"/>
        <family val="2"/>
      </rPr>
      <t>Sample Size: M</t>
    </r>
  </si>
  <si>
    <t>POINT OF MEASURE</t>
  </si>
  <si>
    <t xml:space="preserve">TOLERANCE </t>
  </si>
  <si>
    <r>
      <rPr>
        <sz val="11"/>
        <color rgb="FF052937"/>
        <rFont val="Arial"/>
        <family val="2"/>
      </rPr>
      <t>Front Body Length</t>
    </r>
  </si>
  <si>
    <r>
      <rPr>
        <sz val="11"/>
        <color rgb="FF052937"/>
        <rFont val="Arial"/>
        <family val="2"/>
      </rPr>
      <t>S&amp;K01</t>
    </r>
  </si>
  <si>
    <r>
      <rPr>
        <sz val="11"/>
        <color rgb="FF052937"/>
        <rFont val="Arial"/>
        <family val="2"/>
      </rPr>
      <t>HPS to bottom edge</t>
    </r>
  </si>
  <si>
    <r>
      <rPr>
        <sz val="11"/>
        <color rgb="FF052937"/>
        <rFont val="Arial"/>
        <family val="2"/>
      </rPr>
      <t>true</t>
    </r>
  </si>
  <si>
    <r>
      <rPr>
        <sz val="11"/>
        <color rgb="FF052937"/>
        <rFont val="Arial"/>
        <family val="2"/>
      </rPr>
      <t>Full</t>
    </r>
  </si>
  <si>
    <r>
      <rPr>
        <sz val="11"/>
        <color rgb="FF052937"/>
        <rFont val="Arial"/>
        <family val="2"/>
      </rPr>
      <t>1/2 in</t>
    </r>
  </si>
  <si>
    <r>
      <rPr>
        <sz val="11"/>
        <color rgb="FF052937"/>
        <rFont val="Arial"/>
        <family val="2"/>
      </rPr>
      <t>28 1/4 in</t>
    </r>
  </si>
  <si>
    <r>
      <rPr>
        <sz val="11"/>
        <color rgb="FF052937"/>
        <rFont val="Arial"/>
        <family val="2"/>
      </rPr>
      <t>Back Body Length</t>
    </r>
  </si>
  <si>
    <r>
      <rPr>
        <sz val="11"/>
        <color rgb="FF052937"/>
        <rFont val="Arial"/>
        <family val="2"/>
      </rPr>
      <t>S&amp;K02</t>
    </r>
  </si>
  <si>
    <r>
      <rPr>
        <sz val="11"/>
        <color rgb="FF052937"/>
        <rFont val="Arial"/>
        <family val="2"/>
      </rPr>
      <t>CB neck seam to bottom edge</t>
    </r>
  </si>
  <si>
    <r>
      <rPr>
        <sz val="11"/>
        <color rgb="FF052937"/>
        <rFont val="Arial"/>
        <family val="2"/>
      </rPr>
      <t>27 1/4 in</t>
    </r>
  </si>
  <si>
    <r>
      <rPr>
        <sz val="11"/>
        <color rgb="FF052937"/>
        <rFont val="Arial"/>
        <family val="2"/>
      </rPr>
      <t>Front Neck Drop</t>
    </r>
  </si>
  <si>
    <r>
      <rPr>
        <sz val="11"/>
        <color rgb="FF052937"/>
        <rFont val="Arial"/>
        <family val="2"/>
      </rPr>
      <t>S&amp;K04</t>
    </r>
  </si>
  <si>
    <r>
      <rPr>
        <sz val="11"/>
        <color rgb="FF052937"/>
        <rFont val="Arial"/>
        <family val="2"/>
      </rPr>
      <t>HPS to neck seam</t>
    </r>
  </si>
  <si>
    <r>
      <rPr>
        <sz val="11"/>
        <color rgb="FF052937"/>
        <rFont val="Arial"/>
        <family val="2"/>
      </rPr>
      <t>false</t>
    </r>
  </si>
  <si>
    <r>
      <rPr>
        <sz val="11"/>
        <color rgb="FF052937"/>
        <rFont val="Arial"/>
        <family val="2"/>
      </rPr>
      <t>1/8 in</t>
    </r>
  </si>
  <si>
    <r>
      <rPr>
        <sz val="11"/>
        <color rgb="FF052937"/>
        <rFont val="Arial"/>
        <family val="2"/>
      </rPr>
      <t>4 1/4 in</t>
    </r>
  </si>
  <si>
    <r>
      <rPr>
        <sz val="11"/>
        <color rgb="FF052937"/>
        <rFont val="Arial"/>
        <family val="2"/>
      </rPr>
      <t>Back Neck Drop</t>
    </r>
  </si>
  <si>
    <r>
      <rPr>
        <sz val="11"/>
        <color rgb="FF052937"/>
        <rFont val="Arial"/>
        <family val="2"/>
      </rPr>
      <t>S&amp;K05</t>
    </r>
  </si>
  <si>
    <r>
      <rPr>
        <sz val="11"/>
        <color rgb="FF052937"/>
        <rFont val="Arial"/>
        <family val="2"/>
      </rPr>
      <t>1 in</t>
    </r>
  </si>
  <si>
    <r>
      <rPr>
        <sz val="11"/>
        <color rgb="FF052937"/>
        <rFont val="Arial"/>
        <family val="2"/>
      </rPr>
      <t>Back Neck Width</t>
    </r>
  </si>
  <si>
    <r>
      <rPr>
        <sz val="11"/>
        <color rgb="FF052937"/>
        <rFont val="Arial"/>
        <family val="2"/>
      </rPr>
      <t>S&amp;K06</t>
    </r>
  </si>
  <si>
    <r>
      <rPr>
        <sz val="11"/>
        <color rgb="FF052937"/>
        <rFont val="Arial"/>
        <family val="2"/>
      </rPr>
      <t>Seam to seam at back neck, at HPS point</t>
    </r>
  </si>
  <si>
    <r>
      <rPr>
        <sz val="11"/>
        <color rgb="FF052937"/>
        <rFont val="Arial"/>
        <family val="2"/>
      </rPr>
      <t>1/4 in</t>
    </r>
  </si>
  <si>
    <r>
      <rPr>
        <sz val="11"/>
        <color rgb="FF052937"/>
        <rFont val="Arial"/>
        <family val="2"/>
      </rPr>
      <t>7 3/4 in</t>
    </r>
  </si>
  <si>
    <r>
      <rPr>
        <sz val="11"/>
        <color rgb="FF052937"/>
        <rFont val="Arial"/>
        <family val="2"/>
      </rPr>
      <t>Neck Trim Height</t>
    </r>
  </si>
  <si>
    <r>
      <rPr>
        <sz val="11"/>
        <color rgb="FF052937"/>
        <rFont val="Arial"/>
        <family val="2"/>
      </rPr>
      <t>S&amp;K254</t>
    </r>
  </si>
  <si>
    <r>
      <rPr>
        <sz val="11"/>
        <color rgb="FF052937"/>
        <rFont val="Arial"/>
        <family val="2"/>
      </rPr>
      <t>Neck Seam to trim edge (before folded)</t>
    </r>
  </si>
  <si>
    <r>
      <rPr>
        <sz val="11"/>
        <color rgb="FF052937"/>
        <rFont val="Arial"/>
        <family val="2"/>
      </rPr>
      <t>5/8 in</t>
    </r>
  </si>
  <si>
    <r>
      <rPr>
        <sz val="11"/>
        <color rgb="FF052937"/>
        <rFont val="Arial"/>
        <family val="2"/>
      </rPr>
      <t>Shoulder Slope</t>
    </r>
  </si>
  <si>
    <r>
      <rPr>
        <sz val="11"/>
        <color rgb="FF052937"/>
        <rFont val="Arial"/>
        <family val="2"/>
      </rPr>
      <t>S&amp;K08</t>
    </r>
  </si>
  <si>
    <r>
      <rPr>
        <sz val="11"/>
        <color rgb="FF052937"/>
        <rFont val="Arial"/>
        <family val="2"/>
      </rPr>
      <t>Shoulder point perpendicular to HPS</t>
    </r>
  </si>
  <si>
    <r>
      <rPr>
        <sz val="11"/>
        <color rgb="FF052937"/>
        <rFont val="Arial"/>
        <family val="2"/>
      </rPr>
      <t>2 in</t>
    </r>
  </si>
  <si>
    <r>
      <rPr>
        <sz val="11"/>
        <color rgb="FF052937"/>
        <rFont val="Arial"/>
        <family val="2"/>
      </rPr>
      <t>Across Shoulder</t>
    </r>
  </si>
  <si>
    <r>
      <rPr>
        <sz val="11"/>
        <color rgb="FF052937"/>
        <rFont val="Arial"/>
        <family val="2"/>
      </rPr>
      <t>S&amp;K09</t>
    </r>
  </si>
  <si>
    <r>
      <rPr>
        <sz val="11"/>
        <color rgb="FF052937"/>
        <rFont val="Arial"/>
        <family val="2"/>
      </rPr>
      <t>Seam to seam</t>
    </r>
  </si>
  <si>
    <r>
      <rPr>
        <sz val="11"/>
        <color rgb="FF052937"/>
        <rFont val="Arial"/>
        <family val="2"/>
      </rPr>
      <t>Half</t>
    </r>
  </si>
  <si>
    <r>
      <rPr>
        <sz val="11"/>
        <color rgb="FF052937"/>
        <rFont val="Arial"/>
        <family val="2"/>
      </rPr>
      <t>3/8 in</t>
    </r>
  </si>
  <si>
    <r>
      <rPr>
        <sz val="11"/>
        <color rgb="FF052937"/>
        <rFont val="Arial"/>
        <family val="2"/>
      </rPr>
      <t>17 1/4 in</t>
    </r>
  </si>
  <si>
    <r>
      <rPr>
        <sz val="11"/>
        <color rgb="FF052937"/>
        <rFont val="Arial"/>
        <family val="2"/>
      </rPr>
      <t>Across Front</t>
    </r>
  </si>
  <si>
    <r>
      <rPr>
        <sz val="11"/>
        <color rgb="FF052937"/>
        <rFont val="Arial"/>
        <family val="2"/>
      </rPr>
      <t>S&amp;K010</t>
    </r>
  </si>
  <si>
    <r>
      <rPr>
        <sz val="11"/>
        <color rgb="FF052937"/>
        <rFont val="Arial"/>
        <family val="2"/>
      </rPr>
      <t>7" dwn from HPS, Seam to seam</t>
    </r>
  </si>
  <si>
    <r>
      <rPr>
        <sz val="11"/>
        <color rgb="FF052937"/>
        <rFont val="Arial"/>
        <family val="2"/>
      </rPr>
      <t>14 3/4 in</t>
    </r>
  </si>
  <si>
    <r>
      <rPr>
        <sz val="11"/>
        <color rgb="FF052937"/>
        <rFont val="Arial"/>
        <family val="2"/>
      </rPr>
      <t>Across Back</t>
    </r>
  </si>
  <si>
    <r>
      <rPr>
        <sz val="11"/>
        <color rgb="FF052937"/>
        <rFont val="Arial"/>
        <family val="2"/>
      </rPr>
      <t>S&amp;K011</t>
    </r>
  </si>
  <si>
    <r>
      <rPr>
        <sz val="11"/>
        <color rgb="FF052937"/>
        <rFont val="Arial"/>
        <family val="2"/>
      </rPr>
      <t>7" dwn from HPS, Seam to Seam</t>
    </r>
  </si>
  <si>
    <r>
      <rPr>
        <sz val="11"/>
        <color rgb="FF052937"/>
        <rFont val="Arial"/>
        <family val="2"/>
      </rPr>
      <t>15 1/2 in</t>
    </r>
  </si>
  <si>
    <r>
      <rPr>
        <sz val="11"/>
        <color rgb="FF052937"/>
        <rFont val="Arial"/>
        <family val="2"/>
      </rPr>
      <t>Chest Width</t>
    </r>
  </si>
  <si>
    <r>
      <rPr>
        <sz val="11"/>
        <color rgb="FF052937"/>
        <rFont val="Arial"/>
        <family val="2"/>
      </rPr>
      <t>S&amp;K012</t>
    </r>
  </si>
  <si>
    <r>
      <rPr>
        <sz val="11"/>
        <color rgb="FF052937"/>
        <rFont val="Arial"/>
        <family val="2"/>
      </rPr>
      <t>1" Below armhole- edge to edge</t>
    </r>
  </si>
  <si>
    <r>
      <rPr>
        <sz val="11"/>
        <color rgb="FF052937"/>
        <rFont val="Arial"/>
        <family val="2"/>
      </rPr>
      <t>19 3/4 in</t>
    </r>
  </si>
  <si>
    <r>
      <rPr>
        <sz val="11"/>
        <color rgb="FF052937"/>
        <rFont val="Arial"/>
        <family val="2"/>
      </rPr>
      <t>Bottom Opening Width- At Edge</t>
    </r>
  </si>
  <si>
    <r>
      <rPr>
        <sz val="11"/>
        <color rgb="FF052937"/>
        <rFont val="Arial"/>
        <family val="2"/>
      </rPr>
      <t>S&amp;K013</t>
    </r>
  </si>
  <si>
    <r>
      <rPr>
        <sz val="11"/>
        <color rgb="FF052937"/>
        <rFont val="Arial"/>
        <family val="2"/>
      </rPr>
      <t>At bottom edge</t>
    </r>
  </si>
  <si>
    <r>
      <rPr>
        <sz val="11"/>
        <color rgb="FF052937"/>
        <rFont val="Arial"/>
        <family val="2"/>
      </rPr>
      <t>Bottom Trim Height</t>
    </r>
  </si>
  <si>
    <r>
      <rPr>
        <sz val="11"/>
        <color rgb="FF052937"/>
        <rFont val="Arial"/>
        <family val="2"/>
      </rPr>
      <t>S&amp;K83</t>
    </r>
  </si>
  <si>
    <r>
      <rPr>
        <sz val="11"/>
        <color rgb="FF052937"/>
        <rFont val="Arial"/>
        <family val="2"/>
      </rPr>
      <t>Bottom edge to top of trim</t>
    </r>
  </si>
  <si>
    <r>
      <rPr>
        <sz val="11"/>
        <color rgb="FF052937"/>
        <rFont val="Arial"/>
        <family val="2"/>
      </rPr>
      <t>7/8 in</t>
    </r>
  </si>
  <si>
    <r>
      <rPr>
        <sz val="11"/>
        <color rgb="FF052937"/>
        <rFont val="Arial"/>
        <family val="2"/>
      </rPr>
      <t>Sleeve Length from CB Neck</t>
    </r>
  </si>
  <si>
    <r>
      <rPr>
        <sz val="11"/>
        <color rgb="FF052937"/>
        <rFont val="Arial"/>
        <family val="2"/>
      </rPr>
      <t>S&amp;K032</t>
    </r>
  </si>
  <si>
    <r>
      <rPr>
        <sz val="11"/>
        <color rgb="FF052937"/>
        <rFont val="Arial"/>
        <family val="2"/>
      </rPr>
      <t>3-point measure from CB Neck to shoulder point to sleeve edge</t>
    </r>
  </si>
  <si>
    <r>
      <rPr>
        <sz val="11"/>
        <color rgb="FF052937"/>
        <rFont val="Arial"/>
        <family val="2"/>
      </rPr>
      <t>34 1/2 in</t>
    </r>
  </si>
  <si>
    <r>
      <rPr>
        <sz val="11"/>
        <color rgb="FF052937"/>
        <rFont val="Arial"/>
        <family val="2"/>
      </rPr>
      <t>Armhole Drop</t>
    </r>
  </si>
  <si>
    <r>
      <rPr>
        <sz val="11"/>
        <color rgb="FF052937"/>
        <rFont val="Arial"/>
        <family val="2"/>
      </rPr>
      <t>S&amp;K016</t>
    </r>
  </si>
  <si>
    <r>
      <rPr>
        <sz val="11"/>
        <color rgb="FF052937"/>
        <rFont val="Arial"/>
        <family val="2"/>
      </rPr>
      <t>Below HPS - measure perpendicular</t>
    </r>
  </si>
  <si>
    <r>
      <rPr>
        <sz val="11"/>
        <color rgb="FF052937"/>
        <rFont val="Arial"/>
        <family val="2"/>
      </rPr>
      <t>11 in</t>
    </r>
  </si>
  <si>
    <r>
      <rPr>
        <sz val="11"/>
        <color rgb="FF052937"/>
        <rFont val="Arial"/>
        <family val="2"/>
      </rPr>
      <t>Bicep Width</t>
    </r>
  </si>
  <si>
    <r>
      <rPr>
        <sz val="11"/>
        <color rgb="FF052937"/>
        <rFont val="Arial"/>
        <family val="2"/>
      </rPr>
      <t>S&amp;K017</t>
    </r>
  </si>
  <si>
    <r>
      <rPr>
        <sz val="11"/>
        <color rgb="FF052937"/>
        <rFont val="Arial"/>
        <family val="2"/>
      </rPr>
      <t>1" below armhole- edge to edge</t>
    </r>
  </si>
  <si>
    <r>
      <rPr>
        <sz val="11"/>
        <color rgb="FF052937"/>
        <rFont val="Arial"/>
        <family val="2"/>
      </rPr>
      <t>7 1/2 in</t>
    </r>
  </si>
  <si>
    <r>
      <rPr>
        <sz val="11"/>
        <color rgb="FF052937"/>
        <rFont val="Arial"/>
        <family val="2"/>
      </rPr>
      <t>Forearm Width</t>
    </r>
  </si>
  <si>
    <r>
      <rPr>
        <sz val="11"/>
        <color rgb="FF052937"/>
        <rFont val="Arial"/>
        <family val="2"/>
      </rPr>
      <t>S&amp;K033</t>
    </r>
  </si>
  <si>
    <r>
      <rPr>
        <sz val="11"/>
        <color rgb="FF052937"/>
        <rFont val="Arial"/>
        <family val="2"/>
      </rPr>
      <t>9" up from sleeve cuff edge</t>
    </r>
  </si>
  <si>
    <r>
      <rPr>
        <sz val="11"/>
        <color rgb="FF052937"/>
        <rFont val="Arial"/>
        <family val="2"/>
      </rPr>
      <t>5 1/2 in</t>
    </r>
  </si>
  <si>
    <r>
      <rPr>
        <sz val="11"/>
        <color rgb="FF052937"/>
        <rFont val="Arial"/>
        <family val="2"/>
      </rPr>
      <t>Sleeve Opening Width- At Seam</t>
    </r>
  </si>
  <si>
    <r>
      <rPr>
        <sz val="11"/>
        <color rgb="FF052937"/>
        <rFont val="Arial"/>
        <family val="2"/>
      </rPr>
      <t>S&amp;K034</t>
    </r>
  </si>
  <si>
    <r>
      <rPr>
        <sz val="11"/>
        <color rgb="FF052937"/>
        <rFont val="Arial"/>
        <family val="2"/>
      </rPr>
      <t>Width at Seam</t>
    </r>
  </si>
  <si>
    <r>
      <rPr>
        <sz val="11"/>
        <color rgb="FF052937"/>
        <rFont val="Arial"/>
        <family val="2"/>
      </rPr>
      <t>4 1/2 in</t>
    </r>
  </si>
  <si>
    <r>
      <rPr>
        <sz val="11"/>
        <color rgb="FF052937"/>
        <rFont val="Arial"/>
        <family val="2"/>
      </rPr>
      <t>Sleeve Opening Width- At Edge</t>
    </r>
  </si>
  <si>
    <r>
      <rPr>
        <sz val="11"/>
        <color rgb="FF052937"/>
        <rFont val="Arial"/>
        <family val="2"/>
      </rPr>
      <t>S&amp;K73</t>
    </r>
  </si>
  <si>
    <r>
      <rPr>
        <sz val="11"/>
        <color rgb="FF052937"/>
        <rFont val="Arial"/>
        <family val="2"/>
      </rPr>
      <t>At edge</t>
    </r>
  </si>
  <si>
    <r>
      <rPr>
        <sz val="11"/>
        <color rgb="FF052937"/>
        <rFont val="Arial"/>
        <family val="2"/>
      </rPr>
      <t>3 1/2 in</t>
    </r>
  </si>
  <si>
    <r>
      <rPr>
        <sz val="11"/>
        <color rgb="FF052937"/>
        <rFont val="Arial"/>
        <family val="2"/>
      </rPr>
      <t>Sleeve Cuff Height</t>
    </r>
  </si>
  <si>
    <r>
      <rPr>
        <sz val="11"/>
        <color rgb="FF052937"/>
        <rFont val="Arial"/>
        <family val="2"/>
      </rPr>
      <t>S&amp;K36</t>
    </r>
  </si>
  <si>
    <r>
      <rPr>
        <sz val="11"/>
        <color rgb="FF052937"/>
        <rFont val="Arial"/>
        <family val="2"/>
      </rPr>
      <t>Cuff edge to seam</t>
    </r>
  </si>
  <si>
    <r>
      <rPr>
        <sz val="11"/>
        <color rgb="FF052937"/>
        <rFont val="Arial"/>
        <family val="2"/>
      </rPr>
      <t>2 3/4 in</t>
    </r>
  </si>
  <si>
    <r>
      <rPr>
        <sz val="11"/>
        <color rgb="FF052937"/>
        <rFont val="Arial"/>
        <family val="2"/>
      </rPr>
      <t>CF Placket Length</t>
    </r>
  </si>
  <si>
    <r>
      <rPr>
        <sz val="11"/>
        <color rgb="FF052937"/>
        <rFont val="Arial"/>
        <family val="2"/>
      </rPr>
      <t>S&amp;K81</t>
    </r>
  </si>
  <si>
    <r>
      <rPr>
        <sz val="11"/>
        <color rgb="FF052937"/>
        <rFont val="Arial"/>
        <family val="2"/>
      </rPr>
      <t>CF neck drop to bottom of placket</t>
    </r>
  </si>
  <si>
    <r>
      <rPr>
        <sz val="11"/>
        <color rgb="FF052937"/>
        <rFont val="Arial"/>
        <family val="2"/>
      </rPr>
      <t>9 in</t>
    </r>
  </si>
  <si>
    <r>
      <rPr>
        <sz val="11"/>
        <color rgb="FF052937"/>
        <rFont val="Arial"/>
        <family val="2"/>
      </rPr>
      <t>CF Placket Width</t>
    </r>
  </si>
  <si>
    <r>
      <rPr>
        <sz val="11"/>
        <color rgb="FF052937"/>
        <rFont val="Arial"/>
        <family val="2"/>
      </rPr>
      <t>S&amp;K82</t>
    </r>
  </si>
  <si>
    <r>
      <rPr>
        <sz val="11"/>
        <color rgb="FF052937"/>
        <rFont val="Arial"/>
        <family val="2"/>
      </rPr>
      <t>Width of placket edge to edge</t>
    </r>
  </si>
  <si>
    <r>
      <rPr>
        <sz val="11"/>
        <color rgb="FF052937"/>
        <rFont val="Arial"/>
        <family val="2"/>
      </rPr>
      <t>1 1/4 in</t>
    </r>
  </si>
  <si>
    <r>
      <rPr>
        <sz val="11"/>
        <color rgb="FF052937"/>
        <rFont val="Arial"/>
        <family val="2"/>
      </rPr>
      <t>Box Stitch Height</t>
    </r>
  </si>
  <si>
    <r>
      <rPr>
        <sz val="11"/>
        <color rgb="FF052937"/>
        <rFont val="Arial"/>
        <family val="2"/>
      </rPr>
      <t>S&amp;K490</t>
    </r>
  </si>
  <si>
    <t>Cao hộp đáy trụ</t>
  </si>
  <si>
    <r>
      <rPr>
        <sz val="11"/>
        <color rgb="FF052937"/>
        <rFont val="Arial"/>
        <family val="2"/>
      </rPr>
      <t>Side Slit Height</t>
    </r>
  </si>
  <si>
    <r>
      <rPr>
        <sz val="11"/>
        <color rgb="FF052937"/>
        <rFont val="Arial"/>
        <family val="2"/>
      </rPr>
      <t>S&amp;K93</t>
    </r>
  </si>
  <si>
    <r>
      <rPr>
        <sz val="11"/>
        <color rgb="FF052937"/>
        <rFont val="Arial"/>
        <family val="2"/>
      </rPr>
      <t>From bottom edge to top of slit</t>
    </r>
  </si>
  <si>
    <r>
      <rPr>
        <sz val="11"/>
        <color rgb="FF052937"/>
        <rFont val="Arial"/>
        <family val="2"/>
      </rPr>
      <t>2 1/2 in</t>
    </r>
  </si>
  <si>
    <r>
      <rPr>
        <sz val="11"/>
        <color rgb="FF052937"/>
        <rFont val="Arial"/>
        <family val="2"/>
      </rPr>
      <t>Embroidery placement in from Sideseam</t>
    </r>
  </si>
  <si>
    <r>
      <rPr>
        <sz val="11"/>
        <color rgb="FF052937"/>
        <rFont val="Arial"/>
        <family val="2"/>
      </rPr>
      <t>S&amp;K142</t>
    </r>
  </si>
  <si>
    <r>
      <rPr>
        <sz val="11"/>
        <color rgb="FF052937"/>
        <rFont val="Arial"/>
        <family val="2"/>
      </rPr>
      <t>3 in</t>
    </r>
  </si>
  <si>
    <r>
      <rPr>
        <sz val="11"/>
        <color rgb="FF052937"/>
        <rFont val="Arial"/>
        <family val="2"/>
      </rPr>
      <t>Embroidery Placement Up from Bottom Hem Edge</t>
    </r>
  </si>
  <si>
    <r>
      <rPr>
        <sz val="11"/>
        <color rgb="FF052937"/>
        <rFont val="Arial"/>
        <family val="2"/>
      </rPr>
      <t>S&amp;K370</t>
    </r>
  </si>
  <si>
    <r>
      <rPr>
        <sz val="11"/>
        <color rgb="FF052937"/>
        <rFont val="Arial"/>
        <family val="2"/>
      </rPr>
      <t>4 in</t>
    </r>
  </si>
  <si>
    <t xml:space="preserve">XEM CÁC ĐIỀU CHỈNH Ở TRANG THÔNG SỐ/ QUY CÁCH MAY/ COMMENT 1ST FIT - THÔNG SỐ SAU KHI ĐIỀU CHỈNH ( NẾU CÓ) KẸP VÀO TÁC NGHIỆP VÀ THÔNG BÁO LẠI CHO MER. </t>
  </si>
  <si>
    <t xml:space="preserve"> THAM KHẢO CÁCH MAY MẪU FIT - ALD - MÙA FW23 - MÃ FW23CT003 - SIZE M CHUYỂN CÙNG TÁC NGHIỆP 
CỔ ÁO: MOCK UP CỔ CHUYỂN CÙNG TÁC NGHIỆP 15/06/2023</t>
  </si>
  <si>
    <t>true</t>
  </si>
  <si>
    <t>Full</t>
  </si>
  <si>
    <t>false</t>
  </si>
  <si>
    <t>1/2 in</t>
  </si>
  <si>
    <t>1/8 in</t>
  </si>
  <si>
    <t>1/4 in</t>
  </si>
  <si>
    <t>2 in</t>
  </si>
  <si>
    <t>DÀI ÁO THÂN TRƯỚC</t>
  </si>
  <si>
    <t>DÀI ÁO THÂN SAU</t>
  </si>
  <si>
    <t>XUÔI VAI</t>
  </si>
  <si>
    <t>HẠ NÁCH</t>
  </si>
  <si>
    <t>TỪ ĐỈNH VAI ĐẾN MÉP LAI</t>
  </si>
  <si>
    <t>CHỒM VAI</t>
  </si>
  <si>
    <t>17 1/4 in</t>
  </si>
  <si>
    <t>TỪ GIỮA CỔ SAU ĐẾN MÉP LAI</t>
  </si>
  <si>
    <t>Front Body Length</t>
  </si>
  <si>
    <t>Back Body Length</t>
  </si>
  <si>
    <t>Front Neck Drop</t>
  </si>
  <si>
    <t>Back Neck Drop</t>
  </si>
  <si>
    <t>Back Neck Width</t>
  </si>
  <si>
    <t>Shoulder Seam Forward</t>
  </si>
  <si>
    <t>Shoulder Slope</t>
  </si>
  <si>
    <t>Across Shoulder</t>
  </si>
  <si>
    <t>Across Front</t>
  </si>
  <si>
    <t>Across Back</t>
  </si>
  <si>
    <t>Chest Width</t>
  </si>
  <si>
    <t>Bottom Opening Width- At Edge</t>
  </si>
  <si>
    <t>Bottom Hem Height</t>
  </si>
  <si>
    <t>Armhole Drop</t>
  </si>
  <si>
    <t>Sleeve Cap Height</t>
  </si>
  <si>
    <t>Bicep Width</t>
  </si>
  <si>
    <t>Sleeve Opening Width- At Edge</t>
  </si>
  <si>
    <t>Sleeve Hem Height</t>
  </si>
  <si>
    <t>CF Placket Width</t>
  </si>
  <si>
    <t>1st Button Placement from CF Neck Edge to Button Center</t>
  </si>
  <si>
    <t>Last Button Placement Up from Hem</t>
  </si>
  <si>
    <t>Small Woven Label Placement in from Sideseam</t>
  </si>
  <si>
    <t>HPS to bottom edge</t>
  </si>
  <si>
    <t>CB neck seam to bottom edge</t>
  </si>
  <si>
    <t>HPS to neck seam</t>
  </si>
  <si>
    <t>Seam to seam at back neck, at HPS point</t>
  </si>
  <si>
    <t>HPS to seam</t>
  </si>
  <si>
    <t>Shoulder point perpendicular to HPS</t>
  </si>
  <si>
    <t>Seam to seam</t>
  </si>
  <si>
    <t>1" Below armhole- edge to edge</t>
  </si>
  <si>
    <t>At bottom edge</t>
  </si>
  <si>
    <t>Bottom edge to stitch line or trim seam</t>
  </si>
  <si>
    <t>3-point measure from CB Neck to shoulder point to sleeve edge</t>
  </si>
  <si>
    <t>Below HPS - measure perpendicular</t>
  </si>
  <si>
    <t>1" below armhole- edge to edge</t>
  </si>
  <si>
    <t>At edge</t>
  </si>
  <si>
    <t>Width of placket edge to edge</t>
  </si>
  <si>
    <t>7 1/2 in</t>
  </si>
  <si>
    <t>Half</t>
  </si>
  <si>
    <t>17 3/4 in</t>
  </si>
  <si>
    <t>11 3/4 in</t>
  </si>
  <si>
    <t>9 3/4 in</t>
  </si>
  <si>
    <t>8 1/2 in</t>
  </si>
  <si>
    <t>1 in</t>
  </si>
  <si>
    <t>1 1/2 in</t>
  </si>
  <si>
    <t>RỘNG CỔ SAU</t>
  </si>
  <si>
    <t>RỘNG NGỰC</t>
  </si>
  <si>
    <t>RỘNG LẠI ÁO - TẠI MÉP</t>
  </si>
  <si>
    <t>CAO LAI ÁO</t>
  </si>
  <si>
    <t>DÀI TAY ÁO TỪ GIỮA CỔ SAU</t>
  </si>
  <si>
    <t>CAO LAI TAY</t>
  </si>
  <si>
    <t>RỘNG BẮP TAY</t>
  </si>
  <si>
    <t>RỘNG CỬA TAY - TẠI MÉP</t>
  </si>
  <si>
    <t>RỘNG NẸP GIỮA TRƯỚC</t>
  </si>
  <si>
    <t>VỊ TRÍ NÚT ĐẦU TIÊN TỪ GIỮA MÉP CỔ TRƯỚC ĐẾN GIỮA NÚT</t>
  </si>
  <si>
    <t>VỊ TRÍ NHÃN WOVEN TỪ ĐƯỜNG MAY SƯỜN</t>
  </si>
  <si>
    <t>TỪ ĐỈNH VAI ĐẾN ĐƯỜNG MAY CỔ</t>
  </si>
  <si>
    <t>TỪ ĐƯỜNG MAY ĐẾN ĐƯỜNG MAY TẠI CỔ SAU, ĐỈNH VAI</t>
  </si>
  <si>
    <t xml:space="preserve">TỪ ĐƯỜNG MAY ĐẾN ĐƯỜNG MAY  </t>
  </si>
  <si>
    <t>HẠ 1'' DƯỚI NGÃ TƯ NÁCH, ĐO TỪ MÉP ĐẾN MÉP</t>
  </si>
  <si>
    <t>TẠI MÉP LAI</t>
  </si>
  <si>
    <t>TỪ MÉP ĐẾN ĐƯỜNG DIỄU</t>
  </si>
  <si>
    <t>3 ĐIỂM - TỪ GIỮA CỔ SAU ĐẾN ĐIỂM  VAI ĐẾN MÉP LAI TAY</t>
  </si>
  <si>
    <t>HẠ TỪ CAO VAI ĐẾN ĐIỂM NGANG NGÃ TƯ NÁCH</t>
  </si>
  <si>
    <t>Shirt Tail Height</t>
  </si>
  <si>
    <t>NGANG THÂN TRƯỚC</t>
  </si>
  <si>
    <t>NGANG THÂN SAU</t>
  </si>
  <si>
    <t>CAO TAY CON</t>
  </si>
  <si>
    <t>CAO SHIRT TAIL</t>
  </si>
  <si>
    <t>28 in</t>
  </si>
  <si>
    <t>3/4 in</t>
  </si>
  <si>
    <t>19 1/2 in</t>
  </si>
  <si>
    <t>2 3/8 in</t>
  </si>
  <si>
    <t xml:space="preserve"> EXPECTED</t>
  </si>
  <si>
    <t xml:space="preserve">VARIANCE </t>
  </si>
  <si>
    <t>ADJUST BY +/-</t>
  </si>
  <si>
    <t xml:space="preserve"> REVISED SPEC </t>
  </si>
  <si>
    <t xml:space="preserve"> MEASUREMENT NOTES</t>
  </si>
  <si>
    <t>27 in</t>
  </si>
  <si>
    <t>0 in</t>
  </si>
  <si>
    <t>Neck Trim Height</t>
  </si>
  <si>
    <t>Across Front/Across Back Position from HPS</t>
  </si>
  <si>
    <t>CF Placket Length</t>
  </si>
  <si>
    <t>Small Woven Label Placement Up from Hem Edge</t>
  </si>
  <si>
    <t>CF Artwork Placement below CF Neckline</t>
  </si>
  <si>
    <t>Neck Seam to trim edge (before folded)</t>
  </si>
  <si>
    <t>Down from HPS, Seam to seam</t>
  </si>
  <si>
    <t>Down from HPS, Seam to Seam</t>
  </si>
  <si>
    <t>CF neck drop to bottom of placket</t>
  </si>
  <si>
    <t>From CF Neck Seam to Top Edge of Artwork</t>
  </si>
  <si>
    <t>4 1/4 in</t>
  </si>
  <si>
    <t>7 in</t>
  </si>
  <si>
    <t>23 in</t>
  </si>
  <si>
    <t>5 1/4 in</t>
  </si>
  <si>
    <t>7/8 in</t>
  </si>
  <si>
    <t>3 1/4 in</t>
  </si>
  <si>
    <t>4 in</t>
  </si>
  <si>
    <t>VỊ TRÍ ĐO NGANG THÂN TRƯỚC/ NGANG THÂN SAU TỪ ĐỈNH VAI</t>
  </si>
  <si>
    <t>DÀI NẸP GIỮA TRƯỚC</t>
  </si>
  <si>
    <t>VỊ TRÍ NÚT CUỐI CÙNG TỪ MÉP DƯỚI NẸP</t>
  </si>
  <si>
    <t>VỊ TRÍ NHÃN WOVEN TỪ MÉP LAI LÊN</t>
  </si>
  <si>
    <t>TỪ ĐỈNH VAI ĐẾN ĐƯỜNG MAY</t>
  </si>
  <si>
    <t>TỪ ĐIỂM VAI ĐẾN ĐỈNH VAI</t>
  </si>
  <si>
    <t>ĐƯỜNG MAY CỔ ĐẾN MÉP
(TRƯỚC KHI GẬP LẠI)</t>
  </si>
  <si>
    <t>HẠ TỪ CAO VAI, ĐO TỪ ĐƯỜNG MAY ĐẾN ĐƯỜNG MAY</t>
  </si>
  <si>
    <t>TẠI MÉP</t>
  </si>
  <si>
    <t>RỘNG CỦA NÉP, ĐO TỪ MÉP ĐẾN MÉP</t>
  </si>
  <si>
    <t>28 1/4 in</t>
  </si>
  <si>
    <t>4 3/8 in</t>
  </si>
  <si>
    <t>-1/4 in</t>
  </si>
  <si>
    <t>Reduce</t>
  </si>
  <si>
    <t>-1/2 in</t>
  </si>
  <si>
    <t>17 1/2 in</t>
  </si>
  <si>
    <t>18 in</t>
  </si>
  <si>
    <t>23 1/2 in</t>
  </si>
  <si>
    <t>Back to Spec</t>
  </si>
  <si>
    <t>19 3/8 in</t>
  </si>
  <si>
    <t>-1/8 in</t>
  </si>
  <si>
    <t>12 in</t>
  </si>
  <si>
    <t>4 7/8 in</t>
  </si>
  <si>
    <t>-3/8 in</t>
  </si>
  <si>
    <t>5 in</t>
  </si>
  <si>
    <t>Follow Revised</t>
  </si>
  <si>
    <t>1 1/8 in</t>
  </si>
  <si>
    <t>Lower</t>
  </si>
  <si>
    <t>VỊ TRÍ ARTWORK DƯỚI VIỀN GIỮA CỔ TRƯỚC</t>
  </si>
  <si>
    <t>TỪ ĐƯỜNG MAY GIỮA CỔ TRƯỚC ĐẾN ĐỈNH ARTWORK</t>
  </si>
  <si>
    <t>HẠ TỪ GIỮA CỔ TRƯỚC ĐẾN MÉP DƯỚI NẸP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</si>
</sst>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d\-mmm\-yy;@"/>
    <numFmt numFmtId="165" formatCode="0.0"/>
    <numFmt numFmtId="166" formatCode="0\ &quot;pcs&quot;"/>
    <numFmt numFmtId="167" formatCode="\$#,##0\ ;\(\$#,##0\)"/>
    <numFmt numFmtId="168" formatCode="0.00_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&quot;\&quot;#,##0.00;[Red]&quot;\&quot;\-#,##0.00"/>
    <numFmt numFmtId="172" formatCode="&quot;\&quot;#,##0;[Red]&quot;\&quot;\-#,##0"/>
    <numFmt numFmtId="173" formatCode="0.000"/>
  </numFmts>
  <fonts count="1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10"/>
      <name val="VNI-Times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i/>
      <sz val="16"/>
      <name val="Helv"/>
    </font>
    <font>
      <sz val="12"/>
      <name val="Times New Roman"/>
      <family val="1"/>
    </font>
    <font>
      <sz val="13"/>
      <color indexed="8"/>
      <name val="Times New Roman"/>
      <family val="2"/>
    </font>
    <font>
      <sz val="10"/>
      <name val="Verdana"/>
      <family val="2"/>
    </font>
    <font>
      <sz val="10"/>
      <color indexed="8"/>
      <name val="Arial"/>
      <family val="2"/>
    </font>
    <font>
      <b/>
      <sz val="11"/>
      <name val="Times New Roman"/>
      <family val="1"/>
    </font>
    <font>
      <sz val="12"/>
      <name val="VNI-Times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4"/>
      <name val="Calibri"/>
      <family val="2"/>
      <scheme val="minor"/>
    </font>
    <font>
      <sz val="16"/>
      <color rgb="FF000000"/>
      <name val="Calibri"/>
      <family val="2"/>
      <scheme val="minor"/>
    </font>
    <font>
      <sz val="13"/>
      <name val="Muli"/>
    </font>
    <font>
      <b/>
      <sz val="26"/>
      <name val="Muli"/>
    </font>
    <font>
      <b/>
      <sz val="16"/>
      <name val="Muli"/>
    </font>
    <font>
      <sz val="16"/>
      <color theme="1"/>
      <name val="Muli"/>
    </font>
    <font>
      <sz val="26"/>
      <name val="Muli"/>
    </font>
    <font>
      <b/>
      <u/>
      <sz val="26"/>
      <name val="Muli"/>
    </font>
    <font>
      <sz val="22"/>
      <name val="Muli"/>
    </font>
    <font>
      <b/>
      <sz val="22"/>
      <name val="Muli"/>
    </font>
    <font>
      <b/>
      <i/>
      <sz val="22"/>
      <name val="Muli"/>
    </font>
    <font>
      <sz val="16"/>
      <name val="Muli"/>
    </font>
    <font>
      <b/>
      <sz val="26"/>
      <color indexed="48"/>
      <name val="Muli"/>
    </font>
    <font>
      <sz val="15"/>
      <name val="Muli"/>
    </font>
    <font>
      <b/>
      <u/>
      <sz val="12"/>
      <color indexed="48"/>
      <name val="Muli"/>
    </font>
    <font>
      <b/>
      <sz val="14"/>
      <color indexed="48"/>
      <name val="Muli"/>
    </font>
    <font>
      <b/>
      <sz val="12"/>
      <color indexed="12"/>
      <name val="Muli"/>
    </font>
    <font>
      <sz val="12"/>
      <name val="Muli"/>
    </font>
    <font>
      <b/>
      <sz val="11"/>
      <name val="Muli"/>
    </font>
    <font>
      <b/>
      <sz val="11"/>
      <color indexed="48"/>
      <name val="Muli"/>
    </font>
    <font>
      <sz val="18"/>
      <name val="Muli"/>
    </font>
    <font>
      <sz val="11"/>
      <color theme="1"/>
      <name val="Muli"/>
    </font>
    <font>
      <b/>
      <sz val="16"/>
      <color rgb="FF000000"/>
      <name val="Calibri"/>
      <family val="2"/>
      <scheme val="minor"/>
    </font>
    <font>
      <b/>
      <sz val="14"/>
      <name val="Muli"/>
    </font>
    <font>
      <b/>
      <u/>
      <sz val="14"/>
      <name val="Muli"/>
    </font>
    <font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24"/>
      <name val="Muli"/>
    </font>
    <font>
      <b/>
      <sz val="28"/>
      <name val="Muli"/>
    </font>
    <font>
      <sz val="28"/>
      <name val="Muli"/>
    </font>
    <font>
      <b/>
      <sz val="36"/>
      <name val="Muli"/>
    </font>
    <font>
      <b/>
      <sz val="22"/>
      <color theme="9"/>
      <name val="Muli"/>
    </font>
    <font>
      <sz val="22"/>
      <color theme="9"/>
      <name val="Muli"/>
    </font>
    <font>
      <b/>
      <sz val="22"/>
      <color theme="9" tint="-0.249977111117893"/>
      <name val="Muli"/>
    </font>
    <font>
      <sz val="22"/>
      <color indexed="8"/>
      <name val="Muli"/>
    </font>
    <font>
      <b/>
      <u/>
      <sz val="22"/>
      <name val="Muli"/>
    </font>
    <font>
      <sz val="22"/>
      <color theme="1"/>
      <name val="Muli"/>
    </font>
    <font>
      <sz val="11"/>
      <color rgb="FF000000"/>
      <name val="Calibri"/>
      <family val="2"/>
    </font>
    <font>
      <b/>
      <sz val="22"/>
      <color indexed="8"/>
      <name val="Muli"/>
    </font>
    <font>
      <b/>
      <sz val="20"/>
      <name val="Muli"/>
    </font>
    <font>
      <sz val="20"/>
      <name val="Muli"/>
    </font>
    <font>
      <sz val="16"/>
      <color indexed="8"/>
      <name val="Muli"/>
    </font>
    <font>
      <sz val="20"/>
      <color indexed="8"/>
      <name val="Muli"/>
    </font>
    <font>
      <b/>
      <sz val="40"/>
      <name val="Muli"/>
    </font>
    <font>
      <b/>
      <sz val="46"/>
      <name val="Muli"/>
    </font>
    <font>
      <b/>
      <sz val="24"/>
      <color theme="1"/>
      <name val="Muli"/>
    </font>
    <font>
      <b/>
      <sz val="28"/>
      <color indexed="48"/>
      <name val="Muli"/>
    </font>
    <font>
      <b/>
      <sz val="28"/>
      <color theme="9" tint="-0.249977111117893"/>
      <name val="Muli"/>
    </font>
    <font>
      <b/>
      <sz val="10"/>
      <color rgb="FF052937"/>
      <name val="Arial"/>
      <family val="2"/>
    </font>
    <font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7"/>
      <color rgb="FFA5BCCC"/>
      <name val="Arial"/>
      <family val="2"/>
    </font>
    <font>
      <sz val="7"/>
      <name val="Arial"/>
      <family val="2"/>
    </font>
    <font>
      <sz val="7"/>
      <color rgb="FF052937"/>
      <name val="Arial"/>
      <family val="2"/>
    </font>
    <font>
      <sz val="36"/>
      <color theme="1"/>
      <name val="Muli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7"/>
      <color rgb="FFA5BCCC"/>
      <name val="Arial"/>
      <family val="2"/>
    </font>
    <font>
      <i/>
      <sz val="7"/>
      <name val="Arial"/>
      <family val="2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52937"/>
      <name val="Arial"/>
      <family val="2"/>
    </font>
    <font>
      <i/>
      <sz val="12"/>
      <color theme="1"/>
      <name val="Calibri"/>
      <family val="2"/>
      <scheme val="minor"/>
    </font>
    <font>
      <b/>
      <sz val="12"/>
      <color rgb="FFA5BCCC"/>
      <name val="Arial"/>
      <family val="2"/>
    </font>
    <font>
      <b/>
      <i/>
      <sz val="12"/>
      <color rgb="FFA5BCCC"/>
      <name val="Arial"/>
      <family val="2"/>
    </font>
    <font>
      <sz val="12"/>
      <name val="Arial"/>
      <family val="2"/>
    </font>
    <font>
      <sz val="12"/>
      <color rgb="FF052937"/>
      <name val="Arial"/>
      <family val="2"/>
    </font>
    <font>
      <i/>
      <sz val="12"/>
      <name val="Arial"/>
      <family val="2"/>
    </font>
    <font>
      <b/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8"/>
      <color indexed="8"/>
      <name val="Muli"/>
    </font>
    <font>
      <b/>
      <sz val="20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i/>
      <strike/>
      <sz val="12"/>
      <name val="Arial"/>
      <family val="2"/>
    </font>
    <font>
      <b/>
      <i/>
      <sz val="12"/>
      <name val="Arial"/>
      <family val="2"/>
    </font>
    <font>
      <b/>
      <sz val="11"/>
      <name val="Arial"/>
      <family val="2"/>
    </font>
    <font>
      <b/>
      <sz val="11"/>
      <color rgb="FF052937"/>
      <name val="Arial"/>
      <family val="2"/>
    </font>
    <font>
      <b/>
      <sz val="11"/>
      <color rgb="FFA5BCCC"/>
      <name val="Arial"/>
      <family val="2"/>
    </font>
    <font>
      <sz val="11"/>
      <name val="Arial"/>
      <family val="2"/>
    </font>
    <font>
      <sz val="11"/>
      <color rgb="FF052937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0"/>
      <color rgb="FF000000"/>
      <name val="Times New Roman"/>
      <family val="1"/>
    </font>
    <font>
      <b/>
      <sz val="11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41"/>
      </patternFill>
    </fill>
    <fill>
      <patternFill patternType="solid">
        <fgColor theme="0" tint="-0.14999847407452621"/>
        <bgColor indexed="41"/>
      </patternFill>
    </fill>
    <fill>
      <patternFill patternType="solid">
        <fgColor theme="0"/>
        <bgColor indexed="41"/>
      </patternFill>
    </fill>
    <fill>
      <patternFill patternType="solid">
        <fgColor rgb="FFF5FAFF"/>
      </patternFill>
    </fill>
    <fill>
      <patternFill patternType="solid">
        <fgColor rgb="FFF0FFF1"/>
      </patternFill>
    </fill>
    <fill>
      <patternFill patternType="solid">
        <fgColor rgb="FFFFEFF2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/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D0D8DE"/>
      </left>
      <right style="thin">
        <color rgb="FFD0D8DE"/>
      </right>
      <top style="thin">
        <color rgb="FFD0D8DE"/>
      </top>
      <bottom style="thin">
        <color rgb="FFD0D8DE"/>
      </bottom>
      <diagonal/>
    </border>
    <border>
      <left style="thin">
        <color rgb="FFD0D8DE"/>
      </left>
      <right/>
      <top style="thin">
        <color rgb="FFD0D8DE"/>
      </top>
      <bottom style="thin">
        <color rgb="FFD0D8DE"/>
      </bottom>
      <diagonal/>
    </border>
    <border>
      <left/>
      <right/>
      <top style="thin">
        <color rgb="FFD0D8DE"/>
      </top>
      <bottom style="thin">
        <color rgb="FFD0D8DE"/>
      </bottom>
      <diagonal/>
    </border>
    <border>
      <left style="thin">
        <color rgb="FFD0D8DE"/>
      </left>
      <right/>
      <top style="thin">
        <color rgb="FFD0D8DE"/>
      </top>
      <bottom/>
      <diagonal/>
    </border>
    <border>
      <left style="thin">
        <color rgb="FFD0D8DE"/>
      </left>
      <right/>
      <top/>
      <bottom style="thin">
        <color rgb="FFD0D8DE"/>
      </bottom>
      <diagonal/>
    </border>
  </borders>
  <cellStyleXfs count="65">
    <xf numFmtId="0" fontId="0" fillId="0" borderId="0"/>
    <xf numFmtId="0" fontId="1" fillId="0" borderId="0"/>
    <xf numFmtId="0" fontId="5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0" fontId="7" fillId="0" borderId="13">
      <alignment horizontal="center"/>
    </xf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43" fontId="5" fillId="0" borderId="0" applyBorder="0" applyAlignment="0" applyProtection="0"/>
    <xf numFmtId="2" fontId="5" fillId="0" borderId="0" applyFont="0" applyFill="0" applyBorder="0" applyAlignment="0" applyProtection="0"/>
    <xf numFmtId="38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0" fontId="9" fillId="6" borderId="16" applyNumberFormat="0" applyBorder="0" applyAlignment="0" applyProtection="0"/>
    <xf numFmtId="168" fontId="12" fillId="0" borderId="0"/>
    <xf numFmtId="0" fontId="5" fillId="0" borderId="0"/>
    <xf numFmtId="0" fontId="5" fillId="0" borderId="0"/>
    <xf numFmtId="0" fontId="13" fillId="0" borderId="0"/>
    <xf numFmtId="0" fontId="14" fillId="0" borderId="0"/>
    <xf numFmtId="0" fontId="8" fillId="0" borderId="0" applyFill="0"/>
    <xf numFmtId="0" fontId="14" fillId="0" borderId="0"/>
    <xf numFmtId="0" fontId="15" fillId="0" borderId="0"/>
    <xf numFmtId="0" fontId="8" fillId="0" borderId="0"/>
    <xf numFmtId="0" fontId="8" fillId="0" borderId="0" applyFill="0"/>
    <xf numFmtId="0" fontId="5" fillId="0" borderId="0"/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" fontId="16" fillId="7" borderId="23" applyNumberFormat="0" applyProtection="0">
      <alignment horizontal="right" vertical="center"/>
    </xf>
    <xf numFmtId="0" fontId="5" fillId="8" borderId="23" applyNumberFormat="0" applyProtection="0">
      <alignment horizontal="left" vertical="center" indent="1"/>
    </xf>
    <xf numFmtId="0" fontId="5" fillId="0" borderId="0"/>
    <xf numFmtId="40" fontId="17" fillId="0" borderId="0"/>
    <xf numFmtId="0" fontId="5" fillId="0" borderId="24" applyNumberFormat="0" applyFont="0" applyFill="0" applyAlignment="0" applyProtection="0"/>
    <xf numFmtId="0" fontId="18" fillId="0" borderId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0" fontId="5" fillId="0" borderId="0" applyFont="0" applyFill="0" applyBorder="0" applyAlignment="0" applyProtection="0"/>
    <xf numFmtId="0" fontId="20" fillId="0" borderId="0"/>
    <xf numFmtId="16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0" fontId="22" fillId="0" borderId="0"/>
    <xf numFmtId="0" fontId="13" fillId="0" borderId="0"/>
    <xf numFmtId="0" fontId="60" fillId="0" borderId="0"/>
    <xf numFmtId="0" fontId="60" fillId="0" borderId="0"/>
    <xf numFmtId="0" fontId="13" fillId="0" borderId="0"/>
    <xf numFmtId="0" fontId="1" fillId="0" borderId="0"/>
    <xf numFmtId="0" fontId="109" fillId="0" borderId="0"/>
  </cellStyleXfs>
  <cellXfs count="393">
    <xf numFmtId="0" fontId="0" fillId="0" borderId="0" xfId="0"/>
    <xf numFmtId="0" fontId="3" fillId="0" borderId="0" xfId="0" applyFont="1"/>
    <xf numFmtId="0" fontId="24" fillId="0" borderId="0" xfId="0" applyFont="1"/>
    <xf numFmtId="0" fontId="3" fillId="0" borderId="0" xfId="0" applyFont="1" applyAlignment="1">
      <alignment horizontal="center"/>
    </xf>
    <xf numFmtId="0" fontId="25" fillId="2" borderId="0" xfId="0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9" fillId="2" borderId="0" xfId="0" applyFont="1" applyFill="1" applyAlignment="1">
      <alignment vertical="center" wrapText="1"/>
    </xf>
    <xf numFmtId="0" fontId="30" fillId="2" borderId="0" xfId="0" applyFont="1" applyFill="1" applyAlignment="1">
      <alignment vertical="center"/>
    </xf>
    <xf numFmtId="0" fontId="26" fillId="2" borderId="0" xfId="0" applyFont="1" applyFill="1" applyAlignment="1">
      <alignment vertical="center" wrapText="1"/>
    </xf>
    <xf numFmtId="0" fontId="29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3" borderId="0" xfId="0" applyFont="1" applyFill="1" applyAlignment="1">
      <alignment horizontal="left" vertical="center"/>
    </xf>
    <xf numFmtId="0" fontId="26" fillId="0" borderId="0" xfId="0" applyFont="1" applyAlignment="1">
      <alignment vertical="center" wrapText="1"/>
    </xf>
    <xf numFmtId="0" fontId="26" fillId="3" borderId="0" xfId="0" applyFont="1" applyFill="1" applyAlignment="1">
      <alignment horizontal="left" vertical="center" wrapText="1"/>
    </xf>
    <xf numFmtId="0" fontId="31" fillId="2" borderId="0" xfId="0" applyFont="1" applyFill="1" applyAlignment="1">
      <alignment vertical="center"/>
    </xf>
    <xf numFmtId="0" fontId="32" fillId="2" borderId="0" xfId="0" applyFont="1" applyFill="1" applyAlignment="1">
      <alignment horizontal="left" vertical="center"/>
    </xf>
    <xf numFmtId="0" fontId="32" fillId="3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0" fontId="32" fillId="2" borderId="0" xfId="0" applyFont="1" applyFill="1" applyAlignment="1">
      <alignment vertical="center" wrapText="1"/>
    </xf>
    <xf numFmtId="0" fontId="32" fillId="2" borderId="1" xfId="0" applyFont="1" applyFill="1" applyBorder="1" applyAlignment="1" applyProtection="1">
      <alignment vertical="center"/>
      <protection hidden="1"/>
    </xf>
    <xf numFmtId="0" fontId="33" fillId="2" borderId="1" xfId="0" applyFont="1" applyFill="1" applyBorder="1" applyAlignment="1">
      <alignment horizontal="left" vertical="center"/>
    </xf>
    <xf numFmtId="0" fontId="33" fillId="2" borderId="1" xfId="0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vertical="center"/>
    </xf>
    <xf numFmtId="0" fontId="32" fillId="2" borderId="1" xfId="0" applyFont="1" applyFill="1" applyBorder="1" applyAlignment="1">
      <alignment horizontal="left" vertical="center"/>
    </xf>
    <xf numFmtId="15" fontId="32" fillId="2" borderId="1" xfId="0" applyNumberFormat="1" applyFont="1" applyFill="1" applyBorder="1" applyAlignment="1">
      <alignment horizontal="left" vertical="center" wrapText="1"/>
    </xf>
    <xf numFmtId="15" fontId="32" fillId="2" borderId="1" xfId="0" applyNumberFormat="1" applyFont="1" applyFill="1" applyBorder="1" applyAlignment="1">
      <alignment horizontal="left" vertical="center"/>
    </xf>
    <xf numFmtId="164" fontId="32" fillId="2" borderId="1" xfId="0" quotePrefix="1" applyNumberFormat="1" applyFont="1" applyFill="1" applyBorder="1" applyAlignment="1">
      <alignment horizontal="left" vertical="center"/>
    </xf>
    <xf numFmtId="0" fontId="32" fillId="2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vertical="center" wrapText="1"/>
    </xf>
    <xf numFmtId="0" fontId="32" fillId="3" borderId="0" xfId="0" applyFont="1" applyFill="1" applyAlignment="1">
      <alignment horizontal="left" vertical="center"/>
    </xf>
    <xf numFmtId="0" fontId="32" fillId="2" borderId="0" xfId="0" applyFont="1" applyFill="1" applyAlignment="1">
      <alignment horizontal="left" vertical="center" wrapText="1"/>
    </xf>
    <xf numFmtId="0" fontId="34" fillId="2" borderId="0" xfId="0" applyFont="1" applyFill="1" applyAlignment="1">
      <alignment vertical="center"/>
    </xf>
    <xf numFmtId="0" fontId="27" fillId="2" borderId="0" xfId="0" applyFont="1" applyFill="1" applyAlignment="1">
      <alignment horizontal="center" vertical="center"/>
    </xf>
    <xf numFmtId="0" fontId="27" fillId="2" borderId="0" xfId="0" applyFont="1" applyFill="1" applyAlignment="1">
      <alignment vertical="center"/>
    </xf>
    <xf numFmtId="0" fontId="36" fillId="2" borderId="0" xfId="0" applyFont="1" applyFill="1" applyAlignment="1">
      <alignment vertical="center"/>
    </xf>
    <xf numFmtId="3" fontId="37" fillId="2" borderId="4" xfId="0" applyNumberFormat="1" applyFont="1" applyFill="1" applyBorder="1" applyAlignment="1">
      <alignment horizontal="center" vertical="center"/>
    </xf>
    <xf numFmtId="0" fontId="38" fillId="2" borderId="0" xfId="0" applyFont="1" applyFill="1" applyAlignment="1">
      <alignment vertical="center"/>
    </xf>
    <xf numFmtId="0" fontId="25" fillId="2" borderId="0" xfId="0" applyFont="1" applyFill="1" applyAlignment="1">
      <alignment horizontal="center" vertical="center"/>
    </xf>
    <xf numFmtId="3" fontId="39" fillId="2" borderId="0" xfId="0" applyNumberFormat="1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34" fillId="10" borderId="35" xfId="0" applyFont="1" applyFill="1" applyBorder="1" applyAlignment="1">
      <alignment vertical="center"/>
    </xf>
    <xf numFmtId="0" fontId="34" fillId="10" borderId="14" xfId="0" applyFont="1" applyFill="1" applyBorder="1" applyAlignment="1">
      <alignment vertical="center"/>
    </xf>
    <xf numFmtId="0" fontId="34" fillId="10" borderId="15" xfId="0" applyFont="1" applyFill="1" applyBorder="1" applyAlignment="1">
      <alignment vertical="center"/>
    </xf>
    <xf numFmtId="0" fontId="40" fillId="2" borderId="0" xfId="0" applyFont="1" applyFill="1" applyAlignment="1">
      <alignment vertical="center"/>
    </xf>
    <xf numFmtId="0" fontId="25" fillId="2" borderId="0" xfId="0" applyFont="1" applyFill="1" applyAlignment="1">
      <alignment horizontal="center" vertical="center" wrapText="1"/>
    </xf>
    <xf numFmtId="0" fontId="41" fillId="2" borderId="0" xfId="0" applyFont="1" applyFill="1" applyAlignment="1">
      <alignment vertical="center"/>
    </xf>
    <xf numFmtId="0" fontId="42" fillId="2" borderId="0" xfId="0" applyFont="1" applyFill="1" applyAlignment="1">
      <alignment vertical="center"/>
    </xf>
    <xf numFmtId="0" fontId="41" fillId="2" borderId="0" xfId="0" applyFont="1" applyFill="1" applyAlignment="1">
      <alignment vertical="center" wrapText="1"/>
    </xf>
    <xf numFmtId="0" fontId="41" fillId="2" borderId="0" xfId="0" applyFont="1" applyFill="1" applyAlignment="1">
      <alignment horizontal="center" vertical="center"/>
    </xf>
    <xf numFmtId="1" fontId="32" fillId="2" borderId="16" xfId="0" applyNumberFormat="1" applyFont="1" applyFill="1" applyBorder="1" applyAlignment="1">
      <alignment horizontal="center" vertical="center"/>
    </xf>
    <xf numFmtId="0" fontId="41" fillId="2" borderId="4" xfId="0" applyFont="1" applyFill="1" applyBorder="1" applyAlignment="1">
      <alignment vertical="center"/>
    </xf>
    <xf numFmtId="0" fontId="41" fillId="2" borderId="4" xfId="0" applyFont="1" applyFill="1" applyBorder="1" applyAlignment="1">
      <alignment vertical="center" wrapText="1"/>
    </xf>
    <xf numFmtId="0" fontId="41" fillId="2" borderId="4" xfId="0" applyFont="1" applyFill="1" applyBorder="1" applyAlignment="1">
      <alignment horizontal="center" vertical="center"/>
    </xf>
    <xf numFmtId="166" fontId="31" fillId="2" borderId="0" xfId="0" applyNumberFormat="1" applyFont="1" applyFill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31" fillId="2" borderId="0" xfId="0" applyFont="1" applyFill="1" applyAlignment="1">
      <alignment vertical="center" wrapText="1"/>
    </xf>
    <xf numFmtId="0" fontId="32" fillId="2" borderId="16" xfId="0" quotePrefix="1" applyFont="1" applyFill="1" applyBorder="1" applyAlignment="1">
      <alignment horizontal="left" vertical="center"/>
    </xf>
    <xf numFmtId="0" fontId="32" fillId="2" borderId="16" xfId="0" applyFont="1" applyFill="1" applyBorder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166" fontId="32" fillId="2" borderId="0" xfId="0" applyNumberFormat="1" applyFont="1" applyFill="1" applyAlignment="1">
      <alignment horizontal="center" vertical="center"/>
    </xf>
    <xf numFmtId="0" fontId="44" fillId="0" borderId="0" xfId="0" applyFont="1" applyAlignment="1">
      <alignment vertical="center"/>
    </xf>
    <xf numFmtId="0" fontId="44" fillId="0" borderId="0" xfId="0" applyFont="1" applyAlignment="1">
      <alignment vertical="center" wrapText="1"/>
    </xf>
    <xf numFmtId="0" fontId="43" fillId="2" borderId="0" xfId="0" applyFont="1" applyFill="1" applyAlignment="1">
      <alignment horizontal="center" vertical="center"/>
    </xf>
    <xf numFmtId="0" fontId="44" fillId="3" borderId="0" xfId="0" applyFont="1" applyFill="1"/>
    <xf numFmtId="0" fontId="40" fillId="0" borderId="44" xfId="0" applyFont="1" applyBorder="1"/>
    <xf numFmtId="0" fontId="27" fillId="0" borderId="25" xfId="0" applyFont="1" applyBorder="1"/>
    <xf numFmtId="0" fontId="27" fillId="0" borderId="26" xfId="0" applyFont="1" applyBorder="1"/>
    <xf numFmtId="0" fontId="27" fillId="0" borderId="27" xfId="0" applyFont="1" applyBorder="1"/>
    <xf numFmtId="0" fontId="2" fillId="0" borderId="0" xfId="0" applyFont="1"/>
    <xf numFmtId="0" fontId="45" fillId="0" borderId="0" xfId="0" applyFont="1"/>
    <xf numFmtId="0" fontId="27" fillId="0" borderId="28" xfId="0" applyFont="1" applyBorder="1" applyAlignment="1">
      <alignment horizontal="left"/>
    </xf>
    <xf numFmtId="0" fontId="27" fillId="0" borderId="0" xfId="0" applyFont="1" applyAlignment="1">
      <alignment horizontal="left"/>
    </xf>
    <xf numFmtId="0" fontId="46" fillId="0" borderId="38" xfId="0" applyFont="1" applyBorder="1"/>
    <xf numFmtId="0" fontId="47" fillId="0" borderId="39" xfId="0" applyFont="1" applyBorder="1"/>
    <xf numFmtId="0" fontId="46" fillId="0" borderId="39" xfId="0" applyFont="1" applyBorder="1" applyAlignment="1">
      <alignment horizontal="center"/>
    </xf>
    <xf numFmtId="0" fontId="46" fillId="0" borderId="40" xfId="0" applyFont="1" applyBorder="1" applyAlignment="1">
      <alignment horizontal="center"/>
    </xf>
    <xf numFmtId="0" fontId="23" fillId="0" borderId="0" xfId="0" applyFont="1"/>
    <xf numFmtId="0" fontId="48" fillId="0" borderId="0" xfId="0" applyFont="1"/>
    <xf numFmtId="0" fontId="40" fillId="0" borderId="41" xfId="0" applyFont="1" applyBorder="1"/>
    <xf numFmtId="0" fontId="40" fillId="0" borderId="42" xfId="0" applyFont="1" applyBorder="1"/>
    <xf numFmtId="0" fontId="40" fillId="0" borderId="42" xfId="0" applyFont="1" applyBorder="1" applyAlignment="1">
      <alignment horizontal="center"/>
    </xf>
    <xf numFmtId="165" fontId="40" fillId="0" borderId="43" xfId="0" applyNumberFormat="1" applyFont="1" applyBorder="1" applyAlignment="1">
      <alignment horizontal="center" wrapText="1"/>
    </xf>
    <xf numFmtId="0" fontId="4" fillId="0" borderId="0" xfId="0" applyFont="1"/>
    <xf numFmtId="0" fontId="49" fillId="0" borderId="0" xfId="0" applyFont="1"/>
    <xf numFmtId="165" fontId="40" fillId="0" borderId="44" xfId="0" applyNumberFormat="1" applyFont="1" applyBorder="1" applyAlignment="1">
      <alignment horizontal="center"/>
    </xf>
    <xf numFmtId="165" fontId="40" fillId="0" borderId="45" xfId="0" applyNumberFormat="1" applyFont="1" applyBorder="1" applyAlignment="1">
      <alignment horizontal="center" wrapText="1"/>
    </xf>
    <xf numFmtId="165" fontId="40" fillId="0" borderId="45" xfId="0" applyNumberFormat="1" applyFont="1" applyBorder="1" applyAlignment="1">
      <alignment horizontal="center"/>
    </xf>
    <xf numFmtId="165" fontId="40" fillId="0" borderId="43" xfId="0" applyNumberFormat="1" applyFont="1" applyBorder="1" applyAlignment="1">
      <alignment horizontal="center"/>
    </xf>
    <xf numFmtId="0" fontId="40" fillId="0" borderId="46" xfId="0" applyFont="1" applyBorder="1"/>
    <xf numFmtId="165" fontId="40" fillId="0" borderId="46" xfId="0" applyNumberFormat="1" applyFont="1" applyBorder="1" applyAlignment="1">
      <alignment horizontal="center"/>
    </xf>
    <xf numFmtId="165" fontId="40" fillId="0" borderId="47" xfId="0" applyNumberFormat="1" applyFont="1" applyBorder="1" applyAlignment="1">
      <alignment horizontal="center"/>
    </xf>
    <xf numFmtId="0" fontId="25" fillId="2" borderId="48" xfId="0" applyFont="1" applyFill="1" applyBorder="1" applyAlignment="1">
      <alignment vertical="center"/>
    </xf>
    <xf numFmtId="0" fontId="26" fillId="2" borderId="48" xfId="0" applyFont="1" applyFill="1" applyBorder="1" applyAlignment="1">
      <alignment vertical="center" wrapText="1"/>
    </xf>
    <xf numFmtId="0" fontId="25" fillId="2" borderId="49" xfId="0" applyFont="1" applyFill="1" applyBorder="1" applyAlignment="1">
      <alignment vertical="center"/>
    </xf>
    <xf numFmtId="0" fontId="27" fillId="5" borderId="8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0" fontId="27" fillId="5" borderId="8" xfId="0" applyFont="1" applyFill="1" applyBorder="1" applyAlignment="1">
      <alignment horizontal="center" vertical="center" wrapText="1"/>
    </xf>
    <xf numFmtId="0" fontId="27" fillId="5" borderId="22" xfId="0" applyFont="1" applyFill="1" applyBorder="1" applyAlignment="1">
      <alignment horizontal="center" vertical="center" wrapText="1"/>
    </xf>
    <xf numFmtId="0" fontId="27" fillId="5" borderId="22" xfId="0" applyFont="1" applyFill="1" applyBorder="1" applyAlignment="1">
      <alignment horizontal="center" vertical="center"/>
    </xf>
    <xf numFmtId="0" fontId="27" fillId="5" borderId="20" xfId="0" applyFont="1" applyFill="1" applyBorder="1" applyAlignment="1">
      <alignment horizontal="center" vertical="center" wrapText="1"/>
    </xf>
    <xf numFmtId="0" fontId="54" fillId="2" borderId="0" xfId="0" applyFont="1" applyFill="1" applyAlignment="1">
      <alignment vertical="center"/>
    </xf>
    <xf numFmtId="0" fontId="55" fillId="2" borderId="0" xfId="0" applyFont="1" applyFill="1" applyAlignment="1">
      <alignment horizontal="left" vertical="center"/>
    </xf>
    <xf numFmtId="0" fontId="55" fillId="2" borderId="0" xfId="0" applyFont="1" applyFill="1" applyAlignment="1">
      <alignment vertical="center"/>
    </xf>
    <xf numFmtId="0" fontId="55" fillId="2" borderId="0" xfId="0" applyFont="1" applyFill="1" applyAlignment="1">
      <alignment vertical="center" wrapText="1"/>
    </xf>
    <xf numFmtId="0" fontId="56" fillId="3" borderId="0" xfId="0" applyFont="1" applyFill="1" applyAlignment="1">
      <alignment vertical="center"/>
    </xf>
    <xf numFmtId="0" fontId="56" fillId="2" borderId="0" xfId="0" applyFont="1" applyFill="1" applyAlignment="1">
      <alignment vertical="center"/>
    </xf>
    <xf numFmtId="0" fontId="31" fillId="2" borderId="16" xfId="0" applyFont="1" applyFill="1" applyBorder="1" applyAlignment="1">
      <alignment horizontal="center" vertical="center"/>
    </xf>
    <xf numFmtId="1" fontId="57" fillId="0" borderId="16" xfId="1" applyNumberFormat="1" applyFont="1" applyBorder="1" applyAlignment="1">
      <alignment horizontal="center" vertical="center" wrapText="1"/>
    </xf>
    <xf numFmtId="1" fontId="32" fillId="0" borderId="16" xfId="1" applyNumberFormat="1" applyFont="1" applyBorder="1" applyAlignment="1">
      <alignment horizontal="center" vertical="center" wrapText="1"/>
    </xf>
    <xf numFmtId="1" fontId="31" fillId="2" borderId="16" xfId="0" applyNumberFormat="1" applyFont="1" applyFill="1" applyBorder="1" applyAlignment="1">
      <alignment horizontal="center" vertical="center"/>
    </xf>
    <xf numFmtId="2" fontId="31" fillId="2" borderId="16" xfId="0" applyNumberFormat="1" applyFont="1" applyFill="1" applyBorder="1" applyAlignment="1">
      <alignment horizontal="center" vertical="center"/>
    </xf>
    <xf numFmtId="165" fontId="31" fillId="2" borderId="16" xfId="0" applyNumberFormat="1" applyFont="1" applyFill="1" applyBorder="1" applyAlignment="1">
      <alignment horizontal="center" vertical="center"/>
    </xf>
    <xf numFmtId="1" fontId="32" fillId="2" borderId="15" xfId="0" applyNumberFormat="1" applyFont="1" applyFill="1" applyBorder="1" applyAlignment="1">
      <alignment horizontal="center" vertical="center"/>
    </xf>
    <xf numFmtId="0" fontId="31" fillId="2" borderId="0" xfId="0" applyFont="1" applyFill="1" applyAlignment="1">
      <alignment horizontal="left" vertical="center"/>
    </xf>
    <xf numFmtId="0" fontId="58" fillId="2" borderId="0" xfId="0" applyFont="1" applyFill="1" applyAlignment="1">
      <alignment horizontal="left" vertical="center"/>
    </xf>
    <xf numFmtId="0" fontId="32" fillId="0" borderId="16" xfId="0" applyFont="1" applyBorder="1" applyAlignment="1">
      <alignment horizontal="center" vertical="center"/>
    </xf>
    <xf numFmtId="1" fontId="31" fillId="2" borderId="17" xfId="0" applyNumberFormat="1" applyFont="1" applyFill="1" applyBorder="1" applyAlignment="1">
      <alignment vertical="center" wrapText="1"/>
    </xf>
    <xf numFmtId="0" fontId="32" fillId="0" borderId="13" xfId="0" quotePrefix="1" applyFont="1" applyBorder="1" applyAlignment="1">
      <alignment horizontal="center" vertical="center"/>
    </xf>
    <xf numFmtId="0" fontId="31" fillId="2" borderId="0" xfId="0" quotePrefix="1" applyFont="1" applyFill="1" applyAlignment="1">
      <alignment horizontal="left" vertical="center"/>
    </xf>
    <xf numFmtId="0" fontId="59" fillId="0" borderId="0" xfId="0" applyFont="1" applyAlignment="1">
      <alignment vertical="center"/>
    </xf>
    <xf numFmtId="0" fontId="59" fillId="0" borderId="0" xfId="0" applyFont="1" applyAlignment="1">
      <alignment vertical="center" wrapText="1"/>
    </xf>
    <xf numFmtId="1" fontId="61" fillId="0" borderId="16" xfId="1" applyNumberFormat="1" applyFont="1" applyBorder="1" applyAlignment="1">
      <alignment horizontal="center" vertical="center" wrapText="1"/>
    </xf>
    <xf numFmtId="1" fontId="31" fillId="2" borderId="16" xfId="0" applyNumberFormat="1" applyFont="1" applyFill="1" applyBorder="1" applyAlignment="1">
      <alignment vertical="center" wrapText="1"/>
    </xf>
    <xf numFmtId="1" fontId="31" fillId="2" borderId="0" xfId="0" applyNumberFormat="1" applyFont="1" applyFill="1" applyAlignment="1">
      <alignment vertical="center" wrapText="1"/>
    </xf>
    <xf numFmtId="0" fontId="31" fillId="2" borderId="0" xfId="0" quotePrefix="1" applyFont="1" applyFill="1" applyAlignment="1">
      <alignment horizontal="left" vertical="center" wrapText="1"/>
    </xf>
    <xf numFmtId="0" fontId="34" fillId="10" borderId="0" xfId="0" applyFont="1" applyFill="1" applyAlignment="1">
      <alignment vertical="center"/>
    </xf>
    <xf numFmtId="0" fontId="62" fillId="10" borderId="14" xfId="0" applyFont="1" applyFill="1" applyBorder="1" applyAlignment="1">
      <alignment vertical="center"/>
    </xf>
    <xf numFmtId="0" fontId="31" fillId="2" borderId="50" xfId="0" quotePrefix="1" applyFont="1" applyFill="1" applyBorder="1" applyAlignment="1">
      <alignment vertical="center" wrapText="1"/>
    </xf>
    <xf numFmtId="0" fontId="31" fillId="2" borderId="52" xfId="0" quotePrefix="1" applyFont="1" applyFill="1" applyBorder="1" applyAlignment="1">
      <alignment vertical="center" wrapText="1"/>
    </xf>
    <xf numFmtId="1" fontId="32" fillId="2" borderId="16" xfId="0" applyNumberFormat="1" applyFont="1" applyFill="1" applyBorder="1" applyAlignment="1">
      <alignment vertical="center"/>
    </xf>
    <xf numFmtId="1" fontId="32" fillId="2" borderId="13" xfId="0" applyNumberFormat="1" applyFont="1" applyFill="1" applyBorder="1" applyAlignment="1">
      <alignment vertical="center"/>
    </xf>
    <xf numFmtId="1" fontId="32" fillId="2" borderId="11" xfId="0" applyNumberFormat="1" applyFont="1" applyFill="1" applyBorder="1" applyAlignment="1">
      <alignment vertical="center"/>
    </xf>
    <xf numFmtId="1" fontId="32" fillId="2" borderId="15" xfId="0" quotePrefix="1" applyNumberFormat="1" applyFont="1" applyFill="1" applyBorder="1" applyAlignment="1">
      <alignment horizontal="center" vertical="center"/>
    </xf>
    <xf numFmtId="173" fontId="31" fillId="2" borderId="16" xfId="0" applyNumberFormat="1" applyFont="1" applyFill="1" applyBorder="1" applyAlignment="1">
      <alignment horizontal="center" vertical="center"/>
    </xf>
    <xf numFmtId="0" fontId="32" fillId="2" borderId="54" xfId="0" applyFont="1" applyFill="1" applyBorder="1" applyAlignment="1">
      <alignment vertical="center"/>
    </xf>
    <xf numFmtId="0" fontId="66" fillId="3" borderId="0" xfId="0" applyFont="1" applyFill="1" applyAlignment="1">
      <alignment vertical="center"/>
    </xf>
    <xf numFmtId="0" fontId="67" fillId="14" borderId="0" xfId="0" applyFont="1" applyFill="1" applyAlignment="1">
      <alignment horizontal="center" vertical="center"/>
    </xf>
    <xf numFmtId="0" fontId="67" fillId="3" borderId="0" xfId="0" applyFont="1" applyFill="1" applyAlignment="1">
      <alignment vertical="center"/>
    </xf>
    <xf numFmtId="1" fontId="67" fillId="14" borderId="0" xfId="0" applyNumberFormat="1" applyFont="1" applyFill="1" applyAlignment="1">
      <alignment vertical="center"/>
    </xf>
    <xf numFmtId="1" fontId="67" fillId="14" borderId="0" xfId="0" applyNumberFormat="1" applyFont="1" applyFill="1" applyAlignment="1">
      <alignment horizontal="center" vertical="center"/>
    </xf>
    <xf numFmtId="1" fontId="67" fillId="14" borderId="2" xfId="0" applyNumberFormat="1" applyFont="1" applyFill="1" applyBorder="1" applyAlignment="1">
      <alignment horizontal="center" vertical="center"/>
    </xf>
    <xf numFmtId="1" fontId="50" fillId="2" borderId="55" xfId="0" applyNumberFormat="1" applyFont="1" applyFill="1" applyBorder="1" applyAlignment="1">
      <alignment horizontal="center" vertical="center" wrapText="1"/>
    </xf>
    <xf numFmtId="0" fontId="50" fillId="2" borderId="55" xfId="0" applyFont="1" applyFill="1" applyBorder="1" applyAlignment="1">
      <alignment horizontal="center" vertical="center"/>
    </xf>
    <xf numFmtId="173" fontId="50" fillId="2" borderId="55" xfId="0" applyNumberFormat="1" applyFont="1" applyFill="1" applyBorder="1" applyAlignment="1">
      <alignment horizontal="center" vertical="center"/>
    </xf>
    <xf numFmtId="0" fontId="50" fillId="2" borderId="0" xfId="0" applyFont="1" applyFill="1" applyAlignment="1">
      <alignment vertical="center"/>
    </xf>
    <xf numFmtId="0" fontId="50" fillId="2" borderId="10" xfId="0" applyFont="1" applyFill="1" applyBorder="1" applyAlignment="1">
      <alignment horizontal="center" vertical="center"/>
    </xf>
    <xf numFmtId="0" fontId="50" fillId="2" borderId="11" xfId="0" applyFont="1" applyFill="1" applyBorder="1" applyAlignment="1">
      <alignment horizontal="center" vertical="center" wrapText="1"/>
    </xf>
    <xf numFmtId="0" fontId="50" fillId="2" borderId="12" xfId="0" applyFont="1" applyFill="1" applyBorder="1" applyAlignment="1">
      <alignment horizontal="center" vertical="center" wrapText="1"/>
    </xf>
    <xf numFmtId="0" fontId="50" fillId="2" borderId="11" xfId="0" applyFont="1" applyFill="1" applyBorder="1" applyAlignment="1">
      <alignment horizontal="center" vertical="center"/>
    </xf>
    <xf numFmtId="1" fontId="50" fillId="2" borderId="11" xfId="0" applyNumberFormat="1" applyFont="1" applyFill="1" applyBorder="1" applyAlignment="1">
      <alignment horizontal="center" vertical="center" wrapText="1"/>
    </xf>
    <xf numFmtId="165" fontId="50" fillId="2" borderId="11" xfId="0" applyNumberFormat="1" applyFont="1" applyFill="1" applyBorder="1" applyAlignment="1">
      <alignment horizontal="center" vertical="center"/>
    </xf>
    <xf numFmtId="1" fontId="50" fillId="2" borderId="11" xfId="0" applyNumberFormat="1" applyFont="1" applyFill="1" applyBorder="1" applyAlignment="1">
      <alignment horizontal="center" vertical="center"/>
    </xf>
    <xf numFmtId="1" fontId="65" fillId="0" borderId="53" xfId="1" applyNumberFormat="1" applyFont="1" applyBorder="1" applyAlignment="1">
      <alignment horizontal="center" vertical="center" wrapText="1"/>
    </xf>
    <xf numFmtId="1" fontId="64" fillId="0" borderId="53" xfId="1" applyNumberFormat="1" applyFont="1" applyBorder="1" applyAlignment="1">
      <alignment horizontal="center" vertical="center" wrapText="1"/>
    </xf>
    <xf numFmtId="1" fontId="57" fillId="0" borderId="53" xfId="1" applyNumberFormat="1" applyFont="1" applyBorder="1" applyAlignment="1">
      <alignment horizontal="center" vertical="center" wrapText="1"/>
    </xf>
    <xf numFmtId="0" fontId="33" fillId="2" borderId="54" xfId="0" applyFont="1" applyFill="1" applyBorder="1" applyAlignment="1">
      <alignment horizontal="left" vertical="center"/>
    </xf>
    <xf numFmtId="0" fontId="50" fillId="2" borderId="55" xfId="0" applyFont="1" applyFill="1" applyBorder="1" applyAlignment="1">
      <alignment horizontal="center" vertical="center" wrapText="1"/>
    </xf>
    <xf numFmtId="0" fontId="50" fillId="0" borderId="55" xfId="0" applyFont="1" applyBorder="1" applyAlignment="1">
      <alignment horizontal="center" vertical="center"/>
    </xf>
    <xf numFmtId="165" fontId="50" fillId="0" borderId="55" xfId="0" applyNumberFormat="1" applyFont="1" applyBorder="1" applyAlignment="1">
      <alignment horizontal="center" vertical="center"/>
    </xf>
    <xf numFmtId="173" fontId="50" fillId="0" borderId="55" xfId="0" applyNumberFormat="1" applyFont="1" applyBorder="1" applyAlignment="1">
      <alignment horizontal="center" vertical="center"/>
    </xf>
    <xf numFmtId="1" fontId="50" fillId="0" borderId="55" xfId="0" applyNumberFormat="1" applyFont="1" applyBorder="1" applyAlignment="1">
      <alignment horizontal="center" vertical="center"/>
    </xf>
    <xf numFmtId="165" fontId="50" fillId="0" borderId="11" xfId="0" applyNumberFormat="1" applyFont="1" applyBorder="1" applyAlignment="1">
      <alignment horizontal="center" vertical="center"/>
    </xf>
    <xf numFmtId="1" fontId="50" fillId="0" borderId="11" xfId="0" applyNumberFormat="1" applyFont="1" applyBorder="1" applyAlignment="1">
      <alignment horizontal="center" vertical="center"/>
    </xf>
    <xf numFmtId="0" fontId="50" fillId="0" borderId="11" xfId="0" applyFont="1" applyBorder="1" applyAlignment="1">
      <alignment horizontal="center" vertical="center"/>
    </xf>
    <xf numFmtId="1" fontId="31" fillId="2" borderId="56" xfId="0" applyNumberFormat="1" applyFont="1" applyFill="1" applyBorder="1" applyAlignment="1">
      <alignment vertical="center" wrapText="1"/>
    </xf>
    <xf numFmtId="0" fontId="31" fillId="2" borderId="0" xfId="0" quotePrefix="1" applyFont="1" applyFill="1" applyAlignment="1">
      <alignment horizontal="center" vertical="center" wrapText="1"/>
    </xf>
    <xf numFmtId="0" fontId="31" fillId="2" borderId="60" xfId="0" quotePrefix="1" applyFont="1" applyFill="1" applyBorder="1" applyAlignment="1">
      <alignment horizontal="center" vertical="center" wrapText="1"/>
    </xf>
    <xf numFmtId="0" fontId="63" fillId="2" borderId="55" xfId="0" applyFont="1" applyFill="1" applyBorder="1" applyAlignment="1">
      <alignment horizontal="center" vertical="center" wrapText="1"/>
    </xf>
    <xf numFmtId="1" fontId="31" fillId="2" borderId="55" xfId="0" applyNumberFormat="1" applyFont="1" applyFill="1" applyBorder="1" applyAlignment="1">
      <alignment vertical="center" wrapText="1"/>
    </xf>
    <xf numFmtId="0" fontId="69" fillId="2" borderId="2" xfId="0" applyFont="1" applyFill="1" applyBorder="1" applyAlignment="1">
      <alignment horizontal="center" vertical="center"/>
    </xf>
    <xf numFmtId="0" fontId="70" fillId="3" borderId="0" xfId="0" applyFont="1" applyFill="1" applyAlignment="1">
      <alignment vertical="center"/>
    </xf>
    <xf numFmtId="0" fontId="51" fillId="4" borderId="2" xfId="0" quotePrefix="1" applyFont="1" applyFill="1" applyBorder="1" applyAlignment="1">
      <alignment horizontal="center" vertical="center"/>
    </xf>
    <xf numFmtId="0" fontId="70" fillId="2" borderId="2" xfId="0" applyFont="1" applyFill="1" applyBorder="1" applyAlignment="1">
      <alignment horizontal="center" vertical="center"/>
    </xf>
    <xf numFmtId="0" fontId="52" fillId="2" borderId="0" xfId="0" applyFont="1" applyFill="1" applyAlignment="1">
      <alignment vertical="center"/>
    </xf>
    <xf numFmtId="0" fontId="70" fillId="2" borderId="2" xfId="0" applyFont="1" applyFill="1" applyBorder="1" applyAlignment="1">
      <alignment horizontal="left" vertical="center"/>
    </xf>
    <xf numFmtId="0" fontId="69" fillId="2" borderId="2" xfId="0" applyFont="1" applyFill="1" applyBorder="1" applyAlignment="1">
      <alignment horizontal="left" vertical="center"/>
    </xf>
    <xf numFmtId="0" fontId="51" fillId="2" borderId="3" xfId="0" applyFont="1" applyFill="1" applyBorder="1" applyAlignment="1">
      <alignment horizontal="left" vertical="center"/>
    </xf>
    <xf numFmtId="0" fontId="51" fillId="2" borderId="3" xfId="0" applyFont="1" applyFill="1" applyBorder="1" applyAlignment="1">
      <alignment vertical="center"/>
    </xf>
    <xf numFmtId="0" fontId="51" fillId="2" borderId="3" xfId="0" applyFont="1" applyFill="1" applyBorder="1" applyAlignment="1">
      <alignment horizontal="center" vertical="center"/>
    </xf>
    <xf numFmtId="3" fontId="51" fillId="2" borderId="3" xfId="0" applyNumberFormat="1" applyFont="1" applyFill="1" applyBorder="1" applyAlignment="1">
      <alignment horizontal="center" vertical="center"/>
    </xf>
    <xf numFmtId="0" fontId="51" fillId="13" borderId="3" xfId="0" applyFont="1" applyFill="1" applyBorder="1" applyAlignment="1">
      <alignment horizontal="center" vertical="center"/>
    </xf>
    <xf numFmtId="0" fontId="51" fillId="5" borderId="3" xfId="0" applyFont="1" applyFill="1" applyBorder="1" applyAlignment="1">
      <alignment vertical="center"/>
    </xf>
    <xf numFmtId="1" fontId="51" fillId="13" borderId="3" xfId="0" applyNumberFormat="1" applyFont="1" applyFill="1" applyBorder="1" applyAlignment="1">
      <alignment vertical="center"/>
    </xf>
    <xf numFmtId="1" fontId="51" fillId="13" borderId="3" xfId="0" applyNumberFormat="1" applyFont="1" applyFill="1" applyBorder="1" applyAlignment="1">
      <alignment horizontal="center" vertical="center"/>
    </xf>
    <xf numFmtId="0" fontId="51" fillId="2" borderId="0" xfId="0" applyFont="1" applyFill="1" applyAlignment="1">
      <alignment vertical="center"/>
    </xf>
    <xf numFmtId="0" fontId="51" fillId="14" borderId="0" xfId="0" applyFont="1" applyFill="1" applyAlignment="1">
      <alignment horizontal="center" vertical="center"/>
    </xf>
    <xf numFmtId="0" fontId="51" fillId="3" borderId="0" xfId="0" applyFont="1" applyFill="1" applyAlignment="1">
      <alignment vertical="center"/>
    </xf>
    <xf numFmtId="1" fontId="51" fillId="14" borderId="0" xfId="0" applyNumberFormat="1" applyFont="1" applyFill="1" applyAlignment="1">
      <alignment vertical="center"/>
    </xf>
    <xf numFmtId="1" fontId="51" fillId="14" borderId="2" xfId="0" applyNumberFormat="1" applyFont="1" applyFill="1" applyBorder="1" applyAlignment="1">
      <alignment horizontal="center" vertical="center"/>
    </xf>
    <xf numFmtId="0" fontId="51" fillId="12" borderId="0" xfId="0" applyFont="1" applyFill="1" applyAlignment="1">
      <alignment horizontal="left" vertical="center"/>
    </xf>
    <xf numFmtId="0" fontId="51" fillId="12" borderId="0" xfId="0" applyFont="1" applyFill="1" applyAlignment="1">
      <alignment horizontal="center" vertical="center"/>
    </xf>
    <xf numFmtId="1" fontId="51" fillId="12" borderId="0" xfId="0" applyNumberFormat="1" applyFont="1" applyFill="1" applyAlignment="1">
      <alignment horizontal="right" vertical="center"/>
    </xf>
    <xf numFmtId="1" fontId="51" fillId="12" borderId="0" xfId="0" applyNumberFormat="1" applyFont="1" applyFill="1" applyAlignment="1">
      <alignment horizontal="center" vertical="center"/>
    </xf>
    <xf numFmtId="0" fontId="0" fillId="0" borderId="0" xfId="0" applyAlignment="1">
      <alignment horizontal="left" vertical="top"/>
    </xf>
    <xf numFmtId="0" fontId="72" fillId="0" borderId="0" xfId="0" applyFont="1"/>
    <xf numFmtId="0" fontId="0" fillId="0" borderId="0" xfId="0" applyAlignment="1">
      <alignment wrapText="1"/>
    </xf>
    <xf numFmtId="1" fontId="64" fillId="0" borderId="13" xfId="1" applyNumberFormat="1" applyFont="1" applyBorder="1" applyAlignment="1">
      <alignment vertical="center" wrapText="1"/>
    </xf>
    <xf numFmtId="1" fontId="64" fillId="0" borderId="53" xfId="1" applyNumberFormat="1" applyFont="1" applyBorder="1" applyAlignment="1">
      <alignment vertical="center" wrapText="1"/>
    </xf>
    <xf numFmtId="1" fontId="65" fillId="0" borderId="13" xfId="1" applyNumberFormat="1" applyFont="1" applyBorder="1" applyAlignment="1">
      <alignment vertical="center" wrapText="1"/>
    </xf>
    <xf numFmtId="1" fontId="65" fillId="0" borderId="53" xfId="1" applyNumberFormat="1" applyFont="1" applyBorder="1" applyAlignment="1">
      <alignment vertical="center" wrapText="1"/>
    </xf>
    <xf numFmtId="0" fontId="77" fillId="0" borderId="0" xfId="0" applyFont="1" applyAlignment="1">
      <alignment vertical="center"/>
    </xf>
    <xf numFmtId="0" fontId="80" fillId="0" borderId="0" xfId="0" applyFont="1"/>
    <xf numFmtId="0" fontId="7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74" fillId="0" borderId="0" xfId="0" applyFont="1" applyAlignment="1">
      <alignment horizontal="left" vertical="top" wrapText="1"/>
    </xf>
    <xf numFmtId="0" fontId="75" fillId="0" borderId="55" xfId="0" applyFont="1" applyBorder="1" applyAlignment="1">
      <alignment vertical="top" wrapText="1"/>
    </xf>
    <xf numFmtId="0" fontId="0" fillId="0" borderId="55" xfId="0" applyBorder="1" applyAlignment="1">
      <alignment vertical="top" wrapText="1"/>
    </xf>
    <xf numFmtId="0" fontId="76" fillId="0" borderId="55" xfId="0" applyFont="1" applyBorder="1" applyAlignment="1">
      <alignment vertical="top" wrapText="1"/>
    </xf>
    <xf numFmtId="0" fontId="81" fillId="0" borderId="0" xfId="0" applyFont="1" applyAlignment="1">
      <alignment horizontal="left" vertical="top"/>
    </xf>
    <xf numFmtId="0" fontId="82" fillId="0" borderId="0" xfId="0" applyFont="1" applyAlignment="1">
      <alignment horizontal="left" vertical="top" wrapText="1"/>
    </xf>
    <xf numFmtId="0" fontId="83" fillId="0" borderId="55" xfId="0" applyFont="1" applyBorder="1" applyAlignment="1">
      <alignment vertical="top" wrapText="1"/>
    </xf>
    <xf numFmtId="0" fontId="75" fillId="0" borderId="55" xfId="0" applyFont="1" applyBorder="1" applyAlignment="1">
      <alignment horizontal="left" vertical="top" wrapText="1"/>
    </xf>
    <xf numFmtId="0" fontId="75" fillId="15" borderId="55" xfId="0" applyFont="1" applyFill="1" applyBorder="1" applyAlignment="1">
      <alignment horizontal="left" vertical="top" wrapText="1"/>
    </xf>
    <xf numFmtId="0" fontId="81" fillId="0" borderId="55" xfId="0" applyFont="1" applyBorder="1" applyAlignment="1">
      <alignment vertical="top" wrapText="1"/>
    </xf>
    <xf numFmtId="0" fontId="81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85" fillId="0" borderId="0" xfId="0" applyFont="1"/>
    <xf numFmtId="0" fontId="11" fillId="0" borderId="0" xfId="0" applyFont="1" applyAlignment="1">
      <alignment horizontal="left" vertical="top"/>
    </xf>
    <xf numFmtId="0" fontId="79" fillId="0" borderId="0" xfId="0" applyFont="1" applyAlignment="1">
      <alignment horizontal="left" vertical="top"/>
    </xf>
    <xf numFmtId="0" fontId="87" fillId="0" borderId="0" xfId="0" applyFont="1" applyAlignment="1">
      <alignment horizontal="left" vertical="top"/>
    </xf>
    <xf numFmtId="0" fontId="88" fillId="0" borderId="0" xfId="0" applyFont="1" applyAlignment="1">
      <alignment horizontal="left" vertical="top"/>
    </xf>
    <xf numFmtId="0" fontId="89" fillId="0" borderId="0" xfId="0" applyFont="1" applyAlignment="1">
      <alignment horizontal="left" vertical="top"/>
    </xf>
    <xf numFmtId="0" fontId="90" fillId="0" borderId="62" xfId="0" applyFont="1" applyBorder="1" applyAlignment="1">
      <alignment vertical="top" wrapText="1"/>
    </xf>
    <xf numFmtId="0" fontId="92" fillId="0" borderId="63" xfId="0" applyFont="1" applyBorder="1" applyAlignment="1">
      <alignment vertical="top" wrapText="1"/>
    </xf>
    <xf numFmtId="0" fontId="90" fillId="0" borderId="61" xfId="0" applyFont="1" applyBorder="1" applyAlignment="1">
      <alignment horizontal="left" vertical="top" wrapText="1"/>
    </xf>
    <xf numFmtId="0" fontId="92" fillId="0" borderId="61" xfId="0" applyFont="1" applyBorder="1" applyAlignment="1">
      <alignment horizontal="left" vertical="top" wrapText="1"/>
    </xf>
    <xf numFmtId="0" fontId="11" fillId="0" borderId="61" xfId="0" applyFont="1" applyBorder="1" applyAlignment="1">
      <alignment horizontal="left" vertical="top" wrapText="1"/>
    </xf>
    <xf numFmtId="0" fontId="90" fillId="15" borderId="62" xfId="0" applyFont="1" applyFill="1" applyBorder="1" applyAlignment="1">
      <alignment horizontal="left" vertical="top" wrapText="1"/>
    </xf>
    <xf numFmtId="0" fontId="90" fillId="16" borderId="61" xfId="0" applyFont="1" applyFill="1" applyBorder="1" applyAlignment="1">
      <alignment horizontal="left" vertical="top" wrapText="1"/>
    </xf>
    <xf numFmtId="0" fontId="90" fillId="0" borderId="62" xfId="0" applyFont="1" applyBorder="1" applyAlignment="1">
      <alignment horizontal="left" vertical="top" wrapText="1"/>
    </xf>
    <xf numFmtId="0" fontId="79" fillId="0" borderId="0" xfId="0" applyFont="1" applyAlignment="1">
      <alignment horizontal="left" vertical="top" wrapText="1"/>
    </xf>
    <xf numFmtId="0" fontId="79" fillId="0" borderId="62" xfId="0" applyFont="1" applyBorder="1" applyAlignment="1">
      <alignment horizontal="left" vertical="top" wrapText="1"/>
    </xf>
    <xf numFmtId="0" fontId="90" fillId="17" borderId="61" xfId="0" applyFont="1" applyFill="1" applyBorder="1" applyAlignment="1">
      <alignment horizontal="left" vertical="top" wrapText="1"/>
    </xf>
    <xf numFmtId="0" fontId="79" fillId="0" borderId="61" xfId="0" applyFont="1" applyBorder="1" applyAlignment="1">
      <alignment horizontal="left" vertical="top" wrapText="1"/>
    </xf>
    <xf numFmtId="0" fontId="87" fillId="0" borderId="61" xfId="0" applyFont="1" applyBorder="1" applyAlignment="1">
      <alignment horizontal="left" vertical="top" wrapText="1"/>
    </xf>
    <xf numFmtId="0" fontId="79" fillId="0" borderId="0" xfId="0" applyFont="1" applyAlignment="1">
      <alignment wrapText="1"/>
    </xf>
    <xf numFmtId="0" fontId="87" fillId="0" borderId="0" xfId="0" applyFont="1" applyAlignment="1">
      <alignment wrapText="1"/>
    </xf>
    <xf numFmtId="0" fontId="79" fillId="0" borderId="0" xfId="0" applyFont="1" applyAlignment="1">
      <alignment horizontal="left" wrapText="1"/>
    </xf>
    <xf numFmtId="0" fontId="79" fillId="0" borderId="0" xfId="0" applyFont="1"/>
    <xf numFmtId="0" fontId="87" fillId="0" borderId="0" xfId="0" applyFont="1"/>
    <xf numFmtId="0" fontId="79" fillId="0" borderId="0" xfId="0" applyFont="1" applyAlignment="1">
      <alignment horizontal="left"/>
    </xf>
    <xf numFmtId="0" fontId="93" fillId="0" borderId="0" xfId="0" applyFont="1" applyAlignment="1">
      <alignment horizontal="left" vertical="top"/>
    </xf>
    <xf numFmtId="0" fontId="94" fillId="0" borderId="0" xfId="0" applyFont="1" applyAlignment="1">
      <alignment horizontal="left" vertical="top" wrapText="1"/>
    </xf>
    <xf numFmtId="0" fontId="95" fillId="0" borderId="0" xfId="0" applyFont="1"/>
    <xf numFmtId="0" fontId="32" fillId="10" borderId="0" xfId="0" applyFont="1" applyFill="1" applyAlignment="1">
      <alignment vertical="center"/>
    </xf>
    <xf numFmtId="0" fontId="32" fillId="10" borderId="14" xfId="0" applyFont="1" applyFill="1" applyBorder="1" applyAlignment="1">
      <alignment vertical="center"/>
    </xf>
    <xf numFmtId="0" fontId="31" fillId="2" borderId="56" xfId="0" applyFont="1" applyFill="1" applyBorder="1" applyAlignment="1">
      <alignment horizontal="center" vertical="center" wrapText="1"/>
    </xf>
    <xf numFmtId="0" fontId="31" fillId="2" borderId="59" xfId="0" applyFont="1" applyFill="1" applyBorder="1" applyAlignment="1">
      <alignment horizontal="center" vertical="center" wrapText="1"/>
    </xf>
    <xf numFmtId="0" fontId="31" fillId="2" borderId="57" xfId="0" applyFont="1" applyFill="1" applyBorder="1" applyAlignment="1">
      <alignment horizontal="center" vertical="center" wrapText="1"/>
    </xf>
    <xf numFmtId="1" fontId="57" fillId="0" borderId="55" xfId="1" applyNumberFormat="1" applyFont="1" applyBorder="1" applyAlignment="1">
      <alignment horizontal="center" vertical="center" wrapText="1"/>
    </xf>
    <xf numFmtId="1" fontId="31" fillId="2" borderId="56" xfId="0" applyNumberFormat="1" applyFont="1" applyFill="1" applyBorder="1" applyAlignment="1">
      <alignment horizontal="center" vertical="center" wrapText="1"/>
    </xf>
    <xf numFmtId="1" fontId="31" fillId="2" borderId="57" xfId="0" applyNumberFormat="1" applyFont="1" applyFill="1" applyBorder="1" applyAlignment="1">
      <alignment horizontal="center" vertical="center" wrapText="1"/>
    </xf>
    <xf numFmtId="1" fontId="31" fillId="2" borderId="55" xfId="0" applyNumberFormat="1" applyFont="1" applyFill="1" applyBorder="1" applyAlignment="1">
      <alignment horizontal="center" vertical="center"/>
    </xf>
    <xf numFmtId="165" fontId="31" fillId="2" borderId="55" xfId="0" applyNumberFormat="1" applyFont="1" applyFill="1" applyBorder="1" applyAlignment="1">
      <alignment horizontal="center" vertical="center"/>
    </xf>
    <xf numFmtId="1" fontId="32" fillId="2" borderId="55" xfId="0" applyNumberFormat="1" applyFont="1" applyFill="1" applyBorder="1" applyAlignment="1">
      <alignment horizontal="center" vertical="center"/>
    </xf>
    <xf numFmtId="1" fontId="61" fillId="0" borderId="55" xfId="1" applyNumberFormat="1" applyFont="1" applyBorder="1" applyAlignment="1">
      <alignment horizontal="center" vertical="center" wrapText="1"/>
    </xf>
    <xf numFmtId="1" fontId="96" fillId="0" borderId="16" xfId="1" applyNumberFormat="1" applyFont="1" applyBorder="1" applyAlignment="1">
      <alignment horizontal="center" vertical="center" wrapText="1"/>
    </xf>
    <xf numFmtId="0" fontId="97" fillId="0" borderId="0" xfId="0" applyFont="1"/>
    <xf numFmtId="0" fontId="93" fillId="0" borderId="0" xfId="0" applyFont="1" applyAlignment="1">
      <alignment vertical="top" wrapText="1"/>
    </xf>
    <xf numFmtId="0" fontId="88" fillId="0" borderId="0" xfId="0" applyFont="1" applyAlignment="1">
      <alignment horizontal="left" vertical="top" wrapText="1"/>
    </xf>
    <xf numFmtId="0" fontId="11" fillId="0" borderId="62" xfId="0" applyFont="1" applyBorder="1" applyAlignment="1">
      <alignment vertical="top" wrapText="1"/>
    </xf>
    <xf numFmtId="0" fontId="90" fillId="15" borderId="61" xfId="0" applyFont="1" applyFill="1" applyBorder="1" applyAlignment="1">
      <alignment horizontal="left" vertical="top" wrapText="1"/>
    </xf>
    <xf numFmtId="0" fontId="79" fillId="0" borderId="62" xfId="0" applyFont="1" applyBorder="1" applyAlignment="1">
      <alignment vertical="top" wrapText="1"/>
    </xf>
    <xf numFmtId="0" fontId="79" fillId="0" borderId="63" xfId="0" applyFont="1" applyBorder="1" applyAlignment="1">
      <alignment vertical="top" wrapText="1"/>
    </xf>
    <xf numFmtId="0" fontId="90" fillId="0" borderId="63" xfId="0" applyFont="1" applyBorder="1" applyAlignment="1">
      <alignment vertical="top" wrapText="1"/>
    </xf>
    <xf numFmtId="0" fontId="91" fillId="0" borderId="62" xfId="0" applyFont="1" applyBorder="1" applyAlignment="1">
      <alignment vertical="top" wrapText="1"/>
    </xf>
    <xf numFmtId="0" fontId="100" fillId="0" borderId="61" xfId="0" applyFont="1" applyBorder="1" applyAlignment="1">
      <alignment horizontal="left" vertical="top" wrapText="1"/>
    </xf>
    <xf numFmtId="0" fontId="93" fillId="0" borderId="0" xfId="0" applyFont="1" applyAlignment="1">
      <alignment horizontal="left"/>
    </xf>
    <xf numFmtId="0" fontId="102" fillId="0" borderId="55" xfId="0" applyFont="1" applyBorder="1" applyAlignment="1">
      <alignment horizontal="left" vertical="top"/>
    </xf>
    <xf numFmtId="0" fontId="0" fillId="0" borderId="55" xfId="0" applyBorder="1" applyAlignment="1">
      <alignment horizontal="left" vertical="top"/>
    </xf>
    <xf numFmtId="0" fontId="104" fillId="0" borderId="55" xfId="0" applyFont="1" applyBorder="1" applyAlignment="1">
      <alignment horizontal="left" vertical="top"/>
    </xf>
    <xf numFmtId="0" fontId="105" fillId="0" borderId="55" xfId="0" applyFont="1" applyBorder="1" applyAlignment="1">
      <alignment vertical="top" wrapText="1"/>
    </xf>
    <xf numFmtId="0" fontId="105" fillId="0" borderId="55" xfId="0" applyFont="1" applyBorder="1" applyAlignment="1">
      <alignment horizontal="left" vertical="top" wrapText="1"/>
    </xf>
    <xf numFmtId="0" fontId="105" fillId="15" borderId="55" xfId="0" applyFont="1" applyFill="1" applyBorder="1" applyAlignment="1">
      <alignment horizontal="left" vertical="top" wrapText="1"/>
    </xf>
    <xf numFmtId="0" fontId="107" fillId="0" borderId="55" xfId="0" applyFont="1" applyBorder="1" applyAlignment="1">
      <alignment vertical="center" wrapText="1"/>
    </xf>
    <xf numFmtId="0" fontId="108" fillId="0" borderId="55" xfId="0" applyFont="1" applyBorder="1" applyAlignment="1">
      <alignment vertical="center" wrapText="1"/>
    </xf>
    <xf numFmtId="0" fontId="107" fillId="0" borderId="55" xfId="0" applyFont="1" applyBorder="1" applyAlignment="1">
      <alignment horizontal="left" vertical="center" wrapText="1"/>
    </xf>
    <xf numFmtId="0" fontId="72" fillId="0" borderId="0" xfId="0" applyFont="1" applyAlignment="1">
      <alignment horizontal="left" vertical="center"/>
    </xf>
    <xf numFmtId="0" fontId="99" fillId="0" borderId="0" xfId="0" applyFont="1" applyAlignment="1">
      <alignment horizontal="left"/>
    </xf>
    <xf numFmtId="0" fontId="110" fillId="0" borderId="55" xfId="0" applyFont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110" fillId="0" borderId="5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1" fillId="2" borderId="56" xfId="0" quotePrefix="1" applyFont="1" applyFill="1" applyBorder="1" applyAlignment="1">
      <alignment horizontal="center" vertical="center" wrapText="1"/>
    </xf>
    <xf numFmtId="0" fontId="31" fillId="2" borderId="59" xfId="0" quotePrefix="1" applyFont="1" applyFill="1" applyBorder="1" applyAlignment="1">
      <alignment horizontal="center" vertical="center" wrapText="1"/>
    </xf>
    <xf numFmtId="0" fontId="31" fillId="2" borderId="57" xfId="0" quotePrefix="1" applyFont="1" applyFill="1" applyBorder="1" applyAlignment="1">
      <alignment horizontal="center" vertical="center" wrapText="1"/>
    </xf>
    <xf numFmtId="0" fontId="54" fillId="2" borderId="0" xfId="0" applyFont="1" applyFill="1" applyAlignment="1">
      <alignment horizontal="left" vertical="center"/>
    </xf>
    <xf numFmtId="0" fontId="53" fillId="2" borderId="0" xfId="0" applyFont="1" applyFill="1" applyAlignment="1">
      <alignment horizontal="left" vertical="top" wrapText="1"/>
    </xf>
    <xf numFmtId="0" fontId="31" fillId="2" borderId="17" xfId="0" applyFont="1" applyFill="1" applyBorder="1" applyAlignment="1">
      <alignment horizontal="center" vertical="center" wrapText="1"/>
    </xf>
    <xf numFmtId="0" fontId="31" fillId="2" borderId="15" xfId="0" applyFont="1" applyFill="1" applyBorder="1" applyAlignment="1">
      <alignment horizontal="center" vertical="center" wrapText="1"/>
    </xf>
    <xf numFmtId="0" fontId="32" fillId="0" borderId="17" xfId="0" quotePrefix="1" applyFont="1" applyBorder="1" applyAlignment="1">
      <alignment horizontal="center" vertical="center"/>
    </xf>
    <xf numFmtId="0" fontId="32" fillId="0" borderId="14" xfId="0" quotePrefix="1" applyFont="1" applyBorder="1" applyAlignment="1">
      <alignment horizontal="center" vertical="center"/>
    </xf>
    <xf numFmtId="0" fontId="32" fillId="0" borderId="15" xfId="0" quotePrefix="1" applyFont="1" applyBorder="1" applyAlignment="1">
      <alignment horizontal="center" vertical="center"/>
    </xf>
    <xf numFmtId="0" fontId="31" fillId="9" borderId="56" xfId="0" applyFont="1" applyFill="1" applyBorder="1" applyAlignment="1">
      <alignment horizontal="left" vertical="center" wrapText="1"/>
    </xf>
    <xf numFmtId="0" fontId="31" fillId="9" borderId="57" xfId="0" applyFont="1" applyFill="1" applyBorder="1" applyAlignment="1">
      <alignment horizontal="left" vertical="center" wrapText="1"/>
    </xf>
    <xf numFmtId="12" fontId="32" fillId="0" borderId="56" xfId="0" quotePrefix="1" applyNumberFormat="1" applyFont="1" applyBorder="1" applyAlignment="1">
      <alignment horizontal="center" vertical="center" wrapText="1"/>
    </xf>
    <xf numFmtId="12" fontId="32" fillId="0" borderId="59" xfId="0" quotePrefix="1" applyNumberFormat="1" applyFont="1" applyBorder="1" applyAlignment="1">
      <alignment horizontal="center" vertical="center" wrapText="1"/>
    </xf>
    <xf numFmtId="12" fontId="32" fillId="0" borderId="57" xfId="0" quotePrefix="1" applyNumberFormat="1" applyFont="1" applyBorder="1" applyAlignment="1">
      <alignment horizontal="center" vertical="center" wrapText="1"/>
    </xf>
    <xf numFmtId="0" fontId="32" fillId="2" borderId="0" xfId="0" applyFont="1" applyFill="1" applyAlignment="1">
      <alignment horizontal="left" vertical="center" wrapText="1"/>
    </xf>
    <xf numFmtId="0" fontId="32" fillId="0" borderId="14" xfId="0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0" fontId="32" fillId="18" borderId="14" xfId="0" applyFont="1" applyFill="1" applyBorder="1" applyAlignment="1">
      <alignment horizontal="left" vertical="center" wrapText="1"/>
    </xf>
    <xf numFmtId="0" fontId="32" fillId="3" borderId="17" xfId="0" applyFont="1" applyFill="1" applyBorder="1" applyAlignment="1">
      <alignment horizontal="center" vertical="center" wrapText="1"/>
    </xf>
    <xf numFmtId="0" fontId="32" fillId="3" borderId="14" xfId="0" applyFont="1" applyFill="1" applyBorder="1" applyAlignment="1">
      <alignment horizontal="center" vertical="center" wrapText="1"/>
    </xf>
    <xf numFmtId="0" fontId="32" fillId="3" borderId="15" xfId="0" applyFont="1" applyFill="1" applyBorder="1" applyAlignment="1">
      <alignment horizontal="center" vertical="center" wrapText="1"/>
    </xf>
    <xf numFmtId="0" fontId="32" fillId="2" borderId="56" xfId="0" applyFont="1" applyFill="1" applyBorder="1" applyAlignment="1">
      <alignment horizontal="center" vertical="center"/>
    </xf>
    <xf numFmtId="0" fontId="32" fillId="2" borderId="59" xfId="0" applyFont="1" applyFill="1" applyBorder="1" applyAlignment="1">
      <alignment horizontal="center" vertical="center"/>
    </xf>
    <xf numFmtId="0" fontId="32" fillId="2" borderId="57" xfId="0" applyFont="1" applyFill="1" applyBorder="1" applyAlignment="1">
      <alignment horizontal="center" vertical="center"/>
    </xf>
    <xf numFmtId="0" fontId="31" fillId="2" borderId="56" xfId="0" applyFont="1" applyFill="1" applyBorder="1" applyAlignment="1">
      <alignment horizontal="center" vertical="center"/>
    </xf>
    <xf numFmtId="0" fontId="31" fillId="2" borderId="59" xfId="0" applyFont="1" applyFill="1" applyBorder="1" applyAlignment="1">
      <alignment horizontal="center" vertical="center"/>
    </xf>
    <xf numFmtId="0" fontId="31" fillId="2" borderId="57" xfId="0" applyFont="1" applyFill="1" applyBorder="1" applyAlignment="1">
      <alignment horizontal="center" vertical="center"/>
    </xf>
    <xf numFmtId="0" fontId="32" fillId="3" borderId="31" xfId="0" applyFont="1" applyFill="1" applyBorder="1" applyAlignment="1">
      <alignment horizontal="center" vertical="center" wrapText="1"/>
    </xf>
    <xf numFmtId="0" fontId="32" fillId="3" borderId="32" xfId="0" applyFont="1" applyFill="1" applyBorder="1" applyAlignment="1">
      <alignment horizontal="center" vertical="center" wrapText="1"/>
    </xf>
    <xf numFmtId="0" fontId="31" fillId="9" borderId="17" xfId="0" applyFont="1" applyFill="1" applyBorder="1" applyAlignment="1">
      <alignment horizontal="left" vertical="center" wrapText="1"/>
    </xf>
    <xf numFmtId="0" fontId="31" fillId="9" borderId="15" xfId="0" applyFont="1" applyFill="1" applyBorder="1" applyAlignment="1">
      <alignment horizontal="left" vertical="center" wrapText="1"/>
    </xf>
    <xf numFmtId="12" fontId="32" fillId="0" borderId="17" xfId="0" quotePrefix="1" applyNumberFormat="1" applyFont="1" applyBorder="1" applyAlignment="1">
      <alignment horizontal="center" vertical="center" wrapText="1"/>
    </xf>
    <xf numFmtId="12" fontId="32" fillId="0" borderId="14" xfId="0" quotePrefix="1" applyNumberFormat="1" applyFont="1" applyBorder="1" applyAlignment="1">
      <alignment horizontal="center" vertical="center" wrapText="1"/>
    </xf>
    <xf numFmtId="12" fontId="32" fillId="0" borderId="15" xfId="0" quotePrefix="1" applyNumberFormat="1" applyFont="1" applyBorder="1" applyAlignment="1">
      <alignment horizontal="center" vertical="center" wrapText="1"/>
    </xf>
    <xf numFmtId="12" fontId="32" fillId="0" borderId="17" xfId="0" quotePrefix="1" applyNumberFormat="1" applyFont="1" applyBorder="1" applyAlignment="1">
      <alignment horizontal="left" vertical="center" wrapText="1"/>
    </xf>
    <xf numFmtId="12" fontId="32" fillId="0" borderId="14" xfId="0" quotePrefix="1" applyNumberFormat="1" applyFont="1" applyBorder="1" applyAlignment="1">
      <alignment horizontal="left" vertical="center" wrapText="1"/>
    </xf>
    <xf numFmtId="12" fontId="32" fillId="0" borderId="15" xfId="0" quotePrefix="1" applyNumberFormat="1" applyFont="1" applyBorder="1" applyAlignment="1">
      <alignment horizontal="left" vertical="center" wrapText="1"/>
    </xf>
    <xf numFmtId="0" fontId="31" fillId="2" borderId="16" xfId="0" applyFont="1" applyFill="1" applyBorder="1" applyAlignment="1">
      <alignment horizontal="center" vertical="center"/>
    </xf>
    <xf numFmtId="1" fontId="31" fillId="2" borderId="17" xfId="0" applyNumberFormat="1" applyFont="1" applyFill="1" applyBorder="1" applyAlignment="1">
      <alignment horizontal="center" vertical="center" wrapText="1"/>
    </xf>
    <xf numFmtId="1" fontId="31" fillId="2" borderId="15" xfId="0" applyNumberFormat="1" applyFont="1" applyFill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/>
    </xf>
    <xf numFmtId="0" fontId="31" fillId="2" borderId="58" xfId="0" applyFont="1" applyFill="1" applyBorder="1" applyAlignment="1">
      <alignment horizontal="center" vertical="center"/>
    </xf>
    <xf numFmtId="0" fontId="31" fillId="2" borderId="53" xfId="0" applyFont="1" applyFill="1" applyBorder="1" applyAlignment="1">
      <alignment horizontal="center" vertical="center"/>
    </xf>
    <xf numFmtId="0" fontId="31" fillId="2" borderId="11" xfId="0" applyFont="1" applyFill="1" applyBorder="1" applyAlignment="1">
      <alignment horizontal="center" vertical="center"/>
    </xf>
    <xf numFmtId="0" fontId="31" fillId="2" borderId="51" xfId="0" quotePrefix="1" applyFont="1" applyFill="1" applyBorder="1" applyAlignment="1">
      <alignment horizontal="center" vertical="center" wrapText="1"/>
    </xf>
    <xf numFmtId="0" fontId="31" fillId="2" borderId="31" xfId="0" quotePrefix="1" applyFont="1" applyFill="1" applyBorder="1" applyAlignment="1">
      <alignment horizontal="center" vertical="center" wrapText="1"/>
    </xf>
    <xf numFmtId="0" fontId="31" fillId="2" borderId="32" xfId="0" quotePrefix="1" applyFont="1" applyFill="1" applyBorder="1" applyAlignment="1">
      <alignment horizontal="center" vertical="center" wrapText="1"/>
    </xf>
    <xf numFmtId="0" fontId="63" fillId="2" borderId="58" xfId="0" applyFont="1" applyFill="1" applyBorder="1" applyAlignment="1">
      <alignment horizontal="center" vertical="center" wrapText="1"/>
    </xf>
    <xf numFmtId="0" fontId="63" fillId="2" borderId="11" xfId="0" applyFont="1" applyFill="1" applyBorder="1" applyAlignment="1">
      <alignment horizontal="center" vertical="center" wrapText="1"/>
    </xf>
    <xf numFmtId="0" fontId="31" fillId="2" borderId="16" xfId="0" applyFont="1" applyFill="1" applyBorder="1" applyAlignment="1">
      <alignment horizontal="center" vertical="center" wrapText="1"/>
    </xf>
    <xf numFmtId="0" fontId="31" fillId="2" borderId="14" xfId="0" applyFont="1" applyFill="1" applyBorder="1" applyAlignment="1">
      <alignment horizontal="center" vertical="center" wrapText="1"/>
    </xf>
    <xf numFmtId="0" fontId="31" fillId="2" borderId="17" xfId="0" applyFont="1" applyFill="1" applyBorder="1" applyAlignment="1">
      <alignment horizontal="center" vertical="center"/>
    </xf>
    <xf numFmtId="0" fontId="31" fillId="2" borderId="14" xfId="0" applyFont="1" applyFill="1" applyBorder="1" applyAlignment="1">
      <alignment horizontal="center" vertical="center"/>
    </xf>
    <xf numFmtId="0" fontId="31" fillId="2" borderId="15" xfId="0" applyFont="1" applyFill="1" applyBorder="1" applyAlignment="1">
      <alignment horizontal="center" vertical="center"/>
    </xf>
    <xf numFmtId="1" fontId="57" fillId="0" borderId="13" xfId="1" applyNumberFormat="1" applyFont="1" applyBorder="1" applyAlignment="1">
      <alignment horizontal="center" vertical="center" wrapText="1"/>
    </xf>
    <xf numFmtId="1" fontId="57" fillId="0" borderId="53" xfId="1" applyNumberFormat="1" applyFont="1" applyBorder="1" applyAlignment="1">
      <alignment horizontal="center" vertical="center" wrapText="1"/>
    </xf>
    <xf numFmtId="0" fontId="27" fillId="5" borderId="18" xfId="0" applyFont="1" applyFill="1" applyBorder="1" applyAlignment="1">
      <alignment horizontal="center" vertical="center"/>
    </xf>
    <xf numFmtId="0" fontId="27" fillId="5" borderId="21" xfId="0" applyFont="1" applyFill="1" applyBorder="1" applyAlignment="1">
      <alignment horizontal="center" vertical="center"/>
    </xf>
    <xf numFmtId="0" fontId="27" fillId="5" borderId="19" xfId="0" applyFont="1" applyFill="1" applyBorder="1" applyAlignment="1">
      <alignment horizontal="center" vertical="center"/>
    </xf>
    <xf numFmtId="0" fontId="27" fillId="5" borderId="20" xfId="0" applyFont="1" applyFill="1" applyBorder="1" applyAlignment="1">
      <alignment horizontal="center" vertical="center" wrapText="1"/>
    </xf>
    <xf numFmtId="0" fontId="27" fillId="5" borderId="19" xfId="0" applyFont="1" applyFill="1" applyBorder="1" applyAlignment="1">
      <alignment horizontal="center" vertical="center" wrapText="1"/>
    </xf>
    <xf numFmtId="0" fontId="50" fillId="2" borderId="17" xfId="0" applyFont="1" applyFill="1" applyBorder="1" applyAlignment="1">
      <alignment horizontal="center" vertical="center" wrapText="1"/>
    </xf>
    <xf numFmtId="0" fontId="50" fillId="2" borderId="15" xfId="0" applyFont="1" applyFill="1" applyBorder="1" applyAlignment="1">
      <alignment horizontal="center" vertical="center" wrapText="1"/>
    </xf>
    <xf numFmtId="1" fontId="68" fillId="0" borderId="11" xfId="0" applyNumberFormat="1" applyFont="1" applyBorder="1" applyAlignment="1">
      <alignment horizontal="center" vertical="center" wrapText="1"/>
    </xf>
    <xf numFmtId="0" fontId="68" fillId="0" borderId="11" xfId="0" applyFont="1" applyBorder="1" applyAlignment="1">
      <alignment horizontal="center" vertical="center" wrapText="1"/>
    </xf>
    <xf numFmtId="1" fontId="32" fillId="2" borderId="58" xfId="0" applyNumberFormat="1" applyFont="1" applyFill="1" applyBorder="1" applyAlignment="1">
      <alignment horizontal="center" vertical="center" wrapText="1"/>
    </xf>
    <xf numFmtId="1" fontId="32" fillId="2" borderId="53" xfId="0" applyNumberFormat="1" applyFont="1" applyFill="1" applyBorder="1" applyAlignment="1">
      <alignment horizontal="center" vertical="center" wrapText="1"/>
    </xf>
    <xf numFmtId="1" fontId="32" fillId="2" borderId="11" xfId="0" applyNumberFormat="1" applyFont="1" applyFill="1" applyBorder="1" applyAlignment="1">
      <alignment horizontal="center" vertical="center" wrapText="1"/>
    </xf>
    <xf numFmtId="0" fontId="50" fillId="2" borderId="20" xfId="0" applyFont="1" applyFill="1" applyBorder="1" applyAlignment="1">
      <alignment horizontal="center" vertical="center" wrapText="1"/>
    </xf>
    <xf numFmtId="0" fontId="50" fillId="2" borderId="19" xfId="0" applyFont="1" applyFill="1" applyBorder="1" applyAlignment="1">
      <alignment horizontal="center" vertical="center" wrapText="1"/>
    </xf>
    <xf numFmtId="0" fontId="63" fillId="2" borderId="55" xfId="0" applyFont="1" applyFill="1" applyBorder="1" applyAlignment="1">
      <alignment horizontal="center" vertical="center" wrapText="1"/>
    </xf>
    <xf numFmtId="0" fontId="51" fillId="2" borderId="4" xfId="0" applyFont="1" applyFill="1" applyBorder="1" applyAlignment="1">
      <alignment horizontal="center" vertical="center" wrapText="1"/>
    </xf>
    <xf numFmtId="0" fontId="51" fillId="2" borderId="4" xfId="0" applyFont="1" applyFill="1" applyBorder="1" applyAlignment="1">
      <alignment horizontal="center" vertical="center"/>
    </xf>
    <xf numFmtId="0" fontId="51" fillId="2" borderId="2" xfId="0" applyFont="1" applyFill="1" applyBorder="1" applyAlignment="1">
      <alignment horizontal="center" vertical="center"/>
    </xf>
    <xf numFmtId="1" fontId="51" fillId="14" borderId="4" xfId="0" applyNumberFormat="1" applyFont="1" applyFill="1" applyBorder="1" applyAlignment="1">
      <alignment horizontal="left" vertical="center"/>
    </xf>
    <xf numFmtId="0" fontId="35" fillId="2" borderId="0" xfId="0" applyFont="1" applyFill="1" applyAlignment="1">
      <alignment horizontal="left"/>
    </xf>
    <xf numFmtId="0" fontId="35" fillId="2" borderId="30" xfId="0" applyFont="1" applyFill="1" applyBorder="1" applyAlignment="1">
      <alignment horizontal="left"/>
    </xf>
    <xf numFmtId="0" fontId="27" fillId="5" borderId="5" xfId="0" applyFont="1" applyFill="1" applyBorder="1" applyAlignment="1">
      <alignment horizontal="center" vertical="center"/>
    </xf>
    <xf numFmtId="0" fontId="27" fillId="5" borderId="6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 wrapText="1"/>
    </xf>
    <xf numFmtId="0" fontId="27" fillId="5" borderId="6" xfId="0" applyFont="1" applyFill="1" applyBorder="1" applyAlignment="1">
      <alignment horizontal="center" vertical="center" wrapText="1"/>
    </xf>
    <xf numFmtId="0" fontId="27" fillId="5" borderId="7" xfId="0" applyFont="1" applyFill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33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vertical="center" wrapText="1"/>
    </xf>
    <xf numFmtId="0" fontId="26" fillId="3" borderId="0" xfId="0" applyFont="1" applyFill="1" applyAlignment="1">
      <alignment horizontal="left" vertical="center" wrapText="1"/>
    </xf>
    <xf numFmtId="15" fontId="32" fillId="2" borderId="1" xfId="0" quotePrefix="1" applyNumberFormat="1" applyFont="1" applyFill="1" applyBorder="1" applyAlignment="1">
      <alignment horizontal="left" vertical="center"/>
    </xf>
    <xf numFmtId="15" fontId="32" fillId="2" borderId="1" xfId="0" applyNumberFormat="1" applyFont="1" applyFill="1" applyBorder="1" applyAlignment="1">
      <alignment horizontal="left" vertical="center"/>
    </xf>
    <xf numFmtId="0" fontId="62" fillId="2" borderId="1" xfId="0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horizontal="center" vertical="center"/>
    </xf>
    <xf numFmtId="0" fontId="27" fillId="11" borderId="16" xfId="0" applyFont="1" applyFill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8" fillId="0" borderId="16" xfId="0" quotePrefix="1" applyFont="1" applyBorder="1" applyAlignment="1">
      <alignment horizontal="center" vertical="center"/>
    </xf>
    <xf numFmtId="16" fontId="28" fillId="0" borderId="16" xfId="0" quotePrefix="1" applyNumberFormat="1" applyFont="1" applyBorder="1" applyAlignment="1">
      <alignment horizontal="center" vertical="center"/>
    </xf>
    <xf numFmtId="0" fontId="93" fillId="0" borderId="0" xfId="0" applyFont="1" applyAlignment="1">
      <alignment horizontal="left" vertical="top" wrapText="1"/>
    </xf>
    <xf numFmtId="0" fontId="91" fillId="0" borderId="64" xfId="0" applyFont="1" applyBorder="1" applyAlignment="1">
      <alignment horizontal="center" vertical="top" wrapText="1"/>
    </xf>
    <xf numFmtId="0" fontId="91" fillId="0" borderId="65" xfId="0" applyFont="1" applyBorder="1" applyAlignment="1">
      <alignment horizontal="center" vertical="top" wrapText="1"/>
    </xf>
    <xf numFmtId="0" fontId="27" fillId="0" borderId="26" xfId="0" applyFont="1" applyBorder="1" applyAlignment="1">
      <alignment horizontal="left"/>
    </xf>
    <xf numFmtId="0" fontId="27" fillId="0" borderId="36" xfId="0" applyFont="1" applyBorder="1" applyAlignment="1">
      <alignment horizontal="center"/>
    </xf>
    <xf numFmtId="0" fontId="27" fillId="0" borderId="37" xfId="0" applyFont="1" applyBorder="1" applyAlignment="1">
      <alignment horizontal="center"/>
    </xf>
  </cellXfs>
  <cellStyles count="65">
    <cellStyle name="0" xfId="3" xr:uid="{00000000-0005-0000-0000-000000000000}"/>
    <cellStyle name="0_2ND SUMMER 09" xfId="4" xr:uid="{00000000-0005-0000-0000-000001000000}"/>
    <cellStyle name="0_OPR SPR09 (2)" xfId="5" xr:uid="{00000000-0005-0000-0000-000002000000}"/>
    <cellStyle name="0_OPR Winter 09 Drop 2 (2)" xfId="6" xr:uid="{00000000-0005-0000-0000-000003000000}"/>
    <cellStyle name="0_OPR Winter 09 Drop 3" xfId="7" xr:uid="{00000000-0005-0000-0000-000004000000}"/>
    <cellStyle name="0_OPR Winter 09 Drop 3_trimlist W09 Drop3" xfId="8" xr:uid="{00000000-0005-0000-0000-000005000000}"/>
    <cellStyle name="0_SPRINTER09" xfId="9" xr:uid="{00000000-0005-0000-0000-000006000000}"/>
    <cellStyle name="0_Trimslist Winter 09 drop2" xfId="10" xr:uid="{00000000-0005-0000-0000-000007000000}"/>
    <cellStyle name="Column_Title" xfId="11" xr:uid="{00000000-0005-0000-0000-000008000000}"/>
    <cellStyle name="Comma 2" xfId="12" xr:uid="{00000000-0005-0000-0000-000009000000}"/>
    <cellStyle name="Comma 2 2" xfId="13" xr:uid="{00000000-0005-0000-0000-00000A000000}"/>
    <cellStyle name="Comma 3" xfId="14" xr:uid="{00000000-0005-0000-0000-00000B000000}"/>
    <cellStyle name="Comma 4" xfId="15" xr:uid="{00000000-0005-0000-0000-00000C000000}"/>
    <cellStyle name="Comma0" xfId="16" xr:uid="{00000000-0005-0000-0000-00000D000000}"/>
    <cellStyle name="Currency 2" xfId="17" xr:uid="{00000000-0005-0000-0000-00000E000000}"/>
    <cellStyle name="Currency0" xfId="18" xr:uid="{00000000-0005-0000-0000-00000F000000}"/>
    <cellStyle name="Date" xfId="19" xr:uid="{00000000-0005-0000-0000-000010000000}"/>
    <cellStyle name="Excel Built-in 20% - Accent1" xfId="20" xr:uid="{00000000-0005-0000-0000-000011000000}"/>
    <cellStyle name="Fixed" xfId="21" xr:uid="{00000000-0005-0000-0000-000012000000}"/>
    <cellStyle name="Grey" xfId="22" xr:uid="{00000000-0005-0000-0000-000013000000}"/>
    <cellStyle name="Heading 1 2" xfId="23" xr:uid="{00000000-0005-0000-0000-000014000000}"/>
    <cellStyle name="Heading 2 2" xfId="24" xr:uid="{00000000-0005-0000-0000-000015000000}"/>
    <cellStyle name="Input [yellow]" xfId="25" xr:uid="{00000000-0005-0000-0000-000016000000}"/>
    <cellStyle name="Normal" xfId="0" builtinId="0"/>
    <cellStyle name="Normal - Style1" xfId="26" xr:uid="{00000000-0005-0000-0000-000018000000}"/>
    <cellStyle name="Normal 133" xfId="1" xr:uid="{00000000-0005-0000-0000-000019000000}"/>
    <cellStyle name="Normal 146 3" xfId="64" xr:uid="{F2494AE2-BCD2-493C-A3E0-7193AE8A4156}"/>
    <cellStyle name="Normal 2" xfId="2" xr:uid="{00000000-0005-0000-0000-00001A000000}"/>
    <cellStyle name="Normal 2 2" xfId="27" xr:uid="{00000000-0005-0000-0000-00001B000000}"/>
    <cellStyle name="Normal 2 3" xfId="59" xr:uid="{00000000-0005-0000-0000-00001C000000}"/>
    <cellStyle name="Normal 2 3 2 2" xfId="62" xr:uid="{00000000-0005-0000-0000-00001D000000}"/>
    <cellStyle name="Normal 2_112060-QTM" xfId="28" xr:uid="{00000000-0005-0000-0000-00001E000000}"/>
    <cellStyle name="Normal 3" xfId="29" xr:uid="{00000000-0005-0000-0000-00001F000000}"/>
    <cellStyle name="Normal 3 2" xfId="30" xr:uid="{00000000-0005-0000-0000-000020000000}"/>
    <cellStyle name="Normal 3 3" xfId="31" xr:uid="{00000000-0005-0000-0000-000021000000}"/>
    <cellStyle name="Normal 3_111030-111048-111061-QTCN" xfId="32" xr:uid="{00000000-0005-0000-0000-000022000000}"/>
    <cellStyle name="Normal 4" xfId="33" xr:uid="{00000000-0005-0000-0000-000023000000}"/>
    <cellStyle name="Normal 4 2" xfId="34" xr:uid="{00000000-0005-0000-0000-000024000000}"/>
    <cellStyle name="Normal 4 4 2 2" xfId="63" xr:uid="{0B33900A-7276-430F-9036-A0B8D4BBDDC0}"/>
    <cellStyle name="Normal 5" xfId="35" xr:uid="{00000000-0005-0000-0000-000025000000}"/>
    <cellStyle name="Normal 6" xfId="36" xr:uid="{00000000-0005-0000-0000-000026000000}"/>
    <cellStyle name="Normal 7" xfId="60" xr:uid="{00000000-0005-0000-0000-000027000000}"/>
    <cellStyle name="Normal 8" xfId="61" xr:uid="{00000000-0005-0000-0000-000028000000}"/>
    <cellStyle name="Percent [2]" xfId="37" xr:uid="{00000000-0005-0000-0000-000029000000}"/>
    <cellStyle name="Percent 2" xfId="38" xr:uid="{00000000-0005-0000-0000-00002A000000}"/>
    <cellStyle name="Percent 2 2" xfId="39" xr:uid="{00000000-0005-0000-0000-00002B000000}"/>
    <cellStyle name="Percent 2 3" xfId="40" xr:uid="{00000000-0005-0000-0000-00002C000000}"/>
    <cellStyle name="Percent 3" xfId="41" xr:uid="{00000000-0005-0000-0000-00002D000000}"/>
    <cellStyle name="SAPBEXstdData" xfId="42" xr:uid="{00000000-0005-0000-0000-00002E000000}"/>
    <cellStyle name="SAPBEXstdItem" xfId="43" xr:uid="{00000000-0005-0000-0000-00002F000000}"/>
    <cellStyle name="Style 1" xfId="44" xr:uid="{00000000-0005-0000-0000-000030000000}"/>
    <cellStyle name="Times New Roman" xfId="45" xr:uid="{00000000-0005-0000-0000-000031000000}"/>
    <cellStyle name="Total 2" xfId="46" xr:uid="{00000000-0005-0000-0000-000032000000}"/>
    <cellStyle name="Обычный_Лист1" xfId="47" xr:uid="{00000000-0005-0000-0000-000033000000}"/>
    <cellStyle name="똿뗦먛귟 [0.00]_PRODUCT DETAIL Q1" xfId="48" xr:uid="{00000000-0005-0000-0000-000034000000}"/>
    <cellStyle name="똿뗦먛귟_PRODUCT DETAIL Q1" xfId="49" xr:uid="{00000000-0005-0000-0000-000035000000}"/>
    <cellStyle name="믅됞 [0.00]_PRODUCT DETAIL Q1" xfId="50" xr:uid="{00000000-0005-0000-0000-000036000000}"/>
    <cellStyle name="믅됞_PRODUCT DETAIL Q1" xfId="51" xr:uid="{00000000-0005-0000-0000-000037000000}"/>
    <cellStyle name="백분율_HOBONG" xfId="52" xr:uid="{00000000-0005-0000-0000-000038000000}"/>
    <cellStyle name="뷭?_BOOKSHIP" xfId="53" xr:uid="{00000000-0005-0000-0000-000039000000}"/>
    <cellStyle name="콤마 [0]_1202" xfId="54" xr:uid="{00000000-0005-0000-0000-00003A000000}"/>
    <cellStyle name="콤마_1202" xfId="55" xr:uid="{00000000-0005-0000-0000-00003B000000}"/>
    <cellStyle name="통화 [0]_1202" xfId="56" xr:uid="{00000000-0005-0000-0000-00003C000000}"/>
    <cellStyle name="통화_1202" xfId="57" xr:uid="{00000000-0005-0000-0000-00003D000000}"/>
    <cellStyle name="표준_(정보부문)월별인원계획" xfId="58" xr:uid="{00000000-0005-0000-0000-00003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4" Type="http://schemas.openxmlformats.org/officeDocument/2006/relationships/image" Target="../media/image1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4" Type="http://schemas.openxmlformats.org/officeDocument/2006/relationships/image" Target="../media/image1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261938</xdr:colOff>
      <xdr:row>4</xdr:row>
      <xdr:rowOff>214311</xdr:rowOff>
    </xdr:from>
    <xdr:to>
      <xdr:col>15</xdr:col>
      <xdr:colOff>1456984</xdr:colOff>
      <xdr:row>7</xdr:row>
      <xdr:rowOff>666749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08F915F-6D86-4134-B306-FC1C8AC0FD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35588" y="2147886"/>
          <a:ext cx="3928721" cy="1709738"/>
        </a:xfrm>
        <a:prstGeom prst="rect">
          <a:avLst/>
        </a:prstGeom>
      </xdr:spPr>
    </xdr:pic>
    <xdr:clientData/>
  </xdr:twoCellAnchor>
  <xdr:twoCellAnchor editAs="oneCell">
    <xdr:from>
      <xdr:col>11</xdr:col>
      <xdr:colOff>452437</xdr:colOff>
      <xdr:row>108</xdr:row>
      <xdr:rowOff>123391</xdr:rowOff>
    </xdr:from>
    <xdr:to>
      <xdr:col>16</xdr:col>
      <xdr:colOff>19848</xdr:colOff>
      <xdr:row>110</xdr:row>
      <xdr:rowOff>714373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0600DCD-07FA-4053-84AD-8A99E59C50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44336" r="-7954"/>
        <a:stretch/>
      </xdr:blipFill>
      <xdr:spPr>
        <a:xfrm>
          <a:off x="16968787" y="29460391"/>
          <a:ext cx="5339561" cy="2286432"/>
        </a:xfrm>
        <a:prstGeom prst="rect">
          <a:avLst/>
        </a:prstGeom>
      </xdr:spPr>
    </xdr:pic>
    <xdr:clientData/>
  </xdr:twoCellAnchor>
  <xdr:oneCellAnchor>
    <xdr:from>
      <xdr:col>11</xdr:col>
      <xdr:colOff>452438</xdr:colOff>
      <xdr:row>69</xdr:row>
      <xdr:rowOff>-1</xdr:rowOff>
    </xdr:from>
    <xdr:ext cx="4946694" cy="2716933"/>
    <xdr:pic>
      <xdr:nvPicPr>
        <xdr:cNvPr id="4" name="Picture 3">
          <a:extLst>
            <a:ext uri="{FF2B5EF4-FFF2-40B4-BE49-F238E27FC236}">
              <a16:creationId xmlns:a16="http://schemas.microsoft.com/office/drawing/2014/main" id="{A938260F-9AA9-476B-8CEE-A49E48ACFA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-12215" b="46617"/>
        <a:stretch/>
      </xdr:blipFill>
      <xdr:spPr>
        <a:xfrm>
          <a:off x="16968788" y="27336750"/>
          <a:ext cx="4946694" cy="2716933"/>
        </a:xfrm>
        <a:prstGeom prst="rect">
          <a:avLst/>
        </a:prstGeom>
      </xdr:spPr>
    </xdr:pic>
    <xdr:clientData/>
  </xdr:oneCellAnchor>
  <xdr:twoCellAnchor editAs="oneCell">
    <xdr:from>
      <xdr:col>9</xdr:col>
      <xdr:colOff>500063</xdr:colOff>
      <xdr:row>106</xdr:row>
      <xdr:rowOff>214312</xdr:rowOff>
    </xdr:from>
    <xdr:to>
      <xdr:col>11</xdr:col>
      <xdr:colOff>355202</xdr:colOff>
      <xdr:row>109</xdr:row>
      <xdr:rowOff>404811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CF9408F-04D2-4515-8073-E40C1E575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187488" y="28541662"/>
          <a:ext cx="2684064" cy="18573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56030</xdr:colOff>
      <xdr:row>2</xdr:row>
      <xdr:rowOff>183777</xdr:rowOff>
    </xdr:from>
    <xdr:to>
      <xdr:col>5</xdr:col>
      <xdr:colOff>302560</xdr:colOff>
      <xdr:row>3</xdr:row>
      <xdr:rowOff>779884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9AD5B4-F9D0-4361-9823-79ACA7C12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030" y="850527"/>
          <a:ext cx="3294530" cy="173910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122465</xdr:colOff>
      <xdr:row>1</xdr:row>
      <xdr:rowOff>100117</xdr:rowOff>
    </xdr:from>
    <xdr:to>
      <xdr:col>10</xdr:col>
      <xdr:colOff>371991</xdr:colOff>
      <xdr:row>15</xdr:row>
      <xdr:rowOff>40821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7DF5AA-DC0C-4049-B463-BBD3CBA640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465" y="433492"/>
          <a:ext cx="6345526" cy="327445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108858</xdr:rowOff>
    </xdr:from>
    <xdr:to>
      <xdr:col>14</xdr:col>
      <xdr:colOff>190500</xdr:colOff>
      <xdr:row>57</xdr:row>
      <xdr:rowOff>129496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7B9F1D7-EF68-490C-8DA6-DB6B8BE91C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6557" r="4451"/>
        <a:stretch/>
      </xdr:blipFill>
      <xdr:spPr>
        <a:xfrm>
          <a:off x="0" y="12300858"/>
          <a:ext cx="8724900" cy="26400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57</xdr:row>
      <xdr:rowOff>27215</xdr:rowOff>
    </xdr:from>
    <xdr:to>
      <xdr:col>7</xdr:col>
      <xdr:colOff>222158</xdr:colOff>
      <xdr:row>58</xdr:row>
      <xdr:rowOff>3129645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E09D3D2-0755-430D-A552-05AB7C1F7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4838590"/>
          <a:ext cx="4489358" cy="3340555"/>
        </a:xfrm>
        <a:prstGeom prst="rect">
          <a:avLst/>
        </a:prstGeom>
      </xdr:spPr>
    </xdr:pic>
    <xdr:clientData/>
  </xdr:twoCellAnchor>
  <xdr:twoCellAnchor editAs="oneCell">
    <xdr:from>
      <xdr:col>10</xdr:col>
      <xdr:colOff>435429</xdr:colOff>
      <xdr:row>1</xdr:row>
      <xdr:rowOff>122465</xdr:rowOff>
    </xdr:from>
    <xdr:to>
      <xdr:col>14</xdr:col>
      <xdr:colOff>520600</xdr:colOff>
      <xdr:row>15</xdr:row>
      <xdr:rowOff>68035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FD0932C-3511-4DE1-8915-CEF38DC28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31429" y="455840"/>
          <a:ext cx="2523571" cy="32793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56030</xdr:colOff>
      <xdr:row>2</xdr:row>
      <xdr:rowOff>183777</xdr:rowOff>
    </xdr:from>
    <xdr:to>
      <xdr:col>5</xdr:col>
      <xdr:colOff>302560</xdr:colOff>
      <xdr:row>4</xdr:row>
      <xdr:rowOff>208384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798C5C9-43D8-18F1-BE21-E6D9C535A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030" y="844924"/>
          <a:ext cx="3272118" cy="173910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237724</xdr:rowOff>
    </xdr:from>
    <xdr:to>
      <xdr:col>13</xdr:col>
      <xdr:colOff>568204</xdr:colOff>
      <xdr:row>25</xdr:row>
      <xdr:rowOff>57994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A1AE5A-7672-D727-A7EB-06FB70EE2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82653"/>
          <a:ext cx="8528383" cy="5698555"/>
        </a:xfrm>
        <a:prstGeom prst="rect">
          <a:avLst/>
        </a:prstGeom>
      </xdr:spPr>
    </xdr:pic>
    <xdr:clientData/>
  </xdr:twoCellAnchor>
  <xdr:twoCellAnchor editAs="oneCell">
    <xdr:from>
      <xdr:col>0</xdr:col>
      <xdr:colOff>17612</xdr:colOff>
      <xdr:row>53</xdr:row>
      <xdr:rowOff>47528</xdr:rowOff>
    </xdr:from>
    <xdr:to>
      <xdr:col>13</xdr:col>
      <xdr:colOff>398612</xdr:colOff>
      <xdr:row>75</xdr:row>
      <xdr:rowOff>21175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1B4051A-C9B7-522D-B3EB-276243E81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612" y="13219242"/>
          <a:ext cx="8341179" cy="5457326"/>
        </a:xfrm>
        <a:prstGeom prst="rect">
          <a:avLst/>
        </a:prstGeom>
      </xdr:spPr>
    </xdr:pic>
    <xdr:clientData/>
  </xdr:twoCellAnchor>
  <xdr:twoCellAnchor editAs="oneCell">
    <xdr:from>
      <xdr:col>0</xdr:col>
      <xdr:colOff>108857</xdr:colOff>
      <xdr:row>79</xdr:row>
      <xdr:rowOff>108857</xdr:rowOff>
    </xdr:from>
    <xdr:to>
      <xdr:col>13</xdr:col>
      <xdr:colOff>411619</xdr:colOff>
      <xdr:row>100</xdr:row>
      <xdr:rowOff>126019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A751E3F-B8D2-EEF7-E174-8F90D9EB89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3981"/>
        <a:stretch/>
      </xdr:blipFill>
      <xdr:spPr>
        <a:xfrm>
          <a:off x="108857" y="19934464"/>
          <a:ext cx="8262941" cy="5160662"/>
        </a:xfrm>
        <a:prstGeom prst="rect">
          <a:avLst/>
        </a:prstGeom>
      </xdr:spPr>
    </xdr:pic>
    <xdr:clientData/>
  </xdr:twoCellAnchor>
  <xdr:twoCellAnchor editAs="oneCell">
    <xdr:from>
      <xdr:col>0</xdr:col>
      <xdr:colOff>66261</xdr:colOff>
      <xdr:row>27</xdr:row>
      <xdr:rowOff>68906</xdr:rowOff>
    </xdr:from>
    <xdr:to>
      <xdr:col>13</xdr:col>
      <xdr:colOff>330921</xdr:colOff>
      <xdr:row>49</xdr:row>
      <xdr:rowOff>172390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7600057-1D59-08F8-D2AB-89BDE5433B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6871"/>
        <a:stretch/>
      </xdr:blipFill>
      <xdr:spPr>
        <a:xfrm>
          <a:off x="66261" y="6777227"/>
          <a:ext cx="8224839" cy="549191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7</xdr:row>
      <xdr:rowOff>95250</xdr:rowOff>
    </xdr:from>
    <xdr:to>
      <xdr:col>17</xdr:col>
      <xdr:colOff>2956819</xdr:colOff>
      <xdr:row>35</xdr:row>
      <xdr:rowOff>85724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1595438"/>
          <a:ext cx="11148319" cy="5991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DA6B2-9A21-4940-87B5-1B47FA62E826}">
  <sheetPr codeName="Sheet2">
    <pageSetUpPr fitToPage="1"/>
  </sheetPr>
  <dimension ref="A1:Q150"/>
  <sheetViews>
    <sheetView view="pageBreakPreview" zoomScale="40" zoomScaleNormal="55" zoomScaleSheetLayoutView="40" zoomScalePageLayoutView="40" workbookViewId="0">
      <selection activeCell="G5" sqref="G5:L8"/>
    </sheetView>
  </sheetViews>
  <sheetFormatPr defaultColWidth="9.140625" defaultRowHeight="16.5"/>
  <cols>
    <col min="1" max="1" width="8.42578125" style="62" customWidth="1"/>
    <col min="2" max="2" width="24.5703125" style="62" customWidth="1"/>
    <col min="3" max="3" width="29.42578125" style="62" customWidth="1"/>
    <col min="4" max="4" width="32.85546875" style="62" customWidth="1"/>
    <col min="5" max="5" width="27.28515625" style="62" customWidth="1"/>
    <col min="6" max="6" width="22.42578125" style="62" customWidth="1"/>
    <col min="7" max="7" width="19.42578125" style="63" customWidth="1"/>
    <col min="8" max="8" width="19.5703125" style="62" customWidth="1"/>
    <col min="9" max="9" width="21.28515625" style="62" customWidth="1"/>
    <col min="10" max="10" width="19.42578125" style="62" customWidth="1"/>
    <col min="11" max="11" width="23" style="62" customWidth="1"/>
    <col min="12" max="12" width="18.85546875" style="62" customWidth="1"/>
    <col min="13" max="13" width="14.140625" style="62" customWidth="1"/>
    <col min="14" max="15" width="13.42578125" style="62" customWidth="1"/>
    <col min="16" max="16" width="26.7109375" style="62" customWidth="1"/>
    <col min="17" max="17" width="14.85546875" style="62" bestFit="1" customWidth="1"/>
    <col min="18" max="16384" width="9.140625" style="62"/>
  </cols>
  <sheetData>
    <row r="1" spans="1:16" s="4" customFormat="1" ht="39.950000000000003" customHeight="1">
      <c r="A1" s="93"/>
      <c r="B1" s="93"/>
      <c r="C1" s="93"/>
      <c r="D1" s="94"/>
      <c r="E1" s="93"/>
      <c r="F1" s="93"/>
      <c r="G1" s="93"/>
      <c r="H1" s="93"/>
      <c r="I1" s="93"/>
      <c r="J1" s="93"/>
      <c r="K1" s="93"/>
      <c r="L1" s="95"/>
      <c r="M1" s="383" t="s">
        <v>113</v>
      </c>
      <c r="N1" s="383" t="s">
        <v>113</v>
      </c>
      <c r="O1" s="384" t="s">
        <v>114</v>
      </c>
      <c r="P1" s="384"/>
    </row>
    <row r="2" spans="1:16" s="4" customFormat="1" ht="39.950000000000003" customHeight="1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  <c r="L2" s="95"/>
      <c r="M2" s="383" t="s">
        <v>115</v>
      </c>
      <c r="N2" s="383" t="s">
        <v>115</v>
      </c>
      <c r="O2" s="385" t="s">
        <v>116</v>
      </c>
      <c r="P2" s="385"/>
    </row>
    <row r="3" spans="1:16" s="4" customFormat="1" ht="39.950000000000003" customHeight="1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5"/>
      <c r="M3" s="383" t="s">
        <v>117</v>
      </c>
      <c r="N3" s="383" t="s">
        <v>117</v>
      </c>
      <c r="O3" s="386" t="s">
        <v>119</v>
      </c>
      <c r="P3" s="384"/>
    </row>
    <row r="4" spans="1:16" s="5" customFormat="1" ht="33" customHeight="1" thickBot="1">
      <c r="B4" s="6" t="s">
        <v>526</v>
      </c>
      <c r="G4" s="7"/>
    </row>
    <row r="5" spans="1:16" s="5" customFormat="1" ht="33" customHeight="1">
      <c r="B5" s="8" t="s">
        <v>0</v>
      </c>
      <c r="C5" s="8"/>
      <c r="D5" s="6"/>
      <c r="F5" s="9"/>
      <c r="G5" s="369" t="s">
        <v>763</v>
      </c>
      <c r="H5" s="370"/>
      <c r="I5" s="370"/>
      <c r="J5" s="370"/>
      <c r="K5" s="370"/>
      <c r="L5" s="371"/>
    </row>
    <row r="6" spans="1:16" s="10" customFormat="1" ht="33" customHeight="1">
      <c r="B6" s="11" t="s">
        <v>42</v>
      </c>
      <c r="C6" s="11"/>
      <c r="D6" s="12" t="s">
        <v>153</v>
      </c>
      <c r="E6" s="14"/>
      <c r="F6" s="11"/>
      <c r="G6" s="372"/>
      <c r="H6" s="373"/>
      <c r="I6" s="373"/>
      <c r="J6" s="373"/>
      <c r="K6" s="373"/>
      <c r="L6" s="374"/>
      <c r="M6" s="13"/>
      <c r="N6" s="13"/>
      <c r="O6" s="13"/>
      <c r="P6" s="13"/>
    </row>
    <row r="7" spans="1:16" s="10" customFormat="1" ht="33" customHeight="1">
      <c r="B7" s="11" t="s">
        <v>43</v>
      </c>
      <c r="C7" s="11"/>
      <c r="D7" s="12" t="s">
        <v>154</v>
      </c>
      <c r="E7" s="12"/>
      <c r="F7" s="11"/>
      <c r="G7" s="372"/>
      <c r="H7" s="373"/>
      <c r="I7" s="373"/>
      <c r="J7" s="373"/>
      <c r="K7" s="373"/>
      <c r="L7" s="374"/>
      <c r="M7" s="13"/>
      <c r="N7" s="13"/>
      <c r="O7" s="13"/>
      <c r="P7" s="13"/>
    </row>
    <row r="8" spans="1:16" s="10" customFormat="1" ht="72.75" customHeight="1" thickBot="1">
      <c r="B8" s="11" t="s">
        <v>44</v>
      </c>
      <c r="C8" s="11"/>
      <c r="D8" s="378" t="s">
        <v>155</v>
      </c>
      <c r="E8" s="378"/>
      <c r="F8" s="378"/>
      <c r="G8" s="375"/>
      <c r="H8" s="376"/>
      <c r="I8" s="376"/>
      <c r="J8" s="376"/>
      <c r="K8" s="376"/>
      <c r="L8" s="377"/>
      <c r="M8" s="13"/>
      <c r="N8" s="13"/>
      <c r="O8" s="13"/>
      <c r="P8" s="13"/>
    </row>
    <row r="9" spans="1:16" s="15" customFormat="1" ht="33">
      <c r="B9" s="16" t="s">
        <v>1</v>
      </c>
      <c r="C9" s="16"/>
      <c r="D9" s="106" t="s">
        <v>156</v>
      </c>
      <c r="E9" s="17"/>
      <c r="F9" s="18"/>
      <c r="G9" s="19"/>
      <c r="H9" s="18"/>
      <c r="I9" s="18"/>
      <c r="J9" s="18"/>
      <c r="K9" s="18"/>
      <c r="L9" s="18"/>
      <c r="M9" s="18"/>
      <c r="N9" s="18"/>
      <c r="O9" s="18"/>
      <c r="P9" s="18"/>
    </row>
    <row r="10" spans="1:16" s="15" customFormat="1" ht="33">
      <c r="B10" s="20" t="s">
        <v>2</v>
      </c>
      <c r="C10" s="20"/>
      <c r="D10" s="157" t="s">
        <v>149</v>
      </c>
      <c r="E10" s="157"/>
      <c r="F10" s="157"/>
      <c r="G10" s="22"/>
      <c r="H10" s="21"/>
      <c r="I10" s="23"/>
      <c r="J10" s="23" t="s">
        <v>45</v>
      </c>
      <c r="K10" s="23"/>
      <c r="L10" s="136">
        <v>1</v>
      </c>
      <c r="M10" s="24"/>
      <c r="N10" s="24"/>
      <c r="O10" s="24"/>
      <c r="P10" s="24"/>
    </row>
    <row r="11" spans="1:16" s="15" customFormat="1" ht="33">
      <c r="B11" s="23" t="s">
        <v>3</v>
      </c>
      <c r="C11" s="23"/>
      <c r="D11" s="379">
        <v>45092</v>
      </c>
      <c r="E11" s="380"/>
      <c r="F11" s="380"/>
      <c r="G11" s="25"/>
      <c r="H11" s="26"/>
      <c r="I11" s="23"/>
      <c r="J11" s="23" t="s">
        <v>4</v>
      </c>
      <c r="K11" s="23"/>
      <c r="L11" s="381" t="s">
        <v>530</v>
      </c>
      <c r="M11" s="381"/>
      <c r="N11" s="381"/>
      <c r="O11" s="381"/>
      <c r="P11" s="381"/>
    </row>
    <row r="12" spans="1:16" s="15" customFormat="1" ht="33">
      <c r="B12" s="23" t="s">
        <v>5</v>
      </c>
      <c r="C12" s="23"/>
      <c r="D12" s="27"/>
      <c r="E12" s="23"/>
      <c r="F12" s="23"/>
      <c r="G12" s="28"/>
      <c r="H12" s="29"/>
      <c r="I12" s="23"/>
      <c r="J12" s="23" t="s">
        <v>39</v>
      </c>
      <c r="L12" s="381" t="s">
        <v>529</v>
      </c>
      <c r="M12" s="381"/>
      <c r="N12" s="381"/>
      <c r="O12" s="381"/>
      <c r="P12" s="381"/>
    </row>
    <row r="13" spans="1:16" s="15" customFormat="1" ht="33">
      <c r="B13" s="382"/>
      <c r="C13" s="382"/>
      <c r="D13" s="382"/>
      <c r="E13" s="382"/>
      <c r="F13" s="382"/>
      <c r="G13" s="28"/>
      <c r="H13" s="29"/>
      <c r="I13" s="23"/>
      <c r="J13" s="23" t="s">
        <v>6</v>
      </c>
      <c r="K13" s="23"/>
      <c r="L13" s="23"/>
      <c r="M13" s="29"/>
      <c r="N13" s="24"/>
      <c r="O13" s="24"/>
      <c r="P13" s="29"/>
    </row>
    <row r="14" spans="1:16" s="15" customFormat="1" ht="33">
      <c r="B14" s="23" t="s">
        <v>49</v>
      </c>
      <c r="C14" s="23"/>
      <c r="D14" s="23" t="s">
        <v>7</v>
      </c>
      <c r="E14" s="23"/>
      <c r="F14" s="23"/>
      <c r="G14" s="30"/>
      <c r="H14" s="23"/>
      <c r="I14" s="23"/>
      <c r="J14" s="23" t="s">
        <v>8</v>
      </c>
      <c r="K14" s="23"/>
      <c r="L14" s="24" t="s">
        <v>157</v>
      </c>
      <c r="M14" s="24"/>
      <c r="N14" s="24"/>
      <c r="O14" s="24"/>
      <c r="P14" s="24"/>
    </row>
    <row r="15" spans="1:16" s="15" customFormat="1" ht="21" customHeight="1">
      <c r="B15" s="31" t="s">
        <v>65</v>
      </c>
      <c r="C15" s="31"/>
      <c r="D15" s="31"/>
      <c r="E15" s="16"/>
      <c r="F15" s="16"/>
      <c r="G15" s="32"/>
      <c r="H15" s="16"/>
      <c r="I15" s="16"/>
      <c r="J15" s="16"/>
      <c r="K15" s="16"/>
      <c r="L15" s="16"/>
      <c r="M15" s="16"/>
      <c r="N15" s="16"/>
      <c r="O15" s="16"/>
      <c r="P15" s="16"/>
    </row>
    <row r="16" spans="1:16" s="33" customFormat="1" ht="18.75" customHeight="1"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</row>
    <row r="17" spans="2:16" s="175" customFormat="1" ht="46.5" customHeight="1">
      <c r="B17" s="171"/>
      <c r="C17" s="172" t="s">
        <v>112</v>
      </c>
      <c r="D17" s="172" t="s">
        <v>9</v>
      </c>
      <c r="E17" s="173" t="s">
        <v>57</v>
      </c>
      <c r="F17" s="173" t="s">
        <v>527</v>
      </c>
      <c r="G17" s="173" t="s">
        <v>61</v>
      </c>
      <c r="H17" s="173" t="s">
        <v>10</v>
      </c>
      <c r="I17" s="173" t="s">
        <v>58</v>
      </c>
      <c r="J17" s="173" t="s">
        <v>59</v>
      </c>
      <c r="K17" s="173" t="s">
        <v>60</v>
      </c>
      <c r="L17" s="173"/>
      <c r="M17" s="173"/>
      <c r="N17" s="173"/>
      <c r="O17" s="173"/>
      <c r="P17" s="174" t="s">
        <v>11</v>
      </c>
    </row>
    <row r="18" spans="2:16" s="175" customFormat="1" ht="46.5" customHeight="1">
      <c r="B18" s="176" t="s">
        <v>12</v>
      </c>
      <c r="C18" s="177"/>
      <c r="D18" s="178" t="s">
        <v>161</v>
      </c>
      <c r="E18" s="179"/>
      <c r="F18" s="180">
        <v>0</v>
      </c>
      <c r="G18" s="180">
        <v>1</v>
      </c>
      <c r="H18" s="180">
        <v>1</v>
      </c>
      <c r="I18" s="180">
        <v>1</v>
      </c>
      <c r="J18" s="180">
        <v>1</v>
      </c>
      <c r="K18" s="180">
        <v>0</v>
      </c>
      <c r="L18" s="358"/>
      <c r="M18" s="359"/>
      <c r="N18" s="359"/>
      <c r="O18" s="359"/>
      <c r="P18" s="181">
        <f>SUM(E18:O18)</f>
        <v>4</v>
      </c>
    </row>
    <row r="19" spans="2:16" s="175" customFormat="1" ht="46.5" customHeight="1">
      <c r="B19" s="176" t="s">
        <v>64</v>
      </c>
      <c r="C19" s="177"/>
      <c r="D19" s="179" t="str">
        <f>+D18</f>
        <v>PRISTINE</v>
      </c>
      <c r="E19" s="179"/>
      <c r="F19" s="180">
        <f>ROUND(F18*5%,0)</f>
        <v>0</v>
      </c>
      <c r="G19" s="180">
        <f>ROUND(G18*5%,0)</f>
        <v>0</v>
      </c>
      <c r="H19" s="180">
        <v>0</v>
      </c>
      <c r="I19" s="180">
        <f t="shared" ref="I19:K19" si="0">ROUND(I18*5%,0)</f>
        <v>0</v>
      </c>
      <c r="J19" s="180">
        <f t="shared" si="0"/>
        <v>0</v>
      </c>
      <c r="K19" s="180">
        <f t="shared" si="0"/>
        <v>0</v>
      </c>
      <c r="L19" s="360"/>
      <c r="M19" s="360"/>
      <c r="N19" s="360"/>
      <c r="O19" s="360"/>
      <c r="P19" s="181">
        <f>SUM(E19:O19)</f>
        <v>0</v>
      </c>
    </row>
    <row r="20" spans="2:16" s="186" customFormat="1" ht="46.5" customHeight="1">
      <c r="B20" s="182" t="s">
        <v>13</v>
      </c>
      <c r="C20" s="182"/>
      <c r="D20" s="183" t="str">
        <f>+D19</f>
        <v>PRISTINE</v>
      </c>
      <c r="E20" s="184"/>
      <c r="F20" s="185">
        <f t="shared" ref="F20:K20" si="1">SUM(F18:F19)</f>
        <v>0</v>
      </c>
      <c r="G20" s="185">
        <f t="shared" si="1"/>
        <v>1</v>
      </c>
      <c r="H20" s="185">
        <f t="shared" si="1"/>
        <v>1</v>
      </c>
      <c r="I20" s="185">
        <f t="shared" si="1"/>
        <v>1</v>
      </c>
      <c r="J20" s="185">
        <f t="shared" si="1"/>
        <v>1</v>
      </c>
      <c r="K20" s="185">
        <f t="shared" si="1"/>
        <v>0</v>
      </c>
      <c r="L20" s="185"/>
      <c r="M20" s="185"/>
      <c r="N20" s="185"/>
      <c r="O20" s="185"/>
      <c r="P20" s="185">
        <f>SUM(P18:P19)</f>
        <v>4</v>
      </c>
    </row>
    <row r="21" spans="2:16" s="137" customFormat="1" ht="46.5" hidden="1" customHeight="1">
      <c r="B21" s="138"/>
      <c r="C21" s="138"/>
      <c r="D21" s="139"/>
      <c r="E21" s="140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2"/>
    </row>
    <row r="22" spans="2:16" s="175" customFormat="1" ht="46.5" customHeight="1">
      <c r="B22" s="171"/>
      <c r="C22" s="172" t="s">
        <v>112</v>
      </c>
      <c r="D22" s="172" t="s">
        <v>9</v>
      </c>
      <c r="E22" s="173" t="s">
        <v>57</v>
      </c>
      <c r="F22" s="173" t="s">
        <v>527</v>
      </c>
      <c r="G22" s="173" t="s">
        <v>61</v>
      </c>
      <c r="H22" s="173" t="s">
        <v>10</v>
      </c>
      <c r="I22" s="173" t="s">
        <v>58</v>
      </c>
      <c r="J22" s="173" t="s">
        <v>59</v>
      </c>
      <c r="K22" s="173" t="s">
        <v>60</v>
      </c>
      <c r="L22" s="173"/>
      <c r="M22" s="173"/>
      <c r="N22" s="173"/>
      <c r="O22" s="173"/>
      <c r="P22" s="174" t="s">
        <v>11</v>
      </c>
    </row>
    <row r="23" spans="2:16" s="175" customFormat="1" ht="46.5" customHeight="1">
      <c r="B23" s="176" t="s">
        <v>12</v>
      </c>
      <c r="C23" s="177"/>
      <c r="D23" s="178" t="s">
        <v>528</v>
      </c>
      <c r="E23" s="179"/>
      <c r="F23" s="180">
        <v>0</v>
      </c>
      <c r="G23" s="180">
        <v>1</v>
      </c>
      <c r="H23" s="180">
        <v>1</v>
      </c>
      <c r="I23" s="180">
        <v>1</v>
      </c>
      <c r="J23" s="180">
        <v>1</v>
      </c>
      <c r="K23" s="180">
        <v>0</v>
      </c>
      <c r="L23" s="358"/>
      <c r="M23" s="359"/>
      <c r="N23" s="359"/>
      <c r="O23" s="359"/>
      <c r="P23" s="181">
        <f>SUM(E23:O23)</f>
        <v>4</v>
      </c>
    </row>
    <row r="24" spans="2:16" s="175" customFormat="1" ht="46.5" customHeight="1">
      <c r="B24" s="176" t="s">
        <v>64</v>
      </c>
      <c r="C24" s="177"/>
      <c r="D24" s="179" t="str">
        <f>+D23</f>
        <v>TOURMALINE</v>
      </c>
      <c r="E24" s="179"/>
      <c r="F24" s="180">
        <f>ROUND(F23*5%,0)</f>
        <v>0</v>
      </c>
      <c r="G24" s="180">
        <f>ROUND(G23*5%,0)</f>
        <v>0</v>
      </c>
      <c r="H24" s="180">
        <v>0</v>
      </c>
      <c r="I24" s="180">
        <f t="shared" ref="I24:K24" si="2">ROUND(I23*5%,0)</f>
        <v>0</v>
      </c>
      <c r="J24" s="180">
        <f t="shared" si="2"/>
        <v>0</v>
      </c>
      <c r="K24" s="180">
        <f t="shared" si="2"/>
        <v>0</v>
      </c>
      <c r="L24" s="360"/>
      <c r="M24" s="360"/>
      <c r="N24" s="360"/>
      <c r="O24" s="360"/>
      <c r="P24" s="181">
        <f>SUM(E24:O24)</f>
        <v>0</v>
      </c>
    </row>
    <row r="25" spans="2:16" s="186" customFormat="1" ht="46.5" customHeight="1">
      <c r="B25" s="182" t="s">
        <v>13</v>
      </c>
      <c r="C25" s="182"/>
      <c r="D25" s="183" t="str">
        <f>+D24</f>
        <v>TOURMALINE</v>
      </c>
      <c r="E25" s="184"/>
      <c r="F25" s="185">
        <f t="shared" ref="F25:K25" si="3">SUM(F23:F24)</f>
        <v>0</v>
      </c>
      <c r="G25" s="185">
        <f t="shared" si="3"/>
        <v>1</v>
      </c>
      <c r="H25" s="185">
        <f t="shared" si="3"/>
        <v>1</v>
      </c>
      <c r="I25" s="185">
        <f t="shared" si="3"/>
        <v>1</v>
      </c>
      <c r="J25" s="185">
        <f t="shared" si="3"/>
        <v>1</v>
      </c>
      <c r="K25" s="185">
        <f t="shared" si="3"/>
        <v>0</v>
      </c>
      <c r="L25" s="185"/>
      <c r="M25" s="185"/>
      <c r="N25" s="185"/>
      <c r="O25" s="185"/>
      <c r="P25" s="185">
        <f>SUM(P23:P24)</f>
        <v>4</v>
      </c>
    </row>
    <row r="26" spans="2:16" s="137" customFormat="1" ht="46.5" hidden="1" customHeight="1">
      <c r="B26" s="138"/>
      <c r="C26" s="138"/>
      <c r="D26" s="139"/>
      <c r="E26" s="140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2"/>
    </row>
    <row r="27" spans="2:16" s="175" customFormat="1" ht="46.5" hidden="1" customHeight="1">
      <c r="B27" s="171"/>
      <c r="C27" s="172" t="s">
        <v>112</v>
      </c>
      <c r="D27" s="172" t="s">
        <v>9</v>
      </c>
      <c r="E27" s="173" t="s">
        <v>57</v>
      </c>
      <c r="F27" s="173"/>
      <c r="G27" s="173" t="s">
        <v>61</v>
      </c>
      <c r="H27" s="173" t="s">
        <v>10</v>
      </c>
      <c r="I27" s="173" t="s">
        <v>58</v>
      </c>
      <c r="J27" s="173" t="s">
        <v>59</v>
      </c>
      <c r="K27" s="173" t="s">
        <v>60</v>
      </c>
      <c r="L27" s="173"/>
      <c r="M27" s="173"/>
      <c r="N27" s="173"/>
      <c r="O27" s="173"/>
      <c r="P27" s="174" t="s">
        <v>11</v>
      </c>
    </row>
    <row r="28" spans="2:16" s="175" customFormat="1" ht="46.5" hidden="1" customHeight="1">
      <c r="B28" s="176" t="s">
        <v>12</v>
      </c>
      <c r="C28" s="177"/>
      <c r="D28" s="178"/>
      <c r="E28" s="179"/>
      <c r="F28" s="180"/>
      <c r="G28" s="180">
        <v>0</v>
      </c>
      <c r="H28" s="180">
        <v>0</v>
      </c>
      <c r="I28" s="180">
        <v>0</v>
      </c>
      <c r="J28" s="180">
        <v>0</v>
      </c>
      <c r="K28" s="180">
        <v>0</v>
      </c>
      <c r="L28" s="358"/>
      <c r="M28" s="359"/>
      <c r="N28" s="359"/>
      <c r="O28" s="359"/>
      <c r="P28" s="181">
        <f>SUM(E28:O28)</f>
        <v>0</v>
      </c>
    </row>
    <row r="29" spans="2:16" s="175" customFormat="1" ht="46.5" hidden="1" customHeight="1">
      <c r="B29" s="176" t="s">
        <v>64</v>
      </c>
      <c r="C29" s="177"/>
      <c r="D29" s="179">
        <f>+D28</f>
        <v>0</v>
      </c>
      <c r="E29" s="179"/>
      <c r="F29" s="180"/>
      <c r="G29" s="180">
        <v>0</v>
      </c>
      <c r="H29" s="180">
        <v>0</v>
      </c>
      <c r="I29" s="180">
        <v>0</v>
      </c>
      <c r="J29" s="180">
        <v>0</v>
      </c>
      <c r="K29" s="180">
        <v>0</v>
      </c>
      <c r="L29" s="360"/>
      <c r="M29" s="360"/>
      <c r="N29" s="360"/>
      <c r="O29" s="360"/>
      <c r="P29" s="181">
        <f>SUM(E29:O29)</f>
        <v>0</v>
      </c>
    </row>
    <row r="30" spans="2:16" s="186" customFormat="1" ht="46.5" hidden="1" customHeight="1">
      <c r="B30" s="182" t="s">
        <v>13</v>
      </c>
      <c r="C30" s="182"/>
      <c r="D30" s="183">
        <f>+D29</f>
        <v>0</v>
      </c>
      <c r="E30" s="184"/>
      <c r="F30" s="185"/>
      <c r="G30" s="185">
        <f>SUM(G28:G29)</f>
        <v>0</v>
      </c>
      <c r="H30" s="185">
        <f>SUM(H28:H29)</f>
        <v>0</v>
      </c>
      <c r="I30" s="185">
        <f>SUM(I28:I29)</f>
        <v>0</v>
      </c>
      <c r="J30" s="185">
        <f>SUM(J28:J29)</f>
        <v>0</v>
      </c>
      <c r="K30" s="185">
        <f>SUM(K28:K29)</f>
        <v>0</v>
      </c>
      <c r="L30" s="185"/>
      <c r="M30" s="185"/>
      <c r="N30" s="185"/>
      <c r="O30" s="185"/>
      <c r="P30" s="185">
        <f>SUM(P28:P29)</f>
        <v>0</v>
      </c>
    </row>
    <row r="31" spans="2:16" s="188" customFormat="1" ht="46.5" hidden="1" customHeight="1">
      <c r="B31" s="187"/>
      <c r="C31" s="187"/>
      <c r="E31" s="189"/>
      <c r="F31" s="361"/>
      <c r="G31" s="361"/>
      <c r="H31" s="361"/>
      <c r="I31" s="361"/>
      <c r="J31" s="361"/>
      <c r="K31" s="361"/>
      <c r="L31" s="361"/>
      <c r="M31" s="361"/>
      <c r="N31" s="361"/>
      <c r="O31" s="361"/>
      <c r="P31" s="190"/>
    </row>
    <row r="32" spans="2:16" s="186" customFormat="1" ht="46.5" customHeight="1">
      <c r="B32" s="191" t="s">
        <v>14</v>
      </c>
      <c r="C32" s="192"/>
      <c r="D32" s="191"/>
      <c r="E32" s="193"/>
      <c r="F32" s="194">
        <f>F20+F25</f>
        <v>0</v>
      </c>
      <c r="G32" s="194">
        <f>G20+G25</f>
        <v>2</v>
      </c>
      <c r="H32" s="194">
        <f t="shared" ref="H32:K32" si="4">H20+H25</f>
        <v>2</v>
      </c>
      <c r="I32" s="194">
        <f t="shared" si="4"/>
        <v>2</v>
      </c>
      <c r="J32" s="194">
        <f t="shared" si="4"/>
        <v>2</v>
      </c>
      <c r="K32" s="194">
        <f t="shared" si="4"/>
        <v>0</v>
      </c>
      <c r="L32" s="194"/>
      <c r="M32" s="194"/>
      <c r="N32" s="194"/>
      <c r="O32" s="194"/>
      <c r="P32" s="194">
        <f t="shared" ref="P32" si="5">P20+P25</f>
        <v>8</v>
      </c>
    </row>
    <row r="33" spans="1:17" s="35" customFormat="1" ht="15.75" customHeight="1">
      <c r="B33" s="36"/>
      <c r="C33" s="36"/>
      <c r="D33" s="362"/>
      <c r="E33" s="362"/>
      <c r="F33" s="362"/>
      <c r="G33" s="362"/>
      <c r="H33" s="362"/>
      <c r="I33" s="362"/>
      <c r="J33" s="362"/>
      <c r="K33" s="362"/>
      <c r="L33" s="362"/>
      <c r="M33" s="362"/>
      <c r="N33" s="362"/>
      <c r="O33" s="37"/>
      <c r="P33" s="37"/>
    </row>
    <row r="34" spans="1:17" s="4" customFormat="1" ht="51.6" customHeight="1" thickBot="1">
      <c r="B34" s="102" t="s">
        <v>15</v>
      </c>
      <c r="C34" s="38"/>
      <c r="D34" s="363"/>
      <c r="E34" s="363"/>
      <c r="F34" s="363"/>
      <c r="G34" s="363"/>
      <c r="H34" s="363"/>
      <c r="I34" s="363"/>
      <c r="J34" s="363"/>
      <c r="K34" s="363"/>
      <c r="L34" s="363"/>
      <c r="M34" s="363"/>
      <c r="N34" s="363"/>
      <c r="O34" s="39"/>
      <c r="P34" s="40"/>
    </row>
    <row r="35" spans="1:17" s="41" customFormat="1" ht="120.75" thickBot="1">
      <c r="A35" s="364" t="s">
        <v>16</v>
      </c>
      <c r="B35" s="365"/>
      <c r="C35" s="365"/>
      <c r="D35" s="96" t="s">
        <v>17</v>
      </c>
      <c r="E35" s="97" t="s">
        <v>18</v>
      </c>
      <c r="F35" s="96" t="s">
        <v>19</v>
      </c>
      <c r="G35" s="98" t="s">
        <v>20</v>
      </c>
      <c r="H35" s="98" t="s">
        <v>21</v>
      </c>
      <c r="I35" s="98" t="s">
        <v>33</v>
      </c>
      <c r="J35" s="98" t="s">
        <v>34</v>
      </c>
      <c r="K35" s="98" t="s">
        <v>36</v>
      </c>
      <c r="L35" s="98" t="s">
        <v>35</v>
      </c>
      <c r="M35" s="366" t="s">
        <v>51</v>
      </c>
      <c r="N35" s="367"/>
      <c r="O35" s="367"/>
      <c r="P35" s="368"/>
    </row>
    <row r="36" spans="1:17" s="45" customFormat="1" ht="33">
      <c r="A36" s="127"/>
      <c r="B36" s="247" t="str">
        <f>D18</f>
        <v>PRISTINE</v>
      </c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P36" s="127"/>
    </row>
    <row r="37" spans="1:17" s="146" customFormat="1" ht="52.5" customHeight="1">
      <c r="A37" s="144">
        <v>1</v>
      </c>
      <c r="B37" s="357" t="str">
        <f>L11</f>
        <v xml:space="preserve">WAFFLE HXUN2041-1 330GSM </v>
      </c>
      <c r="C37" s="357" t="s">
        <v>162</v>
      </c>
      <c r="D37" s="158" t="s">
        <v>50</v>
      </c>
      <c r="E37" s="158" t="str">
        <f>D18</f>
        <v>PRISTINE</v>
      </c>
      <c r="F37" s="144" t="s">
        <v>10</v>
      </c>
      <c r="G37" s="143">
        <f>$P$20</f>
        <v>4</v>
      </c>
      <c r="H37" s="159">
        <v>0.995</v>
      </c>
      <c r="I37" s="160">
        <f t="shared" ref="I37:I39" si="6">G37*H37</f>
        <v>3.98</v>
      </c>
      <c r="J37" s="161"/>
      <c r="K37" s="160"/>
      <c r="L37" s="162">
        <f>I37</f>
        <v>3.98</v>
      </c>
      <c r="M37" s="350" t="s">
        <v>163</v>
      </c>
      <c r="N37" s="351"/>
      <c r="O37" s="351"/>
      <c r="P37" s="351"/>
    </row>
    <row r="38" spans="1:17" s="146" customFormat="1" ht="73.5" customHeight="1">
      <c r="A38" s="144">
        <v>2</v>
      </c>
      <c r="B38" s="357" t="s">
        <v>531</v>
      </c>
      <c r="C38" s="357"/>
      <c r="D38" s="158" t="s">
        <v>158</v>
      </c>
      <c r="E38" s="158" t="str">
        <f>D19</f>
        <v>PRISTINE</v>
      </c>
      <c r="F38" s="144" t="s">
        <v>10</v>
      </c>
      <c r="G38" s="143">
        <f>G37</f>
        <v>4</v>
      </c>
      <c r="H38" s="159">
        <v>0.01</v>
      </c>
      <c r="I38" s="160">
        <f t="shared" si="6"/>
        <v>0.04</v>
      </c>
      <c r="J38" s="161"/>
      <c r="K38" s="160"/>
      <c r="L38" s="162">
        <f t="shared" ref="L38:L39" si="7">I38</f>
        <v>0.04</v>
      </c>
      <c r="M38" s="350" t="s">
        <v>163</v>
      </c>
      <c r="N38" s="351"/>
      <c r="O38" s="351"/>
      <c r="P38" s="351"/>
    </row>
    <row r="39" spans="1:17" s="146" customFormat="1" ht="52.5" customHeight="1">
      <c r="A39" s="144">
        <v>3</v>
      </c>
      <c r="B39" s="357" t="s">
        <v>532</v>
      </c>
      <c r="C39" s="357"/>
      <c r="D39" s="158" t="s">
        <v>152</v>
      </c>
      <c r="E39" s="158" t="s">
        <v>37</v>
      </c>
      <c r="F39" s="144" t="s">
        <v>10</v>
      </c>
      <c r="G39" s="143">
        <f>G38</f>
        <v>4</v>
      </c>
      <c r="H39" s="159">
        <v>0.01</v>
      </c>
      <c r="I39" s="160">
        <f t="shared" si="6"/>
        <v>0.04</v>
      </c>
      <c r="J39" s="161"/>
      <c r="K39" s="160"/>
      <c r="L39" s="162">
        <f t="shared" si="7"/>
        <v>0.04</v>
      </c>
      <c r="M39" s="350" t="s">
        <v>163</v>
      </c>
      <c r="N39" s="351"/>
      <c r="O39" s="351"/>
      <c r="P39" s="351"/>
    </row>
    <row r="40" spans="1:17" s="45" customFormat="1" ht="33">
      <c r="A40" s="42"/>
      <c r="B40" s="248" t="str">
        <f>D23</f>
        <v>TOURMALINE</v>
      </c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4"/>
      <c r="Q40" s="41"/>
    </row>
    <row r="41" spans="1:17" s="146" customFormat="1" ht="60" customHeight="1">
      <c r="A41" s="147">
        <v>1</v>
      </c>
      <c r="B41" s="357" t="str">
        <f>L11</f>
        <v xml:space="preserve">WAFFLE HXUN2041-1 330GSM </v>
      </c>
      <c r="C41" s="357" t="s">
        <v>162</v>
      </c>
      <c r="D41" s="148" t="s">
        <v>50</v>
      </c>
      <c r="E41" s="149" t="str">
        <f>D23</f>
        <v>TOURMALINE</v>
      </c>
      <c r="F41" s="150" t="s">
        <v>10</v>
      </c>
      <c r="G41" s="151">
        <f>P25</f>
        <v>4</v>
      </c>
      <c r="H41" s="159">
        <v>0.995</v>
      </c>
      <c r="I41" s="163">
        <f>G41*H41</f>
        <v>3.98</v>
      </c>
      <c r="J41" s="161"/>
      <c r="K41" s="163"/>
      <c r="L41" s="164">
        <f t="shared" ref="L41" si="8">SUM(I41:K41)</f>
        <v>3.98</v>
      </c>
      <c r="M41" s="350" t="s">
        <v>163</v>
      </c>
      <c r="N41" s="351"/>
      <c r="O41" s="351"/>
      <c r="P41" s="351"/>
    </row>
    <row r="42" spans="1:17" s="146" customFormat="1" ht="77.25" customHeight="1">
      <c r="A42" s="147">
        <v>2</v>
      </c>
      <c r="B42" s="357" t="s">
        <v>531</v>
      </c>
      <c r="C42" s="357"/>
      <c r="D42" s="158" t="s">
        <v>158</v>
      </c>
      <c r="E42" s="149" t="str">
        <f>E41</f>
        <v>TOURMALINE</v>
      </c>
      <c r="F42" s="150" t="s">
        <v>10</v>
      </c>
      <c r="G42" s="151">
        <f>G41</f>
        <v>4</v>
      </c>
      <c r="H42" s="165">
        <v>0.01</v>
      </c>
      <c r="I42" s="163">
        <f t="shared" ref="I42:I43" si="9">G42*H42</f>
        <v>0.04</v>
      </c>
      <c r="J42" s="161"/>
      <c r="K42" s="163"/>
      <c r="L42" s="164">
        <f>SUM(I42:K42)</f>
        <v>0.04</v>
      </c>
      <c r="M42" s="350" t="s">
        <v>163</v>
      </c>
      <c r="N42" s="351"/>
      <c r="O42" s="351"/>
      <c r="P42" s="351"/>
    </row>
    <row r="43" spans="1:17" s="146" customFormat="1" ht="36">
      <c r="A43" s="147">
        <v>4</v>
      </c>
      <c r="B43" s="357" t="s">
        <v>532</v>
      </c>
      <c r="C43" s="357"/>
      <c r="D43" s="148" t="s">
        <v>152</v>
      </c>
      <c r="E43" s="149" t="s">
        <v>37</v>
      </c>
      <c r="F43" s="150" t="s">
        <v>10</v>
      </c>
      <c r="G43" s="151">
        <f>G42</f>
        <v>4</v>
      </c>
      <c r="H43" s="150">
        <v>0.16</v>
      </c>
      <c r="I43" s="152">
        <f t="shared" si="9"/>
        <v>0.64</v>
      </c>
      <c r="J43" s="145"/>
      <c r="K43" s="152"/>
      <c r="L43" s="164">
        <f t="shared" ref="L43" si="10">SUM(I43:K43)</f>
        <v>0.64</v>
      </c>
      <c r="M43" s="350" t="s">
        <v>163</v>
      </c>
      <c r="N43" s="351"/>
      <c r="O43" s="351"/>
      <c r="P43" s="351"/>
    </row>
    <row r="44" spans="1:17" s="45" customFormat="1" ht="30" hidden="1">
      <c r="A44" s="42"/>
      <c r="B44" s="128">
        <f>$D$28</f>
        <v>0</v>
      </c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4"/>
    </row>
    <row r="45" spans="1:17" s="146" customFormat="1" ht="36" hidden="1">
      <c r="A45" s="147">
        <v>1</v>
      </c>
      <c r="B45" s="355" t="str">
        <f>B41</f>
        <v xml:space="preserve">WAFFLE HXUN2041-1 330GSM </v>
      </c>
      <c r="C45" s="356"/>
      <c r="D45" s="148" t="s">
        <v>50</v>
      </c>
      <c r="E45" s="149" t="s">
        <v>130</v>
      </c>
      <c r="F45" s="150" t="s">
        <v>10</v>
      </c>
      <c r="G45" s="151">
        <f>P29</f>
        <v>0</v>
      </c>
      <c r="H45" s="159">
        <v>0.995</v>
      </c>
      <c r="I45" s="163">
        <f t="shared" ref="I45:I47" si="11">G45*H45</f>
        <v>0</v>
      </c>
      <c r="J45" s="161">
        <f t="shared" ref="J45" si="12">L45-I45</f>
        <v>387</v>
      </c>
      <c r="K45" s="163"/>
      <c r="L45" s="164">
        <v>387</v>
      </c>
      <c r="M45" s="350"/>
      <c r="N45" s="351"/>
      <c r="O45" s="351"/>
      <c r="P45" s="351"/>
    </row>
    <row r="46" spans="1:17" s="146" customFormat="1" ht="36" hidden="1">
      <c r="A46" s="147">
        <v>2</v>
      </c>
      <c r="B46" s="348" t="s">
        <v>126</v>
      </c>
      <c r="C46" s="349"/>
      <c r="D46" s="148" t="s">
        <v>125</v>
      </c>
      <c r="E46" s="149" t="s">
        <v>130</v>
      </c>
      <c r="F46" s="150" t="s">
        <v>10</v>
      </c>
      <c r="G46" s="151">
        <f>G45</f>
        <v>0</v>
      </c>
      <c r="H46" s="165">
        <v>0.01</v>
      </c>
      <c r="I46" s="163">
        <f t="shared" si="11"/>
        <v>0</v>
      </c>
      <c r="J46" s="161">
        <v>1</v>
      </c>
      <c r="K46" s="163"/>
      <c r="L46" s="164">
        <f>SUM(I46:K46)</f>
        <v>1</v>
      </c>
      <c r="M46" s="350"/>
      <c r="N46" s="351"/>
      <c r="O46" s="351"/>
      <c r="P46" s="351"/>
    </row>
    <row r="47" spans="1:17" s="146" customFormat="1" ht="36" hidden="1">
      <c r="A47" s="147">
        <v>3</v>
      </c>
      <c r="B47" s="348" t="s">
        <v>142</v>
      </c>
      <c r="C47" s="349"/>
      <c r="D47" s="148" t="s">
        <v>127</v>
      </c>
      <c r="E47" s="149" t="s">
        <v>130</v>
      </c>
      <c r="F47" s="150" t="s">
        <v>10</v>
      </c>
      <c r="G47" s="151">
        <f>G46</f>
        <v>0</v>
      </c>
      <c r="H47" s="150">
        <v>0.16</v>
      </c>
      <c r="I47" s="152">
        <f t="shared" si="11"/>
        <v>0</v>
      </c>
      <c r="J47" s="145">
        <f t="shared" ref="J47" si="13">L47-I47</f>
        <v>61</v>
      </c>
      <c r="K47" s="152"/>
      <c r="L47" s="153">
        <v>61</v>
      </c>
      <c r="M47" s="350"/>
      <c r="N47" s="351"/>
      <c r="O47" s="351"/>
      <c r="P47" s="351"/>
    </row>
    <row r="48" spans="1:17" s="146" customFormat="1" ht="86.25" hidden="1" customHeight="1">
      <c r="A48" s="147">
        <v>4</v>
      </c>
      <c r="B48" s="348" t="s">
        <v>151</v>
      </c>
      <c r="C48" s="349"/>
      <c r="D48" s="148" t="s">
        <v>152</v>
      </c>
      <c r="E48" s="149" t="s">
        <v>37</v>
      </c>
      <c r="F48" s="150"/>
      <c r="G48" s="151"/>
      <c r="H48" s="150"/>
      <c r="I48" s="152"/>
      <c r="J48" s="145"/>
      <c r="K48" s="152"/>
      <c r="L48" s="153"/>
      <c r="M48" s="350"/>
      <c r="N48" s="351"/>
      <c r="O48" s="351"/>
      <c r="P48" s="351"/>
    </row>
    <row r="49" spans="1:16" s="45" customFormat="1" ht="20.25">
      <c r="A49" s="39"/>
      <c r="B49" s="39"/>
      <c r="C49" s="39"/>
      <c r="D49" s="39"/>
      <c r="E49" s="39"/>
      <c r="F49" s="39"/>
      <c r="G49" s="46"/>
      <c r="H49" s="39"/>
      <c r="I49" s="39"/>
      <c r="J49" s="39"/>
      <c r="K49" s="39"/>
      <c r="L49" s="39"/>
      <c r="M49" s="39"/>
      <c r="N49" s="39"/>
      <c r="O49" s="39"/>
      <c r="P49" s="39"/>
    </row>
    <row r="50" spans="1:16" s="47" customFormat="1" ht="33.75" thickBot="1">
      <c r="B50" s="102" t="s">
        <v>22</v>
      </c>
      <c r="C50" s="48"/>
      <c r="D50" s="48"/>
      <c r="E50" s="48"/>
      <c r="G50" s="49"/>
      <c r="P50" s="50"/>
    </row>
    <row r="51" spans="1:16" s="64" customFormat="1" ht="96">
      <c r="A51" s="343" t="s">
        <v>23</v>
      </c>
      <c r="B51" s="344"/>
      <c r="C51" s="344"/>
      <c r="D51" s="344"/>
      <c r="E51" s="345"/>
      <c r="F51" s="99" t="s">
        <v>46</v>
      </c>
      <c r="G51" s="99" t="s">
        <v>24</v>
      </c>
      <c r="H51" s="346" t="s">
        <v>123</v>
      </c>
      <c r="I51" s="347"/>
      <c r="J51" s="100" t="s">
        <v>19</v>
      </c>
      <c r="K51" s="99" t="s">
        <v>47</v>
      </c>
      <c r="L51" s="99" t="s">
        <v>25</v>
      </c>
      <c r="M51" s="101" t="s">
        <v>26</v>
      </c>
      <c r="N51" s="101" t="s">
        <v>27</v>
      </c>
      <c r="O51" s="101" t="s">
        <v>28</v>
      </c>
      <c r="P51" s="101" t="s">
        <v>29</v>
      </c>
    </row>
    <row r="52" spans="1:16" s="15" customFormat="1" ht="27.75" customHeight="1">
      <c r="A52" s="108">
        <v>1</v>
      </c>
      <c r="B52" s="324" t="s">
        <v>40</v>
      </c>
      <c r="C52" s="324"/>
      <c r="D52" s="324"/>
      <c r="E52" s="324"/>
      <c r="F52" s="109" t="str">
        <f>E37</f>
        <v>PRISTINE</v>
      </c>
      <c r="G52" s="110"/>
      <c r="H52" s="325" t="str">
        <f>$B$36</f>
        <v>PRISTINE</v>
      </c>
      <c r="I52" s="326" t="str">
        <f t="shared" ref="I52:I69" si="14">$H$52</f>
        <v>PRISTINE</v>
      </c>
      <c r="J52" s="111" t="s">
        <v>30</v>
      </c>
      <c r="K52" s="111">
        <f>$P$20</f>
        <v>4</v>
      </c>
      <c r="L52" s="112">
        <f t="shared" ref="L52:L54" si="15">220/5000</f>
        <v>4.3999999999999997E-2</v>
      </c>
      <c r="M52" s="113">
        <f t="shared" ref="M52:M54" si="16">K52*L52</f>
        <v>0.17599999999999999</v>
      </c>
      <c r="N52" s="113"/>
      <c r="O52" s="51">
        <f t="shared" ref="O52:O54" si="17">ROUNDUP(N52+M52,0)</f>
        <v>1</v>
      </c>
      <c r="P52" s="352" t="s">
        <v>163</v>
      </c>
    </row>
    <row r="53" spans="1:16" s="15" customFormat="1" ht="66">
      <c r="A53" s="108">
        <v>1</v>
      </c>
      <c r="B53" s="324" t="s">
        <v>40</v>
      </c>
      <c r="C53" s="324"/>
      <c r="D53" s="324"/>
      <c r="E53" s="324"/>
      <c r="F53" s="109" t="str">
        <f>H53</f>
        <v>TOURMALINE</v>
      </c>
      <c r="G53" s="110"/>
      <c r="H53" s="325" t="str">
        <f>$D$23</f>
        <v>TOURMALINE</v>
      </c>
      <c r="I53" s="326" t="str">
        <f t="shared" si="14"/>
        <v>PRISTINE</v>
      </c>
      <c r="J53" s="111" t="s">
        <v>30</v>
      </c>
      <c r="K53" s="111">
        <f>$P$25</f>
        <v>4</v>
      </c>
      <c r="L53" s="112">
        <f t="shared" si="15"/>
        <v>4.3999999999999997E-2</v>
      </c>
      <c r="M53" s="113">
        <f t="shared" si="16"/>
        <v>0.17599999999999999</v>
      </c>
      <c r="N53" s="113"/>
      <c r="O53" s="51">
        <f t="shared" si="17"/>
        <v>1</v>
      </c>
      <c r="P53" s="353"/>
    </row>
    <row r="54" spans="1:16" s="15" customFormat="1" ht="33" hidden="1">
      <c r="A54" s="108">
        <v>1</v>
      </c>
      <c r="B54" s="324" t="s">
        <v>40</v>
      </c>
      <c r="C54" s="324"/>
      <c r="D54" s="324"/>
      <c r="E54" s="324"/>
      <c r="F54" s="109"/>
      <c r="G54" s="110"/>
      <c r="H54" s="325">
        <f>$D$28</f>
        <v>0</v>
      </c>
      <c r="I54" s="326" t="str">
        <f t="shared" si="14"/>
        <v>PRISTINE</v>
      </c>
      <c r="J54" s="111" t="s">
        <v>30</v>
      </c>
      <c r="K54" s="111">
        <f>$P$30</f>
        <v>0</v>
      </c>
      <c r="L54" s="112">
        <f t="shared" si="15"/>
        <v>4.3999999999999997E-2</v>
      </c>
      <c r="M54" s="113">
        <f t="shared" si="16"/>
        <v>0</v>
      </c>
      <c r="N54" s="113"/>
      <c r="O54" s="51">
        <f t="shared" si="17"/>
        <v>0</v>
      </c>
      <c r="P54" s="353"/>
    </row>
    <row r="55" spans="1:16" s="15" customFormat="1" ht="33">
      <c r="A55" s="108">
        <v>2</v>
      </c>
      <c r="B55" s="291" t="s">
        <v>534</v>
      </c>
      <c r="C55" s="337"/>
      <c r="D55" s="337"/>
      <c r="E55" s="292"/>
      <c r="F55" s="109" t="s">
        <v>37</v>
      </c>
      <c r="G55" s="109"/>
      <c r="H55" s="325" t="str">
        <f t="shared" ref="H55" si="18">$B$36</f>
        <v>PRISTINE</v>
      </c>
      <c r="I55" s="326" t="str">
        <f t="shared" si="14"/>
        <v>PRISTINE</v>
      </c>
      <c r="J55" s="111" t="s">
        <v>31</v>
      </c>
      <c r="K55" s="111">
        <f t="shared" ref="K55" si="19">$P$20</f>
        <v>4</v>
      </c>
      <c r="L55" s="113">
        <v>1</v>
      </c>
      <c r="M55" s="111">
        <f t="shared" ref="M55:M56" si="20">L55*K55</f>
        <v>4</v>
      </c>
      <c r="N55" s="113"/>
      <c r="O55" s="51">
        <f t="shared" ref="O55:O56" si="21">N55+M55</f>
        <v>4</v>
      </c>
      <c r="P55" s="353"/>
    </row>
    <row r="56" spans="1:16" s="15" customFormat="1" ht="33">
      <c r="A56" s="108">
        <f>A55</f>
        <v>2</v>
      </c>
      <c r="B56" s="291" t="str">
        <f>B55</f>
        <v xml:space="preserve">NHÃN CHÍNH ALD-ML03 CÓ SIZE </v>
      </c>
      <c r="C56" s="337"/>
      <c r="D56" s="337"/>
      <c r="E56" s="292"/>
      <c r="F56" s="109" t="s">
        <v>37</v>
      </c>
      <c r="G56" s="109"/>
      <c r="H56" s="325" t="str">
        <f t="shared" ref="H56" si="22">$D$23</f>
        <v>TOURMALINE</v>
      </c>
      <c r="I56" s="326" t="str">
        <f t="shared" si="14"/>
        <v>PRISTINE</v>
      </c>
      <c r="J56" s="111" t="s">
        <v>31</v>
      </c>
      <c r="K56" s="111">
        <f t="shared" ref="K56" si="23">$P$25</f>
        <v>4</v>
      </c>
      <c r="L56" s="113">
        <v>1</v>
      </c>
      <c r="M56" s="111">
        <f t="shared" si="20"/>
        <v>4</v>
      </c>
      <c r="N56" s="113"/>
      <c r="O56" s="51">
        <f t="shared" si="21"/>
        <v>4</v>
      </c>
      <c r="P56" s="353"/>
    </row>
    <row r="57" spans="1:16" s="15" customFormat="1" ht="33" hidden="1">
      <c r="A57" s="108">
        <f>A56</f>
        <v>2</v>
      </c>
      <c r="B57" s="249"/>
      <c r="C57" s="250"/>
      <c r="D57" s="250"/>
      <c r="E57" s="251"/>
      <c r="F57" s="252"/>
      <c r="G57" s="252"/>
      <c r="H57" s="253"/>
      <c r="I57" s="254"/>
      <c r="J57" s="255"/>
      <c r="K57" s="255"/>
      <c r="L57" s="256"/>
      <c r="M57" s="255"/>
      <c r="N57" s="256"/>
      <c r="O57" s="257"/>
      <c r="P57" s="353"/>
    </row>
    <row r="58" spans="1:16" s="15" customFormat="1" ht="99">
      <c r="A58" s="108">
        <v>3</v>
      </c>
      <c r="B58" s="336" t="s">
        <v>535</v>
      </c>
      <c r="C58" s="324"/>
      <c r="D58" s="324"/>
      <c r="E58" s="324"/>
      <c r="F58" s="109" t="s">
        <v>133</v>
      </c>
      <c r="G58" s="123"/>
      <c r="H58" s="325" t="str">
        <f t="shared" ref="H58" si="24">$B$36</f>
        <v>PRISTINE</v>
      </c>
      <c r="I58" s="326" t="str">
        <f t="shared" si="14"/>
        <v>PRISTINE</v>
      </c>
      <c r="J58" s="111" t="s">
        <v>31</v>
      </c>
      <c r="K58" s="111">
        <f t="shared" ref="K58" si="25">$P$20</f>
        <v>4</v>
      </c>
      <c r="L58" s="113">
        <v>1</v>
      </c>
      <c r="M58" s="111">
        <f t="shared" ref="M58:M62" si="26">L58*K58</f>
        <v>4</v>
      </c>
      <c r="N58" s="113"/>
      <c r="O58" s="51">
        <f t="shared" ref="O58:O62" si="27">N58+M58</f>
        <v>4</v>
      </c>
      <c r="P58" s="353"/>
    </row>
    <row r="59" spans="1:16" s="15" customFormat="1" ht="99">
      <c r="A59" s="108">
        <f>A58</f>
        <v>3</v>
      </c>
      <c r="B59" s="336" t="str">
        <f>B58</f>
        <v>NHÃN THÀNH PHẦN 48% COTTON 50% POLYESTER 
2% SPANDEX</v>
      </c>
      <c r="C59" s="324"/>
      <c r="D59" s="324"/>
      <c r="E59" s="324"/>
      <c r="F59" s="109" t="s">
        <v>133</v>
      </c>
      <c r="G59" s="123"/>
      <c r="H59" s="325" t="str">
        <f t="shared" ref="H59" si="28">$D$23</f>
        <v>TOURMALINE</v>
      </c>
      <c r="I59" s="326" t="str">
        <f t="shared" si="14"/>
        <v>PRISTINE</v>
      </c>
      <c r="J59" s="111" t="s">
        <v>31</v>
      </c>
      <c r="K59" s="111">
        <f t="shared" ref="K59" si="29">$P$25</f>
        <v>4</v>
      </c>
      <c r="L59" s="113">
        <v>1</v>
      </c>
      <c r="M59" s="111">
        <f t="shared" si="26"/>
        <v>4</v>
      </c>
      <c r="N59" s="113"/>
      <c r="O59" s="51">
        <f t="shared" si="27"/>
        <v>4</v>
      </c>
      <c r="P59" s="353"/>
    </row>
    <row r="60" spans="1:16" s="15" customFormat="1" ht="99" hidden="1">
      <c r="A60" s="108">
        <f>A59</f>
        <v>3</v>
      </c>
      <c r="B60" s="336" t="str">
        <f>B59</f>
        <v>NHÃN THÀNH PHẦN 48% COTTON 50% POLYESTER 
2% SPANDEX</v>
      </c>
      <c r="C60" s="324"/>
      <c r="D60" s="324"/>
      <c r="E60" s="324"/>
      <c r="F60" s="109" t="s">
        <v>133</v>
      </c>
      <c r="G60" s="123"/>
      <c r="H60" s="325">
        <f t="shared" ref="H60" si="30">$D$28</f>
        <v>0</v>
      </c>
      <c r="I60" s="326" t="str">
        <f t="shared" si="14"/>
        <v>PRISTINE</v>
      </c>
      <c r="J60" s="111" t="s">
        <v>31</v>
      </c>
      <c r="K60" s="111">
        <f t="shared" ref="K60" si="31">$P$30</f>
        <v>0</v>
      </c>
      <c r="L60" s="113">
        <v>1</v>
      </c>
      <c r="M60" s="111">
        <f t="shared" si="26"/>
        <v>0</v>
      </c>
      <c r="N60" s="113"/>
      <c r="O60" s="51">
        <f t="shared" si="27"/>
        <v>0</v>
      </c>
      <c r="P60" s="353"/>
    </row>
    <row r="61" spans="1:16" s="15" customFormat="1" ht="33">
      <c r="A61" s="108">
        <v>4</v>
      </c>
      <c r="B61" s="291" t="s">
        <v>533</v>
      </c>
      <c r="C61" s="337"/>
      <c r="D61" s="337"/>
      <c r="E61" s="292"/>
      <c r="F61" s="109" t="s">
        <v>37</v>
      </c>
      <c r="G61" s="123"/>
      <c r="H61" s="325" t="str">
        <f t="shared" ref="H61" si="32">$B$36</f>
        <v>PRISTINE</v>
      </c>
      <c r="I61" s="326" t="str">
        <f t="shared" si="14"/>
        <v>PRISTINE</v>
      </c>
      <c r="J61" s="111" t="s">
        <v>31</v>
      </c>
      <c r="K61" s="111">
        <f t="shared" ref="K61" si="33">$P$20</f>
        <v>4</v>
      </c>
      <c r="L61" s="113">
        <v>1</v>
      </c>
      <c r="M61" s="111">
        <f t="shared" si="26"/>
        <v>4</v>
      </c>
      <c r="N61" s="113"/>
      <c r="O61" s="51">
        <f t="shared" si="27"/>
        <v>4</v>
      </c>
      <c r="P61" s="353"/>
    </row>
    <row r="62" spans="1:16" s="15" customFormat="1" ht="33">
      <c r="A62" s="108">
        <f>A61</f>
        <v>4</v>
      </c>
      <c r="B62" s="336" t="str">
        <f>B61</f>
        <v>NHÃN SƯỜN NGOÀI  ALD-ML02</v>
      </c>
      <c r="C62" s="324"/>
      <c r="D62" s="324"/>
      <c r="E62" s="324"/>
      <c r="F62" s="109" t="s">
        <v>124</v>
      </c>
      <c r="G62" s="123"/>
      <c r="H62" s="325" t="str">
        <f t="shared" ref="H62" si="34">$D$23</f>
        <v>TOURMALINE</v>
      </c>
      <c r="I62" s="326" t="str">
        <f t="shared" si="14"/>
        <v>PRISTINE</v>
      </c>
      <c r="J62" s="111" t="s">
        <v>143</v>
      </c>
      <c r="K62" s="111">
        <f t="shared" ref="K62" si="35">$P$25</f>
        <v>4</v>
      </c>
      <c r="L62" s="113">
        <v>0.6</v>
      </c>
      <c r="M62" s="111">
        <f t="shared" si="26"/>
        <v>2.4</v>
      </c>
      <c r="N62" s="113"/>
      <c r="O62" s="51">
        <f t="shared" si="27"/>
        <v>2.4</v>
      </c>
      <c r="P62" s="353"/>
    </row>
    <row r="63" spans="1:16" s="15" customFormat="1" ht="33" hidden="1">
      <c r="A63" s="108">
        <f>A62</f>
        <v>4</v>
      </c>
      <c r="B63" s="336"/>
      <c r="C63" s="324"/>
      <c r="D63" s="324"/>
      <c r="E63" s="324"/>
      <c r="F63" s="252"/>
      <c r="G63" s="258"/>
      <c r="H63" s="253"/>
      <c r="I63" s="254"/>
      <c r="J63" s="255"/>
      <c r="K63" s="255"/>
      <c r="L63" s="256"/>
      <c r="M63" s="255"/>
      <c r="N63" s="256"/>
      <c r="O63" s="257"/>
      <c r="P63" s="353"/>
    </row>
    <row r="64" spans="1:16" s="15" customFormat="1" ht="27.75" customHeight="1">
      <c r="A64" s="108">
        <v>5</v>
      </c>
      <c r="B64" s="336" t="s">
        <v>538</v>
      </c>
      <c r="C64" s="324"/>
      <c r="D64" s="324"/>
      <c r="E64" s="324"/>
      <c r="F64" s="109" t="s">
        <v>124</v>
      </c>
      <c r="G64" s="123"/>
      <c r="H64" s="325" t="str">
        <f t="shared" ref="H64" si="36">$B$36</f>
        <v>PRISTINE</v>
      </c>
      <c r="I64" s="326" t="str">
        <f t="shared" si="14"/>
        <v>PRISTINE</v>
      </c>
      <c r="J64" s="111" t="s">
        <v>143</v>
      </c>
      <c r="K64" s="111">
        <f t="shared" ref="K64" si="37">$P$30</f>
        <v>0</v>
      </c>
      <c r="L64" s="113">
        <v>0.6</v>
      </c>
      <c r="M64" s="111">
        <f t="shared" ref="M64:M65" si="38">L64*K64</f>
        <v>0</v>
      </c>
      <c r="N64" s="113"/>
      <c r="O64" s="51">
        <f t="shared" ref="O64:O65" si="39">N64+M64</f>
        <v>0</v>
      </c>
      <c r="P64" s="353"/>
    </row>
    <row r="65" spans="1:16" s="15" customFormat="1" ht="27.75" customHeight="1">
      <c r="A65" s="108">
        <f>A64</f>
        <v>5</v>
      </c>
      <c r="B65" s="336" t="s">
        <v>538</v>
      </c>
      <c r="C65" s="324"/>
      <c r="D65" s="324"/>
      <c r="E65" s="324"/>
      <c r="F65" s="109" t="s">
        <v>124</v>
      </c>
      <c r="G65" s="123"/>
      <c r="H65" s="325" t="str">
        <f t="shared" ref="H65" si="40">$D$23</f>
        <v>TOURMALINE</v>
      </c>
      <c r="I65" s="326" t="str">
        <f t="shared" si="14"/>
        <v>PRISTINE</v>
      </c>
      <c r="J65" s="111" t="s">
        <v>143</v>
      </c>
      <c r="K65" s="111">
        <f t="shared" ref="K65" si="41">$P$20</f>
        <v>4</v>
      </c>
      <c r="L65" s="113">
        <v>0.3</v>
      </c>
      <c r="M65" s="111">
        <f t="shared" si="38"/>
        <v>1.2</v>
      </c>
      <c r="N65" s="113"/>
      <c r="O65" s="51">
        <f t="shared" si="39"/>
        <v>1.2</v>
      </c>
      <c r="P65" s="353"/>
    </row>
    <row r="66" spans="1:16" s="15" customFormat="1" ht="33" hidden="1">
      <c r="A66" s="108">
        <f>A65</f>
        <v>5</v>
      </c>
      <c r="B66" s="336"/>
      <c r="C66" s="324"/>
      <c r="D66" s="324"/>
      <c r="E66" s="324"/>
      <c r="F66" s="252"/>
      <c r="G66" s="258"/>
      <c r="H66" s="253"/>
      <c r="I66" s="254"/>
      <c r="J66" s="255"/>
      <c r="K66" s="255"/>
      <c r="L66" s="256"/>
      <c r="M66" s="255"/>
      <c r="N66" s="256"/>
      <c r="O66" s="257"/>
      <c r="P66" s="353"/>
    </row>
    <row r="67" spans="1:16" s="15" customFormat="1" ht="43.5" customHeight="1">
      <c r="A67" s="108">
        <v>6</v>
      </c>
      <c r="B67" s="336" t="s">
        <v>273</v>
      </c>
      <c r="C67" s="324"/>
      <c r="D67" s="324"/>
      <c r="E67" s="324"/>
      <c r="F67" s="259" t="s">
        <v>536</v>
      </c>
      <c r="G67" s="123"/>
      <c r="H67" s="325" t="str">
        <f t="shared" ref="H67" si="42">$B$36</f>
        <v>PRISTINE</v>
      </c>
      <c r="I67" s="326" t="str">
        <f t="shared" si="14"/>
        <v>PRISTINE</v>
      </c>
      <c r="J67" s="111" t="s">
        <v>31</v>
      </c>
      <c r="K67" s="111">
        <f t="shared" ref="K67" si="43">$P$20</f>
        <v>4</v>
      </c>
      <c r="L67" s="113">
        <v>4</v>
      </c>
      <c r="M67" s="111">
        <f t="shared" ref="M67:M69" si="44">L67*K67</f>
        <v>16</v>
      </c>
      <c r="N67" s="113"/>
      <c r="O67" s="51">
        <f t="shared" ref="O67:O69" si="45">N67+M67</f>
        <v>16</v>
      </c>
      <c r="P67" s="353"/>
    </row>
    <row r="68" spans="1:16" s="15" customFormat="1" ht="54" customHeight="1">
      <c r="A68" s="108">
        <f>A67</f>
        <v>6</v>
      </c>
      <c r="B68" s="336" t="str">
        <f>B67</f>
        <v>NÚT 4 LỖ  20L Trocha Shell Full Logo'd 4H Button</v>
      </c>
      <c r="C68" s="324"/>
      <c r="D68" s="324"/>
      <c r="E68" s="324"/>
      <c r="F68" s="259" t="s">
        <v>537</v>
      </c>
      <c r="G68" s="123"/>
      <c r="H68" s="325" t="str">
        <f t="shared" ref="H68" si="46">$D$23</f>
        <v>TOURMALINE</v>
      </c>
      <c r="I68" s="326" t="str">
        <f t="shared" si="14"/>
        <v>PRISTINE</v>
      </c>
      <c r="J68" s="111" t="s">
        <v>31</v>
      </c>
      <c r="K68" s="111">
        <f t="shared" ref="K68" si="47">$P$25</f>
        <v>4</v>
      </c>
      <c r="L68" s="113">
        <v>4</v>
      </c>
      <c r="M68" s="111">
        <f t="shared" si="44"/>
        <v>16</v>
      </c>
      <c r="N68" s="113"/>
      <c r="O68" s="51">
        <f t="shared" si="45"/>
        <v>16</v>
      </c>
      <c r="P68" s="353"/>
    </row>
    <row r="69" spans="1:16" s="15" customFormat="1" ht="33" hidden="1">
      <c r="A69" s="108">
        <f>A68</f>
        <v>6</v>
      </c>
      <c r="B69" s="336"/>
      <c r="C69" s="324"/>
      <c r="D69" s="324"/>
      <c r="E69" s="324"/>
      <c r="F69" s="109"/>
      <c r="G69" s="123"/>
      <c r="H69" s="325">
        <f t="shared" ref="H69" si="48">$D$28</f>
        <v>0</v>
      </c>
      <c r="I69" s="326" t="str">
        <f t="shared" si="14"/>
        <v>PRISTINE</v>
      </c>
      <c r="J69" s="111" t="s">
        <v>143</v>
      </c>
      <c r="K69" s="111">
        <f t="shared" ref="K69" si="49">$P$30</f>
        <v>0</v>
      </c>
      <c r="L69" s="113">
        <v>3</v>
      </c>
      <c r="M69" s="111">
        <f t="shared" si="44"/>
        <v>0</v>
      </c>
      <c r="N69" s="113"/>
      <c r="O69" s="51">
        <f t="shared" si="45"/>
        <v>0</v>
      </c>
      <c r="P69" s="354"/>
    </row>
    <row r="70" spans="1:16" s="47" customFormat="1" ht="50.1" hidden="1" customHeight="1" thickBot="1">
      <c r="B70" s="107" t="s">
        <v>66</v>
      </c>
      <c r="C70" s="48"/>
      <c r="D70" s="48"/>
      <c r="E70" s="48"/>
      <c r="F70" s="52"/>
      <c r="G70" s="53"/>
      <c r="H70" s="52"/>
      <c r="I70" s="52"/>
      <c r="J70" s="52"/>
      <c r="K70" s="52"/>
      <c r="L70" s="52"/>
      <c r="M70" s="52"/>
      <c r="N70" s="52"/>
      <c r="O70" s="52"/>
      <c r="P70" s="54"/>
    </row>
    <row r="71" spans="1:16" s="64" customFormat="1" ht="96" hidden="1">
      <c r="A71" s="343" t="s">
        <v>23</v>
      </c>
      <c r="B71" s="344"/>
      <c r="C71" s="344"/>
      <c r="D71" s="344"/>
      <c r="E71" s="345"/>
      <c r="F71" s="99" t="s">
        <v>46</v>
      </c>
      <c r="G71" s="99" t="s">
        <v>24</v>
      </c>
      <c r="H71" s="346" t="s">
        <v>123</v>
      </c>
      <c r="I71" s="347"/>
      <c r="J71" s="100" t="s">
        <v>19</v>
      </c>
      <c r="K71" s="99" t="s">
        <v>47</v>
      </c>
      <c r="L71" s="99" t="s">
        <v>25</v>
      </c>
      <c r="M71" s="101" t="s">
        <v>26</v>
      </c>
      <c r="N71" s="101" t="s">
        <v>27</v>
      </c>
      <c r="O71" s="101" t="s">
        <v>28</v>
      </c>
      <c r="P71" s="101" t="s">
        <v>29</v>
      </c>
    </row>
    <row r="72" spans="1:16" s="56" customFormat="1" ht="54" hidden="1" customHeight="1">
      <c r="A72" s="108">
        <v>1</v>
      </c>
      <c r="B72" s="324"/>
      <c r="C72" s="324"/>
      <c r="D72" s="324"/>
      <c r="E72" s="324"/>
      <c r="F72" s="198" t="s">
        <v>133</v>
      </c>
      <c r="G72" s="109" t="s">
        <v>140</v>
      </c>
      <c r="H72" s="325" t="str">
        <f t="shared" ref="H72:H93" si="50">$B$36</f>
        <v>PRISTINE</v>
      </c>
      <c r="I72" s="326" t="str">
        <f t="shared" ref="I72:I95" si="51">$H$52</f>
        <v>PRISTINE</v>
      </c>
      <c r="J72" s="111" t="s">
        <v>31</v>
      </c>
      <c r="K72" s="111">
        <f t="shared" ref="K72" si="52">$P$20</f>
        <v>4</v>
      </c>
      <c r="L72" s="111">
        <v>2</v>
      </c>
      <c r="M72" s="111">
        <f t="shared" ref="M72:M95" si="53">L72*K72</f>
        <v>8</v>
      </c>
      <c r="N72" s="113"/>
      <c r="O72" s="51">
        <f>M72</f>
        <v>8</v>
      </c>
      <c r="P72" s="131"/>
    </row>
    <row r="73" spans="1:16" s="56" customFormat="1" ht="54" hidden="1" customHeight="1">
      <c r="A73" s="108">
        <v>1</v>
      </c>
      <c r="B73" s="324">
        <f>B72</f>
        <v>0</v>
      </c>
      <c r="C73" s="324"/>
      <c r="D73" s="324"/>
      <c r="E73" s="324"/>
      <c r="F73" s="199"/>
      <c r="G73" s="109" t="s">
        <v>140</v>
      </c>
      <c r="H73" s="325" t="str">
        <f t="shared" ref="H73:H94" si="54">$D$23</f>
        <v>TOURMALINE</v>
      </c>
      <c r="I73" s="326" t="str">
        <f t="shared" si="51"/>
        <v>PRISTINE</v>
      </c>
      <c r="J73" s="111" t="s">
        <v>31</v>
      </c>
      <c r="K73" s="111">
        <f t="shared" ref="K73" si="55">$P$25</f>
        <v>4</v>
      </c>
      <c r="L73" s="111">
        <v>2</v>
      </c>
      <c r="M73" s="111">
        <f t="shared" si="53"/>
        <v>8</v>
      </c>
      <c r="N73" s="113"/>
      <c r="O73" s="51">
        <f t="shared" ref="O73:O95" si="56">M73</f>
        <v>8</v>
      </c>
      <c r="P73" s="131"/>
    </row>
    <row r="74" spans="1:16" s="56" customFormat="1" ht="54" hidden="1" customHeight="1">
      <c r="A74" s="108">
        <v>1</v>
      </c>
      <c r="B74" s="324">
        <f>B73</f>
        <v>0</v>
      </c>
      <c r="C74" s="324"/>
      <c r="D74" s="324"/>
      <c r="E74" s="324"/>
      <c r="F74" s="155"/>
      <c r="G74" s="109" t="s">
        <v>140</v>
      </c>
      <c r="H74" s="325">
        <f t="shared" ref="H74" si="57">$D$28</f>
        <v>0</v>
      </c>
      <c r="I74" s="326" t="str">
        <f t="shared" si="51"/>
        <v>PRISTINE</v>
      </c>
      <c r="J74" s="111" t="s">
        <v>31</v>
      </c>
      <c r="K74" s="111">
        <f t="shared" ref="K74" si="58">$P$30</f>
        <v>0</v>
      </c>
      <c r="L74" s="111">
        <v>2</v>
      </c>
      <c r="M74" s="111">
        <f t="shared" si="53"/>
        <v>0</v>
      </c>
      <c r="N74" s="113"/>
      <c r="O74" s="51">
        <f t="shared" si="56"/>
        <v>0</v>
      </c>
      <c r="P74" s="131"/>
    </row>
    <row r="75" spans="1:16" s="56" customFormat="1" ht="54" hidden="1" customHeight="1">
      <c r="A75" s="108">
        <v>2</v>
      </c>
      <c r="B75" s="336"/>
      <c r="C75" s="324"/>
      <c r="D75" s="324"/>
      <c r="E75" s="324"/>
      <c r="F75" s="198" t="s">
        <v>133</v>
      </c>
      <c r="G75" s="109" t="s">
        <v>140</v>
      </c>
      <c r="H75" s="325" t="str">
        <f t="shared" si="50"/>
        <v>PRISTINE</v>
      </c>
      <c r="I75" s="326" t="str">
        <f t="shared" si="51"/>
        <v>PRISTINE</v>
      </c>
      <c r="J75" s="111" t="s">
        <v>31</v>
      </c>
      <c r="K75" s="111">
        <f t="shared" ref="K75:K93" si="59">$P$20</f>
        <v>4</v>
      </c>
      <c r="L75" s="135">
        <f>L84*2</f>
        <v>0.1</v>
      </c>
      <c r="M75" s="111">
        <f t="shared" si="53"/>
        <v>0.4</v>
      </c>
      <c r="N75" s="113"/>
      <c r="O75" s="51">
        <f t="shared" si="56"/>
        <v>0.4</v>
      </c>
      <c r="P75" s="131"/>
    </row>
    <row r="76" spans="1:16" s="56" customFormat="1" ht="54" hidden="1" customHeight="1">
      <c r="A76" s="108">
        <v>2</v>
      </c>
      <c r="B76" s="324">
        <f>B75</f>
        <v>0</v>
      </c>
      <c r="C76" s="324"/>
      <c r="D76" s="324"/>
      <c r="E76" s="324"/>
      <c r="F76" s="199"/>
      <c r="G76" s="109" t="s">
        <v>140</v>
      </c>
      <c r="H76" s="325" t="str">
        <f t="shared" si="54"/>
        <v>TOURMALINE</v>
      </c>
      <c r="I76" s="326" t="str">
        <f t="shared" si="51"/>
        <v>PRISTINE</v>
      </c>
      <c r="J76" s="111" t="s">
        <v>31</v>
      </c>
      <c r="K76" s="111">
        <f t="shared" ref="K76:K94" si="60">$P$25</f>
        <v>4</v>
      </c>
      <c r="L76" s="135">
        <f>L85*2</f>
        <v>0.1</v>
      </c>
      <c r="M76" s="111">
        <f t="shared" si="53"/>
        <v>0.4</v>
      </c>
      <c r="N76" s="113"/>
      <c r="O76" s="51">
        <f t="shared" si="56"/>
        <v>0.4</v>
      </c>
      <c r="P76" s="131"/>
    </row>
    <row r="77" spans="1:16" s="56" customFormat="1" ht="54" hidden="1" customHeight="1">
      <c r="A77" s="108">
        <v>2</v>
      </c>
      <c r="B77" s="324">
        <f>B76</f>
        <v>0</v>
      </c>
      <c r="C77" s="324"/>
      <c r="D77" s="324"/>
      <c r="E77" s="324"/>
      <c r="F77" s="155"/>
      <c r="G77" s="109" t="s">
        <v>140</v>
      </c>
      <c r="H77" s="325">
        <f t="shared" ref="H77:H95" si="61">$D$28</f>
        <v>0</v>
      </c>
      <c r="I77" s="326" t="str">
        <f t="shared" si="51"/>
        <v>PRISTINE</v>
      </c>
      <c r="J77" s="111" t="s">
        <v>31</v>
      </c>
      <c r="K77" s="111">
        <f t="shared" ref="K77:K95" si="62">$P$30</f>
        <v>0</v>
      </c>
      <c r="L77" s="135">
        <f>L86*2</f>
        <v>0.1</v>
      </c>
      <c r="M77" s="111">
        <f t="shared" si="53"/>
        <v>0</v>
      </c>
      <c r="N77" s="113"/>
      <c r="O77" s="51">
        <f t="shared" si="56"/>
        <v>0</v>
      </c>
      <c r="P77" s="131"/>
    </row>
    <row r="78" spans="1:16" s="56" customFormat="1" ht="54" hidden="1" customHeight="1">
      <c r="A78" s="108">
        <v>4</v>
      </c>
      <c r="B78" s="338"/>
      <c r="C78" s="339"/>
      <c r="D78" s="339"/>
      <c r="E78" s="340"/>
      <c r="F78" s="198" t="s">
        <v>134</v>
      </c>
      <c r="G78" s="341" t="s">
        <v>139</v>
      </c>
      <c r="H78" s="325" t="str">
        <f t="shared" si="50"/>
        <v>PRISTINE</v>
      </c>
      <c r="I78" s="326" t="str">
        <f t="shared" si="51"/>
        <v>PRISTINE</v>
      </c>
      <c r="J78" s="111" t="s">
        <v>31</v>
      </c>
      <c r="K78" s="111">
        <f t="shared" si="59"/>
        <v>4</v>
      </c>
      <c r="L78" s="111">
        <v>1</v>
      </c>
      <c r="M78" s="111">
        <f t="shared" si="53"/>
        <v>4</v>
      </c>
      <c r="N78" s="113"/>
      <c r="O78" s="51">
        <f t="shared" si="56"/>
        <v>4</v>
      </c>
      <c r="P78" s="114"/>
    </row>
    <row r="79" spans="1:16" s="56" customFormat="1" ht="54" hidden="1" customHeight="1">
      <c r="A79" s="108">
        <v>4</v>
      </c>
      <c r="B79" s="324">
        <f>B78</f>
        <v>0</v>
      </c>
      <c r="C79" s="324"/>
      <c r="D79" s="324"/>
      <c r="E79" s="324"/>
      <c r="F79" s="199"/>
      <c r="G79" s="342"/>
      <c r="H79" s="325" t="str">
        <f t="shared" si="54"/>
        <v>TOURMALINE</v>
      </c>
      <c r="I79" s="326" t="str">
        <f t="shared" si="51"/>
        <v>PRISTINE</v>
      </c>
      <c r="J79" s="111" t="s">
        <v>31</v>
      </c>
      <c r="K79" s="111">
        <f t="shared" si="60"/>
        <v>4</v>
      </c>
      <c r="L79" s="111">
        <v>1</v>
      </c>
      <c r="M79" s="111">
        <f t="shared" si="53"/>
        <v>4</v>
      </c>
      <c r="N79" s="113"/>
      <c r="O79" s="51">
        <f t="shared" si="56"/>
        <v>4</v>
      </c>
      <c r="P79" s="114"/>
    </row>
    <row r="80" spans="1:16" s="56" customFormat="1" ht="54" hidden="1" customHeight="1">
      <c r="A80" s="108">
        <v>4</v>
      </c>
      <c r="B80" s="324">
        <f>B79</f>
        <v>0</v>
      </c>
      <c r="C80" s="324"/>
      <c r="D80" s="324"/>
      <c r="E80" s="324"/>
      <c r="F80" s="155"/>
      <c r="G80" s="156"/>
      <c r="H80" s="325">
        <f t="shared" si="61"/>
        <v>0</v>
      </c>
      <c r="I80" s="326" t="str">
        <f t="shared" si="51"/>
        <v>PRISTINE</v>
      </c>
      <c r="J80" s="111" t="s">
        <v>31</v>
      </c>
      <c r="K80" s="111">
        <f t="shared" si="62"/>
        <v>0</v>
      </c>
      <c r="L80" s="111">
        <v>1</v>
      </c>
      <c r="M80" s="111">
        <f t="shared" si="53"/>
        <v>0</v>
      </c>
      <c r="N80" s="113"/>
      <c r="O80" s="51">
        <f t="shared" si="56"/>
        <v>0</v>
      </c>
      <c r="P80" s="114"/>
    </row>
    <row r="81" spans="1:16" s="56" customFormat="1" ht="54" hidden="1" customHeight="1">
      <c r="A81" s="108">
        <v>5</v>
      </c>
      <c r="B81" s="291"/>
      <c r="C81" s="337"/>
      <c r="D81" s="337"/>
      <c r="E81" s="292"/>
      <c r="F81" s="200" t="s">
        <v>124</v>
      </c>
      <c r="G81" s="109"/>
      <c r="H81" s="325" t="str">
        <f t="shared" si="50"/>
        <v>PRISTINE</v>
      </c>
      <c r="I81" s="326" t="str">
        <f t="shared" si="51"/>
        <v>PRISTINE</v>
      </c>
      <c r="J81" s="111" t="s">
        <v>31</v>
      </c>
      <c r="K81" s="111">
        <f t="shared" si="59"/>
        <v>4</v>
      </c>
      <c r="L81" s="111">
        <v>1</v>
      </c>
      <c r="M81" s="111">
        <f t="shared" si="53"/>
        <v>4</v>
      </c>
      <c r="N81" s="113"/>
      <c r="O81" s="51">
        <f t="shared" si="56"/>
        <v>4</v>
      </c>
      <c r="P81" s="114"/>
    </row>
    <row r="82" spans="1:16" s="56" customFormat="1" ht="54" hidden="1" customHeight="1">
      <c r="A82" s="108">
        <v>5</v>
      </c>
      <c r="B82" s="324">
        <f>B81</f>
        <v>0</v>
      </c>
      <c r="C82" s="324"/>
      <c r="D82" s="324"/>
      <c r="E82" s="324"/>
      <c r="F82" s="201"/>
      <c r="G82" s="109"/>
      <c r="H82" s="325" t="str">
        <f t="shared" si="54"/>
        <v>TOURMALINE</v>
      </c>
      <c r="I82" s="326" t="str">
        <f t="shared" si="51"/>
        <v>PRISTINE</v>
      </c>
      <c r="J82" s="111" t="s">
        <v>31</v>
      </c>
      <c r="K82" s="111">
        <f t="shared" si="60"/>
        <v>4</v>
      </c>
      <c r="L82" s="111">
        <v>1</v>
      </c>
      <c r="M82" s="111">
        <f t="shared" si="53"/>
        <v>4</v>
      </c>
      <c r="N82" s="113"/>
      <c r="O82" s="51">
        <f t="shared" si="56"/>
        <v>4</v>
      </c>
      <c r="P82" s="114"/>
    </row>
    <row r="83" spans="1:16" s="56" customFormat="1" ht="54" hidden="1" customHeight="1">
      <c r="A83" s="108">
        <v>5</v>
      </c>
      <c r="B83" s="324">
        <f>B82</f>
        <v>0</v>
      </c>
      <c r="C83" s="324"/>
      <c r="D83" s="324"/>
      <c r="E83" s="324"/>
      <c r="F83" s="154"/>
      <c r="G83" s="109"/>
      <c r="H83" s="325">
        <f t="shared" si="61"/>
        <v>0</v>
      </c>
      <c r="I83" s="326" t="str">
        <f t="shared" si="51"/>
        <v>PRISTINE</v>
      </c>
      <c r="J83" s="111" t="s">
        <v>31</v>
      </c>
      <c r="K83" s="111">
        <f t="shared" si="62"/>
        <v>0</v>
      </c>
      <c r="L83" s="111">
        <v>1</v>
      </c>
      <c r="M83" s="111">
        <f t="shared" si="53"/>
        <v>0</v>
      </c>
      <c r="N83" s="113"/>
      <c r="O83" s="51">
        <f t="shared" si="56"/>
        <v>0</v>
      </c>
      <c r="P83" s="114"/>
    </row>
    <row r="84" spans="1:16" s="56" customFormat="1" ht="54" hidden="1" customHeight="1">
      <c r="A84" s="108">
        <v>6</v>
      </c>
      <c r="B84" s="291" t="s">
        <v>135</v>
      </c>
      <c r="C84" s="337"/>
      <c r="D84" s="337"/>
      <c r="E84" s="292"/>
      <c r="F84" s="200" t="s">
        <v>55</v>
      </c>
      <c r="G84" s="109"/>
      <c r="H84" s="325" t="str">
        <f t="shared" si="50"/>
        <v>PRISTINE</v>
      </c>
      <c r="I84" s="326" t="str">
        <f t="shared" si="51"/>
        <v>PRISTINE</v>
      </c>
      <c r="J84" s="111" t="s">
        <v>31</v>
      </c>
      <c r="K84" s="111">
        <f t="shared" si="59"/>
        <v>4</v>
      </c>
      <c r="L84" s="112">
        <f>1/20</f>
        <v>0.05</v>
      </c>
      <c r="M84" s="111">
        <f t="shared" si="53"/>
        <v>0.2</v>
      </c>
      <c r="N84" s="113"/>
      <c r="O84" s="51">
        <f t="shared" si="56"/>
        <v>0.2</v>
      </c>
      <c r="P84" s="132"/>
    </row>
    <row r="85" spans="1:16" s="56" customFormat="1" ht="54" hidden="1" customHeight="1">
      <c r="A85" s="108">
        <v>6</v>
      </c>
      <c r="B85" s="324" t="str">
        <f>B84</f>
        <v>THÙNG CARTOON BOX 60X40X30CM</v>
      </c>
      <c r="C85" s="324"/>
      <c r="D85" s="324"/>
      <c r="E85" s="324"/>
      <c r="F85" s="201"/>
      <c r="G85" s="109"/>
      <c r="H85" s="325" t="str">
        <f t="shared" si="54"/>
        <v>TOURMALINE</v>
      </c>
      <c r="I85" s="326" t="str">
        <f t="shared" si="51"/>
        <v>PRISTINE</v>
      </c>
      <c r="J85" s="111" t="s">
        <v>31</v>
      </c>
      <c r="K85" s="111">
        <f t="shared" si="60"/>
        <v>4</v>
      </c>
      <c r="L85" s="112">
        <f>1/20</f>
        <v>0.05</v>
      </c>
      <c r="M85" s="111">
        <f t="shared" si="53"/>
        <v>0.2</v>
      </c>
      <c r="N85" s="113"/>
      <c r="O85" s="51">
        <f t="shared" si="56"/>
        <v>0.2</v>
      </c>
      <c r="P85" s="132"/>
    </row>
    <row r="86" spans="1:16" s="56" customFormat="1" ht="54" hidden="1" customHeight="1">
      <c r="A86" s="108">
        <v>6</v>
      </c>
      <c r="B86" s="324" t="str">
        <f>B85</f>
        <v>THÙNG CARTOON BOX 60X40X30CM</v>
      </c>
      <c r="C86" s="324"/>
      <c r="D86" s="324"/>
      <c r="E86" s="324"/>
      <c r="F86" s="154"/>
      <c r="G86" s="109"/>
      <c r="H86" s="325">
        <f t="shared" si="61"/>
        <v>0</v>
      </c>
      <c r="I86" s="326" t="str">
        <f t="shared" si="51"/>
        <v>PRISTINE</v>
      </c>
      <c r="J86" s="111" t="s">
        <v>31</v>
      </c>
      <c r="K86" s="111">
        <f t="shared" si="62"/>
        <v>0</v>
      </c>
      <c r="L86" s="112">
        <f>1/20</f>
        <v>0.05</v>
      </c>
      <c r="M86" s="111">
        <f t="shared" si="53"/>
        <v>0</v>
      </c>
      <c r="N86" s="113"/>
      <c r="O86" s="51">
        <f t="shared" si="56"/>
        <v>0</v>
      </c>
      <c r="P86" s="132"/>
    </row>
    <row r="87" spans="1:16" s="56" customFormat="1" ht="54" hidden="1" customHeight="1">
      <c r="A87" s="108">
        <v>7</v>
      </c>
      <c r="B87" s="291" t="s">
        <v>136</v>
      </c>
      <c r="C87" s="337"/>
      <c r="D87" s="337"/>
      <c r="E87" s="292"/>
      <c r="F87" s="200" t="s">
        <v>55</v>
      </c>
      <c r="G87" s="109"/>
      <c r="H87" s="325" t="str">
        <f t="shared" si="50"/>
        <v>PRISTINE</v>
      </c>
      <c r="I87" s="326" t="str">
        <f t="shared" si="51"/>
        <v>PRISTINE</v>
      </c>
      <c r="J87" s="111" t="s">
        <v>31</v>
      </c>
      <c r="K87" s="111">
        <f t="shared" si="59"/>
        <v>4</v>
      </c>
      <c r="L87" s="112">
        <f>L84*2</f>
        <v>0.1</v>
      </c>
      <c r="M87" s="111">
        <f t="shared" si="53"/>
        <v>0.4</v>
      </c>
      <c r="N87" s="113"/>
      <c r="O87" s="51">
        <f t="shared" si="56"/>
        <v>0.4</v>
      </c>
      <c r="P87" s="133"/>
    </row>
    <row r="88" spans="1:16" s="56" customFormat="1" ht="54" hidden="1" customHeight="1">
      <c r="A88" s="108">
        <v>7</v>
      </c>
      <c r="B88" s="324" t="str">
        <f>B87</f>
        <v xml:space="preserve">TẤM LÓT 58X38CM </v>
      </c>
      <c r="C88" s="324"/>
      <c r="D88" s="324"/>
      <c r="E88" s="324"/>
      <c r="F88" s="201"/>
      <c r="G88" s="109"/>
      <c r="H88" s="325" t="str">
        <f t="shared" si="54"/>
        <v>TOURMALINE</v>
      </c>
      <c r="I88" s="326" t="str">
        <f t="shared" si="51"/>
        <v>PRISTINE</v>
      </c>
      <c r="J88" s="111" t="s">
        <v>31</v>
      </c>
      <c r="K88" s="111">
        <f t="shared" si="60"/>
        <v>4</v>
      </c>
      <c r="L88" s="112">
        <f>L85*2</f>
        <v>0.1</v>
      </c>
      <c r="M88" s="111">
        <f t="shared" si="53"/>
        <v>0.4</v>
      </c>
      <c r="N88" s="113"/>
      <c r="O88" s="51">
        <f t="shared" si="56"/>
        <v>0.4</v>
      </c>
      <c r="P88" s="133"/>
    </row>
    <row r="89" spans="1:16" s="56" customFormat="1" ht="54" hidden="1" customHeight="1">
      <c r="A89" s="108">
        <v>7</v>
      </c>
      <c r="B89" s="324" t="str">
        <f>B88</f>
        <v xml:space="preserve">TẤM LÓT 58X38CM </v>
      </c>
      <c r="C89" s="324"/>
      <c r="D89" s="324"/>
      <c r="E89" s="324"/>
      <c r="F89" s="154"/>
      <c r="G89" s="109"/>
      <c r="H89" s="325">
        <f t="shared" si="61"/>
        <v>0</v>
      </c>
      <c r="I89" s="326" t="str">
        <f t="shared" si="51"/>
        <v>PRISTINE</v>
      </c>
      <c r="J89" s="111" t="s">
        <v>31</v>
      </c>
      <c r="K89" s="111">
        <f t="shared" si="62"/>
        <v>0</v>
      </c>
      <c r="L89" s="112">
        <f>L86*2</f>
        <v>0.1</v>
      </c>
      <c r="M89" s="111">
        <f t="shared" si="53"/>
        <v>0</v>
      </c>
      <c r="N89" s="113"/>
      <c r="O89" s="51">
        <f t="shared" si="56"/>
        <v>0</v>
      </c>
      <c r="P89" s="133"/>
    </row>
    <row r="90" spans="1:16" s="56" customFormat="1" ht="54" hidden="1" customHeight="1">
      <c r="A90" s="108">
        <v>8</v>
      </c>
      <c r="B90" s="291" t="s">
        <v>137</v>
      </c>
      <c r="C90" s="337"/>
      <c r="D90" s="337"/>
      <c r="E90" s="292"/>
      <c r="F90" s="200" t="s">
        <v>124</v>
      </c>
      <c r="G90" s="109"/>
      <c r="H90" s="325" t="str">
        <f t="shared" si="50"/>
        <v>PRISTINE</v>
      </c>
      <c r="I90" s="326" t="str">
        <f t="shared" si="51"/>
        <v>PRISTINE</v>
      </c>
      <c r="J90" s="111" t="s">
        <v>31</v>
      </c>
      <c r="K90" s="111">
        <f t="shared" si="59"/>
        <v>4</v>
      </c>
      <c r="L90" s="112">
        <f>L84</f>
        <v>0.05</v>
      </c>
      <c r="M90" s="111">
        <f t="shared" si="53"/>
        <v>0.2</v>
      </c>
      <c r="N90" s="113"/>
      <c r="O90" s="51">
        <f t="shared" si="56"/>
        <v>0.2</v>
      </c>
      <c r="P90" s="114"/>
    </row>
    <row r="91" spans="1:16" s="56" customFormat="1" ht="54" hidden="1" customHeight="1">
      <c r="A91" s="108">
        <v>8</v>
      </c>
      <c r="B91" s="324" t="str">
        <f>B90</f>
        <v>BIG POLY BAG 100X120</v>
      </c>
      <c r="C91" s="324"/>
      <c r="D91" s="324"/>
      <c r="E91" s="324"/>
      <c r="F91" s="201"/>
      <c r="G91" s="109"/>
      <c r="H91" s="325" t="str">
        <f t="shared" si="54"/>
        <v>TOURMALINE</v>
      </c>
      <c r="I91" s="326" t="str">
        <f t="shared" si="51"/>
        <v>PRISTINE</v>
      </c>
      <c r="J91" s="111" t="s">
        <v>31</v>
      </c>
      <c r="K91" s="111">
        <f t="shared" si="60"/>
        <v>4</v>
      </c>
      <c r="L91" s="112">
        <f>L85</f>
        <v>0.05</v>
      </c>
      <c r="M91" s="111">
        <f t="shared" si="53"/>
        <v>0.2</v>
      </c>
      <c r="N91" s="113"/>
      <c r="O91" s="51">
        <f t="shared" si="56"/>
        <v>0.2</v>
      </c>
      <c r="P91" s="114"/>
    </row>
    <row r="92" spans="1:16" s="56" customFormat="1" ht="54" hidden="1" customHeight="1">
      <c r="A92" s="108">
        <v>8</v>
      </c>
      <c r="B92" s="324" t="str">
        <f>B91</f>
        <v>BIG POLY BAG 100X120</v>
      </c>
      <c r="C92" s="324"/>
      <c r="D92" s="324"/>
      <c r="E92" s="324"/>
      <c r="F92" s="154"/>
      <c r="G92" s="109"/>
      <c r="H92" s="325">
        <f t="shared" si="61"/>
        <v>0</v>
      </c>
      <c r="I92" s="326" t="str">
        <f t="shared" si="51"/>
        <v>PRISTINE</v>
      </c>
      <c r="J92" s="111" t="s">
        <v>31</v>
      </c>
      <c r="K92" s="111">
        <f t="shared" si="62"/>
        <v>0</v>
      </c>
      <c r="L92" s="112">
        <f>L86</f>
        <v>0.05</v>
      </c>
      <c r="M92" s="111">
        <f t="shared" si="53"/>
        <v>0</v>
      </c>
      <c r="N92" s="113"/>
      <c r="O92" s="51">
        <f t="shared" si="56"/>
        <v>0</v>
      </c>
      <c r="P92" s="114"/>
    </row>
    <row r="93" spans="1:16" s="56" customFormat="1" ht="54" hidden="1" customHeight="1">
      <c r="A93" s="108">
        <v>9</v>
      </c>
      <c r="B93" s="336" t="s">
        <v>138</v>
      </c>
      <c r="C93" s="324"/>
      <c r="D93" s="324"/>
      <c r="E93" s="324"/>
      <c r="F93" s="200" t="s">
        <v>37</v>
      </c>
      <c r="G93" s="109"/>
      <c r="H93" s="325" t="str">
        <f t="shared" si="50"/>
        <v>PRISTINE</v>
      </c>
      <c r="I93" s="326" t="str">
        <f t="shared" si="51"/>
        <v>PRISTINE</v>
      </c>
      <c r="J93" s="111" t="s">
        <v>31</v>
      </c>
      <c r="K93" s="111">
        <f t="shared" si="59"/>
        <v>4</v>
      </c>
      <c r="L93" s="111">
        <v>1</v>
      </c>
      <c r="M93" s="111">
        <f t="shared" si="53"/>
        <v>4</v>
      </c>
      <c r="N93" s="113"/>
      <c r="O93" s="51">
        <f t="shared" si="56"/>
        <v>4</v>
      </c>
      <c r="P93" s="134" t="s">
        <v>144</v>
      </c>
    </row>
    <row r="94" spans="1:16" s="56" customFormat="1" ht="54" hidden="1" customHeight="1">
      <c r="A94" s="108">
        <v>9</v>
      </c>
      <c r="B94" s="324" t="str">
        <f>B93</f>
        <v xml:space="preserve">GIẤY CHỐNG ẨM </v>
      </c>
      <c r="C94" s="324"/>
      <c r="D94" s="324"/>
      <c r="E94" s="324"/>
      <c r="F94" s="201"/>
      <c r="G94" s="109"/>
      <c r="H94" s="325" t="str">
        <f t="shared" si="54"/>
        <v>TOURMALINE</v>
      </c>
      <c r="I94" s="326" t="str">
        <f t="shared" si="51"/>
        <v>PRISTINE</v>
      </c>
      <c r="J94" s="111" t="s">
        <v>31</v>
      </c>
      <c r="K94" s="111">
        <f t="shared" si="60"/>
        <v>4</v>
      </c>
      <c r="L94" s="111">
        <v>1</v>
      </c>
      <c r="M94" s="111">
        <f t="shared" si="53"/>
        <v>4</v>
      </c>
      <c r="N94" s="113"/>
      <c r="O94" s="51">
        <f t="shared" si="56"/>
        <v>4</v>
      </c>
      <c r="P94" s="134" t="s">
        <v>144</v>
      </c>
    </row>
    <row r="95" spans="1:16" s="56" customFormat="1" ht="54" hidden="1" customHeight="1">
      <c r="A95" s="108">
        <v>9</v>
      </c>
      <c r="B95" s="324" t="str">
        <f>B94</f>
        <v xml:space="preserve">GIẤY CHỐNG ẨM </v>
      </c>
      <c r="C95" s="324"/>
      <c r="D95" s="324"/>
      <c r="E95" s="324"/>
      <c r="F95" s="154"/>
      <c r="G95" s="109"/>
      <c r="H95" s="325">
        <f t="shared" si="61"/>
        <v>0</v>
      </c>
      <c r="I95" s="326" t="str">
        <f t="shared" si="51"/>
        <v>PRISTINE</v>
      </c>
      <c r="J95" s="111" t="s">
        <v>31</v>
      </c>
      <c r="K95" s="111">
        <f t="shared" si="62"/>
        <v>0</v>
      </c>
      <c r="L95" s="111">
        <v>1</v>
      </c>
      <c r="M95" s="111">
        <f t="shared" si="53"/>
        <v>0</v>
      </c>
      <c r="N95" s="113"/>
      <c r="O95" s="51">
        <f t="shared" si="56"/>
        <v>0</v>
      </c>
      <c r="P95" s="134" t="s">
        <v>144</v>
      </c>
    </row>
    <row r="96" spans="1:16" s="15" customFormat="1" ht="39.6" customHeight="1">
      <c r="B96" s="102" t="s">
        <v>67</v>
      </c>
      <c r="C96" s="103"/>
      <c r="D96" s="104"/>
      <c r="E96" s="104"/>
      <c r="F96" s="104"/>
      <c r="G96" s="105"/>
      <c r="H96" s="104"/>
      <c r="I96" s="104"/>
      <c r="J96" s="289" t="s">
        <v>32</v>
      </c>
      <c r="K96" s="289"/>
      <c r="L96" s="289"/>
      <c r="M96" s="289"/>
      <c r="N96" s="55"/>
      <c r="O96" s="55"/>
      <c r="P96" s="56"/>
    </row>
    <row r="97" spans="1:16" s="115" customFormat="1" ht="39.6" customHeight="1">
      <c r="A97" s="115">
        <v>1</v>
      </c>
      <c r="B97" s="116" t="s">
        <v>120</v>
      </c>
      <c r="C97" s="18" t="s">
        <v>150</v>
      </c>
      <c r="D97" s="15"/>
      <c r="E97" s="15"/>
      <c r="F97" s="15"/>
      <c r="G97" s="57"/>
      <c r="H97" s="57"/>
      <c r="I97" s="57"/>
      <c r="J97" s="57"/>
      <c r="K97" s="19"/>
      <c r="L97" s="57"/>
      <c r="M97" s="57"/>
      <c r="N97" s="57"/>
      <c r="O97" s="57"/>
      <c r="P97" s="57"/>
    </row>
    <row r="98" spans="1:16" s="15" customFormat="1" ht="39.6" hidden="1" customHeight="1">
      <c r="A98" s="115"/>
      <c r="B98" s="305" t="s">
        <v>48</v>
      </c>
      <c r="C98" s="306"/>
      <c r="D98" s="306"/>
      <c r="E98" s="306"/>
      <c r="F98" s="306"/>
      <c r="G98" s="306"/>
      <c r="H98" s="306"/>
      <c r="I98" s="307"/>
      <c r="J98" s="57"/>
      <c r="K98" s="19"/>
      <c r="L98" s="57"/>
      <c r="M98" s="57"/>
      <c r="N98" s="57"/>
      <c r="O98" s="57"/>
      <c r="P98" s="57"/>
    </row>
    <row r="99" spans="1:16" s="15" customFormat="1" ht="33" hidden="1">
      <c r="A99" s="115"/>
      <c r="B99" s="117" t="s">
        <v>41</v>
      </c>
      <c r="C99" s="59" t="s">
        <v>129</v>
      </c>
      <c r="D99" s="59" t="s">
        <v>131</v>
      </c>
      <c r="E99" s="327" t="s">
        <v>53</v>
      </c>
      <c r="F99" s="302"/>
      <c r="G99" s="302"/>
      <c r="H99" s="302"/>
      <c r="I99" s="303"/>
      <c r="J99" s="57"/>
      <c r="K99" s="57"/>
      <c r="L99" s="57"/>
      <c r="M99" s="57"/>
      <c r="N99" s="57"/>
      <c r="O99" s="57"/>
      <c r="P99" s="57"/>
    </row>
    <row r="100" spans="1:16" s="15" customFormat="1" ht="63.75" hidden="1" customHeight="1">
      <c r="A100" s="115"/>
      <c r="B100" s="170" t="s">
        <v>38</v>
      </c>
      <c r="C100" s="328" t="s">
        <v>145</v>
      </c>
      <c r="D100" s="169" t="s">
        <v>146</v>
      </c>
      <c r="E100" s="331" t="s">
        <v>141</v>
      </c>
      <c r="F100" s="332"/>
      <c r="G100" s="332"/>
      <c r="H100" s="332"/>
      <c r="I100" s="333"/>
      <c r="J100" s="57"/>
      <c r="K100" s="57"/>
      <c r="L100" s="57"/>
      <c r="M100" s="57"/>
      <c r="N100" s="57"/>
    </row>
    <row r="101" spans="1:16" s="15" customFormat="1" ht="63.75" hidden="1" customHeight="1">
      <c r="A101" s="115"/>
      <c r="B101" s="166" t="str">
        <f>$D$23</f>
        <v>TOURMALINE</v>
      </c>
      <c r="C101" s="329"/>
      <c r="D101" s="334" t="s">
        <v>147</v>
      </c>
      <c r="E101" s="167"/>
      <c r="F101" s="167"/>
      <c r="G101" s="167"/>
      <c r="H101" s="167"/>
      <c r="I101" s="168"/>
      <c r="J101" s="57"/>
      <c r="K101" s="57"/>
      <c r="L101" s="57"/>
      <c r="M101" s="57"/>
      <c r="N101" s="57"/>
    </row>
    <row r="102" spans="1:16" s="15" customFormat="1" ht="63.75" hidden="1" customHeight="1">
      <c r="A102" s="115"/>
      <c r="B102" s="166">
        <f>$D$28</f>
        <v>0</v>
      </c>
      <c r="C102" s="330"/>
      <c r="D102" s="335"/>
      <c r="E102" s="129"/>
      <c r="F102" s="129"/>
      <c r="G102" s="129"/>
      <c r="H102" s="129"/>
      <c r="I102" s="130"/>
      <c r="J102" s="57"/>
      <c r="K102" s="57"/>
      <c r="L102" s="57"/>
      <c r="M102" s="57"/>
      <c r="N102" s="57"/>
    </row>
    <row r="103" spans="1:16" s="15" customFormat="1" ht="33" hidden="1">
      <c r="A103" s="115"/>
      <c r="B103" s="305" t="s">
        <v>54</v>
      </c>
      <c r="C103" s="306"/>
      <c r="D103" s="306"/>
      <c r="E103" s="306"/>
      <c r="F103" s="306"/>
      <c r="G103" s="306"/>
      <c r="H103" s="306"/>
      <c r="I103" s="307"/>
      <c r="J103" s="57"/>
      <c r="K103" s="57"/>
    </row>
    <row r="104" spans="1:16" s="15" customFormat="1" ht="33" hidden="1">
      <c r="A104" s="115"/>
      <c r="B104" s="291"/>
      <c r="C104" s="292"/>
      <c r="D104" s="119" t="s">
        <v>57</v>
      </c>
      <c r="E104" s="293" t="s">
        <v>10</v>
      </c>
      <c r="F104" s="294"/>
      <c r="G104" s="294"/>
      <c r="H104" s="294"/>
      <c r="I104" s="294"/>
      <c r="J104" s="295"/>
    </row>
    <row r="105" spans="1:16" s="15" customFormat="1" ht="129.94999999999999" hidden="1" customHeight="1">
      <c r="A105" s="115"/>
      <c r="B105" s="316" t="s">
        <v>128</v>
      </c>
      <c r="C105" s="317"/>
      <c r="D105" s="318"/>
      <c r="E105" s="319"/>
      <c r="F105" s="319"/>
      <c r="G105" s="319"/>
      <c r="H105" s="319"/>
      <c r="I105" s="319"/>
      <c r="J105" s="320"/>
    </row>
    <row r="106" spans="1:16" s="15" customFormat="1" ht="33" hidden="1">
      <c r="A106" s="115"/>
      <c r="B106" s="316" t="s">
        <v>70</v>
      </c>
      <c r="C106" s="317"/>
      <c r="D106" s="321"/>
      <c r="E106" s="322"/>
      <c r="F106" s="322"/>
      <c r="G106" s="322"/>
      <c r="H106" s="322"/>
      <c r="I106" s="322"/>
      <c r="J106" s="323"/>
    </row>
    <row r="107" spans="1:16" s="115" customFormat="1" ht="33">
      <c r="A107" s="16">
        <v>2</v>
      </c>
      <c r="B107" s="116" t="s">
        <v>121</v>
      </c>
      <c r="C107" s="304" t="s">
        <v>268</v>
      </c>
      <c r="D107" s="304"/>
      <c r="E107" s="304"/>
      <c r="F107" s="304"/>
      <c r="G107" s="304"/>
      <c r="H107" s="304"/>
      <c r="I107" s="304"/>
      <c r="J107" s="57"/>
      <c r="K107" s="19"/>
      <c r="L107" s="57"/>
      <c r="M107" s="57"/>
      <c r="N107" s="57"/>
      <c r="O107" s="57"/>
      <c r="P107" s="57"/>
    </row>
    <row r="108" spans="1:16" s="15" customFormat="1" ht="51.95" customHeight="1">
      <c r="A108" s="115"/>
      <c r="B108" s="305" t="s">
        <v>48</v>
      </c>
      <c r="C108" s="306"/>
      <c r="D108" s="306"/>
      <c r="E108" s="306"/>
      <c r="F108" s="306"/>
      <c r="G108" s="306"/>
      <c r="H108" s="306"/>
      <c r="I108" s="307"/>
      <c r="J108" s="57"/>
      <c r="K108" s="19"/>
      <c r="L108" s="57"/>
      <c r="M108" s="57"/>
      <c r="N108" s="57"/>
      <c r="O108" s="57"/>
      <c r="P108" s="57"/>
    </row>
    <row r="109" spans="1:16" s="15" customFormat="1" ht="51.75" customHeight="1">
      <c r="A109" s="115"/>
      <c r="B109" s="117" t="s">
        <v>41</v>
      </c>
      <c r="C109" s="308" t="s">
        <v>71</v>
      </c>
      <c r="D109" s="309"/>
      <c r="E109" s="309"/>
      <c r="F109" s="309"/>
      <c r="G109" s="309"/>
      <c r="H109" s="309"/>
      <c r="I109" s="310"/>
      <c r="J109" s="57"/>
      <c r="K109" s="57"/>
      <c r="L109" s="57"/>
      <c r="M109" s="57"/>
      <c r="N109" s="57"/>
      <c r="O109" s="57"/>
      <c r="P109" s="57"/>
    </row>
    <row r="110" spans="1:16" s="15" customFormat="1" ht="81.75" customHeight="1">
      <c r="A110" s="115"/>
      <c r="B110" s="124" t="str">
        <f>D20</f>
        <v>PRISTINE</v>
      </c>
      <c r="C110" s="311" t="s">
        <v>279</v>
      </c>
      <c r="D110" s="312"/>
      <c r="E110" s="312"/>
      <c r="F110" s="312"/>
      <c r="G110" s="312"/>
      <c r="H110" s="312"/>
      <c r="I110" s="313"/>
      <c r="J110" s="57"/>
      <c r="K110" s="57"/>
      <c r="L110" s="57"/>
      <c r="M110" s="57"/>
      <c r="N110" s="57"/>
    </row>
    <row r="111" spans="1:16" s="15" customFormat="1" ht="81.75" customHeight="1">
      <c r="A111" s="115"/>
      <c r="B111" s="124" t="str">
        <f>D25</f>
        <v>TOURMALINE</v>
      </c>
      <c r="C111" s="311" t="s">
        <v>279</v>
      </c>
      <c r="D111" s="312"/>
      <c r="E111" s="312"/>
      <c r="F111" s="312"/>
      <c r="G111" s="312"/>
      <c r="H111" s="312"/>
      <c r="I111" s="313"/>
      <c r="J111" s="57"/>
      <c r="K111" s="57"/>
      <c r="L111" s="57"/>
      <c r="M111" s="57"/>
      <c r="N111" s="57"/>
    </row>
    <row r="112" spans="1:16" s="15" customFormat="1" ht="51.95" customHeight="1">
      <c r="A112" s="115"/>
      <c r="B112" s="305" t="s">
        <v>72</v>
      </c>
      <c r="C112" s="306"/>
      <c r="D112" s="314"/>
      <c r="E112" s="314"/>
      <c r="F112" s="314"/>
      <c r="G112" s="314"/>
      <c r="H112" s="314"/>
      <c r="I112" s="315"/>
      <c r="J112" s="57"/>
      <c r="K112" s="57"/>
    </row>
    <row r="113" spans="1:16" s="15" customFormat="1" ht="51.95" customHeight="1">
      <c r="A113" s="115"/>
      <c r="B113" s="291"/>
      <c r="C113" s="292"/>
      <c r="D113" s="119" t="s">
        <v>57</v>
      </c>
      <c r="E113" s="293" t="s">
        <v>272</v>
      </c>
      <c r="F113" s="294"/>
      <c r="G113" s="294"/>
      <c r="H113" s="294"/>
      <c r="I113" s="294"/>
      <c r="J113" s="295"/>
    </row>
    <row r="114" spans="1:16" s="15" customFormat="1" ht="96.95" customHeight="1">
      <c r="A114" s="115"/>
      <c r="B114" s="296" t="s">
        <v>271</v>
      </c>
      <c r="C114" s="297"/>
      <c r="D114" s="298" t="s">
        <v>269</v>
      </c>
      <c r="E114" s="299"/>
      <c r="F114" s="299"/>
      <c r="G114" s="299"/>
      <c r="H114" s="299"/>
      <c r="I114" s="299"/>
      <c r="J114" s="300"/>
    </row>
    <row r="115" spans="1:16" s="15" customFormat="1" ht="33">
      <c r="A115" s="115"/>
      <c r="B115" s="115"/>
      <c r="C115" s="115"/>
      <c r="D115" s="115"/>
      <c r="E115" s="115"/>
      <c r="F115" s="115"/>
      <c r="G115" s="115"/>
      <c r="H115" s="115"/>
      <c r="I115" s="115"/>
      <c r="J115" s="57"/>
      <c r="K115" s="57"/>
      <c r="L115" s="57"/>
      <c r="M115" s="57"/>
      <c r="N115" s="57"/>
      <c r="O115" s="57"/>
      <c r="P115" s="57"/>
    </row>
    <row r="116" spans="1:16" s="115" customFormat="1" ht="33">
      <c r="A116" s="16">
        <v>3</v>
      </c>
      <c r="B116" s="116" t="s">
        <v>122</v>
      </c>
      <c r="C116" s="301" t="s">
        <v>159</v>
      </c>
      <c r="D116" s="301"/>
      <c r="E116" s="301"/>
      <c r="F116" s="301"/>
      <c r="G116" s="301"/>
      <c r="H116" s="301"/>
      <c r="I116" s="301"/>
      <c r="J116" s="301"/>
      <c r="K116" s="19"/>
      <c r="L116" s="57"/>
      <c r="M116" s="57"/>
      <c r="N116" s="57"/>
      <c r="O116" s="57"/>
      <c r="P116" s="57"/>
    </row>
    <row r="117" spans="1:16" s="15" customFormat="1" ht="33" hidden="1">
      <c r="A117" s="115"/>
      <c r="B117" s="117" t="s">
        <v>41</v>
      </c>
      <c r="C117" s="293" t="s">
        <v>132</v>
      </c>
      <c r="D117" s="302"/>
      <c r="E117" s="302"/>
      <c r="F117" s="302"/>
      <c r="G117" s="302"/>
      <c r="H117" s="302"/>
      <c r="I117" s="303"/>
      <c r="J117" s="57"/>
      <c r="K117" s="57"/>
      <c r="L117" s="57"/>
      <c r="M117" s="57"/>
      <c r="N117" s="57"/>
      <c r="O117" s="57"/>
      <c r="P117" s="57"/>
    </row>
    <row r="118" spans="1:16" s="15" customFormat="1" ht="70.5" hidden="1" customHeight="1">
      <c r="A118" s="115"/>
      <c r="B118" s="118" t="s">
        <v>38</v>
      </c>
      <c r="C118" s="286" t="s">
        <v>148</v>
      </c>
      <c r="D118" s="287"/>
      <c r="E118" s="287"/>
      <c r="F118" s="287"/>
      <c r="G118" s="287"/>
      <c r="H118" s="287"/>
      <c r="I118" s="288"/>
      <c r="J118" s="57"/>
      <c r="K118" s="57"/>
      <c r="L118" s="57"/>
      <c r="M118" s="57"/>
      <c r="N118" s="57"/>
    </row>
    <row r="119" spans="1:16" s="15" customFormat="1" ht="70.5" hidden="1" customHeight="1">
      <c r="A119" s="115"/>
      <c r="B119" s="166" t="str">
        <f>$D$23</f>
        <v>TOURMALINE</v>
      </c>
      <c r="C119" s="286" t="s">
        <v>148</v>
      </c>
      <c r="D119" s="287"/>
      <c r="E119" s="287"/>
      <c r="F119" s="287"/>
      <c r="G119" s="287"/>
      <c r="H119" s="287"/>
      <c r="I119" s="288"/>
      <c r="J119" s="57"/>
      <c r="K119" s="57"/>
      <c r="L119" s="57"/>
      <c r="M119" s="57"/>
      <c r="N119" s="57"/>
    </row>
    <row r="120" spans="1:16" s="15" customFormat="1" ht="70.5" hidden="1" customHeight="1">
      <c r="A120" s="115"/>
      <c r="B120" s="166">
        <f>$D$28</f>
        <v>0</v>
      </c>
      <c r="C120" s="286" t="s">
        <v>148</v>
      </c>
      <c r="D120" s="287"/>
      <c r="E120" s="287"/>
      <c r="F120" s="287"/>
      <c r="G120" s="287"/>
      <c r="H120" s="287"/>
      <c r="I120" s="288"/>
      <c r="J120" s="57"/>
      <c r="K120" s="57"/>
      <c r="L120" s="57"/>
      <c r="M120" s="57"/>
      <c r="N120" s="57"/>
    </row>
    <row r="121" spans="1:16" s="15" customFormat="1" ht="33">
      <c r="A121" s="115"/>
      <c r="B121" s="125"/>
      <c r="C121" s="126"/>
      <c r="D121" s="126"/>
      <c r="E121" s="126"/>
      <c r="F121" s="126"/>
      <c r="G121" s="126"/>
      <c r="H121" s="126"/>
      <c r="I121" s="126"/>
      <c r="J121" s="57"/>
      <c r="K121" s="57"/>
      <c r="L121" s="57"/>
      <c r="M121" s="57"/>
      <c r="N121" s="57"/>
    </row>
    <row r="122" spans="1:16" s="15" customFormat="1" ht="29.25" customHeight="1">
      <c r="B122" s="289" t="s">
        <v>118</v>
      </c>
      <c r="C122" s="289"/>
      <c r="D122" s="289"/>
      <c r="E122" s="289"/>
      <c r="G122" s="57"/>
      <c r="M122" s="56"/>
      <c r="N122" s="55"/>
      <c r="O122" s="55"/>
      <c r="P122" s="56"/>
    </row>
    <row r="123" spans="1:16" s="15" customFormat="1" ht="35.25" customHeight="1">
      <c r="A123" s="115">
        <v>1</v>
      </c>
      <c r="B123" s="120" t="s">
        <v>52</v>
      </c>
      <c r="C123" s="115"/>
      <c r="D123" s="115"/>
      <c r="G123" s="57"/>
      <c r="M123" s="56"/>
      <c r="N123" s="55"/>
      <c r="O123" s="55"/>
      <c r="P123" s="56"/>
    </row>
    <row r="124" spans="1:16" s="15" customFormat="1" ht="35.25" customHeight="1">
      <c r="A124" s="115">
        <v>2</v>
      </c>
      <c r="B124" s="120" t="s">
        <v>68</v>
      </c>
      <c r="C124" s="115"/>
      <c r="D124" s="115"/>
      <c r="G124" s="57"/>
      <c r="M124" s="56"/>
      <c r="N124" s="55"/>
      <c r="O124" s="55"/>
      <c r="P124" s="56"/>
    </row>
    <row r="125" spans="1:16" s="15" customFormat="1" ht="35.25" customHeight="1">
      <c r="A125" s="115">
        <v>3</v>
      </c>
      <c r="B125" s="120" t="s">
        <v>69</v>
      </c>
      <c r="C125" s="115"/>
      <c r="D125" s="115"/>
      <c r="G125" s="57"/>
      <c r="M125" s="56"/>
      <c r="N125" s="55"/>
      <c r="O125" s="55"/>
      <c r="P125" s="56"/>
    </row>
    <row r="126" spans="1:16" s="18" customFormat="1" ht="51.95" customHeight="1">
      <c r="A126" s="16"/>
      <c r="B126" s="58" t="s">
        <v>62</v>
      </c>
      <c r="C126" s="59" t="s">
        <v>527</v>
      </c>
      <c r="D126" s="59" t="s">
        <v>61</v>
      </c>
      <c r="E126" s="59" t="s">
        <v>10</v>
      </c>
      <c r="F126" s="59" t="s">
        <v>58</v>
      </c>
      <c r="G126" s="59" t="s">
        <v>59</v>
      </c>
      <c r="H126" s="59" t="s">
        <v>60</v>
      </c>
      <c r="I126" s="59" t="s">
        <v>11</v>
      </c>
      <c r="L126" s="60"/>
      <c r="M126" s="61"/>
      <c r="N126" s="61"/>
      <c r="O126" s="60"/>
    </row>
    <row r="127" spans="1:16" s="18" customFormat="1" ht="51.95" customHeight="1">
      <c r="A127" s="16"/>
      <c r="B127" s="58" t="s">
        <v>63</v>
      </c>
      <c r="C127" s="51">
        <f>F32</f>
        <v>0</v>
      </c>
      <c r="D127" s="51">
        <f t="shared" ref="D127:H127" si="63">G32</f>
        <v>2</v>
      </c>
      <c r="E127" s="51">
        <f t="shared" si="63"/>
        <v>2</v>
      </c>
      <c r="F127" s="51">
        <f t="shared" si="63"/>
        <v>2</v>
      </c>
      <c r="G127" s="51">
        <f t="shared" si="63"/>
        <v>2</v>
      </c>
      <c r="H127" s="51">
        <f t="shared" si="63"/>
        <v>0</v>
      </c>
      <c r="I127" s="51">
        <f>SUM(D127:G127)</f>
        <v>8</v>
      </c>
      <c r="L127" s="60"/>
      <c r="M127" s="61"/>
      <c r="N127" s="61"/>
      <c r="O127" s="60"/>
    </row>
    <row r="128" spans="1:16" s="121" customFormat="1" ht="49.5" customHeight="1">
      <c r="B128" s="202" t="s">
        <v>160</v>
      </c>
      <c r="G128" s="122"/>
    </row>
    <row r="129" spans="2:16" s="121" customFormat="1" ht="45" customHeight="1">
      <c r="B129" s="290" t="s">
        <v>762</v>
      </c>
      <c r="C129" s="290"/>
      <c r="D129" s="290"/>
      <c r="E129" s="290"/>
      <c r="F129" s="290"/>
      <c r="G129" s="290"/>
      <c r="H129" s="290"/>
      <c r="I129" s="290"/>
      <c r="J129" s="290"/>
      <c r="K129" s="290"/>
      <c r="L129" s="290"/>
      <c r="M129" s="290"/>
      <c r="N129" s="290"/>
      <c r="O129" s="290"/>
      <c r="P129" s="290"/>
    </row>
    <row r="130" spans="2:16" s="121" customFormat="1" ht="74.25" customHeight="1">
      <c r="B130" s="290"/>
      <c r="C130" s="290"/>
      <c r="D130" s="290"/>
      <c r="E130" s="290"/>
      <c r="F130" s="290"/>
      <c r="G130" s="290"/>
      <c r="H130" s="290"/>
      <c r="I130" s="290"/>
      <c r="J130" s="290"/>
      <c r="K130" s="290"/>
      <c r="L130" s="290"/>
      <c r="M130" s="290"/>
      <c r="N130" s="290"/>
      <c r="O130" s="290"/>
      <c r="P130" s="290"/>
    </row>
    <row r="131" spans="2:16" s="121" customFormat="1" ht="79.5" customHeight="1">
      <c r="G131" s="122"/>
    </row>
    <row r="132" spans="2:16" s="121" customFormat="1" ht="33">
      <c r="G132" s="122"/>
    </row>
    <row r="133" spans="2:16" s="121" customFormat="1" ht="33">
      <c r="G133" s="122"/>
    </row>
    <row r="134" spans="2:16" s="121" customFormat="1" ht="33">
      <c r="G134" s="122"/>
    </row>
    <row r="135" spans="2:16" s="121" customFormat="1" ht="33">
      <c r="G135" s="122"/>
    </row>
    <row r="136" spans="2:16" s="121" customFormat="1" ht="33">
      <c r="G136" s="122"/>
    </row>
    <row r="137" spans="2:16" s="121" customFormat="1" ht="33">
      <c r="G137" s="122"/>
    </row>
    <row r="138" spans="2:16" s="121" customFormat="1" ht="33">
      <c r="G138" s="122"/>
    </row>
    <row r="139" spans="2:16" s="121" customFormat="1" ht="33">
      <c r="G139" s="122"/>
    </row>
    <row r="140" spans="2:16" s="121" customFormat="1" ht="33">
      <c r="G140" s="122"/>
    </row>
    <row r="141" spans="2:16" s="121" customFormat="1" ht="33">
      <c r="G141" s="122"/>
    </row>
    <row r="142" spans="2:16" s="121" customFormat="1" ht="33">
      <c r="G142" s="122"/>
    </row>
    <row r="143" spans="2:16" s="121" customFormat="1" ht="33">
      <c r="G143" s="122"/>
    </row>
    <row r="144" spans="2:16" s="121" customFormat="1" ht="33">
      <c r="G144" s="122"/>
    </row>
    <row r="145" spans="7:7" s="121" customFormat="1" ht="33">
      <c r="G145" s="122"/>
    </row>
    <row r="146" spans="7:7" s="121" customFormat="1" ht="33">
      <c r="G146" s="122"/>
    </row>
    <row r="147" spans="7:7" s="121" customFormat="1" ht="33">
      <c r="G147" s="122"/>
    </row>
    <row r="148" spans="7:7" s="121" customFormat="1" ht="33">
      <c r="G148" s="122"/>
    </row>
    <row r="149" spans="7:7" s="121" customFormat="1" ht="33">
      <c r="G149" s="122"/>
    </row>
    <row r="150" spans="7:7" s="121" customFormat="1" ht="33">
      <c r="G150" s="122"/>
    </row>
  </sheetData>
  <autoFilter ref="A51:P114" xr:uid="{00000000-0009-0000-0000-000000000000}">
    <filterColumn colId="0" showButton="0"/>
    <filterColumn colId="1" showButton="0"/>
    <filterColumn colId="2" showButton="0"/>
    <filterColumn colId="3" showButton="0"/>
    <filterColumn colId="7" showButton="0"/>
  </autoFilter>
  <mergeCells count="155">
    <mergeCell ref="G5:L8"/>
    <mergeCell ref="D8:F8"/>
    <mergeCell ref="D11:F11"/>
    <mergeCell ref="L11:P11"/>
    <mergeCell ref="L12:P12"/>
    <mergeCell ref="B13:F13"/>
    <mergeCell ref="M1:N1"/>
    <mergeCell ref="O1:P1"/>
    <mergeCell ref="M2:N2"/>
    <mergeCell ref="O2:P2"/>
    <mergeCell ref="M3:N3"/>
    <mergeCell ref="O3:P3"/>
    <mergeCell ref="B37:C37"/>
    <mergeCell ref="M37:P37"/>
    <mergeCell ref="B38:C38"/>
    <mergeCell ref="M38:P38"/>
    <mergeCell ref="B39:C39"/>
    <mergeCell ref="M39:P39"/>
    <mergeCell ref="L18:O19"/>
    <mergeCell ref="L23:O24"/>
    <mergeCell ref="L28:O29"/>
    <mergeCell ref="F31:O31"/>
    <mergeCell ref="D33:N34"/>
    <mergeCell ref="A35:C35"/>
    <mergeCell ref="M35:P35"/>
    <mergeCell ref="B45:C45"/>
    <mergeCell ref="M45:P45"/>
    <mergeCell ref="B46:C46"/>
    <mergeCell ref="M46:P46"/>
    <mergeCell ref="B47:C47"/>
    <mergeCell ref="M47:P47"/>
    <mergeCell ref="B41:C41"/>
    <mergeCell ref="M41:P41"/>
    <mergeCell ref="B42:C42"/>
    <mergeCell ref="M42:P42"/>
    <mergeCell ref="B43:C43"/>
    <mergeCell ref="M43:P43"/>
    <mergeCell ref="H54:I54"/>
    <mergeCell ref="B55:E55"/>
    <mergeCell ref="H55:I55"/>
    <mergeCell ref="B56:E56"/>
    <mergeCell ref="H56:I56"/>
    <mergeCell ref="B58:E58"/>
    <mergeCell ref="H58:I58"/>
    <mergeCell ref="B48:C48"/>
    <mergeCell ref="M48:P48"/>
    <mergeCell ref="A51:E51"/>
    <mergeCell ref="H51:I51"/>
    <mergeCell ref="B52:E52"/>
    <mergeCell ref="H52:I52"/>
    <mergeCell ref="P52:P69"/>
    <mergeCell ref="B53:E53"/>
    <mergeCell ref="H53:I53"/>
    <mergeCell ref="B54:E54"/>
    <mergeCell ref="B62:E62"/>
    <mergeCell ref="H62:I62"/>
    <mergeCell ref="B63:E63"/>
    <mergeCell ref="B64:E64"/>
    <mergeCell ref="H64:I64"/>
    <mergeCell ref="B65:E65"/>
    <mergeCell ref="H65:I65"/>
    <mergeCell ref="B59:E59"/>
    <mergeCell ref="H59:I59"/>
    <mergeCell ref="B60:E60"/>
    <mergeCell ref="H60:I60"/>
    <mergeCell ref="B61:E61"/>
    <mergeCell ref="H61:I61"/>
    <mergeCell ref="A71:E71"/>
    <mergeCell ref="H71:I71"/>
    <mergeCell ref="B72:E72"/>
    <mergeCell ref="H72:I72"/>
    <mergeCell ref="B73:E73"/>
    <mergeCell ref="H73:I73"/>
    <mergeCell ref="B66:E66"/>
    <mergeCell ref="B67:E67"/>
    <mergeCell ref="H67:I67"/>
    <mergeCell ref="B68:E68"/>
    <mergeCell ref="H68:I68"/>
    <mergeCell ref="B69:E69"/>
    <mergeCell ref="H69:I69"/>
    <mergeCell ref="B77:E77"/>
    <mergeCell ref="H77:I77"/>
    <mergeCell ref="B78:E78"/>
    <mergeCell ref="G78:G79"/>
    <mergeCell ref="H78:I78"/>
    <mergeCell ref="B79:E79"/>
    <mergeCell ref="H79:I79"/>
    <mergeCell ref="B74:E74"/>
    <mergeCell ref="H74:I74"/>
    <mergeCell ref="B75:E75"/>
    <mergeCell ref="H75:I75"/>
    <mergeCell ref="B76:E76"/>
    <mergeCell ref="H76:I76"/>
    <mergeCell ref="B83:E83"/>
    <mergeCell ref="H83:I83"/>
    <mergeCell ref="B84:E84"/>
    <mergeCell ref="H84:I84"/>
    <mergeCell ref="B85:E85"/>
    <mergeCell ref="H85:I85"/>
    <mergeCell ref="B80:E80"/>
    <mergeCell ref="H80:I80"/>
    <mergeCell ref="B81:E81"/>
    <mergeCell ref="H81:I81"/>
    <mergeCell ref="B82:E82"/>
    <mergeCell ref="H82:I82"/>
    <mergeCell ref="B89:E89"/>
    <mergeCell ref="H89:I89"/>
    <mergeCell ref="B90:E90"/>
    <mergeCell ref="H90:I90"/>
    <mergeCell ref="B91:E91"/>
    <mergeCell ref="H91:I91"/>
    <mergeCell ref="B86:E86"/>
    <mergeCell ref="H86:I86"/>
    <mergeCell ref="B87:E87"/>
    <mergeCell ref="H87:I87"/>
    <mergeCell ref="B88:E88"/>
    <mergeCell ref="H88:I88"/>
    <mergeCell ref="B95:E95"/>
    <mergeCell ref="H95:I95"/>
    <mergeCell ref="J96:M96"/>
    <mergeCell ref="B98:I98"/>
    <mergeCell ref="E99:I99"/>
    <mergeCell ref="C100:C102"/>
    <mergeCell ref="E100:I100"/>
    <mergeCell ref="D101:D102"/>
    <mergeCell ref="B92:E92"/>
    <mergeCell ref="H92:I92"/>
    <mergeCell ref="B93:E93"/>
    <mergeCell ref="H93:I93"/>
    <mergeCell ref="B94:E94"/>
    <mergeCell ref="H94:I94"/>
    <mergeCell ref="C107:I107"/>
    <mergeCell ref="B108:I108"/>
    <mergeCell ref="C109:I109"/>
    <mergeCell ref="C110:I110"/>
    <mergeCell ref="C111:I111"/>
    <mergeCell ref="B112:I112"/>
    <mergeCell ref="B103:I103"/>
    <mergeCell ref="B104:C104"/>
    <mergeCell ref="E104:J104"/>
    <mergeCell ref="B105:C105"/>
    <mergeCell ref="D105:J105"/>
    <mergeCell ref="B106:C106"/>
    <mergeCell ref="D106:J106"/>
    <mergeCell ref="C118:I118"/>
    <mergeCell ref="C119:I119"/>
    <mergeCell ref="C120:I120"/>
    <mergeCell ref="B122:E122"/>
    <mergeCell ref="B129:P130"/>
    <mergeCell ref="B113:C113"/>
    <mergeCell ref="E113:J113"/>
    <mergeCell ref="B114:C114"/>
    <mergeCell ref="D114:J114"/>
    <mergeCell ref="C116:J116"/>
    <mergeCell ref="C117:I117"/>
  </mergeCells>
  <printOptions horizontalCentered="1"/>
  <pageMargins left="0.25" right="0" top="0.61388888888888904" bottom="0.75" header="0" footer="0"/>
  <pageSetup paperSize="9" scale="29" fitToHeight="0" orientation="portrait" r:id="rId1"/>
  <headerFooter>
    <oddHeader>&amp;L&amp;G&amp;R&amp;"Muli,Bold"&amp;42[CUTTING DOCKET]</oddHeader>
    <oddFooter>&amp;L&amp;"Euclid Circular A,Bold"&amp;18[UA]&amp;"-,Regular"&amp;11
&amp;G&amp;R&amp;G</oddFooter>
  </headerFooter>
  <rowBreaks count="1" manualBreakCount="1">
    <brk id="68" max="15" man="1"/>
  </rowBreaks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CB624-DB30-4903-84CB-2C2A62386E68}">
  <sheetPr codeName="Sheet17"/>
  <dimension ref="A1:I27"/>
  <sheetViews>
    <sheetView view="pageBreakPreview" zoomScale="115" zoomScaleNormal="130" zoomScaleSheetLayoutView="115" workbookViewId="0">
      <selection activeCell="B136" sqref="A129:P137"/>
    </sheetView>
  </sheetViews>
  <sheetFormatPr defaultColWidth="9.140625" defaultRowHeight="15"/>
  <cols>
    <col min="1" max="1" width="20" style="197" customWidth="1"/>
    <col min="2" max="2" width="15.42578125" style="216" customWidth="1"/>
    <col min="3" max="3" width="9.140625" style="197"/>
    <col min="4" max="4" width="22" style="197" customWidth="1"/>
    <col min="5" max="5" width="15" style="216" customWidth="1"/>
    <col min="6" max="16384" width="9.140625" style="197"/>
  </cols>
  <sheetData>
    <row r="1" spans="1:9" s="205" customFormat="1" ht="14.1" customHeight="1">
      <c r="A1" s="204" t="s">
        <v>166</v>
      </c>
      <c r="B1" s="210" t="s">
        <v>267</v>
      </c>
      <c r="E1" s="245" t="s">
        <v>524</v>
      </c>
      <c r="H1" s="195" t="s">
        <v>306</v>
      </c>
    </row>
    <row r="2" spans="1:9" s="206" customFormat="1" ht="18">
      <c r="A2" s="206" t="s">
        <v>290</v>
      </c>
      <c r="B2" s="211"/>
      <c r="C2" s="206" t="s">
        <v>288</v>
      </c>
      <c r="D2" s="206" t="s">
        <v>289</v>
      </c>
      <c r="E2" s="211"/>
      <c r="F2" s="206" t="s">
        <v>292</v>
      </c>
      <c r="G2" s="206" t="s">
        <v>291</v>
      </c>
      <c r="H2" s="206" t="s">
        <v>81</v>
      </c>
      <c r="I2" s="206" t="s">
        <v>10</v>
      </c>
    </row>
    <row r="3" spans="1:9" s="205" customFormat="1" ht="18">
      <c r="A3" s="207" t="s">
        <v>167</v>
      </c>
      <c r="B3" s="212" t="s">
        <v>283</v>
      </c>
      <c r="C3" s="207" t="s">
        <v>168</v>
      </c>
      <c r="D3" s="207" t="s">
        <v>169</v>
      </c>
      <c r="E3" s="212" t="s">
        <v>314</v>
      </c>
      <c r="F3" s="207" t="s">
        <v>170</v>
      </c>
      <c r="G3" s="213" t="s">
        <v>171</v>
      </c>
      <c r="H3" s="207" t="s">
        <v>172</v>
      </c>
      <c r="I3" s="214" t="s">
        <v>173</v>
      </c>
    </row>
    <row r="4" spans="1:9" s="205" customFormat="1" ht="18">
      <c r="A4" s="207" t="s">
        <v>174</v>
      </c>
      <c r="B4" s="212" t="s">
        <v>284</v>
      </c>
      <c r="C4" s="207" t="s">
        <v>175</v>
      </c>
      <c r="D4" s="207" t="s">
        <v>176</v>
      </c>
      <c r="E4" s="212" t="s">
        <v>315</v>
      </c>
      <c r="F4" s="207" t="s">
        <v>170</v>
      </c>
      <c r="G4" s="213" t="s">
        <v>171</v>
      </c>
      <c r="H4" s="207" t="s">
        <v>172</v>
      </c>
      <c r="I4" s="214" t="s">
        <v>177</v>
      </c>
    </row>
    <row r="5" spans="1:9" s="205" customFormat="1" ht="18">
      <c r="A5" s="207" t="s">
        <v>178</v>
      </c>
      <c r="B5" s="212" t="s">
        <v>285</v>
      </c>
      <c r="C5" s="207" t="s">
        <v>179</v>
      </c>
      <c r="D5" s="207" t="s">
        <v>180</v>
      </c>
      <c r="E5" s="212" t="s">
        <v>316</v>
      </c>
      <c r="F5" s="207" t="s">
        <v>181</v>
      </c>
      <c r="G5" s="213" t="s">
        <v>171</v>
      </c>
      <c r="H5" s="207" t="s">
        <v>182</v>
      </c>
      <c r="I5" s="214" t="s">
        <v>183</v>
      </c>
    </row>
    <row r="6" spans="1:9" s="205" customFormat="1" ht="18">
      <c r="A6" s="207" t="s">
        <v>184</v>
      </c>
      <c r="B6" s="212" t="s">
        <v>286</v>
      </c>
      <c r="C6" s="207" t="s">
        <v>185</v>
      </c>
      <c r="D6" s="207" t="s">
        <v>180</v>
      </c>
      <c r="E6" s="212" t="s">
        <v>316</v>
      </c>
      <c r="F6" s="207" t="s">
        <v>181</v>
      </c>
      <c r="G6" s="213" t="s">
        <v>171</v>
      </c>
      <c r="H6" s="207" t="s">
        <v>182</v>
      </c>
      <c r="I6" s="214" t="s">
        <v>186</v>
      </c>
    </row>
    <row r="7" spans="1:9" s="205" customFormat="1" ht="18">
      <c r="A7" s="207" t="s">
        <v>187</v>
      </c>
      <c r="B7" s="212" t="s">
        <v>287</v>
      </c>
      <c r="C7" s="207" t="s">
        <v>188</v>
      </c>
      <c r="D7" s="207" t="s">
        <v>189</v>
      </c>
      <c r="E7" s="212" t="s">
        <v>317</v>
      </c>
      <c r="F7" s="207" t="s">
        <v>181</v>
      </c>
      <c r="G7" s="213" t="s">
        <v>171</v>
      </c>
      <c r="H7" s="207" t="s">
        <v>190</v>
      </c>
      <c r="I7" s="214" t="s">
        <v>191</v>
      </c>
    </row>
    <row r="8" spans="1:9" s="205" customFormat="1" ht="18">
      <c r="A8" s="207" t="s">
        <v>192</v>
      </c>
      <c r="B8" s="212" t="s">
        <v>319</v>
      </c>
      <c r="C8" s="207" t="s">
        <v>193</v>
      </c>
      <c r="D8" s="207" t="s">
        <v>194</v>
      </c>
      <c r="E8" s="212" t="s">
        <v>318</v>
      </c>
      <c r="F8" s="207" t="s">
        <v>181</v>
      </c>
      <c r="G8" s="213" t="s">
        <v>171</v>
      </c>
      <c r="H8" s="207" t="s">
        <v>182</v>
      </c>
      <c r="I8" s="214" t="s">
        <v>186</v>
      </c>
    </row>
    <row r="9" spans="1:9" s="205" customFormat="1" ht="18">
      <c r="A9" s="207" t="s">
        <v>195</v>
      </c>
      <c r="B9" s="212" t="s">
        <v>294</v>
      </c>
      <c r="C9" s="207" t="s">
        <v>196</v>
      </c>
      <c r="D9" s="207" t="s">
        <v>197</v>
      </c>
      <c r="E9" s="212" t="s">
        <v>320</v>
      </c>
      <c r="F9" s="207" t="s">
        <v>181</v>
      </c>
      <c r="G9" s="213" t="s">
        <v>171</v>
      </c>
      <c r="H9" s="207" t="s">
        <v>190</v>
      </c>
      <c r="I9" s="214" t="s">
        <v>198</v>
      </c>
    </row>
    <row r="10" spans="1:9" s="205" customFormat="1">
      <c r="A10" s="207" t="s">
        <v>199</v>
      </c>
      <c r="B10" s="212" t="s">
        <v>295</v>
      </c>
      <c r="C10" s="207" t="s">
        <v>200</v>
      </c>
      <c r="D10" s="207" t="s">
        <v>201</v>
      </c>
      <c r="E10" s="212" t="s">
        <v>321</v>
      </c>
      <c r="F10" s="207" t="s">
        <v>181</v>
      </c>
      <c r="G10" s="213" t="s">
        <v>202</v>
      </c>
      <c r="H10" s="207" t="s">
        <v>203</v>
      </c>
      <c r="I10" s="214" t="s">
        <v>204</v>
      </c>
    </row>
    <row r="11" spans="1:9" s="205" customFormat="1" ht="18">
      <c r="A11" s="207" t="s">
        <v>205</v>
      </c>
      <c r="B11" s="212" t="s">
        <v>296</v>
      </c>
      <c r="C11" s="207" t="s">
        <v>206</v>
      </c>
      <c r="D11" s="207" t="s">
        <v>207</v>
      </c>
      <c r="E11" s="212" t="s">
        <v>322</v>
      </c>
      <c r="F11" s="207" t="s">
        <v>181</v>
      </c>
      <c r="G11" s="213" t="s">
        <v>202</v>
      </c>
      <c r="H11" s="207" t="s">
        <v>203</v>
      </c>
      <c r="I11" s="214" t="s">
        <v>208</v>
      </c>
    </row>
    <row r="12" spans="1:9" s="205" customFormat="1" ht="18">
      <c r="A12" s="207" t="s">
        <v>209</v>
      </c>
      <c r="B12" s="212" t="s">
        <v>297</v>
      </c>
      <c r="C12" s="207" t="s">
        <v>210</v>
      </c>
      <c r="D12" s="207" t="s">
        <v>211</v>
      </c>
      <c r="E12" s="212" t="s">
        <v>322</v>
      </c>
      <c r="F12" s="207" t="s">
        <v>181</v>
      </c>
      <c r="G12" s="213" t="s">
        <v>202</v>
      </c>
      <c r="H12" s="207" t="s">
        <v>203</v>
      </c>
      <c r="I12" s="214" t="s">
        <v>212</v>
      </c>
    </row>
    <row r="13" spans="1:9" s="205" customFormat="1" ht="18">
      <c r="A13" s="207" t="s">
        <v>213</v>
      </c>
      <c r="B13" s="212" t="s">
        <v>298</v>
      </c>
      <c r="C13" s="207" t="s">
        <v>214</v>
      </c>
      <c r="D13" s="207" t="s">
        <v>215</v>
      </c>
      <c r="E13" s="212" t="s">
        <v>323</v>
      </c>
      <c r="F13" s="207" t="s">
        <v>170</v>
      </c>
      <c r="G13" s="213" t="s">
        <v>202</v>
      </c>
      <c r="H13" s="207" t="s">
        <v>172</v>
      </c>
      <c r="I13" s="214" t="s">
        <v>216</v>
      </c>
    </row>
    <row r="14" spans="1:9" s="205" customFormat="1">
      <c r="A14" s="207" t="s">
        <v>217</v>
      </c>
      <c r="B14" s="212" t="s">
        <v>299</v>
      </c>
      <c r="C14" s="207" t="s">
        <v>218</v>
      </c>
      <c r="D14" s="207" t="s">
        <v>219</v>
      </c>
      <c r="E14" s="212" t="s">
        <v>324</v>
      </c>
      <c r="F14" s="207" t="s">
        <v>170</v>
      </c>
      <c r="G14" s="213" t="s">
        <v>202</v>
      </c>
      <c r="H14" s="207" t="s">
        <v>172</v>
      </c>
      <c r="I14" s="214" t="s">
        <v>216</v>
      </c>
    </row>
    <row r="15" spans="1:9" s="205" customFormat="1">
      <c r="A15" s="207" t="s">
        <v>220</v>
      </c>
      <c r="B15" s="212" t="s">
        <v>300</v>
      </c>
      <c r="C15" s="207" t="s">
        <v>221</v>
      </c>
      <c r="D15" s="207" t="s">
        <v>222</v>
      </c>
      <c r="E15" s="212" t="s">
        <v>339</v>
      </c>
      <c r="F15" s="207" t="s">
        <v>181</v>
      </c>
      <c r="G15" s="213" t="s">
        <v>171</v>
      </c>
      <c r="H15" s="207" t="s">
        <v>182</v>
      </c>
      <c r="I15" s="214" t="s">
        <v>223</v>
      </c>
    </row>
    <row r="16" spans="1:9" s="205" customFormat="1" ht="27">
      <c r="A16" s="209" t="s">
        <v>293</v>
      </c>
      <c r="B16" s="212" t="s">
        <v>301</v>
      </c>
      <c r="C16" s="207" t="s">
        <v>224</v>
      </c>
      <c r="D16" s="207" t="s">
        <v>225</v>
      </c>
      <c r="E16" s="212" t="s">
        <v>340</v>
      </c>
      <c r="F16" s="207" t="s">
        <v>170</v>
      </c>
      <c r="G16" s="213" t="s">
        <v>171</v>
      </c>
      <c r="H16" s="207" t="s">
        <v>172</v>
      </c>
      <c r="I16" s="214" t="s">
        <v>226</v>
      </c>
    </row>
    <row r="17" spans="1:9" s="205" customFormat="1" ht="18">
      <c r="A17" s="207" t="s">
        <v>227</v>
      </c>
      <c r="B17" s="212" t="s">
        <v>302</v>
      </c>
      <c r="C17" s="207" t="s">
        <v>228</v>
      </c>
      <c r="D17" s="207" t="s">
        <v>229</v>
      </c>
      <c r="E17" s="212" t="s">
        <v>341</v>
      </c>
      <c r="F17" s="207" t="s">
        <v>181</v>
      </c>
      <c r="G17" s="213" t="s">
        <v>171</v>
      </c>
      <c r="H17" s="207" t="s">
        <v>190</v>
      </c>
      <c r="I17" s="214" t="s">
        <v>230</v>
      </c>
    </row>
    <row r="18" spans="1:9" s="205" customFormat="1" ht="18">
      <c r="A18" s="207" t="s">
        <v>231</v>
      </c>
      <c r="B18" s="212" t="s">
        <v>303</v>
      </c>
      <c r="C18" s="207" t="s">
        <v>232</v>
      </c>
      <c r="D18" s="207" t="s">
        <v>233</v>
      </c>
      <c r="E18" s="212" t="s">
        <v>323</v>
      </c>
      <c r="F18" s="207" t="s">
        <v>181</v>
      </c>
      <c r="G18" s="213" t="s">
        <v>202</v>
      </c>
      <c r="H18" s="207" t="s">
        <v>190</v>
      </c>
      <c r="I18" s="214" t="s">
        <v>191</v>
      </c>
    </row>
    <row r="19" spans="1:9" s="205" customFormat="1" ht="18">
      <c r="A19" s="207" t="s">
        <v>234</v>
      </c>
      <c r="B19" s="212" t="s">
        <v>304</v>
      </c>
      <c r="C19" s="207" t="s">
        <v>235</v>
      </c>
      <c r="D19" s="207" t="s">
        <v>236</v>
      </c>
      <c r="E19" s="212" t="s">
        <v>342</v>
      </c>
      <c r="F19" s="207" t="s">
        <v>181</v>
      </c>
      <c r="G19" s="213" t="s">
        <v>202</v>
      </c>
      <c r="H19" s="207" t="s">
        <v>190</v>
      </c>
      <c r="I19" s="214" t="s">
        <v>237</v>
      </c>
    </row>
    <row r="20" spans="1:9" s="205" customFormat="1" ht="18">
      <c r="A20" s="207" t="s">
        <v>238</v>
      </c>
      <c r="B20" s="212" t="s">
        <v>305</v>
      </c>
      <c r="C20" s="207" t="s">
        <v>239</v>
      </c>
      <c r="D20" s="207" t="s">
        <v>240</v>
      </c>
      <c r="E20" s="212" t="s">
        <v>343</v>
      </c>
      <c r="F20" s="207" t="s">
        <v>181</v>
      </c>
      <c r="G20" s="213" t="s">
        <v>202</v>
      </c>
      <c r="H20" s="207" t="s">
        <v>190</v>
      </c>
      <c r="I20" s="214" t="s">
        <v>241</v>
      </c>
    </row>
    <row r="21" spans="1:9" s="205" customFormat="1">
      <c r="A21" s="207" t="s">
        <v>242</v>
      </c>
      <c r="B21" s="212" t="s">
        <v>307</v>
      </c>
      <c r="C21" s="207" t="s">
        <v>243</v>
      </c>
      <c r="D21" s="207" t="s">
        <v>244</v>
      </c>
      <c r="E21" s="212" t="s">
        <v>344</v>
      </c>
      <c r="F21" s="207" t="s">
        <v>181</v>
      </c>
      <c r="G21" s="213" t="s">
        <v>202</v>
      </c>
      <c r="H21" s="207" t="s">
        <v>190</v>
      </c>
      <c r="I21" s="214" t="s">
        <v>245</v>
      </c>
    </row>
    <row r="22" spans="1:9" s="205" customFormat="1" ht="18">
      <c r="A22" s="207" t="s">
        <v>246</v>
      </c>
      <c r="B22" s="212" t="s">
        <v>308</v>
      </c>
      <c r="C22" s="207" t="s">
        <v>247</v>
      </c>
      <c r="D22" s="207" t="s">
        <v>248</v>
      </c>
      <c r="E22" s="212" t="s">
        <v>345</v>
      </c>
      <c r="F22" s="207" t="s">
        <v>181</v>
      </c>
      <c r="G22" s="213" t="s">
        <v>171</v>
      </c>
      <c r="H22" s="207" t="s">
        <v>182</v>
      </c>
      <c r="I22" s="214" t="s">
        <v>249</v>
      </c>
    </row>
    <row r="23" spans="1:9" s="205" customFormat="1" ht="18">
      <c r="A23" s="207" t="s">
        <v>250</v>
      </c>
      <c r="B23" s="212" t="s">
        <v>309</v>
      </c>
      <c r="C23" s="207" t="s">
        <v>251</v>
      </c>
      <c r="D23" s="207" t="s">
        <v>252</v>
      </c>
      <c r="E23" s="212" t="s">
        <v>346</v>
      </c>
      <c r="F23" s="207" t="s">
        <v>170</v>
      </c>
      <c r="G23" s="213" t="s">
        <v>171</v>
      </c>
      <c r="H23" s="207" t="s">
        <v>182</v>
      </c>
      <c r="I23" s="214" t="s">
        <v>253</v>
      </c>
    </row>
    <row r="24" spans="1:9" s="205" customFormat="1" ht="18">
      <c r="A24" s="207" t="s">
        <v>254</v>
      </c>
      <c r="B24" s="212" t="s">
        <v>310</v>
      </c>
      <c r="C24" s="207" t="s">
        <v>255</v>
      </c>
      <c r="D24" s="207" t="s">
        <v>256</v>
      </c>
      <c r="E24" s="212" t="s">
        <v>347</v>
      </c>
      <c r="F24" s="207" t="s">
        <v>181</v>
      </c>
      <c r="G24" s="213" t="s">
        <v>171</v>
      </c>
      <c r="H24" s="207" t="s">
        <v>182</v>
      </c>
      <c r="I24" s="214" t="s">
        <v>257</v>
      </c>
    </row>
    <row r="25" spans="1:9" s="205" customFormat="1" ht="18">
      <c r="A25" s="207" t="s">
        <v>258</v>
      </c>
      <c r="B25" s="212" t="s">
        <v>311</v>
      </c>
      <c r="C25" s="207" t="s">
        <v>259</v>
      </c>
      <c r="D25" s="207" t="s">
        <v>260</v>
      </c>
      <c r="E25" s="212" t="s">
        <v>348</v>
      </c>
      <c r="F25" s="207" t="s">
        <v>181</v>
      </c>
      <c r="G25" s="213" t="s">
        <v>171</v>
      </c>
      <c r="H25" s="207" t="s">
        <v>182</v>
      </c>
      <c r="I25" s="214" t="s">
        <v>261</v>
      </c>
    </row>
    <row r="26" spans="1:9" s="205" customFormat="1" ht="18">
      <c r="A26" s="209" t="s">
        <v>270</v>
      </c>
      <c r="B26" s="212" t="s">
        <v>312</v>
      </c>
      <c r="C26" s="207" t="s">
        <v>262</v>
      </c>
      <c r="D26" s="208"/>
      <c r="E26" s="215"/>
      <c r="F26" s="207" t="s">
        <v>181</v>
      </c>
      <c r="G26" s="213" t="s">
        <v>171</v>
      </c>
      <c r="H26" s="207" t="s">
        <v>182</v>
      </c>
      <c r="I26" s="214" t="s">
        <v>263</v>
      </c>
    </row>
    <row r="27" spans="1:9" s="205" customFormat="1" ht="18">
      <c r="A27" s="207" t="s">
        <v>264</v>
      </c>
      <c r="B27" s="212" t="s">
        <v>313</v>
      </c>
      <c r="C27" s="207" t="s">
        <v>265</v>
      </c>
      <c r="D27" s="208"/>
      <c r="E27" s="215"/>
      <c r="F27" s="207" t="s">
        <v>181</v>
      </c>
      <c r="G27" s="213" t="s">
        <v>171</v>
      </c>
      <c r="H27" s="207" t="s">
        <v>182</v>
      </c>
      <c r="I27" s="214" t="s">
        <v>183</v>
      </c>
    </row>
  </sheetData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"/>
  <sheetViews>
    <sheetView view="pageLayout" zoomScale="25" zoomScaleNormal="100" zoomScalePageLayoutView="25" workbookViewId="0">
      <selection activeCell="B25" sqref="B25"/>
    </sheetView>
  </sheetViews>
  <sheetFormatPr defaultColWidth="9.140625" defaultRowHeight="16.5"/>
  <cols>
    <col min="1" max="17" width="9.140625" style="65"/>
    <col min="18" max="18" width="80.28515625" style="65" customWidth="1"/>
    <col min="19" max="16384" width="9.140625" style="65"/>
  </cols>
  <sheetData/>
  <pageMargins left="0.7" right="0.7" top="0.75" bottom="0.75" header="0.3" footer="0.3"/>
  <pageSetup paperSize="9" scale="53" orientation="landscape" r:id="rId1"/>
  <headerFooter>
    <oddHeader>&amp;L&amp;G&amp;R&amp;"Euclid Circular A SemiBold,Bold"&amp;42[PLACEMENT]</oddHeader>
    <oddFooter>&amp;L&amp;"Euclid Circular A SemiBold,Bold"&amp;20[UA]&amp;"-,Regular"
&amp;G&amp;R&amp;G</oddFooter>
  </headerFooter>
  <colBreaks count="1" manualBreakCount="1">
    <brk id="18" max="31" man="1"/>
  </colBreaks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pageSetUpPr fitToPage="1"/>
  </sheetPr>
  <dimension ref="A1:Y949"/>
  <sheetViews>
    <sheetView view="pageLayout" zoomScale="70" zoomScaleNormal="85" zoomScaleSheetLayoutView="85" zoomScalePageLayoutView="70" workbookViewId="0">
      <selection activeCell="C7" sqref="C7"/>
    </sheetView>
  </sheetViews>
  <sheetFormatPr defaultColWidth="14.42578125" defaultRowHeight="21"/>
  <cols>
    <col min="1" max="1" width="4.140625" style="2" customWidth="1"/>
    <col min="2" max="2" width="39.5703125" style="2" bestFit="1" customWidth="1"/>
    <col min="3" max="3" width="53.42578125" style="2" bestFit="1" customWidth="1"/>
    <col min="4" max="8" width="16.5703125" style="2" customWidth="1"/>
    <col min="9" max="9" width="16.42578125" style="2" customWidth="1"/>
    <col min="10" max="10" width="21" style="2" bestFit="1" customWidth="1"/>
    <col min="11" max="11" width="9.140625" style="2" customWidth="1"/>
    <col min="12" max="25" width="8" style="2" customWidth="1"/>
    <col min="26" max="16384" width="14.42578125" style="2"/>
  </cols>
  <sheetData>
    <row r="1" spans="1:25" s="71" customFormat="1" ht="30.75" customHeight="1">
      <c r="A1" s="67"/>
      <c r="B1" s="68" t="s">
        <v>73</v>
      </c>
      <c r="C1" s="68" t="s">
        <v>56</v>
      </c>
      <c r="D1" s="390" t="s">
        <v>74</v>
      </c>
      <c r="E1" s="390"/>
      <c r="F1" s="390"/>
      <c r="G1" s="68"/>
      <c r="H1" s="68"/>
      <c r="I1" s="69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</row>
    <row r="2" spans="1:25" s="71" customFormat="1" ht="30.75" customHeight="1" thickBot="1">
      <c r="A2" s="72"/>
      <c r="B2" s="73" t="s">
        <v>75</v>
      </c>
      <c r="C2" s="73" t="s">
        <v>76</v>
      </c>
      <c r="D2" s="391" t="s">
        <v>77</v>
      </c>
      <c r="E2" s="391"/>
      <c r="F2" s="391"/>
      <c r="G2" s="391"/>
      <c r="H2" s="391"/>
      <c r="I2" s="392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</row>
    <row r="3" spans="1:25" s="79" customFormat="1" ht="20.25" customHeight="1">
      <c r="A3" s="74" t="s">
        <v>78</v>
      </c>
      <c r="B3" s="75" t="s">
        <v>79</v>
      </c>
      <c r="C3" s="75" t="s">
        <v>80</v>
      </c>
      <c r="D3" s="76" t="s">
        <v>61</v>
      </c>
      <c r="E3" s="76" t="s">
        <v>10</v>
      </c>
      <c r="F3" s="76" t="s">
        <v>58</v>
      </c>
      <c r="G3" s="76" t="s">
        <v>59</v>
      </c>
      <c r="H3" s="76" t="s">
        <v>60</v>
      </c>
      <c r="I3" s="77" t="s">
        <v>81</v>
      </c>
      <c r="J3" s="78"/>
      <c r="K3" s="78"/>
    </row>
    <row r="4" spans="1:25" s="85" customFormat="1" ht="27" customHeight="1">
      <c r="A4" s="80">
        <v>1</v>
      </c>
      <c r="B4" s="81" t="s">
        <v>82</v>
      </c>
      <c r="C4" s="81" t="s">
        <v>83</v>
      </c>
      <c r="D4" s="82">
        <v>68.5</v>
      </c>
      <c r="E4" s="82">
        <v>72.5</v>
      </c>
      <c r="F4" s="82">
        <v>74.5</v>
      </c>
      <c r="G4" s="82">
        <v>76.5</v>
      </c>
      <c r="H4" s="82">
        <v>78.5</v>
      </c>
      <c r="I4" s="83" t="s">
        <v>84</v>
      </c>
      <c r="J4" s="84"/>
      <c r="K4" s="84"/>
    </row>
    <row r="5" spans="1:25" s="85" customFormat="1" ht="27" customHeight="1">
      <c r="A5" s="80">
        <v>2</v>
      </c>
      <c r="B5" s="81" t="s">
        <v>85</v>
      </c>
      <c r="C5" s="81" t="s">
        <v>86</v>
      </c>
      <c r="D5" s="82">
        <v>66.5</v>
      </c>
      <c r="E5" s="82">
        <v>70.5</v>
      </c>
      <c r="F5" s="82">
        <v>72.5</v>
      </c>
      <c r="G5" s="82">
        <v>74.5</v>
      </c>
      <c r="H5" s="82">
        <v>76.5</v>
      </c>
      <c r="I5" s="83" t="s">
        <v>84</v>
      </c>
      <c r="J5" s="84"/>
      <c r="K5" s="84"/>
    </row>
    <row r="6" spans="1:25" s="85" customFormat="1" ht="27" customHeight="1">
      <c r="A6" s="80">
        <v>3</v>
      </c>
      <c r="B6" s="66" t="s">
        <v>87</v>
      </c>
      <c r="C6" s="66" t="s">
        <v>88</v>
      </c>
      <c r="D6" s="86">
        <v>51</v>
      </c>
      <c r="E6" s="86">
        <v>55</v>
      </c>
      <c r="F6" s="86">
        <v>57</v>
      </c>
      <c r="G6" s="86">
        <v>59</v>
      </c>
      <c r="H6" s="86">
        <v>61</v>
      </c>
      <c r="I6" s="87" t="s">
        <v>84</v>
      </c>
      <c r="J6" s="84"/>
      <c r="K6" s="84"/>
    </row>
    <row r="7" spans="1:25" s="85" customFormat="1" ht="27" customHeight="1">
      <c r="A7" s="80">
        <v>4</v>
      </c>
      <c r="B7" s="66" t="s">
        <v>89</v>
      </c>
      <c r="C7" s="66" t="s">
        <v>90</v>
      </c>
      <c r="D7" s="86">
        <v>51</v>
      </c>
      <c r="E7" s="86">
        <v>55</v>
      </c>
      <c r="F7" s="86">
        <v>57</v>
      </c>
      <c r="G7" s="86">
        <v>59</v>
      </c>
      <c r="H7" s="86">
        <v>61</v>
      </c>
      <c r="I7" s="88" t="s">
        <v>84</v>
      </c>
      <c r="J7" s="84"/>
      <c r="K7" s="84"/>
    </row>
    <row r="8" spans="1:25" s="85" customFormat="1" ht="27" customHeight="1">
      <c r="A8" s="80">
        <v>5</v>
      </c>
      <c r="B8" s="66" t="s">
        <v>91</v>
      </c>
      <c r="C8" s="66" t="s">
        <v>92</v>
      </c>
      <c r="D8" s="86">
        <v>22</v>
      </c>
      <c r="E8" s="86">
        <v>23</v>
      </c>
      <c r="F8" s="86">
        <v>23.5</v>
      </c>
      <c r="G8" s="86">
        <v>24</v>
      </c>
      <c r="H8" s="86">
        <v>24.5</v>
      </c>
      <c r="I8" s="88" t="s">
        <v>93</v>
      </c>
      <c r="J8" s="84"/>
      <c r="K8" s="84"/>
    </row>
    <row r="9" spans="1:25" s="85" customFormat="1" ht="27" customHeight="1">
      <c r="A9" s="80">
        <v>6</v>
      </c>
      <c r="B9" s="66" t="s">
        <v>94</v>
      </c>
      <c r="C9" s="66" t="s">
        <v>95</v>
      </c>
      <c r="D9" s="86">
        <v>18.5</v>
      </c>
      <c r="E9" s="86">
        <v>19.5</v>
      </c>
      <c r="F9" s="86">
        <v>20.5</v>
      </c>
      <c r="G9" s="86">
        <v>20.5</v>
      </c>
      <c r="H9" s="86">
        <v>21.5</v>
      </c>
      <c r="I9" s="89" t="s">
        <v>84</v>
      </c>
      <c r="J9" s="84"/>
      <c r="K9" s="84"/>
    </row>
    <row r="10" spans="1:25" s="85" customFormat="1" ht="27" customHeight="1">
      <c r="A10" s="80">
        <v>7</v>
      </c>
      <c r="B10" s="66" t="s">
        <v>96</v>
      </c>
      <c r="C10" s="66" t="s">
        <v>97</v>
      </c>
      <c r="D10" s="86">
        <v>8.5</v>
      </c>
      <c r="E10" s="86">
        <v>9</v>
      </c>
      <c r="F10" s="86">
        <v>9.5</v>
      </c>
      <c r="G10" s="86">
        <v>9.5</v>
      </c>
      <c r="H10" s="86">
        <v>10</v>
      </c>
      <c r="I10" s="88" t="s">
        <v>84</v>
      </c>
      <c r="J10" s="84"/>
      <c r="K10" s="84"/>
    </row>
    <row r="11" spans="1:25" s="85" customFormat="1" ht="27" customHeight="1">
      <c r="A11" s="80">
        <v>8</v>
      </c>
      <c r="B11" s="66" t="s">
        <v>98</v>
      </c>
      <c r="C11" s="66" t="s">
        <v>99</v>
      </c>
      <c r="D11" s="86">
        <v>2</v>
      </c>
      <c r="E11" s="86">
        <v>2</v>
      </c>
      <c r="F11" s="86">
        <v>2</v>
      </c>
      <c r="G11" s="86">
        <v>2</v>
      </c>
      <c r="H11" s="86">
        <v>2</v>
      </c>
      <c r="I11" s="88">
        <v>0</v>
      </c>
      <c r="J11" s="84"/>
      <c r="K11" s="84"/>
    </row>
    <row r="12" spans="1:25" s="85" customFormat="1" ht="27" customHeight="1">
      <c r="A12" s="80">
        <v>9</v>
      </c>
      <c r="B12" s="66" t="s">
        <v>100</v>
      </c>
      <c r="C12" s="66" t="s">
        <v>101</v>
      </c>
      <c r="D12" s="86">
        <v>46</v>
      </c>
      <c r="E12" s="86">
        <v>50</v>
      </c>
      <c r="F12" s="86">
        <v>52</v>
      </c>
      <c r="G12" s="86">
        <v>54</v>
      </c>
      <c r="H12" s="86">
        <v>56</v>
      </c>
      <c r="I12" s="88" t="s">
        <v>93</v>
      </c>
      <c r="J12" s="84"/>
      <c r="K12" s="84"/>
    </row>
    <row r="13" spans="1:25" s="85" customFormat="1" ht="27" customHeight="1">
      <c r="A13" s="80">
        <v>10</v>
      </c>
      <c r="B13" s="66" t="s">
        <v>102</v>
      </c>
      <c r="C13" s="66" t="s">
        <v>103</v>
      </c>
      <c r="D13" s="86">
        <v>22</v>
      </c>
      <c r="E13" s="86">
        <v>23</v>
      </c>
      <c r="F13" s="86">
        <v>24</v>
      </c>
      <c r="G13" s="86">
        <v>25</v>
      </c>
      <c r="H13" s="86">
        <v>26</v>
      </c>
      <c r="I13" s="88" t="s">
        <v>93</v>
      </c>
      <c r="J13" s="84"/>
      <c r="K13" s="84"/>
    </row>
    <row r="14" spans="1:25" s="85" customFormat="1" ht="27" customHeight="1">
      <c r="A14" s="80">
        <v>11</v>
      </c>
      <c r="B14" s="66" t="s">
        <v>104</v>
      </c>
      <c r="C14" s="66" t="s">
        <v>105</v>
      </c>
      <c r="D14" s="86">
        <v>19.5</v>
      </c>
      <c r="E14" s="86">
        <v>20</v>
      </c>
      <c r="F14" s="86">
        <v>20.5</v>
      </c>
      <c r="G14" s="86">
        <v>21</v>
      </c>
      <c r="H14" s="86">
        <v>21.5</v>
      </c>
      <c r="I14" s="89">
        <v>0</v>
      </c>
      <c r="J14" s="84"/>
      <c r="K14" s="84"/>
    </row>
    <row r="15" spans="1:25" s="85" customFormat="1" ht="27" customHeight="1">
      <c r="A15" s="80">
        <v>12</v>
      </c>
      <c r="B15" s="66" t="s">
        <v>106</v>
      </c>
      <c r="C15" s="66" t="s">
        <v>107</v>
      </c>
      <c r="D15" s="86">
        <v>2.5</v>
      </c>
      <c r="E15" s="86">
        <v>2.5</v>
      </c>
      <c r="F15" s="86">
        <v>2.5</v>
      </c>
      <c r="G15" s="86">
        <v>2.5</v>
      </c>
      <c r="H15" s="86">
        <v>2.5</v>
      </c>
      <c r="I15" s="89">
        <v>0</v>
      </c>
      <c r="J15" s="84"/>
      <c r="K15" s="84"/>
    </row>
    <row r="16" spans="1:25" s="85" customFormat="1" ht="27" customHeight="1">
      <c r="A16" s="80">
        <v>13</v>
      </c>
      <c r="B16" s="66" t="s">
        <v>108</v>
      </c>
      <c r="C16" s="66" t="s">
        <v>109</v>
      </c>
      <c r="D16" s="86">
        <v>2.5</v>
      </c>
      <c r="E16" s="86">
        <v>2.5</v>
      </c>
      <c r="F16" s="86">
        <v>2.5</v>
      </c>
      <c r="G16" s="86">
        <v>2.5</v>
      </c>
      <c r="H16" s="86">
        <v>2.5</v>
      </c>
      <c r="I16" s="89">
        <v>0</v>
      </c>
      <c r="J16" s="84"/>
      <c r="K16" s="84"/>
    </row>
    <row r="17" spans="1:11" s="85" customFormat="1" ht="27" customHeight="1" thickBot="1">
      <c r="A17" s="80">
        <v>14</v>
      </c>
      <c r="B17" s="90" t="s">
        <v>110</v>
      </c>
      <c r="C17" s="90" t="s">
        <v>111</v>
      </c>
      <c r="D17" s="91">
        <v>2.5</v>
      </c>
      <c r="E17" s="91">
        <v>2.5</v>
      </c>
      <c r="F17" s="91">
        <v>2.5</v>
      </c>
      <c r="G17" s="91">
        <v>2.5</v>
      </c>
      <c r="H17" s="91">
        <v>2.5</v>
      </c>
      <c r="I17" s="92">
        <v>0</v>
      </c>
      <c r="J17" s="84"/>
      <c r="K17" s="84"/>
    </row>
    <row r="18" spans="1:11" ht="12.75" customHeight="1">
      <c r="B18" s="1"/>
      <c r="C18" s="1"/>
      <c r="D18" s="3"/>
      <c r="E18" s="3"/>
      <c r="F18" s="3"/>
      <c r="G18" s="3"/>
      <c r="H18" s="3"/>
      <c r="I18" s="3"/>
      <c r="J18" s="1"/>
      <c r="K18" s="1"/>
    </row>
    <row r="19" spans="1:11" ht="12.75" customHeight="1">
      <c r="B19" s="1"/>
      <c r="C19" s="1"/>
      <c r="D19" s="3"/>
      <c r="E19" s="3"/>
      <c r="F19" s="3"/>
      <c r="G19" s="3"/>
      <c r="H19" s="3"/>
      <c r="I19" s="3"/>
      <c r="J19" s="1"/>
      <c r="K19" s="1"/>
    </row>
    <row r="20" spans="1:11" ht="12.75" customHeight="1">
      <c r="B20" s="1"/>
      <c r="C20" s="1"/>
      <c r="D20" s="3"/>
      <c r="E20" s="3"/>
      <c r="F20" s="3"/>
      <c r="G20" s="3"/>
      <c r="H20" s="3"/>
      <c r="I20" s="3"/>
      <c r="J20" s="1"/>
      <c r="K20" s="1"/>
    </row>
    <row r="21" spans="1:11" ht="12.75" customHeight="1">
      <c r="B21" s="1"/>
      <c r="C21" s="1"/>
      <c r="D21" s="3"/>
      <c r="E21" s="3"/>
      <c r="F21" s="3"/>
      <c r="G21" s="3"/>
      <c r="H21" s="3"/>
      <c r="I21" s="3"/>
      <c r="J21" s="1"/>
      <c r="K21" s="1"/>
    </row>
    <row r="22" spans="1:11" ht="12.75" customHeight="1">
      <c r="B22" s="1"/>
      <c r="C22" s="1"/>
      <c r="D22" s="3"/>
      <c r="E22" s="3"/>
      <c r="F22" s="3"/>
      <c r="G22" s="3"/>
      <c r="H22" s="3"/>
      <c r="I22" s="3"/>
      <c r="J22" s="1"/>
      <c r="K22" s="1"/>
    </row>
    <row r="23" spans="1:11" ht="12.75" customHeight="1">
      <c r="B23" s="1"/>
      <c r="C23" s="1"/>
      <c r="D23" s="3"/>
      <c r="E23" s="3"/>
      <c r="F23" s="3"/>
      <c r="G23" s="3"/>
      <c r="H23" s="3"/>
      <c r="I23" s="3"/>
      <c r="J23" s="1"/>
      <c r="K23" s="1"/>
    </row>
    <row r="24" spans="1:11" ht="12.75" customHeight="1">
      <c r="B24" s="1"/>
      <c r="C24" s="1"/>
      <c r="D24" s="3"/>
      <c r="E24" s="3"/>
      <c r="F24" s="3"/>
      <c r="G24" s="3"/>
      <c r="H24" s="3"/>
      <c r="I24" s="3"/>
      <c r="J24" s="1"/>
      <c r="K24" s="1"/>
    </row>
    <row r="25" spans="1:11" ht="12.75" customHeight="1">
      <c r="B25" s="1"/>
      <c r="C25" s="1"/>
      <c r="D25" s="3"/>
      <c r="E25" s="3"/>
      <c r="F25" s="3"/>
      <c r="G25" s="3"/>
      <c r="H25" s="3"/>
      <c r="I25" s="3"/>
      <c r="J25" s="1"/>
      <c r="K25" s="1"/>
    </row>
    <row r="26" spans="1:11" ht="12.75" customHeight="1">
      <c r="B26" s="1"/>
      <c r="C26" s="1"/>
      <c r="D26" s="3"/>
      <c r="E26" s="3"/>
      <c r="F26" s="3"/>
      <c r="G26" s="3"/>
      <c r="H26" s="3"/>
      <c r="I26" s="3"/>
      <c r="J26" s="1"/>
      <c r="K26" s="1"/>
    </row>
    <row r="27" spans="1:11" ht="12.75" customHeight="1">
      <c r="B27" s="1"/>
      <c r="C27" s="1"/>
      <c r="D27" s="3"/>
      <c r="E27" s="3"/>
      <c r="F27" s="3"/>
      <c r="G27" s="3"/>
      <c r="H27" s="3"/>
      <c r="I27" s="3"/>
      <c r="J27" s="1"/>
      <c r="K27" s="1"/>
    </row>
    <row r="28" spans="1:11" ht="12.75" customHeight="1">
      <c r="B28" s="1"/>
      <c r="C28" s="1"/>
      <c r="D28" s="3"/>
      <c r="E28" s="3"/>
      <c r="F28" s="3"/>
      <c r="G28" s="3"/>
      <c r="H28" s="3"/>
      <c r="I28" s="3"/>
      <c r="J28" s="1"/>
      <c r="K28" s="1"/>
    </row>
    <row r="29" spans="1:11" ht="12.75" customHeight="1">
      <c r="B29" s="1"/>
      <c r="C29" s="1"/>
      <c r="D29" s="3"/>
      <c r="E29" s="3"/>
      <c r="F29" s="3"/>
      <c r="G29" s="3"/>
      <c r="H29" s="3"/>
      <c r="I29" s="3"/>
      <c r="J29" s="1"/>
      <c r="K29" s="1"/>
    </row>
    <row r="30" spans="1:11" ht="12.75" customHeight="1">
      <c r="B30" s="1"/>
      <c r="C30" s="1"/>
      <c r="D30" s="3"/>
      <c r="E30" s="3"/>
      <c r="F30" s="3"/>
      <c r="G30" s="3"/>
      <c r="H30" s="3"/>
      <c r="I30" s="3"/>
      <c r="J30" s="1"/>
      <c r="K30" s="1"/>
    </row>
    <row r="31" spans="1:11" ht="12.75" customHeight="1">
      <c r="B31" s="1"/>
      <c r="C31" s="1"/>
      <c r="D31" s="3"/>
      <c r="E31" s="3"/>
      <c r="F31" s="3"/>
      <c r="G31" s="3"/>
      <c r="H31" s="3"/>
      <c r="I31" s="3"/>
      <c r="J31" s="1"/>
      <c r="K31" s="1"/>
    </row>
    <row r="32" spans="1:11" ht="12.75" customHeight="1">
      <c r="B32" s="1"/>
      <c r="C32" s="1"/>
      <c r="D32" s="3"/>
      <c r="E32" s="3"/>
      <c r="F32" s="3"/>
      <c r="G32" s="3"/>
      <c r="H32" s="3"/>
      <c r="I32" s="3"/>
      <c r="J32" s="1"/>
      <c r="K32" s="1"/>
    </row>
    <row r="33" spans="2:11" ht="12.75" customHeight="1">
      <c r="B33" s="1"/>
      <c r="C33" s="1"/>
      <c r="D33" s="3"/>
      <c r="E33" s="3"/>
      <c r="F33" s="3"/>
      <c r="G33" s="3"/>
      <c r="H33" s="3"/>
      <c r="I33" s="3"/>
      <c r="J33" s="1"/>
      <c r="K33" s="1"/>
    </row>
    <row r="34" spans="2:11" ht="12.75" customHeight="1">
      <c r="B34" s="1"/>
      <c r="C34" s="1"/>
      <c r="D34" s="3"/>
      <c r="E34" s="3"/>
      <c r="F34" s="3"/>
      <c r="G34" s="3"/>
      <c r="H34" s="3"/>
      <c r="I34" s="3"/>
      <c r="J34" s="1"/>
      <c r="K34" s="1"/>
    </row>
    <row r="35" spans="2:11" ht="12.75" customHeight="1">
      <c r="B35" s="1"/>
      <c r="C35" s="1"/>
      <c r="D35" s="3"/>
      <c r="E35" s="3"/>
      <c r="F35" s="3"/>
      <c r="G35" s="3"/>
      <c r="H35" s="3"/>
      <c r="I35" s="3"/>
      <c r="J35" s="1"/>
      <c r="K35" s="1"/>
    </row>
    <row r="36" spans="2:11" ht="12.75" customHeight="1">
      <c r="B36" s="1"/>
      <c r="C36" s="1"/>
      <c r="D36" s="3"/>
      <c r="E36" s="3"/>
      <c r="F36" s="3"/>
      <c r="G36" s="3"/>
      <c r="H36" s="3"/>
      <c r="I36" s="3"/>
      <c r="J36" s="1"/>
      <c r="K36" s="1"/>
    </row>
    <row r="37" spans="2:11" ht="12.75" customHeight="1">
      <c r="B37" s="1"/>
      <c r="C37" s="1"/>
      <c r="D37" s="3"/>
      <c r="E37" s="3"/>
      <c r="F37" s="3"/>
      <c r="G37" s="3"/>
      <c r="H37" s="3"/>
      <c r="I37" s="3"/>
      <c r="J37" s="1"/>
      <c r="K37" s="1"/>
    </row>
    <row r="38" spans="2:11" ht="12.75" customHeight="1">
      <c r="B38" s="1"/>
      <c r="C38" s="1"/>
      <c r="D38" s="3"/>
      <c r="E38" s="3"/>
      <c r="F38" s="3"/>
      <c r="G38" s="3"/>
      <c r="H38" s="3"/>
      <c r="I38" s="3"/>
      <c r="J38" s="1"/>
      <c r="K38" s="1"/>
    </row>
    <row r="39" spans="2:11" ht="12.75" customHeight="1">
      <c r="B39" s="1"/>
      <c r="C39" s="1"/>
      <c r="D39" s="3"/>
      <c r="E39" s="3"/>
      <c r="F39" s="3"/>
      <c r="G39" s="3"/>
      <c r="H39" s="3"/>
      <c r="I39" s="3"/>
      <c r="J39" s="1"/>
      <c r="K39" s="1"/>
    </row>
    <row r="40" spans="2:11" ht="12.75" customHeight="1">
      <c r="B40" s="1"/>
      <c r="C40" s="1"/>
      <c r="D40" s="3"/>
      <c r="E40" s="3"/>
      <c r="F40" s="3"/>
      <c r="G40" s="3"/>
      <c r="H40" s="3"/>
      <c r="I40" s="3"/>
      <c r="J40" s="1"/>
      <c r="K40" s="1"/>
    </row>
    <row r="41" spans="2:11" ht="12.75" customHeight="1">
      <c r="B41" s="1"/>
      <c r="C41" s="1"/>
      <c r="D41" s="3"/>
      <c r="E41" s="3"/>
      <c r="F41" s="3"/>
      <c r="G41" s="3"/>
      <c r="H41" s="3"/>
      <c r="I41" s="3"/>
      <c r="J41" s="1"/>
      <c r="K41" s="1"/>
    </row>
    <row r="42" spans="2:11" ht="12.75" customHeight="1">
      <c r="B42" s="1"/>
      <c r="C42" s="1"/>
      <c r="D42" s="3"/>
      <c r="E42" s="3"/>
      <c r="F42" s="3"/>
      <c r="G42" s="3"/>
      <c r="H42" s="3"/>
      <c r="I42" s="3"/>
      <c r="J42" s="1"/>
      <c r="K42" s="1"/>
    </row>
    <row r="43" spans="2:11" ht="12.75" customHeight="1">
      <c r="B43" s="1"/>
      <c r="C43" s="1"/>
      <c r="D43" s="3"/>
      <c r="E43" s="3"/>
      <c r="F43" s="3"/>
      <c r="G43" s="3"/>
      <c r="H43" s="3"/>
      <c r="I43" s="3"/>
      <c r="J43" s="1"/>
      <c r="K43" s="1"/>
    </row>
    <row r="44" spans="2:11" ht="12.75" customHeight="1">
      <c r="B44" s="1"/>
      <c r="C44" s="1"/>
      <c r="D44" s="3"/>
      <c r="E44" s="3"/>
      <c r="F44" s="3"/>
      <c r="G44" s="3"/>
      <c r="H44" s="3"/>
      <c r="I44" s="3"/>
      <c r="J44" s="1"/>
      <c r="K44" s="1"/>
    </row>
    <row r="45" spans="2:11" ht="12.75" customHeight="1">
      <c r="B45" s="1"/>
      <c r="C45" s="1"/>
      <c r="D45" s="3"/>
      <c r="E45" s="3"/>
      <c r="F45" s="3"/>
      <c r="G45" s="3"/>
      <c r="H45" s="3"/>
      <c r="I45" s="3"/>
      <c r="J45" s="1"/>
      <c r="K45" s="1"/>
    </row>
    <row r="46" spans="2:11" ht="12.75" customHeight="1">
      <c r="B46" s="1"/>
      <c r="C46" s="1"/>
      <c r="D46" s="3"/>
      <c r="E46" s="3"/>
      <c r="F46" s="3"/>
      <c r="G46" s="3"/>
      <c r="H46" s="3"/>
      <c r="I46" s="3"/>
      <c r="J46" s="1"/>
      <c r="K46" s="1"/>
    </row>
    <row r="47" spans="2:11" ht="12.75" customHeight="1">
      <c r="B47" s="1"/>
      <c r="C47" s="1"/>
      <c r="D47" s="3"/>
      <c r="E47" s="3"/>
      <c r="F47" s="3"/>
      <c r="G47" s="3"/>
      <c r="H47" s="3"/>
      <c r="I47" s="3"/>
      <c r="J47" s="1"/>
      <c r="K47" s="1"/>
    </row>
    <row r="48" spans="2:11" ht="12.75" customHeight="1">
      <c r="B48" s="1"/>
      <c r="C48" s="1"/>
      <c r="D48" s="3"/>
      <c r="E48" s="3"/>
      <c r="F48" s="3"/>
      <c r="G48" s="3"/>
      <c r="H48" s="3"/>
      <c r="I48" s="3"/>
      <c r="J48" s="1"/>
      <c r="K48" s="1"/>
    </row>
    <row r="49" spans="2:11" ht="12.75" customHeight="1">
      <c r="B49" s="1"/>
      <c r="C49" s="1"/>
      <c r="D49" s="3"/>
      <c r="E49" s="3"/>
      <c r="F49" s="3"/>
      <c r="G49" s="3"/>
      <c r="H49" s="3"/>
      <c r="I49" s="3"/>
      <c r="J49" s="1"/>
      <c r="K49" s="1"/>
    </row>
    <row r="50" spans="2:11" ht="12.75" customHeight="1">
      <c r="B50" s="1"/>
      <c r="C50" s="1"/>
      <c r="D50" s="3"/>
      <c r="E50" s="3"/>
      <c r="F50" s="3"/>
      <c r="G50" s="3"/>
      <c r="H50" s="3"/>
      <c r="I50" s="3"/>
      <c r="J50" s="1"/>
      <c r="K50" s="1"/>
    </row>
    <row r="51" spans="2:11" ht="12.75" customHeight="1">
      <c r="B51" s="1"/>
      <c r="C51" s="1"/>
      <c r="D51" s="3"/>
      <c r="E51" s="3"/>
      <c r="F51" s="3"/>
      <c r="G51" s="3"/>
      <c r="H51" s="3"/>
      <c r="I51" s="3"/>
      <c r="J51" s="1"/>
      <c r="K51" s="1"/>
    </row>
    <row r="52" spans="2:11" ht="12.75" customHeight="1">
      <c r="B52" s="1"/>
      <c r="C52" s="1"/>
      <c r="D52" s="3"/>
      <c r="E52" s="3"/>
      <c r="F52" s="3"/>
      <c r="G52" s="3"/>
      <c r="H52" s="3"/>
      <c r="I52" s="3"/>
      <c r="J52" s="1"/>
      <c r="K52" s="1"/>
    </row>
    <row r="53" spans="2:11" ht="12.75" customHeight="1">
      <c r="B53" s="1"/>
      <c r="C53" s="1"/>
      <c r="D53" s="3"/>
      <c r="E53" s="3"/>
      <c r="F53" s="3"/>
      <c r="G53" s="3"/>
      <c r="H53" s="3"/>
      <c r="I53" s="3"/>
      <c r="J53" s="1"/>
      <c r="K53" s="1"/>
    </row>
    <row r="54" spans="2:11" ht="12.75" customHeight="1">
      <c r="B54" s="1"/>
      <c r="C54" s="1"/>
      <c r="D54" s="3"/>
      <c r="E54" s="3"/>
      <c r="F54" s="3"/>
      <c r="G54" s="3"/>
      <c r="H54" s="3"/>
      <c r="I54" s="3"/>
      <c r="J54" s="1"/>
      <c r="K54" s="1"/>
    </row>
    <row r="55" spans="2:11" ht="12.75" customHeight="1">
      <c r="B55" s="1"/>
      <c r="C55" s="1"/>
      <c r="D55" s="3"/>
      <c r="E55" s="3"/>
      <c r="F55" s="3"/>
      <c r="G55" s="3"/>
      <c r="H55" s="3"/>
      <c r="I55" s="3"/>
      <c r="J55" s="1"/>
      <c r="K55" s="1"/>
    </row>
    <row r="56" spans="2:11" ht="12.75" customHeight="1">
      <c r="B56" s="1"/>
      <c r="C56" s="1"/>
      <c r="D56" s="3"/>
      <c r="E56" s="3"/>
      <c r="F56" s="3"/>
      <c r="G56" s="3"/>
      <c r="H56" s="3"/>
      <c r="I56" s="3"/>
      <c r="J56" s="1"/>
      <c r="K56" s="1"/>
    </row>
    <row r="57" spans="2:11" ht="12.75" customHeight="1">
      <c r="B57" s="1"/>
      <c r="C57" s="1"/>
      <c r="D57" s="3"/>
      <c r="E57" s="3"/>
      <c r="F57" s="3"/>
      <c r="G57" s="3"/>
      <c r="H57" s="3"/>
      <c r="I57" s="3"/>
      <c r="J57" s="1"/>
      <c r="K57" s="1"/>
    </row>
    <row r="58" spans="2:11" ht="12.75" customHeight="1">
      <c r="B58" s="1"/>
      <c r="C58" s="1"/>
      <c r="D58" s="3"/>
      <c r="E58" s="3"/>
      <c r="F58" s="3"/>
      <c r="G58" s="3"/>
      <c r="H58" s="3"/>
      <c r="I58" s="3"/>
      <c r="J58" s="1"/>
      <c r="K58" s="1"/>
    </row>
    <row r="59" spans="2:11" ht="12.75" customHeight="1">
      <c r="B59" s="1"/>
      <c r="C59" s="1"/>
      <c r="D59" s="3"/>
      <c r="E59" s="3"/>
      <c r="F59" s="3"/>
      <c r="G59" s="3"/>
      <c r="H59" s="3"/>
      <c r="I59" s="3"/>
      <c r="J59" s="1"/>
      <c r="K59" s="1"/>
    </row>
    <row r="60" spans="2:11" ht="12.75" customHeight="1">
      <c r="B60" s="1"/>
      <c r="C60" s="1"/>
      <c r="D60" s="3"/>
      <c r="E60" s="3"/>
      <c r="F60" s="3"/>
      <c r="G60" s="3"/>
      <c r="H60" s="3"/>
      <c r="I60" s="3"/>
      <c r="J60" s="1"/>
      <c r="K60" s="1"/>
    </row>
    <row r="61" spans="2:11" ht="12.75" customHeight="1">
      <c r="B61" s="1"/>
      <c r="C61" s="1"/>
      <c r="D61" s="3"/>
      <c r="E61" s="3"/>
      <c r="F61" s="3"/>
      <c r="G61" s="3"/>
      <c r="H61" s="3"/>
      <c r="I61" s="3"/>
      <c r="J61" s="1"/>
      <c r="K61" s="1"/>
    </row>
    <row r="62" spans="2:11" ht="12.75" customHeight="1">
      <c r="B62" s="1"/>
      <c r="C62" s="1"/>
      <c r="D62" s="3"/>
      <c r="E62" s="3"/>
      <c r="F62" s="3"/>
      <c r="G62" s="3"/>
      <c r="H62" s="3"/>
      <c r="I62" s="3"/>
      <c r="J62" s="1"/>
      <c r="K62" s="1"/>
    </row>
    <row r="63" spans="2:11" ht="12.75" customHeight="1">
      <c r="B63" s="1"/>
      <c r="C63" s="1"/>
      <c r="D63" s="3"/>
      <c r="E63" s="3"/>
      <c r="F63" s="3"/>
      <c r="G63" s="3"/>
      <c r="H63" s="3"/>
      <c r="I63" s="3"/>
      <c r="J63" s="1"/>
      <c r="K63" s="1"/>
    </row>
    <row r="64" spans="2:11" ht="12.75" customHeight="1">
      <c r="B64" s="1"/>
      <c r="C64" s="1"/>
      <c r="D64" s="3"/>
      <c r="E64" s="3"/>
      <c r="F64" s="3"/>
      <c r="G64" s="3"/>
      <c r="H64" s="3"/>
      <c r="I64" s="3"/>
      <c r="J64" s="1"/>
      <c r="K64" s="1"/>
    </row>
    <row r="65" spans="2:11" ht="12.75" customHeight="1">
      <c r="B65" s="1"/>
      <c r="C65" s="1"/>
      <c r="D65" s="3"/>
      <c r="E65" s="3"/>
      <c r="F65" s="3"/>
      <c r="G65" s="3"/>
      <c r="H65" s="3"/>
      <c r="I65" s="3"/>
      <c r="J65" s="1"/>
      <c r="K65" s="1"/>
    </row>
    <row r="66" spans="2:11" ht="12.75" customHeight="1">
      <c r="B66" s="1"/>
      <c r="C66" s="1"/>
      <c r="D66" s="3"/>
      <c r="E66" s="3"/>
      <c r="F66" s="3"/>
      <c r="G66" s="3"/>
      <c r="H66" s="3"/>
      <c r="I66" s="3"/>
      <c r="J66" s="1"/>
      <c r="K66" s="1"/>
    </row>
    <row r="67" spans="2:11" ht="12.75" customHeight="1">
      <c r="B67" s="1"/>
      <c r="C67" s="1"/>
      <c r="D67" s="3"/>
      <c r="E67" s="3"/>
      <c r="F67" s="3"/>
      <c r="G67" s="3"/>
      <c r="H67" s="3"/>
      <c r="I67" s="3"/>
      <c r="J67" s="1"/>
      <c r="K67" s="1"/>
    </row>
    <row r="68" spans="2:11" ht="12.75" customHeight="1">
      <c r="B68" s="1"/>
      <c r="C68" s="1"/>
      <c r="D68" s="3"/>
      <c r="E68" s="3"/>
      <c r="F68" s="3"/>
      <c r="G68" s="3"/>
      <c r="H68" s="3"/>
      <c r="I68" s="3"/>
      <c r="J68" s="1"/>
      <c r="K68" s="1"/>
    </row>
    <row r="69" spans="2:11" ht="12.75" customHeight="1">
      <c r="B69" s="1"/>
      <c r="C69" s="1"/>
      <c r="D69" s="3"/>
      <c r="E69" s="3"/>
      <c r="F69" s="3"/>
      <c r="G69" s="3"/>
      <c r="H69" s="3"/>
      <c r="I69" s="3"/>
      <c r="J69" s="1"/>
      <c r="K69" s="1"/>
    </row>
    <row r="70" spans="2:11" ht="12.75" customHeight="1">
      <c r="B70" s="1"/>
      <c r="C70" s="1"/>
      <c r="D70" s="3"/>
      <c r="E70" s="3"/>
      <c r="F70" s="3"/>
      <c r="G70" s="3"/>
      <c r="H70" s="3"/>
      <c r="I70" s="3"/>
      <c r="J70" s="1"/>
      <c r="K70" s="1"/>
    </row>
    <row r="71" spans="2:11" ht="12.75" customHeight="1">
      <c r="B71" s="1"/>
      <c r="C71" s="1"/>
      <c r="D71" s="3"/>
      <c r="E71" s="3"/>
      <c r="F71" s="3"/>
      <c r="G71" s="3"/>
      <c r="H71" s="3"/>
      <c r="I71" s="3"/>
      <c r="J71" s="1"/>
      <c r="K71" s="1"/>
    </row>
    <row r="72" spans="2:11" ht="12.75" customHeight="1">
      <c r="B72" s="1"/>
      <c r="C72" s="1"/>
      <c r="D72" s="3"/>
      <c r="E72" s="3"/>
      <c r="F72" s="3"/>
      <c r="G72" s="3"/>
      <c r="H72" s="3"/>
      <c r="I72" s="3"/>
      <c r="J72" s="1"/>
      <c r="K72" s="1"/>
    </row>
    <row r="73" spans="2:11" ht="12.75" customHeight="1">
      <c r="B73" s="1"/>
      <c r="C73" s="1"/>
      <c r="D73" s="3"/>
      <c r="E73" s="3"/>
      <c r="F73" s="3"/>
      <c r="G73" s="3"/>
      <c r="H73" s="3"/>
      <c r="I73" s="3"/>
      <c r="J73" s="1"/>
      <c r="K73" s="1"/>
    </row>
    <row r="74" spans="2:11" ht="12.75" customHeight="1">
      <c r="B74" s="1"/>
      <c r="C74" s="1"/>
      <c r="D74" s="3"/>
      <c r="E74" s="3"/>
      <c r="F74" s="3"/>
      <c r="G74" s="3"/>
      <c r="H74" s="3"/>
      <c r="I74" s="3"/>
      <c r="J74" s="1"/>
      <c r="K74" s="1"/>
    </row>
    <row r="75" spans="2:11" ht="12.75" customHeight="1">
      <c r="B75" s="1"/>
      <c r="C75" s="1"/>
      <c r="D75" s="3"/>
      <c r="E75" s="3"/>
      <c r="F75" s="3"/>
      <c r="G75" s="3"/>
      <c r="H75" s="3"/>
      <c r="I75" s="3"/>
      <c r="J75" s="1"/>
      <c r="K75" s="1"/>
    </row>
    <row r="76" spans="2:11" ht="12.75" customHeight="1">
      <c r="B76" s="1"/>
      <c r="C76" s="1"/>
      <c r="D76" s="3"/>
      <c r="E76" s="3"/>
      <c r="F76" s="3"/>
      <c r="G76" s="3"/>
      <c r="H76" s="3"/>
      <c r="I76" s="3"/>
      <c r="J76" s="1"/>
      <c r="K76" s="1"/>
    </row>
    <row r="77" spans="2:11" ht="12.75" customHeight="1">
      <c r="B77" s="1"/>
      <c r="C77" s="1"/>
      <c r="D77" s="3"/>
      <c r="E77" s="3"/>
      <c r="F77" s="3"/>
      <c r="G77" s="3"/>
      <c r="H77" s="3"/>
      <c r="I77" s="3"/>
      <c r="J77" s="1"/>
      <c r="K77" s="1"/>
    </row>
    <row r="78" spans="2:11" ht="12.75" customHeight="1">
      <c r="B78" s="1"/>
      <c r="C78" s="1"/>
      <c r="D78" s="3"/>
      <c r="E78" s="3"/>
      <c r="F78" s="3"/>
      <c r="G78" s="3"/>
      <c r="H78" s="3"/>
      <c r="I78" s="3"/>
      <c r="J78" s="1"/>
      <c r="K78" s="1"/>
    </row>
    <row r="79" spans="2:11" ht="12.75" customHeight="1">
      <c r="B79" s="1"/>
      <c r="C79" s="1"/>
      <c r="D79" s="3"/>
      <c r="E79" s="3"/>
      <c r="F79" s="3"/>
      <c r="G79" s="3"/>
      <c r="H79" s="3"/>
      <c r="I79" s="3"/>
      <c r="J79" s="1"/>
      <c r="K79" s="1"/>
    </row>
    <row r="80" spans="2:11" ht="12.75" customHeight="1">
      <c r="B80" s="1"/>
      <c r="C80" s="1"/>
      <c r="D80" s="3"/>
      <c r="E80" s="3"/>
      <c r="F80" s="3"/>
      <c r="G80" s="3"/>
      <c r="H80" s="3"/>
      <c r="I80" s="3"/>
      <c r="J80" s="1"/>
      <c r="K80" s="1"/>
    </row>
    <row r="81" spans="2:11" ht="12.75" customHeight="1">
      <c r="B81" s="1"/>
      <c r="C81" s="1"/>
      <c r="D81" s="3"/>
      <c r="E81" s="3"/>
      <c r="F81" s="3"/>
      <c r="G81" s="3"/>
      <c r="H81" s="3"/>
      <c r="I81" s="3"/>
      <c r="J81" s="1"/>
      <c r="K81" s="1"/>
    </row>
    <row r="82" spans="2:11" ht="12.75" customHeight="1">
      <c r="B82" s="1"/>
      <c r="C82" s="1"/>
      <c r="D82" s="3"/>
      <c r="E82" s="3"/>
      <c r="F82" s="3"/>
      <c r="G82" s="3"/>
      <c r="H82" s="3"/>
      <c r="I82" s="3"/>
      <c r="J82" s="1"/>
      <c r="K82" s="1"/>
    </row>
    <row r="83" spans="2:11" ht="12.75" customHeight="1">
      <c r="B83" s="1"/>
      <c r="C83" s="1"/>
      <c r="D83" s="3"/>
      <c r="E83" s="3"/>
      <c r="F83" s="3"/>
      <c r="G83" s="3"/>
      <c r="H83" s="3"/>
      <c r="I83" s="3"/>
      <c r="J83" s="1"/>
      <c r="K83" s="1"/>
    </row>
    <row r="84" spans="2:11" ht="12.75" customHeight="1">
      <c r="B84" s="1"/>
      <c r="C84" s="1"/>
      <c r="D84" s="3"/>
      <c r="E84" s="3"/>
      <c r="F84" s="3"/>
      <c r="G84" s="3"/>
      <c r="H84" s="3"/>
      <c r="I84" s="3"/>
      <c r="J84" s="1"/>
      <c r="K84" s="1"/>
    </row>
    <row r="85" spans="2:11" ht="12.75" customHeight="1">
      <c r="B85" s="1"/>
      <c r="C85" s="1"/>
      <c r="D85" s="3"/>
      <c r="E85" s="3"/>
      <c r="F85" s="3"/>
      <c r="G85" s="3"/>
      <c r="H85" s="3"/>
      <c r="I85" s="3"/>
      <c r="J85" s="1"/>
      <c r="K85" s="1"/>
    </row>
    <row r="86" spans="2:11" ht="12.75" customHeight="1">
      <c r="B86" s="1"/>
      <c r="C86" s="1"/>
      <c r="D86" s="3"/>
      <c r="E86" s="3"/>
      <c r="F86" s="3"/>
      <c r="G86" s="3"/>
      <c r="H86" s="3"/>
      <c r="I86" s="3"/>
      <c r="J86" s="1"/>
      <c r="K86" s="1"/>
    </row>
    <row r="87" spans="2:11" ht="12.75" customHeight="1">
      <c r="B87" s="1"/>
      <c r="C87" s="1"/>
      <c r="D87" s="3"/>
      <c r="E87" s="3"/>
      <c r="F87" s="3"/>
      <c r="G87" s="3"/>
      <c r="H87" s="3"/>
      <c r="I87" s="3"/>
      <c r="J87" s="1"/>
      <c r="K87" s="1"/>
    </row>
    <row r="88" spans="2:11" ht="12.75" customHeight="1">
      <c r="B88" s="1"/>
      <c r="C88" s="1"/>
      <c r="D88" s="3"/>
      <c r="E88" s="3"/>
      <c r="F88" s="3"/>
      <c r="G88" s="3"/>
      <c r="H88" s="3"/>
      <c r="I88" s="3"/>
      <c r="J88" s="1"/>
      <c r="K88" s="1"/>
    </row>
    <row r="89" spans="2:11" ht="12.75" customHeight="1">
      <c r="B89" s="1"/>
      <c r="C89" s="1"/>
      <c r="D89" s="3"/>
      <c r="E89" s="3"/>
      <c r="F89" s="3"/>
      <c r="G89" s="3"/>
      <c r="H89" s="3"/>
      <c r="I89" s="3"/>
      <c r="J89" s="1"/>
      <c r="K89" s="1"/>
    </row>
    <row r="90" spans="2:11" ht="12.75" customHeight="1">
      <c r="B90" s="1"/>
      <c r="C90" s="1"/>
      <c r="D90" s="3"/>
      <c r="E90" s="3"/>
      <c r="F90" s="3"/>
      <c r="G90" s="3"/>
      <c r="H90" s="3"/>
      <c r="I90" s="3"/>
      <c r="J90" s="1"/>
      <c r="K90" s="1"/>
    </row>
    <row r="91" spans="2:11" ht="12.75" customHeight="1">
      <c r="B91" s="1"/>
      <c r="C91" s="1"/>
      <c r="D91" s="3"/>
      <c r="E91" s="3"/>
      <c r="F91" s="3"/>
      <c r="G91" s="3"/>
      <c r="H91" s="3"/>
      <c r="I91" s="3"/>
      <c r="J91" s="1"/>
      <c r="K91" s="1"/>
    </row>
    <row r="92" spans="2:11" ht="12.75" customHeight="1">
      <c r="B92" s="1"/>
      <c r="C92" s="1"/>
      <c r="D92" s="3"/>
      <c r="E92" s="3"/>
      <c r="F92" s="3"/>
      <c r="G92" s="3"/>
      <c r="H92" s="3"/>
      <c r="I92" s="3"/>
      <c r="J92" s="1"/>
      <c r="K92" s="1"/>
    </row>
    <row r="93" spans="2:11" ht="12.75" customHeight="1">
      <c r="B93" s="1"/>
      <c r="C93" s="1"/>
      <c r="D93" s="3"/>
      <c r="E93" s="3"/>
      <c r="F93" s="3"/>
      <c r="G93" s="3"/>
      <c r="H93" s="3"/>
      <c r="I93" s="3"/>
      <c r="J93" s="1"/>
      <c r="K93" s="1"/>
    </row>
    <row r="94" spans="2:11" ht="12.75" customHeight="1">
      <c r="B94" s="1"/>
      <c r="C94" s="1"/>
      <c r="D94" s="3"/>
      <c r="E94" s="3"/>
      <c r="F94" s="3"/>
      <c r="G94" s="3"/>
      <c r="H94" s="3"/>
      <c r="I94" s="3"/>
      <c r="J94" s="1"/>
      <c r="K94" s="1"/>
    </row>
    <row r="95" spans="2:11" ht="12.75" customHeight="1">
      <c r="B95" s="1"/>
      <c r="C95" s="1"/>
      <c r="D95" s="3"/>
      <c r="E95" s="3"/>
      <c r="F95" s="3"/>
      <c r="G95" s="3"/>
      <c r="H95" s="3"/>
      <c r="I95" s="3"/>
      <c r="J95" s="1"/>
      <c r="K95" s="1"/>
    </row>
    <row r="96" spans="2:11" ht="12.75" customHeight="1">
      <c r="B96" s="1"/>
      <c r="C96" s="1"/>
      <c r="D96" s="3"/>
      <c r="E96" s="3"/>
      <c r="F96" s="3"/>
      <c r="G96" s="3"/>
      <c r="H96" s="3"/>
      <c r="I96" s="3"/>
      <c r="J96" s="1"/>
      <c r="K96" s="1"/>
    </row>
    <row r="97" spans="2:11" ht="12.75" customHeight="1">
      <c r="B97" s="1"/>
      <c r="C97" s="1"/>
      <c r="D97" s="3"/>
      <c r="E97" s="3"/>
      <c r="F97" s="3"/>
      <c r="G97" s="3"/>
      <c r="H97" s="3"/>
      <c r="I97" s="3"/>
      <c r="J97" s="1"/>
      <c r="K97" s="1"/>
    </row>
    <row r="98" spans="2:11" ht="12.75" customHeight="1">
      <c r="B98" s="1"/>
      <c r="C98" s="1"/>
      <c r="D98" s="3"/>
      <c r="E98" s="3"/>
      <c r="F98" s="3"/>
      <c r="G98" s="3"/>
      <c r="H98" s="3"/>
      <c r="I98" s="3"/>
      <c r="J98" s="1"/>
      <c r="K98" s="1"/>
    </row>
    <row r="99" spans="2:11" ht="12.75" customHeight="1">
      <c r="B99" s="1"/>
      <c r="C99" s="1"/>
      <c r="D99" s="3"/>
      <c r="E99" s="3"/>
      <c r="F99" s="3"/>
      <c r="G99" s="3"/>
      <c r="H99" s="3"/>
      <c r="I99" s="3"/>
      <c r="J99" s="1"/>
      <c r="K99" s="1"/>
    </row>
    <row r="100" spans="2:11" ht="12.75" customHeight="1">
      <c r="B100" s="1"/>
      <c r="C100" s="1"/>
      <c r="D100" s="3"/>
      <c r="E100" s="3"/>
      <c r="F100" s="3"/>
      <c r="G100" s="3"/>
      <c r="H100" s="3"/>
      <c r="I100" s="3"/>
      <c r="J100" s="1"/>
      <c r="K100" s="1"/>
    </row>
    <row r="101" spans="2:11" ht="12.75" customHeight="1">
      <c r="B101" s="1"/>
      <c r="C101" s="1"/>
      <c r="D101" s="3"/>
      <c r="E101" s="3"/>
      <c r="F101" s="3"/>
      <c r="G101" s="3"/>
      <c r="H101" s="3"/>
      <c r="I101" s="3"/>
      <c r="J101" s="1"/>
      <c r="K101" s="1"/>
    </row>
    <row r="102" spans="2:11" ht="12.75" customHeight="1">
      <c r="B102" s="1"/>
      <c r="C102" s="1"/>
      <c r="D102" s="3"/>
      <c r="E102" s="3"/>
      <c r="F102" s="3"/>
      <c r="G102" s="3"/>
      <c r="H102" s="3"/>
      <c r="I102" s="3"/>
      <c r="J102" s="1"/>
      <c r="K102" s="1"/>
    </row>
    <row r="103" spans="2:11" ht="12.75" customHeight="1">
      <c r="B103" s="1"/>
      <c r="C103" s="1"/>
      <c r="D103" s="3"/>
      <c r="E103" s="3"/>
      <c r="F103" s="3"/>
      <c r="G103" s="3"/>
      <c r="H103" s="3"/>
      <c r="I103" s="3"/>
      <c r="J103" s="1"/>
      <c r="K103" s="1"/>
    </row>
    <row r="104" spans="2:11" ht="12.75" customHeight="1">
      <c r="B104" s="1"/>
      <c r="C104" s="1"/>
      <c r="D104" s="3"/>
      <c r="E104" s="3"/>
      <c r="F104" s="3"/>
      <c r="G104" s="3"/>
      <c r="H104" s="3"/>
      <c r="I104" s="3"/>
      <c r="J104" s="1"/>
      <c r="K104" s="1"/>
    </row>
    <row r="105" spans="2:11" ht="12.75" customHeight="1">
      <c r="B105" s="1"/>
      <c r="C105" s="1"/>
      <c r="D105" s="3"/>
      <c r="E105" s="3"/>
      <c r="F105" s="3"/>
      <c r="G105" s="3"/>
      <c r="H105" s="3"/>
      <c r="I105" s="3"/>
      <c r="J105" s="1"/>
      <c r="K105" s="1"/>
    </row>
    <row r="106" spans="2:11" ht="12.75" customHeight="1">
      <c r="B106" s="1"/>
      <c r="C106" s="1"/>
      <c r="D106" s="3"/>
      <c r="E106" s="3"/>
      <c r="F106" s="3"/>
      <c r="G106" s="3"/>
      <c r="H106" s="3"/>
      <c r="I106" s="3"/>
      <c r="J106" s="1"/>
      <c r="K106" s="1"/>
    </row>
    <row r="107" spans="2:11" ht="12.75" customHeight="1">
      <c r="B107" s="1"/>
      <c r="C107" s="1"/>
      <c r="D107" s="3"/>
      <c r="E107" s="3"/>
      <c r="F107" s="3"/>
      <c r="G107" s="3"/>
      <c r="H107" s="3"/>
      <c r="I107" s="3"/>
      <c r="J107" s="1"/>
      <c r="K107" s="1"/>
    </row>
    <row r="108" spans="2:11" ht="12.75" customHeight="1">
      <c r="B108" s="1"/>
      <c r="C108" s="1"/>
      <c r="D108" s="3"/>
      <c r="E108" s="3"/>
      <c r="F108" s="3"/>
      <c r="G108" s="3"/>
      <c r="H108" s="3"/>
      <c r="I108" s="3"/>
      <c r="J108" s="1"/>
      <c r="K108" s="1"/>
    </row>
    <row r="109" spans="2:11" ht="12.75" customHeight="1">
      <c r="B109" s="1"/>
      <c r="C109" s="1"/>
      <c r="D109" s="3"/>
      <c r="E109" s="3"/>
      <c r="F109" s="3"/>
      <c r="G109" s="3"/>
      <c r="H109" s="3"/>
      <c r="I109" s="3"/>
      <c r="J109" s="1"/>
      <c r="K109" s="1"/>
    </row>
    <row r="110" spans="2:11" ht="12.75" customHeight="1">
      <c r="B110" s="1"/>
      <c r="C110" s="1"/>
      <c r="D110" s="3"/>
      <c r="E110" s="3"/>
      <c r="F110" s="3"/>
      <c r="G110" s="3"/>
      <c r="H110" s="3"/>
      <c r="I110" s="3"/>
      <c r="J110" s="1"/>
      <c r="K110" s="1"/>
    </row>
    <row r="111" spans="2:11" ht="12.75" customHeight="1">
      <c r="B111" s="1"/>
      <c r="C111" s="1"/>
      <c r="D111" s="3"/>
      <c r="E111" s="3"/>
      <c r="F111" s="3"/>
      <c r="G111" s="3"/>
      <c r="H111" s="3"/>
      <c r="I111" s="3"/>
      <c r="J111" s="1"/>
      <c r="K111" s="1"/>
    </row>
    <row r="112" spans="2:11" ht="12.75" customHeight="1">
      <c r="B112" s="1"/>
      <c r="C112" s="1"/>
      <c r="D112" s="3"/>
      <c r="E112" s="3"/>
      <c r="F112" s="3"/>
      <c r="G112" s="3"/>
      <c r="H112" s="3"/>
      <c r="I112" s="3"/>
      <c r="J112" s="1"/>
      <c r="K112" s="1"/>
    </row>
    <row r="113" spans="2:11" ht="12.75" customHeight="1">
      <c r="B113" s="1"/>
      <c r="C113" s="1"/>
      <c r="D113" s="3"/>
      <c r="E113" s="3"/>
      <c r="F113" s="3"/>
      <c r="G113" s="3"/>
      <c r="H113" s="3"/>
      <c r="I113" s="3"/>
      <c r="J113" s="1"/>
      <c r="K113" s="1"/>
    </row>
    <row r="114" spans="2:11" ht="12.75" customHeight="1">
      <c r="B114" s="1"/>
      <c r="C114" s="1"/>
      <c r="D114" s="3"/>
      <c r="E114" s="3"/>
      <c r="F114" s="3"/>
      <c r="G114" s="3"/>
      <c r="H114" s="3"/>
      <c r="I114" s="3"/>
      <c r="J114" s="1"/>
      <c r="K114" s="1"/>
    </row>
    <row r="115" spans="2:11" ht="12.75" customHeight="1">
      <c r="B115" s="1"/>
      <c r="C115" s="1"/>
      <c r="J115" s="1"/>
      <c r="K115" s="1"/>
    </row>
    <row r="116" spans="2:11" ht="12.75" customHeight="1">
      <c r="B116" s="1"/>
      <c r="C116" s="1"/>
      <c r="J116" s="1"/>
      <c r="K116" s="1"/>
    </row>
    <row r="117" spans="2:11" ht="12.75" customHeight="1">
      <c r="B117" s="1"/>
      <c r="C117" s="1"/>
      <c r="J117" s="1"/>
      <c r="K117" s="1"/>
    </row>
    <row r="118" spans="2:11" ht="12.75" customHeight="1">
      <c r="B118" s="1"/>
      <c r="C118" s="1"/>
      <c r="J118" s="1"/>
      <c r="K118" s="1"/>
    </row>
    <row r="119" spans="2:11" ht="12.75" customHeight="1">
      <c r="B119" s="1"/>
      <c r="C119" s="1"/>
      <c r="J119" s="1"/>
      <c r="K119" s="1"/>
    </row>
    <row r="120" spans="2:11" ht="12.75" customHeight="1">
      <c r="B120" s="1"/>
      <c r="C120" s="1"/>
      <c r="J120" s="1"/>
      <c r="K120" s="1"/>
    </row>
    <row r="121" spans="2:11" ht="12.75" customHeight="1">
      <c r="B121" s="1"/>
      <c r="C121" s="1"/>
      <c r="J121" s="1"/>
      <c r="K121" s="1"/>
    </row>
    <row r="122" spans="2:11" ht="12.75" customHeight="1">
      <c r="B122" s="1"/>
      <c r="C122" s="1"/>
      <c r="J122" s="1"/>
      <c r="K122" s="1"/>
    </row>
    <row r="123" spans="2:11" ht="12.75" customHeight="1">
      <c r="B123" s="1"/>
      <c r="C123" s="1"/>
      <c r="J123" s="1"/>
      <c r="K123" s="1"/>
    </row>
    <row r="124" spans="2:11" ht="12.75" customHeight="1">
      <c r="B124" s="1"/>
      <c r="C124" s="1"/>
      <c r="J124" s="1"/>
      <c r="K124" s="1"/>
    </row>
    <row r="125" spans="2:11" ht="12.75" customHeight="1">
      <c r="B125" s="1"/>
      <c r="C125" s="1"/>
      <c r="J125" s="1"/>
      <c r="K125" s="1"/>
    </row>
    <row r="126" spans="2:11" ht="12.75" customHeight="1">
      <c r="B126" s="1"/>
      <c r="C126" s="1"/>
      <c r="J126" s="1"/>
      <c r="K126" s="1"/>
    </row>
    <row r="127" spans="2:11" ht="12.75" customHeight="1">
      <c r="B127" s="1"/>
      <c r="C127" s="1"/>
      <c r="J127" s="1"/>
      <c r="K127" s="1"/>
    </row>
    <row r="128" spans="2:11" ht="12.75" customHeight="1">
      <c r="B128" s="1"/>
      <c r="C128" s="1"/>
      <c r="J128" s="1"/>
      <c r="K128" s="1"/>
    </row>
    <row r="129" spans="2:11" ht="12.75" customHeight="1">
      <c r="B129" s="1"/>
      <c r="C129" s="1"/>
      <c r="J129" s="1"/>
      <c r="K129" s="1"/>
    </row>
    <row r="130" spans="2:11" ht="12.75" customHeight="1">
      <c r="B130" s="1"/>
      <c r="C130" s="1"/>
      <c r="J130" s="1"/>
      <c r="K130" s="1"/>
    </row>
    <row r="131" spans="2:11" ht="12.75" customHeight="1">
      <c r="B131" s="1"/>
      <c r="C131" s="1"/>
      <c r="J131" s="1"/>
      <c r="K131" s="1"/>
    </row>
    <row r="132" spans="2:11" ht="12.75" customHeight="1">
      <c r="B132" s="1"/>
      <c r="C132" s="1"/>
      <c r="J132" s="1"/>
      <c r="K132" s="1"/>
    </row>
    <row r="133" spans="2:11" ht="12.75" customHeight="1">
      <c r="B133" s="1"/>
      <c r="C133" s="1"/>
      <c r="J133" s="1"/>
      <c r="K133" s="1"/>
    </row>
    <row r="134" spans="2:11" ht="12.75" customHeight="1">
      <c r="B134" s="1"/>
      <c r="C134" s="1"/>
      <c r="J134" s="1"/>
      <c r="K134" s="1"/>
    </row>
    <row r="135" spans="2:11" ht="12.75" customHeight="1">
      <c r="B135" s="1"/>
      <c r="C135" s="1"/>
      <c r="J135" s="1"/>
      <c r="K135" s="1"/>
    </row>
    <row r="136" spans="2:11" ht="12.75" customHeight="1">
      <c r="B136" s="1"/>
      <c r="C136" s="1"/>
      <c r="J136" s="1"/>
      <c r="K136" s="1"/>
    </row>
    <row r="137" spans="2:11" ht="12.75" customHeight="1">
      <c r="B137" s="1"/>
      <c r="C137" s="1"/>
      <c r="J137" s="1"/>
      <c r="K137" s="1"/>
    </row>
    <row r="138" spans="2:11" ht="12.75" customHeight="1">
      <c r="B138" s="1"/>
      <c r="C138" s="1"/>
      <c r="J138" s="1"/>
      <c r="K138" s="1"/>
    </row>
    <row r="139" spans="2:11" ht="12.75" customHeight="1">
      <c r="B139" s="1"/>
      <c r="C139" s="1"/>
      <c r="J139" s="1"/>
      <c r="K139" s="1"/>
    </row>
    <row r="140" spans="2:11" ht="12.75" customHeight="1">
      <c r="B140" s="1"/>
      <c r="C140" s="1"/>
      <c r="J140" s="1"/>
      <c r="K140" s="1"/>
    </row>
    <row r="141" spans="2:11" ht="12.75" customHeight="1">
      <c r="B141" s="1"/>
      <c r="C141" s="1"/>
      <c r="J141" s="1"/>
      <c r="K141" s="1"/>
    </row>
    <row r="142" spans="2:11" ht="12.75" customHeight="1">
      <c r="B142" s="1"/>
      <c r="C142" s="1"/>
      <c r="J142" s="1"/>
      <c r="K142" s="1"/>
    </row>
    <row r="143" spans="2:11" ht="12.75" customHeight="1">
      <c r="B143" s="1"/>
      <c r="C143" s="1"/>
      <c r="J143" s="1"/>
      <c r="K143" s="1"/>
    </row>
    <row r="144" spans="2:11" ht="12.75" customHeight="1">
      <c r="B144" s="1"/>
      <c r="C144" s="1"/>
      <c r="J144" s="1"/>
      <c r="K144" s="1"/>
    </row>
    <row r="145" spans="2:11" ht="12.75" customHeight="1">
      <c r="B145" s="1"/>
      <c r="C145" s="1"/>
      <c r="J145" s="1"/>
      <c r="K145" s="1"/>
    </row>
    <row r="146" spans="2:11" ht="12.75" customHeight="1">
      <c r="B146" s="1"/>
      <c r="C146" s="1"/>
      <c r="J146" s="1"/>
      <c r="K146" s="1"/>
    </row>
    <row r="147" spans="2:11" ht="12.75" customHeight="1">
      <c r="B147" s="1"/>
      <c r="C147" s="1"/>
      <c r="J147" s="1"/>
      <c r="K147" s="1"/>
    </row>
    <row r="148" spans="2:11" ht="12.75" customHeight="1">
      <c r="B148" s="1"/>
      <c r="C148" s="1"/>
      <c r="J148" s="1"/>
      <c r="K148" s="1"/>
    </row>
    <row r="149" spans="2:11" ht="12.75" customHeight="1">
      <c r="B149" s="1"/>
      <c r="C149" s="1"/>
      <c r="J149" s="1"/>
      <c r="K149" s="1"/>
    </row>
    <row r="150" spans="2:11" ht="12.75" customHeight="1">
      <c r="B150" s="1"/>
      <c r="C150" s="1"/>
      <c r="J150" s="1"/>
      <c r="K150" s="1"/>
    </row>
    <row r="151" spans="2:11" ht="12.75" customHeight="1">
      <c r="B151" s="1"/>
      <c r="C151" s="1"/>
      <c r="J151" s="1"/>
      <c r="K151" s="1"/>
    </row>
    <row r="152" spans="2:11" ht="12.75" customHeight="1">
      <c r="B152" s="1"/>
      <c r="C152" s="1"/>
      <c r="J152" s="1"/>
      <c r="K152" s="1"/>
    </row>
    <row r="153" spans="2:11" ht="12.75" customHeight="1">
      <c r="B153" s="1"/>
      <c r="C153" s="1"/>
      <c r="J153" s="1"/>
      <c r="K153" s="1"/>
    </row>
    <row r="154" spans="2:11" ht="12.75" customHeight="1">
      <c r="B154" s="1"/>
      <c r="C154" s="1"/>
      <c r="J154" s="1"/>
      <c r="K154" s="1"/>
    </row>
    <row r="155" spans="2:11" ht="12.75" customHeight="1">
      <c r="B155" s="1"/>
      <c r="C155" s="1"/>
      <c r="J155" s="1"/>
      <c r="K155" s="1"/>
    </row>
    <row r="156" spans="2:11" ht="12.75" customHeight="1">
      <c r="B156" s="1"/>
      <c r="C156" s="1"/>
      <c r="J156" s="1"/>
      <c r="K156" s="1"/>
    </row>
    <row r="157" spans="2:11" ht="12.75" customHeight="1">
      <c r="B157" s="1"/>
      <c r="C157" s="1"/>
      <c r="J157" s="1"/>
      <c r="K157" s="1"/>
    </row>
    <row r="158" spans="2:11" ht="12.75" customHeight="1">
      <c r="B158" s="1"/>
      <c r="C158" s="1"/>
      <c r="J158" s="1"/>
      <c r="K158" s="1"/>
    </row>
    <row r="159" spans="2:11" ht="12.75" customHeight="1">
      <c r="B159" s="1"/>
      <c r="C159" s="1"/>
      <c r="J159" s="1"/>
      <c r="K159" s="1"/>
    </row>
    <row r="160" spans="2:11" ht="12.75" customHeight="1">
      <c r="B160" s="1"/>
      <c r="C160" s="1"/>
      <c r="J160" s="1"/>
      <c r="K160" s="1"/>
    </row>
    <row r="161" spans="2:11" ht="12.75" customHeight="1">
      <c r="B161" s="1"/>
      <c r="C161" s="1"/>
      <c r="J161" s="1"/>
      <c r="K161" s="1"/>
    </row>
    <row r="162" spans="2:11" ht="12.75" customHeight="1">
      <c r="B162" s="1"/>
      <c r="C162" s="1"/>
      <c r="J162" s="1"/>
      <c r="K162" s="1"/>
    </row>
    <row r="163" spans="2:11" ht="12.75" customHeight="1">
      <c r="B163" s="1"/>
      <c r="C163" s="1"/>
      <c r="J163" s="1"/>
      <c r="K163" s="1"/>
    </row>
    <row r="164" spans="2:11" ht="12.75" customHeight="1">
      <c r="B164" s="1"/>
      <c r="C164" s="1"/>
      <c r="J164" s="1"/>
      <c r="K164" s="1"/>
    </row>
    <row r="165" spans="2:11" ht="12.75" customHeight="1">
      <c r="B165" s="1"/>
      <c r="C165" s="1"/>
      <c r="J165" s="1"/>
      <c r="K165" s="1"/>
    </row>
    <row r="166" spans="2:11" ht="12.75" customHeight="1">
      <c r="B166" s="1"/>
      <c r="C166" s="1"/>
      <c r="J166" s="1"/>
      <c r="K166" s="1"/>
    </row>
    <row r="167" spans="2:11" ht="12.75" customHeight="1">
      <c r="B167" s="1"/>
      <c r="C167" s="1"/>
      <c r="J167" s="1"/>
      <c r="K167" s="1"/>
    </row>
    <row r="168" spans="2:11" ht="12.75" customHeight="1">
      <c r="B168" s="1"/>
      <c r="C168" s="1"/>
      <c r="J168" s="1"/>
      <c r="K168" s="1"/>
    </row>
    <row r="169" spans="2:11" ht="12.75" customHeight="1">
      <c r="B169" s="1"/>
      <c r="C169" s="1"/>
      <c r="J169" s="1"/>
      <c r="K169" s="1"/>
    </row>
    <row r="170" spans="2:11" ht="12.75" customHeight="1">
      <c r="B170" s="1"/>
      <c r="C170" s="1"/>
      <c r="J170" s="1"/>
      <c r="K170" s="1"/>
    </row>
    <row r="171" spans="2:11" ht="12.75" customHeight="1">
      <c r="B171" s="1"/>
      <c r="C171" s="1"/>
      <c r="J171" s="1"/>
      <c r="K171" s="1"/>
    </row>
    <row r="172" spans="2:11" ht="12.75" customHeight="1">
      <c r="B172" s="1"/>
      <c r="C172" s="1"/>
      <c r="J172" s="1"/>
      <c r="K172" s="1"/>
    </row>
    <row r="173" spans="2:11" ht="12.75" customHeight="1">
      <c r="B173" s="1"/>
      <c r="C173" s="1"/>
      <c r="J173" s="1"/>
      <c r="K173" s="1"/>
    </row>
    <row r="174" spans="2:11" ht="12.75" customHeight="1">
      <c r="B174" s="1"/>
      <c r="C174" s="1"/>
      <c r="J174" s="1"/>
      <c r="K174" s="1"/>
    </row>
    <row r="175" spans="2:11" ht="12.75" customHeight="1">
      <c r="B175" s="1"/>
      <c r="C175" s="1"/>
      <c r="J175" s="1"/>
      <c r="K175" s="1"/>
    </row>
    <row r="176" spans="2:11" ht="12.75" customHeight="1">
      <c r="B176" s="1"/>
      <c r="C176" s="1"/>
      <c r="J176" s="1"/>
      <c r="K176" s="1"/>
    </row>
    <row r="177" spans="2:11" ht="12.75" customHeight="1">
      <c r="B177" s="1"/>
      <c r="C177" s="1"/>
      <c r="J177" s="1"/>
      <c r="K177" s="1"/>
    </row>
    <row r="178" spans="2:11" ht="12.75" customHeight="1">
      <c r="B178" s="1"/>
      <c r="C178" s="1"/>
      <c r="J178" s="1"/>
      <c r="K178" s="1"/>
    </row>
    <row r="179" spans="2:11" ht="12.75" customHeight="1">
      <c r="B179" s="1"/>
      <c r="C179" s="1"/>
      <c r="J179" s="1"/>
      <c r="K179" s="1"/>
    </row>
    <row r="180" spans="2:11" ht="12.75" customHeight="1">
      <c r="B180" s="1"/>
      <c r="C180" s="1"/>
      <c r="J180" s="1"/>
      <c r="K180" s="1"/>
    </row>
    <row r="181" spans="2:11" ht="12.75" customHeight="1">
      <c r="B181" s="1"/>
      <c r="C181" s="1"/>
      <c r="J181" s="1"/>
      <c r="K181" s="1"/>
    </row>
    <row r="182" spans="2:11" ht="12.75" customHeight="1">
      <c r="B182" s="1"/>
      <c r="C182" s="1"/>
      <c r="J182" s="1"/>
      <c r="K182" s="1"/>
    </row>
    <row r="183" spans="2:11" ht="12.75" customHeight="1">
      <c r="B183" s="1"/>
      <c r="C183" s="1"/>
      <c r="J183" s="1"/>
      <c r="K183" s="1"/>
    </row>
    <row r="184" spans="2:11" ht="12.75" customHeight="1">
      <c r="B184" s="1"/>
      <c r="C184" s="1"/>
      <c r="J184" s="1"/>
      <c r="K184" s="1"/>
    </row>
    <row r="185" spans="2:11" ht="12.75" customHeight="1">
      <c r="B185" s="1"/>
      <c r="C185" s="1"/>
      <c r="J185" s="1"/>
      <c r="K185" s="1"/>
    </row>
    <row r="186" spans="2:11" ht="12.75" customHeight="1">
      <c r="B186" s="1"/>
      <c r="C186" s="1"/>
      <c r="J186" s="1"/>
      <c r="K186" s="1"/>
    </row>
    <row r="187" spans="2:11" ht="12.75" customHeight="1">
      <c r="B187" s="1"/>
      <c r="C187" s="1"/>
      <c r="J187" s="1"/>
      <c r="K187" s="1"/>
    </row>
    <row r="188" spans="2:11" ht="12.75" customHeight="1">
      <c r="B188" s="1"/>
      <c r="C188" s="1"/>
      <c r="J188" s="1"/>
      <c r="K188" s="1"/>
    </row>
    <row r="189" spans="2:11" ht="12.75" customHeight="1">
      <c r="B189" s="1"/>
      <c r="C189" s="1"/>
      <c r="J189" s="1"/>
      <c r="K189" s="1"/>
    </row>
    <row r="190" spans="2:11" ht="12.75" customHeight="1">
      <c r="B190" s="1"/>
      <c r="C190" s="1"/>
      <c r="J190" s="1"/>
      <c r="K190" s="1"/>
    </row>
    <row r="191" spans="2:11" ht="12.75" customHeight="1">
      <c r="B191" s="1"/>
      <c r="C191" s="1"/>
      <c r="J191" s="1"/>
      <c r="K191" s="1"/>
    </row>
    <row r="192" spans="2:11" ht="12.75" customHeight="1">
      <c r="B192" s="1"/>
      <c r="C192" s="1"/>
      <c r="J192" s="1"/>
      <c r="K192" s="1"/>
    </row>
    <row r="193" spans="2:11" ht="12.75" customHeight="1">
      <c r="B193" s="1"/>
      <c r="C193" s="1"/>
      <c r="J193" s="1"/>
      <c r="K193" s="1"/>
    </row>
    <row r="194" spans="2:11" ht="12.75" customHeight="1">
      <c r="B194" s="1"/>
      <c r="C194" s="1"/>
      <c r="J194" s="1"/>
      <c r="K194" s="1"/>
    </row>
    <row r="195" spans="2:11" ht="12.75" customHeight="1">
      <c r="B195" s="1"/>
      <c r="C195" s="1"/>
      <c r="J195" s="1"/>
      <c r="K195" s="1"/>
    </row>
    <row r="196" spans="2:11" ht="12.75" customHeight="1">
      <c r="B196" s="1"/>
      <c r="C196" s="1"/>
      <c r="J196" s="1"/>
      <c r="K196" s="1"/>
    </row>
    <row r="197" spans="2:11" ht="12.75" customHeight="1">
      <c r="B197" s="1"/>
      <c r="C197" s="1"/>
      <c r="J197" s="1"/>
      <c r="K197" s="1"/>
    </row>
    <row r="198" spans="2:11" ht="12.75" customHeight="1">
      <c r="B198" s="1"/>
      <c r="C198" s="1"/>
      <c r="J198" s="1"/>
      <c r="K198" s="1"/>
    </row>
    <row r="199" spans="2:11" ht="12.75" customHeight="1">
      <c r="B199" s="1"/>
      <c r="C199" s="1"/>
      <c r="J199" s="1"/>
      <c r="K199" s="1"/>
    </row>
    <row r="200" spans="2:11" ht="12.75" customHeight="1">
      <c r="B200" s="1"/>
      <c r="C200" s="1"/>
      <c r="J200" s="1"/>
      <c r="K200" s="1"/>
    </row>
    <row r="201" spans="2:11" ht="12.75" customHeight="1">
      <c r="B201" s="1"/>
      <c r="C201" s="1"/>
      <c r="J201" s="1"/>
      <c r="K201" s="1"/>
    </row>
    <row r="202" spans="2:11" ht="12.75" customHeight="1">
      <c r="B202" s="1"/>
      <c r="C202" s="1"/>
      <c r="J202" s="1"/>
      <c r="K202" s="1"/>
    </row>
    <row r="203" spans="2:11" ht="12.75" customHeight="1">
      <c r="B203" s="1"/>
      <c r="C203" s="1"/>
      <c r="J203" s="1"/>
      <c r="K203" s="1"/>
    </row>
    <row r="204" spans="2:11" ht="12.75" customHeight="1">
      <c r="B204" s="1"/>
      <c r="C204" s="1"/>
      <c r="J204" s="1"/>
      <c r="K204" s="1"/>
    </row>
    <row r="205" spans="2:11" ht="12.75" customHeight="1">
      <c r="B205" s="1"/>
      <c r="C205" s="1"/>
      <c r="J205" s="1"/>
      <c r="K205" s="1"/>
    </row>
    <row r="206" spans="2:11" ht="12.75" customHeight="1">
      <c r="B206" s="1"/>
      <c r="C206" s="1"/>
      <c r="J206" s="1"/>
      <c r="K206" s="1"/>
    </row>
    <row r="207" spans="2:11" ht="12.75" customHeight="1">
      <c r="B207" s="1"/>
      <c r="C207" s="1"/>
      <c r="J207" s="1"/>
      <c r="K207" s="1"/>
    </row>
    <row r="208" spans="2:11" ht="12.75" customHeight="1">
      <c r="B208" s="1"/>
      <c r="C208" s="1"/>
      <c r="J208" s="1"/>
      <c r="K208" s="1"/>
    </row>
    <row r="209" spans="2:11" ht="12.75" customHeight="1">
      <c r="B209" s="1"/>
      <c r="C209" s="1"/>
      <c r="J209" s="1"/>
      <c r="K209" s="1"/>
    </row>
    <row r="210" spans="2:11" ht="12.75" customHeight="1">
      <c r="B210" s="1"/>
      <c r="C210" s="1"/>
      <c r="J210" s="1"/>
      <c r="K210" s="1"/>
    </row>
    <row r="211" spans="2:11" ht="12.75" customHeight="1">
      <c r="B211" s="1"/>
      <c r="C211" s="1"/>
      <c r="J211" s="1"/>
      <c r="K211" s="1"/>
    </row>
    <row r="212" spans="2:11" ht="12.75" customHeight="1">
      <c r="B212" s="1"/>
      <c r="C212" s="1"/>
      <c r="J212" s="1"/>
      <c r="K212" s="1"/>
    </row>
    <row r="213" spans="2:11" ht="12.75" customHeight="1">
      <c r="B213" s="1"/>
      <c r="C213" s="1"/>
      <c r="J213" s="1"/>
      <c r="K213" s="1"/>
    </row>
    <row r="214" spans="2:11" ht="12.75" customHeight="1">
      <c r="B214" s="1"/>
      <c r="C214" s="1"/>
      <c r="J214" s="1"/>
      <c r="K214" s="1"/>
    </row>
    <row r="215" spans="2:11" ht="12.75" customHeight="1">
      <c r="B215" s="1"/>
      <c r="C215" s="1"/>
      <c r="J215" s="1"/>
      <c r="K215" s="1"/>
    </row>
    <row r="216" spans="2:11" ht="12.75" customHeight="1">
      <c r="B216" s="1"/>
      <c r="C216" s="1"/>
      <c r="J216" s="1"/>
      <c r="K216" s="1"/>
    </row>
    <row r="217" spans="2:11" ht="12.75" customHeight="1">
      <c r="B217" s="1"/>
      <c r="C217" s="1"/>
      <c r="J217" s="1"/>
      <c r="K217" s="1"/>
    </row>
    <row r="218" spans="2:11" ht="12.75" customHeight="1">
      <c r="B218" s="1"/>
      <c r="C218" s="1"/>
      <c r="J218" s="1"/>
      <c r="K218" s="1"/>
    </row>
    <row r="219" spans="2:11" ht="12.75" customHeight="1">
      <c r="B219" s="1"/>
      <c r="C219" s="1"/>
      <c r="J219" s="1"/>
      <c r="K219" s="1"/>
    </row>
    <row r="220" spans="2:11" ht="12.75" customHeight="1">
      <c r="B220" s="1"/>
      <c r="C220" s="1"/>
      <c r="J220" s="1"/>
      <c r="K220" s="1"/>
    </row>
    <row r="221" spans="2:11" ht="12.75" customHeight="1">
      <c r="B221" s="1"/>
      <c r="C221" s="1"/>
      <c r="J221" s="1"/>
      <c r="K221" s="1"/>
    </row>
    <row r="222" spans="2:11" ht="12.75" customHeight="1">
      <c r="B222" s="1"/>
      <c r="C222" s="1"/>
      <c r="J222" s="1"/>
      <c r="K222" s="1"/>
    </row>
    <row r="223" spans="2:11" ht="12.75" customHeight="1">
      <c r="B223" s="1"/>
      <c r="C223" s="1"/>
      <c r="J223" s="1"/>
      <c r="K223" s="1"/>
    </row>
    <row r="224" spans="2:11" ht="12.75" customHeight="1">
      <c r="B224" s="1"/>
      <c r="C224" s="1"/>
      <c r="J224" s="1"/>
      <c r="K224" s="1"/>
    </row>
    <row r="225" spans="2:11" ht="12.75" customHeight="1">
      <c r="B225" s="1"/>
      <c r="C225" s="1"/>
      <c r="J225" s="1"/>
      <c r="K225" s="1"/>
    </row>
    <row r="226" spans="2:11" ht="12.75" customHeight="1">
      <c r="B226" s="1"/>
      <c r="C226" s="1"/>
      <c r="J226" s="1"/>
      <c r="K226" s="1"/>
    </row>
    <row r="227" spans="2:11" ht="12.75" customHeight="1">
      <c r="B227" s="1"/>
      <c r="C227" s="1"/>
      <c r="J227" s="1"/>
      <c r="K227" s="1"/>
    </row>
    <row r="228" spans="2:11" ht="12.75" customHeight="1">
      <c r="B228" s="1"/>
      <c r="C228" s="1"/>
      <c r="J228" s="1"/>
      <c r="K228" s="1"/>
    </row>
    <row r="229" spans="2:11" ht="12.75" customHeight="1">
      <c r="B229" s="1"/>
      <c r="C229" s="1"/>
      <c r="J229" s="1"/>
      <c r="K229" s="1"/>
    </row>
    <row r="230" spans="2:11" ht="12.75" customHeight="1">
      <c r="B230" s="1"/>
      <c r="C230" s="1"/>
      <c r="J230" s="1"/>
      <c r="K230" s="1"/>
    </row>
    <row r="231" spans="2:11" ht="12.75" customHeight="1">
      <c r="B231" s="1"/>
      <c r="C231" s="1"/>
      <c r="J231" s="1"/>
      <c r="K231" s="1"/>
    </row>
    <row r="232" spans="2:11" ht="12.75" customHeight="1">
      <c r="B232" s="1"/>
      <c r="C232" s="1"/>
      <c r="J232" s="1"/>
      <c r="K232" s="1"/>
    </row>
    <row r="233" spans="2:11" ht="12.75" customHeight="1">
      <c r="B233" s="1"/>
      <c r="C233" s="1"/>
      <c r="J233" s="1"/>
      <c r="K233" s="1"/>
    </row>
    <row r="234" spans="2:11" ht="12.75" customHeight="1">
      <c r="B234" s="1"/>
      <c r="C234" s="1"/>
      <c r="J234" s="1"/>
      <c r="K234" s="1"/>
    </row>
    <row r="235" spans="2:11" ht="12.75" customHeight="1">
      <c r="B235" s="1"/>
      <c r="C235" s="1"/>
      <c r="J235" s="1"/>
      <c r="K235" s="1"/>
    </row>
    <row r="236" spans="2:11" ht="12.75" customHeight="1">
      <c r="B236" s="1"/>
      <c r="C236" s="1"/>
      <c r="J236" s="1"/>
      <c r="K236" s="1"/>
    </row>
    <row r="237" spans="2:11" ht="12.75" customHeight="1">
      <c r="B237" s="1"/>
      <c r="C237" s="1"/>
      <c r="J237" s="1"/>
      <c r="K237" s="1"/>
    </row>
    <row r="238" spans="2:11" ht="12.75" customHeight="1">
      <c r="B238" s="1"/>
      <c r="C238" s="1"/>
      <c r="J238" s="1"/>
      <c r="K238" s="1"/>
    </row>
    <row r="239" spans="2:11" ht="12.75" customHeight="1">
      <c r="B239" s="1"/>
      <c r="C239" s="1"/>
      <c r="J239" s="1"/>
      <c r="K239" s="1"/>
    </row>
    <row r="240" spans="2:11" ht="12.75" customHeight="1">
      <c r="B240" s="1"/>
      <c r="C240" s="1"/>
      <c r="J240" s="1"/>
      <c r="K240" s="1"/>
    </row>
    <row r="241" spans="2:11" ht="12.75" customHeight="1">
      <c r="B241" s="1"/>
      <c r="C241" s="1"/>
      <c r="J241" s="1"/>
      <c r="K241" s="1"/>
    </row>
    <row r="242" spans="2:11" ht="12.75" customHeight="1">
      <c r="B242" s="1"/>
      <c r="C242" s="1"/>
      <c r="J242" s="1"/>
      <c r="K242" s="1"/>
    </row>
    <row r="243" spans="2:11" ht="12.75" customHeight="1">
      <c r="B243" s="1"/>
      <c r="C243" s="1"/>
      <c r="J243" s="1"/>
      <c r="K243" s="1"/>
    </row>
    <row r="244" spans="2:11" ht="12.75" customHeight="1">
      <c r="B244" s="1"/>
      <c r="C244" s="1"/>
      <c r="J244" s="1"/>
      <c r="K244" s="1"/>
    </row>
    <row r="245" spans="2:11" ht="12.75" customHeight="1">
      <c r="B245" s="1"/>
      <c r="C245" s="1"/>
      <c r="J245" s="1"/>
      <c r="K245" s="1"/>
    </row>
    <row r="246" spans="2:11" ht="12.75" customHeight="1">
      <c r="B246" s="1"/>
      <c r="C246" s="1"/>
      <c r="J246" s="1"/>
      <c r="K246" s="1"/>
    </row>
    <row r="247" spans="2:11" ht="12.75" customHeight="1">
      <c r="B247" s="1"/>
      <c r="C247" s="1"/>
      <c r="J247" s="1"/>
      <c r="K247" s="1"/>
    </row>
    <row r="248" spans="2:11" ht="12.75" customHeight="1">
      <c r="B248" s="1"/>
      <c r="C248" s="1"/>
      <c r="J248" s="1"/>
      <c r="K248" s="1"/>
    </row>
    <row r="249" spans="2:11" ht="12.75" customHeight="1">
      <c r="B249" s="1"/>
      <c r="C249" s="1"/>
      <c r="J249" s="1"/>
      <c r="K249" s="1"/>
    </row>
    <row r="250" spans="2:11" ht="12.75" customHeight="1">
      <c r="B250" s="1"/>
      <c r="C250" s="1"/>
      <c r="J250" s="1"/>
      <c r="K250" s="1"/>
    </row>
    <row r="251" spans="2:11" ht="12.75" customHeight="1">
      <c r="B251" s="1"/>
      <c r="C251" s="1"/>
      <c r="J251" s="1"/>
      <c r="K251" s="1"/>
    </row>
    <row r="252" spans="2:11" ht="12.75" customHeight="1">
      <c r="B252" s="1"/>
      <c r="C252" s="1"/>
      <c r="J252" s="1"/>
      <c r="K252" s="1"/>
    </row>
    <row r="253" spans="2:11" ht="12.75" customHeight="1">
      <c r="B253" s="1"/>
      <c r="C253" s="1"/>
      <c r="J253" s="1"/>
      <c r="K253" s="1"/>
    </row>
    <row r="254" spans="2:11" ht="12.75" customHeight="1">
      <c r="B254" s="1"/>
      <c r="C254" s="1"/>
      <c r="J254" s="1"/>
      <c r="K254" s="1"/>
    </row>
    <row r="255" spans="2:11" ht="12.75" customHeight="1">
      <c r="B255" s="1"/>
      <c r="C255" s="1"/>
      <c r="J255" s="1"/>
      <c r="K255" s="1"/>
    </row>
    <row r="256" spans="2:11" ht="12.75" customHeight="1">
      <c r="B256" s="1"/>
      <c r="C256" s="1"/>
      <c r="J256" s="1"/>
      <c r="K256" s="1"/>
    </row>
    <row r="257" spans="2:11" ht="12.75" customHeight="1">
      <c r="B257" s="1"/>
      <c r="C257" s="1"/>
      <c r="J257" s="1"/>
      <c r="K257" s="1"/>
    </row>
    <row r="258" spans="2:11" ht="12.75" customHeight="1">
      <c r="B258" s="1"/>
      <c r="C258" s="1"/>
      <c r="J258" s="1"/>
      <c r="K258" s="1"/>
    </row>
    <row r="259" spans="2:11" ht="12.75" customHeight="1">
      <c r="B259" s="1"/>
      <c r="C259" s="1"/>
      <c r="J259" s="1"/>
      <c r="K259" s="1"/>
    </row>
    <row r="260" spans="2:11" ht="12.75" customHeight="1">
      <c r="B260" s="1"/>
      <c r="C260" s="1"/>
      <c r="J260" s="1"/>
      <c r="K260" s="1"/>
    </row>
    <row r="261" spans="2:11" ht="12.75" customHeight="1">
      <c r="B261" s="1"/>
      <c r="C261" s="1"/>
      <c r="J261" s="1"/>
      <c r="K261" s="1"/>
    </row>
    <row r="262" spans="2:11" ht="12.75" customHeight="1">
      <c r="B262" s="1"/>
      <c r="C262" s="1"/>
      <c r="J262" s="1"/>
      <c r="K262" s="1"/>
    </row>
    <row r="263" spans="2:11" ht="12.75" customHeight="1">
      <c r="B263" s="1"/>
      <c r="C263" s="1"/>
      <c r="J263" s="1"/>
      <c r="K263" s="1"/>
    </row>
    <row r="264" spans="2:11" ht="12.75" customHeight="1">
      <c r="B264" s="1"/>
      <c r="C264" s="1"/>
      <c r="J264" s="1"/>
      <c r="K264" s="1"/>
    </row>
    <row r="265" spans="2:11" ht="12.75" customHeight="1">
      <c r="B265" s="1"/>
      <c r="C265" s="1"/>
      <c r="J265" s="1"/>
      <c r="K265" s="1"/>
    </row>
    <row r="266" spans="2:11" ht="12.75" customHeight="1">
      <c r="B266" s="1"/>
      <c r="C266" s="1"/>
      <c r="J266" s="1"/>
      <c r="K266" s="1"/>
    </row>
    <row r="267" spans="2:11" ht="12.75" customHeight="1">
      <c r="B267" s="1"/>
      <c r="C267" s="1"/>
      <c r="J267" s="1"/>
      <c r="K267" s="1"/>
    </row>
    <row r="268" spans="2:11" ht="12.75" customHeight="1">
      <c r="B268" s="1"/>
      <c r="C268" s="1"/>
      <c r="J268" s="1"/>
      <c r="K268" s="1"/>
    </row>
    <row r="269" spans="2:11" ht="12.75" customHeight="1">
      <c r="B269" s="1"/>
      <c r="C269" s="1"/>
      <c r="J269" s="1"/>
      <c r="K269" s="1"/>
    </row>
    <row r="270" spans="2:11" ht="12.75" customHeight="1">
      <c r="B270" s="1"/>
      <c r="C270" s="1"/>
      <c r="J270" s="1"/>
      <c r="K270" s="1"/>
    </row>
    <row r="271" spans="2:11" ht="12.75" customHeight="1">
      <c r="B271" s="1"/>
      <c r="C271" s="1"/>
      <c r="J271" s="1"/>
      <c r="K271" s="1"/>
    </row>
    <row r="272" spans="2:11" ht="12.75" customHeight="1">
      <c r="B272" s="1"/>
      <c r="C272" s="1"/>
      <c r="J272" s="1"/>
      <c r="K272" s="1"/>
    </row>
    <row r="273" spans="2:11" ht="12.75" customHeight="1">
      <c r="B273" s="1"/>
      <c r="C273" s="1"/>
      <c r="J273" s="1"/>
      <c r="K273" s="1"/>
    </row>
    <row r="274" spans="2:11" ht="12.75" customHeight="1">
      <c r="B274" s="1"/>
      <c r="C274" s="1"/>
      <c r="J274" s="1"/>
      <c r="K274" s="1"/>
    </row>
    <row r="275" spans="2:11" ht="12.75" customHeight="1">
      <c r="B275" s="1"/>
      <c r="C275" s="1"/>
      <c r="J275" s="1"/>
      <c r="K275" s="1"/>
    </row>
    <row r="276" spans="2:11" ht="12.75" customHeight="1">
      <c r="B276" s="1"/>
      <c r="C276" s="1"/>
      <c r="J276" s="1"/>
      <c r="K276" s="1"/>
    </row>
    <row r="277" spans="2:11" ht="12.75" customHeight="1">
      <c r="B277" s="1"/>
      <c r="C277" s="1"/>
      <c r="J277" s="1"/>
      <c r="K277" s="1"/>
    </row>
    <row r="278" spans="2:11" ht="12.75" customHeight="1">
      <c r="B278" s="1"/>
      <c r="C278" s="1"/>
      <c r="J278" s="1"/>
      <c r="K278" s="1"/>
    </row>
    <row r="279" spans="2:11" ht="12.75" customHeight="1">
      <c r="B279" s="1"/>
      <c r="C279" s="1"/>
      <c r="J279" s="1"/>
      <c r="K279" s="1"/>
    </row>
    <row r="280" spans="2:11" ht="12.75" customHeight="1">
      <c r="B280" s="1"/>
      <c r="C280" s="1"/>
      <c r="J280" s="1"/>
      <c r="K280" s="1"/>
    </row>
    <row r="281" spans="2:11" ht="12.75" customHeight="1">
      <c r="B281" s="1"/>
      <c r="C281" s="1"/>
      <c r="J281" s="1"/>
      <c r="K281" s="1"/>
    </row>
    <row r="282" spans="2:11" ht="12.75" customHeight="1">
      <c r="B282" s="1"/>
      <c r="C282" s="1"/>
      <c r="J282" s="1"/>
      <c r="K282" s="1"/>
    </row>
    <row r="283" spans="2:11" ht="12.75" customHeight="1">
      <c r="B283" s="1"/>
      <c r="C283" s="1"/>
      <c r="J283" s="1"/>
      <c r="K283" s="1"/>
    </row>
    <row r="284" spans="2:11" ht="12.75" customHeight="1">
      <c r="B284" s="1"/>
      <c r="C284" s="1"/>
      <c r="J284" s="1"/>
      <c r="K284" s="1"/>
    </row>
    <row r="285" spans="2:11" ht="12.75" customHeight="1">
      <c r="B285" s="1"/>
      <c r="C285" s="1"/>
      <c r="J285" s="1"/>
      <c r="K285" s="1"/>
    </row>
    <row r="286" spans="2:11" ht="12.75" customHeight="1">
      <c r="B286" s="1"/>
      <c r="C286" s="1"/>
      <c r="J286" s="1"/>
      <c r="K286" s="1"/>
    </row>
    <row r="287" spans="2:11" ht="12.75" customHeight="1">
      <c r="B287" s="1"/>
      <c r="C287" s="1"/>
      <c r="J287" s="1"/>
      <c r="K287" s="1"/>
    </row>
    <row r="288" spans="2:11" ht="12.75" customHeight="1">
      <c r="B288" s="1"/>
      <c r="C288" s="1"/>
      <c r="J288" s="1"/>
      <c r="K288" s="1"/>
    </row>
    <row r="289" spans="2:11" ht="12.75" customHeight="1">
      <c r="B289" s="1"/>
      <c r="C289" s="1"/>
      <c r="J289" s="1"/>
      <c r="K289" s="1"/>
    </row>
    <row r="290" spans="2:11" ht="12.75" customHeight="1">
      <c r="B290" s="1"/>
      <c r="C290" s="1"/>
      <c r="J290" s="1"/>
      <c r="K290" s="1"/>
    </row>
    <row r="291" spans="2:11" ht="12.75" customHeight="1">
      <c r="B291" s="1"/>
      <c r="C291" s="1"/>
      <c r="J291" s="1"/>
      <c r="K291" s="1"/>
    </row>
    <row r="292" spans="2:11" ht="12.75" customHeight="1">
      <c r="B292" s="1"/>
      <c r="C292" s="1"/>
      <c r="J292" s="1"/>
      <c r="K292" s="1"/>
    </row>
    <row r="293" spans="2:11" ht="12.75" customHeight="1">
      <c r="B293" s="1"/>
      <c r="C293" s="1"/>
      <c r="J293" s="1"/>
      <c r="K293" s="1"/>
    </row>
    <row r="294" spans="2:11" ht="12.75" customHeight="1">
      <c r="B294" s="1"/>
      <c r="C294" s="1"/>
      <c r="J294" s="1"/>
      <c r="K294" s="1"/>
    </row>
    <row r="295" spans="2:11" ht="12.75" customHeight="1">
      <c r="B295" s="1"/>
      <c r="C295" s="1"/>
      <c r="J295" s="1"/>
      <c r="K295" s="1"/>
    </row>
    <row r="296" spans="2:11" ht="12.75" customHeight="1">
      <c r="B296" s="1"/>
      <c r="C296" s="1"/>
      <c r="J296" s="1"/>
      <c r="K296" s="1"/>
    </row>
    <row r="297" spans="2:11" ht="12.75" customHeight="1">
      <c r="B297" s="1"/>
      <c r="C297" s="1"/>
      <c r="J297" s="1"/>
      <c r="K297" s="1"/>
    </row>
    <row r="298" spans="2:11" ht="12.75" customHeight="1">
      <c r="B298" s="1"/>
      <c r="C298" s="1"/>
      <c r="J298" s="1"/>
      <c r="K298" s="1"/>
    </row>
    <row r="299" spans="2:11" ht="12.75" customHeight="1">
      <c r="B299" s="1"/>
      <c r="C299" s="1"/>
      <c r="J299" s="1"/>
      <c r="K299" s="1"/>
    </row>
    <row r="300" spans="2:11" ht="12.75" customHeight="1">
      <c r="B300" s="1"/>
      <c r="C300" s="1"/>
      <c r="J300" s="1"/>
      <c r="K300" s="1"/>
    </row>
    <row r="301" spans="2:11" ht="12.75" customHeight="1">
      <c r="B301" s="1"/>
      <c r="C301" s="1"/>
      <c r="J301" s="1"/>
      <c r="K301" s="1"/>
    </row>
    <row r="302" spans="2:11" ht="12.75" customHeight="1">
      <c r="B302" s="1"/>
      <c r="C302" s="1"/>
      <c r="J302" s="1"/>
      <c r="K302" s="1"/>
    </row>
    <row r="303" spans="2:11" ht="12.75" customHeight="1">
      <c r="B303" s="1"/>
      <c r="C303" s="1"/>
      <c r="J303" s="1"/>
      <c r="K303" s="1"/>
    </row>
    <row r="304" spans="2:11" ht="12.75" customHeight="1">
      <c r="B304" s="1"/>
      <c r="C304" s="1"/>
      <c r="J304" s="1"/>
      <c r="K304" s="1"/>
    </row>
    <row r="305" spans="2:11" ht="12.75" customHeight="1">
      <c r="B305" s="1"/>
      <c r="C305" s="1"/>
      <c r="J305" s="1"/>
      <c r="K305" s="1"/>
    </row>
    <row r="306" spans="2:11" ht="12.75" customHeight="1">
      <c r="B306" s="1"/>
      <c r="C306" s="1"/>
      <c r="J306" s="1"/>
      <c r="K306" s="1"/>
    </row>
    <row r="307" spans="2:11" ht="12.75" customHeight="1">
      <c r="B307" s="1"/>
      <c r="C307" s="1"/>
      <c r="J307" s="1"/>
      <c r="K307" s="1"/>
    </row>
    <row r="308" spans="2:11" ht="12.75" customHeight="1">
      <c r="B308" s="1"/>
      <c r="C308" s="1"/>
      <c r="J308" s="1"/>
      <c r="K308" s="1"/>
    </row>
    <row r="309" spans="2:11" ht="12.75" customHeight="1">
      <c r="B309" s="1"/>
      <c r="C309" s="1"/>
      <c r="J309" s="1"/>
      <c r="K309" s="1"/>
    </row>
    <row r="310" spans="2:11" ht="12.75" customHeight="1">
      <c r="B310" s="1"/>
      <c r="C310" s="1"/>
      <c r="J310" s="1"/>
      <c r="K310" s="1"/>
    </row>
    <row r="311" spans="2:11" ht="12.75" customHeight="1">
      <c r="B311" s="1"/>
      <c r="C311" s="1"/>
      <c r="J311" s="1"/>
      <c r="K311" s="1"/>
    </row>
    <row r="312" spans="2:11" ht="12.75" customHeight="1">
      <c r="B312" s="1"/>
      <c r="C312" s="1"/>
      <c r="J312" s="1"/>
      <c r="K312" s="1"/>
    </row>
    <row r="313" spans="2:11" ht="12.75" customHeight="1">
      <c r="B313" s="1"/>
      <c r="C313" s="1"/>
      <c r="J313" s="1"/>
      <c r="K313" s="1"/>
    </row>
    <row r="314" spans="2:11" ht="12.75" customHeight="1">
      <c r="B314" s="1"/>
      <c r="C314" s="1"/>
      <c r="J314" s="1"/>
      <c r="K314" s="1"/>
    </row>
    <row r="315" spans="2:11" ht="12.75" customHeight="1">
      <c r="B315" s="1"/>
      <c r="C315" s="1"/>
      <c r="J315" s="1"/>
      <c r="K315" s="1"/>
    </row>
    <row r="316" spans="2:11" ht="12.75" customHeight="1">
      <c r="B316" s="1"/>
      <c r="C316" s="1"/>
      <c r="J316" s="1"/>
      <c r="K316" s="1"/>
    </row>
    <row r="317" spans="2:11" ht="12.75" customHeight="1">
      <c r="B317" s="1"/>
      <c r="C317" s="1"/>
      <c r="J317" s="1"/>
      <c r="K317" s="1"/>
    </row>
    <row r="318" spans="2:11" ht="12.75" customHeight="1">
      <c r="B318" s="1"/>
      <c r="C318" s="1"/>
      <c r="J318" s="1"/>
      <c r="K318" s="1"/>
    </row>
    <row r="319" spans="2:11" ht="12.75" customHeight="1">
      <c r="B319" s="1"/>
      <c r="C319" s="1"/>
      <c r="J319" s="1"/>
      <c r="K319" s="1"/>
    </row>
    <row r="320" spans="2:11" ht="12.75" customHeight="1">
      <c r="B320" s="1"/>
      <c r="C320" s="1"/>
      <c r="J320" s="1"/>
      <c r="K320" s="1"/>
    </row>
    <row r="321" spans="2:11" ht="12.75" customHeight="1">
      <c r="B321" s="1"/>
      <c r="C321" s="1"/>
      <c r="J321" s="1"/>
      <c r="K321" s="1"/>
    </row>
    <row r="322" spans="2:11" ht="12.75" customHeight="1">
      <c r="B322" s="1"/>
      <c r="C322" s="1"/>
      <c r="J322" s="1"/>
      <c r="K322" s="1"/>
    </row>
    <row r="323" spans="2:11" ht="12.75" customHeight="1">
      <c r="B323" s="1"/>
      <c r="C323" s="1"/>
      <c r="J323" s="1"/>
      <c r="K323" s="1"/>
    </row>
    <row r="324" spans="2:11" ht="12.75" customHeight="1">
      <c r="B324" s="1"/>
      <c r="C324" s="1"/>
      <c r="J324" s="1"/>
      <c r="K324" s="1"/>
    </row>
    <row r="325" spans="2:11" ht="12.75" customHeight="1">
      <c r="B325" s="1"/>
      <c r="C325" s="1"/>
      <c r="J325" s="1"/>
      <c r="K325" s="1"/>
    </row>
    <row r="326" spans="2:11" ht="12.75" customHeight="1">
      <c r="B326" s="1"/>
      <c r="C326" s="1"/>
      <c r="J326" s="1"/>
      <c r="K326" s="1"/>
    </row>
    <row r="327" spans="2:11" ht="12.75" customHeight="1">
      <c r="B327" s="1"/>
      <c r="C327" s="1"/>
      <c r="J327" s="1"/>
      <c r="K327" s="1"/>
    </row>
    <row r="328" spans="2:11" ht="12.75" customHeight="1">
      <c r="B328" s="1"/>
      <c r="C328" s="1"/>
      <c r="J328" s="1"/>
      <c r="K328" s="1"/>
    </row>
    <row r="329" spans="2:11" ht="12.75" customHeight="1">
      <c r="B329" s="1"/>
      <c r="C329" s="1"/>
      <c r="J329" s="1"/>
      <c r="K329" s="1"/>
    </row>
    <row r="330" spans="2:11" ht="12.75" customHeight="1">
      <c r="B330" s="1"/>
      <c r="C330" s="1"/>
      <c r="J330" s="1"/>
      <c r="K330" s="1"/>
    </row>
    <row r="331" spans="2:11" ht="12.75" customHeight="1">
      <c r="B331" s="1"/>
      <c r="C331" s="1"/>
      <c r="J331" s="1"/>
      <c r="K331" s="1"/>
    </row>
    <row r="332" spans="2:11" ht="12.75" customHeight="1">
      <c r="B332" s="1"/>
      <c r="C332" s="1"/>
      <c r="J332" s="1"/>
      <c r="K332" s="1"/>
    </row>
    <row r="333" spans="2:11" ht="12.75" customHeight="1">
      <c r="B333" s="1"/>
      <c r="C333" s="1"/>
      <c r="J333" s="1"/>
      <c r="K333" s="1"/>
    </row>
    <row r="334" spans="2:11" ht="12.75" customHeight="1">
      <c r="B334" s="1"/>
      <c r="C334" s="1"/>
      <c r="J334" s="1"/>
      <c r="K334" s="1"/>
    </row>
    <row r="335" spans="2:11" ht="12.75" customHeight="1">
      <c r="B335" s="1"/>
      <c r="C335" s="1"/>
      <c r="J335" s="1"/>
      <c r="K335" s="1"/>
    </row>
    <row r="336" spans="2:11" ht="12.75" customHeight="1">
      <c r="B336" s="1"/>
      <c r="C336" s="1"/>
      <c r="J336" s="1"/>
      <c r="K336" s="1"/>
    </row>
    <row r="337" spans="2:11" ht="12.75" customHeight="1">
      <c r="B337" s="1"/>
      <c r="C337" s="1"/>
      <c r="J337" s="1"/>
      <c r="K337" s="1"/>
    </row>
    <row r="338" spans="2:11" ht="12.75" customHeight="1">
      <c r="B338" s="1"/>
      <c r="C338" s="1"/>
      <c r="J338" s="1"/>
      <c r="K338" s="1"/>
    </row>
    <row r="339" spans="2:11" ht="12.75" customHeight="1">
      <c r="B339" s="1"/>
      <c r="C339" s="1"/>
      <c r="J339" s="1"/>
      <c r="K339" s="1"/>
    </row>
    <row r="340" spans="2:11" ht="12.75" customHeight="1">
      <c r="B340" s="1"/>
      <c r="C340" s="1"/>
      <c r="J340" s="1"/>
      <c r="K340" s="1"/>
    </row>
    <row r="341" spans="2:11" ht="12.75" customHeight="1">
      <c r="B341" s="1"/>
      <c r="C341" s="1"/>
      <c r="J341" s="1"/>
      <c r="K341" s="1"/>
    </row>
    <row r="342" spans="2:11" ht="12.75" customHeight="1">
      <c r="B342" s="1"/>
      <c r="C342" s="1"/>
      <c r="J342" s="1"/>
      <c r="K342" s="1"/>
    </row>
    <row r="343" spans="2:11" ht="12.75" customHeight="1">
      <c r="B343" s="1"/>
      <c r="C343" s="1"/>
      <c r="J343" s="1"/>
      <c r="K343" s="1"/>
    </row>
    <row r="344" spans="2:11" ht="12.75" customHeight="1">
      <c r="B344" s="1"/>
      <c r="C344" s="1"/>
      <c r="J344" s="1"/>
      <c r="K344" s="1"/>
    </row>
    <row r="345" spans="2:11" ht="12.75" customHeight="1">
      <c r="B345" s="1"/>
      <c r="C345" s="1"/>
      <c r="J345" s="1"/>
      <c r="K345" s="1"/>
    </row>
    <row r="346" spans="2:11" ht="12.75" customHeight="1">
      <c r="B346" s="1"/>
      <c r="C346" s="1"/>
      <c r="J346" s="1"/>
      <c r="K346" s="1"/>
    </row>
    <row r="347" spans="2:11" ht="12.75" customHeight="1">
      <c r="B347" s="1"/>
      <c r="C347" s="1"/>
      <c r="J347" s="1"/>
      <c r="K347" s="1"/>
    </row>
    <row r="348" spans="2:11" ht="12.75" customHeight="1">
      <c r="B348" s="1"/>
      <c r="C348" s="1"/>
      <c r="J348" s="1"/>
      <c r="K348" s="1"/>
    </row>
    <row r="349" spans="2:11" ht="12.75" customHeight="1">
      <c r="B349" s="1"/>
      <c r="C349" s="1"/>
      <c r="J349" s="1"/>
      <c r="K349" s="1"/>
    </row>
    <row r="350" spans="2:11" ht="12.75" customHeight="1">
      <c r="B350" s="1"/>
      <c r="C350" s="1"/>
      <c r="J350" s="1"/>
      <c r="K350" s="1"/>
    </row>
    <row r="351" spans="2:11" ht="12.75" customHeight="1">
      <c r="B351" s="1"/>
      <c r="C351" s="1"/>
      <c r="J351" s="1"/>
      <c r="K351" s="1"/>
    </row>
    <row r="352" spans="2:11" ht="12.75" customHeight="1">
      <c r="B352" s="1"/>
      <c r="C352" s="1"/>
      <c r="J352" s="1"/>
      <c r="K352" s="1"/>
    </row>
    <row r="353" spans="2:11" ht="12.75" customHeight="1">
      <c r="B353" s="1"/>
      <c r="C353" s="1"/>
      <c r="J353" s="1"/>
      <c r="K353" s="1"/>
    </row>
    <row r="354" spans="2:11" ht="12.75" customHeight="1">
      <c r="B354" s="1"/>
      <c r="C354" s="1"/>
      <c r="J354" s="1"/>
      <c r="K354" s="1"/>
    </row>
    <row r="355" spans="2:11" ht="12.75" customHeight="1">
      <c r="B355" s="1"/>
      <c r="C355" s="1"/>
      <c r="J355" s="1"/>
      <c r="K355" s="1"/>
    </row>
    <row r="356" spans="2:11" ht="12.75" customHeight="1">
      <c r="B356" s="1"/>
      <c r="C356" s="1"/>
      <c r="J356" s="1"/>
      <c r="K356" s="1"/>
    </row>
    <row r="357" spans="2:11" ht="12.75" customHeight="1">
      <c r="B357" s="1"/>
      <c r="C357" s="1"/>
      <c r="J357" s="1"/>
      <c r="K357" s="1"/>
    </row>
    <row r="358" spans="2:11" ht="12.75" customHeight="1">
      <c r="B358" s="1"/>
      <c r="C358" s="1"/>
      <c r="J358" s="1"/>
      <c r="K358" s="1"/>
    </row>
    <row r="359" spans="2:11" ht="12.75" customHeight="1">
      <c r="B359" s="1"/>
      <c r="C359" s="1"/>
      <c r="J359" s="1"/>
      <c r="K359" s="1"/>
    </row>
    <row r="360" spans="2:11" ht="12.75" customHeight="1">
      <c r="B360" s="1"/>
      <c r="C360" s="1"/>
      <c r="J360" s="1"/>
      <c r="K360" s="1"/>
    </row>
    <row r="361" spans="2:11" ht="12.75" customHeight="1">
      <c r="B361" s="1"/>
      <c r="C361" s="1"/>
      <c r="J361" s="1"/>
      <c r="K361" s="1"/>
    </row>
    <row r="362" spans="2:11" ht="12.75" customHeight="1">
      <c r="B362" s="1"/>
      <c r="C362" s="1"/>
      <c r="J362" s="1"/>
      <c r="K362" s="1"/>
    </row>
    <row r="363" spans="2:11" ht="12.75" customHeight="1">
      <c r="B363" s="1"/>
      <c r="C363" s="1"/>
      <c r="J363" s="1"/>
      <c r="K363" s="1"/>
    </row>
    <row r="364" spans="2:11" ht="12.75" customHeight="1">
      <c r="B364" s="1"/>
      <c r="C364" s="1"/>
      <c r="J364" s="1"/>
      <c r="K364" s="1"/>
    </row>
    <row r="365" spans="2:11" ht="12.75" customHeight="1">
      <c r="B365" s="1"/>
      <c r="C365" s="1"/>
      <c r="J365" s="1"/>
      <c r="K365" s="1"/>
    </row>
    <row r="366" spans="2:11" ht="12.75" customHeight="1">
      <c r="B366" s="1"/>
      <c r="C366" s="1"/>
      <c r="J366" s="1"/>
      <c r="K366" s="1"/>
    </row>
    <row r="367" spans="2:11" ht="12.75" customHeight="1">
      <c r="B367" s="1"/>
      <c r="C367" s="1"/>
      <c r="J367" s="1"/>
      <c r="K367" s="1"/>
    </row>
    <row r="368" spans="2:11" ht="12.75" customHeight="1">
      <c r="B368" s="1"/>
      <c r="C368" s="1"/>
      <c r="J368" s="1"/>
      <c r="K368" s="1"/>
    </row>
    <row r="369" spans="2:11" ht="12.75" customHeight="1">
      <c r="B369" s="1"/>
      <c r="C369" s="1"/>
      <c r="J369" s="1"/>
      <c r="K369" s="1"/>
    </row>
    <row r="370" spans="2:11" ht="12.75" customHeight="1">
      <c r="B370" s="1"/>
      <c r="C370" s="1"/>
      <c r="J370" s="1"/>
      <c r="K370" s="1"/>
    </row>
    <row r="371" spans="2:11" ht="12.75" customHeight="1">
      <c r="B371" s="1"/>
      <c r="C371" s="1"/>
      <c r="J371" s="1"/>
      <c r="K371" s="1"/>
    </row>
    <row r="372" spans="2:11" ht="12.75" customHeight="1">
      <c r="B372" s="1"/>
      <c r="C372" s="1"/>
      <c r="J372" s="1"/>
      <c r="K372" s="1"/>
    </row>
    <row r="373" spans="2:11" ht="12.75" customHeight="1">
      <c r="B373" s="1"/>
      <c r="C373" s="1"/>
      <c r="J373" s="1"/>
      <c r="K373" s="1"/>
    </row>
    <row r="374" spans="2:11" ht="12.75" customHeight="1">
      <c r="B374" s="1"/>
      <c r="C374" s="1"/>
      <c r="J374" s="1"/>
      <c r="K374" s="1"/>
    </row>
    <row r="375" spans="2:11" ht="12.75" customHeight="1">
      <c r="B375" s="1"/>
      <c r="C375" s="1"/>
      <c r="J375" s="1"/>
      <c r="K375" s="1"/>
    </row>
    <row r="376" spans="2:11" ht="12.75" customHeight="1">
      <c r="B376" s="1"/>
      <c r="C376" s="1"/>
      <c r="J376" s="1"/>
      <c r="K376" s="1"/>
    </row>
    <row r="377" spans="2:11" ht="12.75" customHeight="1">
      <c r="B377" s="1"/>
      <c r="C377" s="1"/>
      <c r="J377" s="1"/>
      <c r="K377" s="1"/>
    </row>
    <row r="378" spans="2:11" ht="12.75" customHeight="1">
      <c r="B378" s="1"/>
      <c r="C378" s="1"/>
      <c r="J378" s="1"/>
      <c r="K378" s="1"/>
    </row>
    <row r="379" spans="2:11" ht="12.75" customHeight="1">
      <c r="B379" s="1"/>
      <c r="C379" s="1"/>
      <c r="J379" s="1"/>
      <c r="K379" s="1"/>
    </row>
    <row r="380" spans="2:11" ht="12.75" customHeight="1">
      <c r="B380" s="1"/>
      <c r="C380" s="1"/>
      <c r="J380" s="1"/>
      <c r="K380" s="1"/>
    </row>
    <row r="381" spans="2:11" ht="12.75" customHeight="1">
      <c r="B381" s="1"/>
      <c r="C381" s="1"/>
      <c r="J381" s="1"/>
      <c r="K381" s="1"/>
    </row>
    <row r="382" spans="2:11" ht="12.75" customHeight="1">
      <c r="B382" s="1"/>
      <c r="C382" s="1"/>
      <c r="J382" s="1"/>
      <c r="K382" s="1"/>
    </row>
    <row r="383" spans="2:11" ht="12.75" customHeight="1">
      <c r="B383" s="1"/>
      <c r="C383" s="1"/>
      <c r="J383" s="1"/>
      <c r="K383" s="1"/>
    </row>
    <row r="384" spans="2:11" ht="12.75" customHeight="1">
      <c r="B384" s="1"/>
      <c r="C384" s="1"/>
      <c r="J384" s="1"/>
      <c r="K384" s="1"/>
    </row>
    <row r="385" spans="2:11" ht="12.75" customHeight="1">
      <c r="B385" s="1"/>
      <c r="C385" s="1"/>
      <c r="J385" s="1"/>
      <c r="K385" s="1"/>
    </row>
    <row r="386" spans="2:11" ht="12.75" customHeight="1">
      <c r="B386" s="1"/>
      <c r="C386" s="1"/>
      <c r="J386" s="1"/>
      <c r="K386" s="1"/>
    </row>
    <row r="387" spans="2:11" ht="12.75" customHeight="1">
      <c r="B387" s="1"/>
      <c r="C387" s="1"/>
      <c r="J387" s="1"/>
      <c r="K387" s="1"/>
    </row>
    <row r="388" spans="2:11" ht="12.75" customHeight="1">
      <c r="B388" s="1"/>
      <c r="C388" s="1"/>
      <c r="J388" s="1"/>
      <c r="K388" s="1"/>
    </row>
    <row r="389" spans="2:11" ht="12.75" customHeight="1">
      <c r="B389" s="1"/>
      <c r="C389" s="1"/>
      <c r="J389" s="1"/>
      <c r="K389" s="1"/>
    </row>
    <row r="390" spans="2:11" ht="12.75" customHeight="1">
      <c r="B390" s="1"/>
      <c r="C390" s="1"/>
      <c r="J390" s="1"/>
      <c r="K390" s="1"/>
    </row>
    <row r="391" spans="2:11" ht="12.75" customHeight="1">
      <c r="B391" s="1"/>
      <c r="C391" s="1"/>
      <c r="J391" s="1"/>
      <c r="K391" s="1"/>
    </row>
    <row r="392" spans="2:11" ht="12.75" customHeight="1">
      <c r="B392" s="1"/>
      <c r="C392" s="1"/>
      <c r="J392" s="1"/>
      <c r="K392" s="1"/>
    </row>
    <row r="393" spans="2:11" ht="12.75" customHeight="1">
      <c r="B393" s="1"/>
      <c r="C393" s="1"/>
      <c r="J393" s="1"/>
      <c r="K393" s="1"/>
    </row>
    <row r="394" spans="2:11" ht="12.75" customHeight="1">
      <c r="B394" s="1"/>
      <c r="C394" s="1"/>
      <c r="J394" s="1"/>
      <c r="K394" s="1"/>
    </row>
    <row r="395" spans="2:11" ht="12.75" customHeight="1">
      <c r="B395" s="1"/>
      <c r="C395" s="1"/>
      <c r="J395" s="1"/>
      <c r="K395" s="1"/>
    </row>
    <row r="396" spans="2:11" ht="12.75" customHeight="1">
      <c r="B396" s="1"/>
      <c r="C396" s="1"/>
      <c r="J396" s="1"/>
      <c r="K396" s="1"/>
    </row>
    <row r="397" spans="2:11" ht="12.75" customHeight="1">
      <c r="B397" s="1"/>
      <c r="C397" s="1"/>
      <c r="J397" s="1"/>
      <c r="K397" s="1"/>
    </row>
    <row r="398" spans="2:11" ht="12.75" customHeight="1">
      <c r="B398" s="1"/>
      <c r="C398" s="1"/>
      <c r="J398" s="1"/>
      <c r="K398" s="1"/>
    </row>
    <row r="399" spans="2:11" ht="12.75" customHeight="1">
      <c r="B399" s="1"/>
      <c r="C399" s="1"/>
      <c r="J399" s="1"/>
      <c r="K399" s="1"/>
    </row>
    <row r="400" spans="2:11" ht="12.75" customHeight="1">
      <c r="B400" s="1"/>
      <c r="C400" s="1"/>
      <c r="J400" s="1"/>
      <c r="K400" s="1"/>
    </row>
    <row r="401" spans="2:11" ht="12.75" customHeight="1">
      <c r="B401" s="1"/>
      <c r="C401" s="1"/>
      <c r="J401" s="1"/>
      <c r="K401" s="1"/>
    </row>
    <row r="402" spans="2:11" ht="12.75" customHeight="1">
      <c r="B402" s="1"/>
      <c r="C402" s="1"/>
      <c r="J402" s="1"/>
      <c r="K402" s="1"/>
    </row>
    <row r="403" spans="2:11" ht="12.75" customHeight="1">
      <c r="B403" s="1"/>
      <c r="C403" s="1"/>
      <c r="J403" s="1"/>
      <c r="K403" s="1"/>
    </row>
    <row r="404" spans="2:11" ht="12.75" customHeight="1">
      <c r="B404" s="1"/>
      <c r="C404" s="1"/>
      <c r="J404" s="1"/>
      <c r="K404" s="1"/>
    </row>
    <row r="405" spans="2:11" ht="12.75" customHeight="1">
      <c r="B405" s="1"/>
      <c r="C405" s="1"/>
      <c r="J405" s="1"/>
      <c r="K405" s="1"/>
    </row>
    <row r="406" spans="2:11" ht="12.75" customHeight="1">
      <c r="B406" s="1"/>
      <c r="C406" s="1"/>
      <c r="J406" s="1"/>
      <c r="K406" s="1"/>
    </row>
    <row r="407" spans="2:11" ht="12.75" customHeight="1">
      <c r="B407" s="1"/>
      <c r="C407" s="1"/>
      <c r="J407" s="1"/>
      <c r="K407" s="1"/>
    </row>
    <row r="408" spans="2:11" ht="12.75" customHeight="1">
      <c r="B408" s="1"/>
      <c r="C408" s="1"/>
      <c r="J408" s="1"/>
      <c r="K408" s="1"/>
    </row>
    <row r="409" spans="2:11" ht="12.75" customHeight="1">
      <c r="B409" s="1"/>
      <c r="C409" s="1"/>
      <c r="J409" s="1"/>
      <c r="K409" s="1"/>
    </row>
    <row r="410" spans="2:11" ht="12.75" customHeight="1">
      <c r="B410" s="1"/>
      <c r="C410" s="1"/>
      <c r="J410" s="1"/>
      <c r="K410" s="1"/>
    </row>
    <row r="411" spans="2:11" ht="12.75" customHeight="1">
      <c r="B411" s="1"/>
      <c r="C411" s="1"/>
      <c r="J411" s="1"/>
      <c r="K411" s="1"/>
    </row>
    <row r="412" spans="2:11" ht="12.75" customHeight="1">
      <c r="B412" s="1"/>
      <c r="C412" s="1"/>
      <c r="J412" s="1"/>
      <c r="K412" s="1"/>
    </row>
    <row r="413" spans="2:11" ht="12.75" customHeight="1">
      <c r="B413" s="1"/>
      <c r="C413" s="1"/>
      <c r="J413" s="1"/>
      <c r="K413" s="1"/>
    </row>
    <row r="414" spans="2:11" ht="12.75" customHeight="1">
      <c r="B414" s="1"/>
      <c r="C414" s="1"/>
      <c r="J414" s="1"/>
      <c r="K414" s="1"/>
    </row>
    <row r="415" spans="2:11" ht="12.75" customHeight="1">
      <c r="B415" s="1"/>
      <c r="C415" s="1"/>
      <c r="J415" s="1"/>
      <c r="K415" s="1"/>
    </row>
    <row r="416" spans="2:11" ht="12.75" customHeight="1">
      <c r="B416" s="1"/>
      <c r="C416" s="1"/>
      <c r="J416" s="1"/>
      <c r="K416" s="1"/>
    </row>
    <row r="417" spans="2:11" ht="12.75" customHeight="1">
      <c r="B417" s="1"/>
      <c r="C417" s="1"/>
      <c r="J417" s="1"/>
      <c r="K417" s="1"/>
    </row>
    <row r="418" spans="2:11" ht="12.75" customHeight="1">
      <c r="B418" s="1"/>
      <c r="C418" s="1"/>
      <c r="J418" s="1"/>
      <c r="K418" s="1"/>
    </row>
    <row r="419" spans="2:11" ht="12.75" customHeight="1">
      <c r="B419" s="1"/>
      <c r="C419" s="1"/>
      <c r="J419" s="1"/>
      <c r="K419" s="1"/>
    </row>
    <row r="420" spans="2:11" ht="12.75" customHeight="1">
      <c r="B420" s="1"/>
      <c r="C420" s="1"/>
      <c r="J420" s="1"/>
      <c r="K420" s="1"/>
    </row>
    <row r="421" spans="2:11" ht="12.75" customHeight="1">
      <c r="B421" s="1"/>
      <c r="C421" s="1"/>
      <c r="J421" s="1"/>
      <c r="K421" s="1"/>
    </row>
    <row r="422" spans="2:11" ht="12.75" customHeight="1">
      <c r="B422" s="1"/>
      <c r="C422" s="1"/>
      <c r="J422" s="1"/>
      <c r="K422" s="1"/>
    </row>
    <row r="423" spans="2:11" ht="12.75" customHeight="1">
      <c r="B423" s="1"/>
      <c r="C423" s="1"/>
      <c r="J423" s="1"/>
      <c r="K423" s="1"/>
    </row>
    <row r="424" spans="2:11" ht="12.75" customHeight="1">
      <c r="B424" s="1"/>
      <c r="C424" s="1"/>
      <c r="J424" s="1"/>
      <c r="K424" s="1"/>
    </row>
    <row r="425" spans="2:11" ht="12.75" customHeight="1">
      <c r="B425" s="1"/>
      <c r="C425" s="1"/>
      <c r="J425" s="1"/>
      <c r="K425" s="1"/>
    </row>
    <row r="426" spans="2:11" ht="12.75" customHeight="1">
      <c r="B426" s="1"/>
      <c r="C426" s="1"/>
      <c r="J426" s="1"/>
      <c r="K426" s="1"/>
    </row>
    <row r="427" spans="2:11" ht="12.75" customHeight="1">
      <c r="B427" s="1"/>
      <c r="C427" s="1"/>
      <c r="J427" s="1"/>
      <c r="K427" s="1"/>
    </row>
    <row r="428" spans="2:11" ht="12.75" customHeight="1">
      <c r="B428" s="1"/>
      <c r="C428" s="1"/>
      <c r="J428" s="1"/>
      <c r="K428" s="1"/>
    </row>
    <row r="429" spans="2:11" ht="12.75" customHeight="1">
      <c r="B429" s="1"/>
      <c r="C429" s="1"/>
      <c r="J429" s="1"/>
      <c r="K429" s="1"/>
    </row>
    <row r="430" spans="2:11" ht="12.75" customHeight="1">
      <c r="B430" s="1"/>
      <c r="C430" s="1"/>
      <c r="J430" s="1"/>
      <c r="K430" s="1"/>
    </row>
    <row r="431" spans="2:11" ht="12.75" customHeight="1">
      <c r="B431" s="1"/>
      <c r="C431" s="1"/>
      <c r="J431" s="1"/>
      <c r="K431" s="1"/>
    </row>
    <row r="432" spans="2:11" ht="12.75" customHeight="1">
      <c r="B432" s="1"/>
      <c r="C432" s="1"/>
      <c r="J432" s="1"/>
      <c r="K432" s="1"/>
    </row>
    <row r="433" spans="2:11" ht="12.75" customHeight="1">
      <c r="B433" s="1"/>
      <c r="C433" s="1"/>
      <c r="J433" s="1"/>
      <c r="K433" s="1"/>
    </row>
    <row r="434" spans="2:11" ht="12.75" customHeight="1">
      <c r="B434" s="1"/>
      <c r="C434" s="1"/>
      <c r="J434" s="1"/>
      <c r="K434" s="1"/>
    </row>
    <row r="435" spans="2:11" ht="12.75" customHeight="1">
      <c r="B435" s="1"/>
      <c r="C435" s="1"/>
      <c r="J435" s="1"/>
      <c r="K435" s="1"/>
    </row>
    <row r="436" spans="2:11" ht="12.75" customHeight="1">
      <c r="B436" s="1"/>
      <c r="C436" s="1"/>
      <c r="J436" s="1"/>
      <c r="K436" s="1"/>
    </row>
    <row r="437" spans="2:11" ht="12.75" customHeight="1">
      <c r="B437" s="1"/>
      <c r="C437" s="1"/>
      <c r="J437" s="1"/>
      <c r="K437" s="1"/>
    </row>
    <row r="438" spans="2:11" ht="12.75" customHeight="1">
      <c r="B438" s="1"/>
      <c r="C438" s="1"/>
      <c r="J438" s="1"/>
      <c r="K438" s="1"/>
    </row>
    <row r="439" spans="2:11" ht="12.75" customHeight="1">
      <c r="B439" s="1"/>
      <c r="C439" s="1"/>
      <c r="J439" s="1"/>
      <c r="K439" s="1"/>
    </row>
    <row r="440" spans="2:11" ht="12.75" customHeight="1">
      <c r="B440" s="1"/>
      <c r="C440" s="1"/>
      <c r="J440" s="1"/>
      <c r="K440" s="1"/>
    </row>
    <row r="441" spans="2:11" ht="12.75" customHeight="1">
      <c r="B441" s="1"/>
      <c r="C441" s="1"/>
      <c r="J441" s="1"/>
      <c r="K441" s="1"/>
    </row>
    <row r="442" spans="2:11" ht="12.75" customHeight="1">
      <c r="B442" s="1"/>
      <c r="C442" s="1"/>
      <c r="J442" s="1"/>
      <c r="K442" s="1"/>
    </row>
    <row r="443" spans="2:11" ht="12.75" customHeight="1">
      <c r="B443" s="1"/>
      <c r="C443" s="1"/>
      <c r="J443" s="1"/>
      <c r="K443" s="1"/>
    </row>
    <row r="444" spans="2:11" ht="12.75" customHeight="1">
      <c r="B444" s="1"/>
      <c r="C444" s="1"/>
      <c r="J444" s="1"/>
      <c r="K444" s="1"/>
    </row>
    <row r="445" spans="2:11" ht="12.75" customHeight="1">
      <c r="B445" s="1"/>
      <c r="C445" s="1"/>
      <c r="J445" s="1"/>
      <c r="K445" s="1"/>
    </row>
    <row r="446" spans="2:11" ht="12.75" customHeight="1">
      <c r="B446" s="1"/>
      <c r="C446" s="1"/>
      <c r="J446" s="1"/>
      <c r="K446" s="1"/>
    </row>
    <row r="447" spans="2:11" ht="12.75" customHeight="1">
      <c r="B447" s="1"/>
      <c r="C447" s="1"/>
      <c r="J447" s="1"/>
      <c r="K447" s="1"/>
    </row>
    <row r="448" spans="2:11" ht="12.75" customHeight="1">
      <c r="B448" s="1"/>
      <c r="C448" s="1"/>
      <c r="J448" s="1"/>
      <c r="K448" s="1"/>
    </row>
    <row r="449" spans="2:11" ht="12.75" customHeight="1">
      <c r="B449" s="1"/>
      <c r="C449" s="1"/>
      <c r="J449" s="1"/>
      <c r="K449" s="1"/>
    </row>
    <row r="450" spans="2:11" ht="12.75" customHeight="1">
      <c r="B450" s="1"/>
      <c r="C450" s="1"/>
      <c r="J450" s="1"/>
      <c r="K450" s="1"/>
    </row>
    <row r="451" spans="2:11" ht="12.75" customHeight="1">
      <c r="B451" s="1"/>
      <c r="C451" s="1"/>
      <c r="J451" s="1"/>
      <c r="K451" s="1"/>
    </row>
    <row r="452" spans="2:11" ht="12.75" customHeight="1">
      <c r="B452" s="1"/>
      <c r="C452" s="1"/>
      <c r="J452" s="1"/>
      <c r="K452" s="1"/>
    </row>
    <row r="453" spans="2:11" ht="12.75" customHeight="1">
      <c r="B453" s="1"/>
      <c r="C453" s="1"/>
      <c r="J453" s="1"/>
      <c r="K453" s="1"/>
    </row>
    <row r="454" spans="2:11" ht="12.75" customHeight="1">
      <c r="B454" s="1"/>
      <c r="C454" s="1"/>
      <c r="J454" s="1"/>
      <c r="K454" s="1"/>
    </row>
    <row r="455" spans="2:11" ht="12.75" customHeight="1">
      <c r="B455" s="1"/>
      <c r="C455" s="1"/>
      <c r="J455" s="1"/>
      <c r="K455" s="1"/>
    </row>
    <row r="456" spans="2:11" ht="12.75" customHeight="1">
      <c r="B456" s="1"/>
      <c r="C456" s="1"/>
      <c r="J456" s="1"/>
      <c r="K456" s="1"/>
    </row>
    <row r="457" spans="2:11" ht="12.75" customHeight="1">
      <c r="B457" s="1"/>
      <c r="C457" s="1"/>
      <c r="J457" s="1"/>
      <c r="K457" s="1"/>
    </row>
    <row r="458" spans="2:11" ht="12.75" customHeight="1">
      <c r="B458" s="1"/>
      <c r="C458" s="1"/>
      <c r="J458" s="1"/>
      <c r="K458" s="1"/>
    </row>
    <row r="459" spans="2:11" ht="12.75" customHeight="1">
      <c r="B459" s="1"/>
      <c r="C459" s="1"/>
      <c r="J459" s="1"/>
      <c r="K459" s="1"/>
    </row>
    <row r="460" spans="2:11" ht="12.75" customHeight="1">
      <c r="B460" s="1"/>
      <c r="C460" s="1"/>
      <c r="J460" s="1"/>
      <c r="K460" s="1"/>
    </row>
    <row r="461" spans="2:11" ht="12.75" customHeight="1">
      <c r="B461" s="1"/>
      <c r="C461" s="1"/>
      <c r="J461" s="1"/>
      <c r="K461" s="1"/>
    </row>
    <row r="462" spans="2:11" ht="12.75" customHeight="1">
      <c r="B462" s="1"/>
      <c r="C462" s="1"/>
      <c r="J462" s="1"/>
      <c r="K462" s="1"/>
    </row>
    <row r="463" spans="2:11" ht="12.75" customHeight="1">
      <c r="B463" s="1"/>
      <c r="C463" s="1"/>
      <c r="J463" s="1"/>
      <c r="K463" s="1"/>
    </row>
    <row r="464" spans="2:11" ht="12.75" customHeight="1">
      <c r="B464" s="1"/>
      <c r="C464" s="1"/>
      <c r="J464" s="1"/>
      <c r="K464" s="1"/>
    </row>
    <row r="465" spans="2:11" ht="12.75" customHeight="1">
      <c r="B465" s="1"/>
      <c r="C465" s="1"/>
      <c r="J465" s="1"/>
      <c r="K465" s="1"/>
    </row>
    <row r="466" spans="2:11" ht="12.75" customHeight="1">
      <c r="B466" s="1"/>
      <c r="C466" s="1"/>
      <c r="J466" s="1"/>
      <c r="K466" s="1"/>
    </row>
    <row r="467" spans="2:11" ht="12.75" customHeight="1">
      <c r="B467" s="1"/>
      <c r="C467" s="1"/>
      <c r="J467" s="1"/>
      <c r="K467" s="1"/>
    </row>
    <row r="468" spans="2:11" ht="12.75" customHeight="1">
      <c r="B468" s="1"/>
      <c r="C468" s="1"/>
      <c r="J468" s="1"/>
      <c r="K468" s="1"/>
    </row>
    <row r="469" spans="2:11" ht="12.75" customHeight="1">
      <c r="B469" s="1"/>
      <c r="C469" s="1"/>
      <c r="J469" s="1"/>
      <c r="K469" s="1"/>
    </row>
    <row r="470" spans="2:11" ht="12.75" customHeight="1">
      <c r="B470" s="1"/>
      <c r="C470" s="1"/>
      <c r="J470" s="1"/>
      <c r="K470" s="1"/>
    </row>
    <row r="471" spans="2:11" ht="12.75" customHeight="1">
      <c r="B471" s="1"/>
      <c r="C471" s="1"/>
      <c r="J471" s="1"/>
      <c r="K471" s="1"/>
    </row>
    <row r="472" spans="2:11" ht="12.75" customHeight="1">
      <c r="B472" s="1"/>
      <c r="C472" s="1"/>
      <c r="J472" s="1"/>
      <c r="K472" s="1"/>
    </row>
    <row r="473" spans="2:11" ht="12.75" customHeight="1">
      <c r="B473" s="1"/>
      <c r="C473" s="1"/>
      <c r="J473" s="1"/>
      <c r="K473" s="1"/>
    </row>
    <row r="474" spans="2:11" ht="12.75" customHeight="1">
      <c r="B474" s="1"/>
      <c r="C474" s="1"/>
      <c r="J474" s="1"/>
      <c r="K474" s="1"/>
    </row>
    <row r="475" spans="2:11" ht="12.75" customHeight="1">
      <c r="B475" s="1"/>
      <c r="C475" s="1"/>
      <c r="J475" s="1"/>
      <c r="K475" s="1"/>
    </row>
    <row r="476" spans="2:11" ht="12.75" customHeight="1">
      <c r="B476" s="1"/>
      <c r="C476" s="1"/>
      <c r="J476" s="1"/>
      <c r="K476" s="1"/>
    </row>
    <row r="477" spans="2:11" ht="12.75" customHeight="1">
      <c r="B477" s="1"/>
      <c r="C477" s="1"/>
      <c r="J477" s="1"/>
      <c r="K477" s="1"/>
    </row>
    <row r="478" spans="2:11" ht="12.75" customHeight="1">
      <c r="B478" s="1"/>
      <c r="C478" s="1"/>
      <c r="J478" s="1"/>
      <c r="K478" s="1"/>
    </row>
    <row r="479" spans="2:11" ht="12.75" customHeight="1">
      <c r="B479" s="1"/>
      <c r="C479" s="1"/>
      <c r="J479" s="1"/>
      <c r="K479" s="1"/>
    </row>
    <row r="480" spans="2:11" ht="12.75" customHeight="1">
      <c r="B480" s="1"/>
      <c r="C480" s="1"/>
      <c r="J480" s="1"/>
      <c r="K480" s="1"/>
    </row>
    <row r="481" spans="2:11" ht="12.75" customHeight="1">
      <c r="B481" s="1"/>
      <c r="C481" s="1"/>
      <c r="J481" s="1"/>
      <c r="K481" s="1"/>
    </row>
    <row r="482" spans="2:11" ht="12.75" customHeight="1">
      <c r="B482" s="1"/>
      <c r="C482" s="1"/>
      <c r="J482" s="1"/>
      <c r="K482" s="1"/>
    </row>
    <row r="483" spans="2:11" ht="12.75" customHeight="1">
      <c r="B483" s="1"/>
      <c r="C483" s="1"/>
      <c r="J483" s="1"/>
      <c r="K483" s="1"/>
    </row>
    <row r="484" spans="2:11" ht="12.75" customHeight="1">
      <c r="B484" s="1"/>
      <c r="C484" s="1"/>
      <c r="J484" s="1"/>
      <c r="K484" s="1"/>
    </row>
    <row r="485" spans="2:11" ht="12.75" customHeight="1">
      <c r="B485" s="1"/>
      <c r="C485" s="1"/>
      <c r="J485" s="1"/>
      <c r="K485" s="1"/>
    </row>
    <row r="486" spans="2:11" ht="12.75" customHeight="1">
      <c r="B486" s="1"/>
      <c r="C486" s="1"/>
      <c r="J486" s="1"/>
      <c r="K486" s="1"/>
    </row>
    <row r="487" spans="2:11" ht="12.75" customHeight="1">
      <c r="B487" s="1"/>
      <c r="C487" s="1"/>
      <c r="J487" s="1"/>
      <c r="K487" s="1"/>
    </row>
    <row r="488" spans="2:11" ht="12.75" customHeight="1">
      <c r="B488" s="1"/>
      <c r="C488" s="1"/>
      <c r="J488" s="1"/>
      <c r="K488" s="1"/>
    </row>
    <row r="489" spans="2:11" ht="12.75" customHeight="1">
      <c r="B489" s="1"/>
      <c r="C489" s="1"/>
      <c r="J489" s="1"/>
      <c r="K489" s="1"/>
    </row>
    <row r="490" spans="2:11" ht="12.75" customHeight="1">
      <c r="B490" s="1"/>
      <c r="C490" s="1"/>
      <c r="J490" s="1"/>
      <c r="K490" s="1"/>
    </row>
    <row r="491" spans="2:11" ht="12.75" customHeight="1">
      <c r="B491" s="1"/>
      <c r="C491" s="1"/>
      <c r="J491" s="1"/>
      <c r="K491" s="1"/>
    </row>
    <row r="492" spans="2:11" ht="12.75" customHeight="1">
      <c r="B492" s="1"/>
      <c r="C492" s="1"/>
      <c r="J492" s="1"/>
      <c r="K492" s="1"/>
    </row>
    <row r="493" spans="2:11" ht="12.75" customHeight="1">
      <c r="B493" s="1"/>
      <c r="C493" s="1"/>
      <c r="J493" s="1"/>
      <c r="K493" s="1"/>
    </row>
    <row r="494" spans="2:11" ht="12.75" customHeight="1">
      <c r="B494" s="1"/>
      <c r="C494" s="1"/>
      <c r="J494" s="1"/>
      <c r="K494" s="1"/>
    </row>
    <row r="495" spans="2:11" ht="12.75" customHeight="1">
      <c r="B495" s="1"/>
      <c r="C495" s="1"/>
      <c r="J495" s="1"/>
      <c r="K495" s="1"/>
    </row>
    <row r="496" spans="2:11" ht="12.75" customHeight="1">
      <c r="B496" s="1"/>
      <c r="C496" s="1"/>
      <c r="J496" s="1"/>
      <c r="K496" s="1"/>
    </row>
    <row r="497" spans="2:11" ht="12.75" customHeight="1">
      <c r="B497" s="1"/>
      <c r="C497" s="1"/>
      <c r="J497" s="1"/>
      <c r="K497" s="1"/>
    </row>
    <row r="498" spans="2:11" ht="12.75" customHeight="1">
      <c r="B498" s="1"/>
      <c r="C498" s="1"/>
      <c r="J498" s="1"/>
      <c r="K498" s="1"/>
    </row>
    <row r="499" spans="2:11" ht="12.75" customHeight="1">
      <c r="B499" s="1"/>
      <c r="C499" s="1"/>
      <c r="J499" s="1"/>
      <c r="K499" s="1"/>
    </row>
    <row r="500" spans="2:11" ht="12.75" customHeight="1">
      <c r="B500" s="1"/>
      <c r="C500" s="1"/>
      <c r="J500" s="1"/>
      <c r="K500" s="1"/>
    </row>
    <row r="501" spans="2:11" ht="12.75" customHeight="1">
      <c r="B501" s="1"/>
      <c r="C501" s="1"/>
      <c r="J501" s="1"/>
      <c r="K501" s="1"/>
    </row>
    <row r="502" spans="2:11" ht="12.75" customHeight="1">
      <c r="B502" s="1"/>
      <c r="C502" s="1"/>
      <c r="J502" s="1"/>
      <c r="K502" s="1"/>
    </row>
    <row r="503" spans="2:11" ht="12.75" customHeight="1">
      <c r="B503" s="1"/>
      <c r="C503" s="1"/>
      <c r="J503" s="1"/>
      <c r="K503" s="1"/>
    </row>
    <row r="504" spans="2:11" ht="12.75" customHeight="1">
      <c r="B504" s="1"/>
      <c r="C504" s="1"/>
      <c r="J504" s="1"/>
      <c r="K504" s="1"/>
    </row>
    <row r="505" spans="2:11" ht="12.75" customHeight="1">
      <c r="B505" s="1"/>
      <c r="C505" s="1"/>
      <c r="J505" s="1"/>
      <c r="K505" s="1"/>
    </row>
    <row r="506" spans="2:11" ht="12.75" customHeight="1">
      <c r="B506" s="1"/>
      <c r="C506" s="1"/>
      <c r="J506" s="1"/>
      <c r="K506" s="1"/>
    </row>
    <row r="507" spans="2:11" ht="12.75" customHeight="1">
      <c r="B507" s="1"/>
      <c r="C507" s="1"/>
      <c r="J507" s="1"/>
      <c r="K507" s="1"/>
    </row>
    <row r="508" spans="2:11" ht="12.75" customHeight="1">
      <c r="B508" s="1"/>
      <c r="C508" s="1"/>
      <c r="J508" s="1"/>
      <c r="K508" s="1"/>
    </row>
    <row r="509" spans="2:11" ht="12.75" customHeight="1">
      <c r="B509" s="1"/>
      <c r="C509" s="1"/>
      <c r="J509" s="1"/>
      <c r="K509" s="1"/>
    </row>
    <row r="510" spans="2:11" ht="12.75" customHeight="1">
      <c r="B510" s="1"/>
      <c r="C510" s="1"/>
      <c r="J510" s="1"/>
      <c r="K510" s="1"/>
    </row>
    <row r="511" spans="2:11" ht="12.75" customHeight="1">
      <c r="B511" s="1"/>
      <c r="C511" s="1"/>
      <c r="J511" s="1"/>
      <c r="K511" s="1"/>
    </row>
    <row r="512" spans="2:11" ht="12.75" customHeight="1">
      <c r="B512" s="1"/>
      <c r="C512" s="1"/>
      <c r="J512" s="1"/>
      <c r="K512" s="1"/>
    </row>
    <row r="513" spans="2:11" ht="12.75" customHeight="1">
      <c r="B513" s="1"/>
      <c r="C513" s="1"/>
      <c r="J513" s="1"/>
      <c r="K513" s="1"/>
    </row>
    <row r="514" spans="2:11" ht="12.75" customHeight="1">
      <c r="B514" s="1"/>
      <c r="C514" s="1"/>
      <c r="J514" s="1"/>
      <c r="K514" s="1"/>
    </row>
    <row r="515" spans="2:11" ht="12.75" customHeight="1">
      <c r="B515" s="1"/>
      <c r="C515" s="1"/>
      <c r="J515" s="1"/>
      <c r="K515" s="1"/>
    </row>
    <row r="516" spans="2:11" ht="12.75" customHeight="1">
      <c r="B516" s="1"/>
      <c r="C516" s="1"/>
      <c r="J516" s="1"/>
      <c r="K516" s="1"/>
    </row>
    <row r="517" spans="2:11" ht="12.75" customHeight="1">
      <c r="B517" s="1"/>
      <c r="C517" s="1"/>
      <c r="J517" s="1"/>
      <c r="K517" s="1"/>
    </row>
    <row r="518" spans="2:11" ht="12.75" customHeight="1">
      <c r="B518" s="1"/>
      <c r="C518" s="1"/>
      <c r="J518" s="1"/>
      <c r="K518" s="1"/>
    </row>
    <row r="519" spans="2:11" ht="12.75" customHeight="1">
      <c r="B519" s="1"/>
      <c r="C519" s="1"/>
      <c r="J519" s="1"/>
      <c r="K519" s="1"/>
    </row>
    <row r="520" spans="2:11" ht="12.75" customHeight="1">
      <c r="B520" s="1"/>
      <c r="C520" s="1"/>
      <c r="J520" s="1"/>
      <c r="K520" s="1"/>
    </row>
    <row r="521" spans="2:11" ht="12.75" customHeight="1">
      <c r="B521" s="1"/>
      <c r="C521" s="1"/>
      <c r="J521" s="1"/>
      <c r="K521" s="1"/>
    </row>
    <row r="522" spans="2:11" ht="12.75" customHeight="1">
      <c r="B522" s="1"/>
      <c r="C522" s="1"/>
      <c r="J522" s="1"/>
      <c r="K522" s="1"/>
    </row>
    <row r="523" spans="2:11" ht="12.75" customHeight="1">
      <c r="B523" s="1"/>
      <c r="C523" s="1"/>
      <c r="J523" s="1"/>
      <c r="K523" s="1"/>
    </row>
    <row r="524" spans="2:11" ht="12.75" customHeight="1">
      <c r="B524" s="1"/>
      <c r="C524" s="1"/>
      <c r="J524" s="1"/>
      <c r="K524" s="1"/>
    </row>
    <row r="525" spans="2:11" ht="12.75" customHeight="1">
      <c r="B525" s="1"/>
      <c r="C525" s="1"/>
      <c r="J525" s="1"/>
      <c r="K525" s="1"/>
    </row>
    <row r="526" spans="2:11" ht="12.75" customHeight="1">
      <c r="B526" s="1"/>
      <c r="C526" s="1"/>
      <c r="J526" s="1"/>
      <c r="K526" s="1"/>
    </row>
    <row r="527" spans="2:11" ht="12.75" customHeight="1">
      <c r="B527" s="1"/>
      <c r="C527" s="1"/>
      <c r="J527" s="1"/>
      <c r="K527" s="1"/>
    </row>
    <row r="528" spans="2:11" ht="12.75" customHeight="1">
      <c r="B528" s="1"/>
      <c r="C528" s="1"/>
      <c r="J528" s="1"/>
      <c r="K528" s="1"/>
    </row>
    <row r="529" spans="2:11" ht="12.75" customHeight="1">
      <c r="B529" s="1"/>
      <c r="C529" s="1"/>
      <c r="J529" s="1"/>
      <c r="K529" s="1"/>
    </row>
    <row r="530" spans="2:11" ht="12.75" customHeight="1">
      <c r="B530" s="1"/>
      <c r="C530" s="1"/>
      <c r="J530" s="1"/>
      <c r="K530" s="1"/>
    </row>
    <row r="531" spans="2:11" ht="12.75" customHeight="1">
      <c r="B531" s="1"/>
      <c r="C531" s="1"/>
      <c r="J531" s="1"/>
      <c r="K531" s="1"/>
    </row>
    <row r="532" spans="2:11" ht="12.75" customHeight="1">
      <c r="B532" s="1"/>
      <c r="C532" s="1"/>
      <c r="J532" s="1"/>
      <c r="K532" s="1"/>
    </row>
    <row r="533" spans="2:11" ht="12.75" customHeight="1">
      <c r="B533" s="1"/>
      <c r="C533" s="1"/>
      <c r="J533" s="1"/>
      <c r="K533" s="1"/>
    </row>
    <row r="534" spans="2:11" ht="12.75" customHeight="1">
      <c r="B534" s="1"/>
      <c r="C534" s="1"/>
      <c r="J534" s="1"/>
      <c r="K534" s="1"/>
    </row>
    <row r="535" spans="2:11" ht="12.75" customHeight="1">
      <c r="B535" s="1"/>
      <c r="C535" s="1"/>
      <c r="J535" s="1"/>
      <c r="K535" s="1"/>
    </row>
    <row r="536" spans="2:11" ht="12.75" customHeight="1">
      <c r="B536" s="1"/>
      <c r="C536" s="1"/>
      <c r="J536" s="1"/>
      <c r="K536" s="1"/>
    </row>
    <row r="537" spans="2:11" ht="12.75" customHeight="1">
      <c r="B537" s="1"/>
      <c r="C537" s="1"/>
      <c r="J537" s="1"/>
      <c r="K537" s="1"/>
    </row>
    <row r="538" spans="2:11" ht="12.75" customHeight="1">
      <c r="B538" s="1"/>
      <c r="C538" s="1"/>
      <c r="J538" s="1"/>
      <c r="K538" s="1"/>
    </row>
    <row r="539" spans="2:11" ht="12.75" customHeight="1">
      <c r="B539" s="1"/>
      <c r="C539" s="1"/>
      <c r="J539" s="1"/>
      <c r="K539" s="1"/>
    </row>
    <row r="540" spans="2:11" ht="12.75" customHeight="1">
      <c r="B540" s="1"/>
      <c r="C540" s="1"/>
      <c r="J540" s="1"/>
      <c r="K540" s="1"/>
    </row>
    <row r="541" spans="2:11" ht="12.75" customHeight="1">
      <c r="B541" s="1"/>
      <c r="C541" s="1"/>
      <c r="J541" s="1"/>
      <c r="K541" s="1"/>
    </row>
    <row r="542" spans="2:11" ht="12.75" customHeight="1">
      <c r="B542" s="1"/>
      <c r="C542" s="1"/>
      <c r="J542" s="1"/>
      <c r="K542" s="1"/>
    </row>
    <row r="543" spans="2:11" ht="12.75" customHeight="1">
      <c r="B543" s="1"/>
      <c r="C543" s="1"/>
      <c r="J543" s="1"/>
      <c r="K543" s="1"/>
    </row>
    <row r="544" spans="2:11" ht="12.75" customHeight="1">
      <c r="B544" s="1"/>
      <c r="C544" s="1"/>
      <c r="J544" s="1"/>
      <c r="K544" s="1"/>
    </row>
    <row r="545" spans="2:11" ht="12.75" customHeight="1">
      <c r="B545" s="1"/>
      <c r="C545" s="1"/>
      <c r="J545" s="1"/>
      <c r="K545" s="1"/>
    </row>
    <row r="546" spans="2:11" ht="12.75" customHeight="1">
      <c r="B546" s="1"/>
      <c r="C546" s="1"/>
      <c r="J546" s="1"/>
      <c r="K546" s="1"/>
    </row>
    <row r="547" spans="2:11" ht="12.75" customHeight="1">
      <c r="B547" s="1"/>
      <c r="C547" s="1"/>
      <c r="J547" s="1"/>
      <c r="K547" s="1"/>
    </row>
    <row r="548" spans="2:11" ht="12.75" customHeight="1">
      <c r="B548" s="1"/>
      <c r="C548" s="1"/>
      <c r="J548" s="1"/>
      <c r="K548" s="1"/>
    </row>
    <row r="549" spans="2:11" ht="12.75" customHeight="1">
      <c r="B549" s="1"/>
      <c r="C549" s="1"/>
      <c r="J549" s="1"/>
      <c r="K549" s="1"/>
    </row>
    <row r="550" spans="2:11" ht="12.75" customHeight="1">
      <c r="B550" s="1"/>
      <c r="C550" s="1"/>
      <c r="J550" s="1"/>
      <c r="K550" s="1"/>
    </row>
    <row r="551" spans="2:11" ht="12.75" customHeight="1">
      <c r="B551" s="1"/>
      <c r="C551" s="1"/>
      <c r="J551" s="1"/>
      <c r="K551" s="1"/>
    </row>
    <row r="552" spans="2:11" ht="12.75" customHeight="1">
      <c r="B552" s="1"/>
      <c r="C552" s="1"/>
      <c r="J552" s="1"/>
      <c r="K552" s="1"/>
    </row>
    <row r="553" spans="2:11" ht="12.75" customHeight="1">
      <c r="B553" s="1"/>
      <c r="C553" s="1"/>
      <c r="J553" s="1"/>
      <c r="K553" s="1"/>
    </row>
    <row r="554" spans="2:11" ht="12.75" customHeight="1">
      <c r="B554" s="1"/>
      <c r="C554" s="1"/>
      <c r="J554" s="1"/>
      <c r="K554" s="1"/>
    </row>
    <row r="555" spans="2:11" ht="12.75" customHeight="1">
      <c r="B555" s="1"/>
      <c r="C555" s="1"/>
      <c r="J555" s="1"/>
      <c r="K555" s="1"/>
    </row>
    <row r="556" spans="2:11" ht="12.75" customHeight="1">
      <c r="B556" s="1"/>
      <c r="C556" s="1"/>
      <c r="J556" s="1"/>
      <c r="K556" s="1"/>
    </row>
    <row r="557" spans="2:11" ht="12.75" customHeight="1">
      <c r="B557" s="1"/>
      <c r="C557" s="1"/>
      <c r="J557" s="1"/>
      <c r="K557" s="1"/>
    </row>
    <row r="558" spans="2:11" ht="12.75" customHeight="1">
      <c r="B558" s="1"/>
      <c r="C558" s="1"/>
      <c r="J558" s="1"/>
      <c r="K558" s="1"/>
    </row>
    <row r="559" spans="2:11" ht="12.75" customHeight="1">
      <c r="B559" s="1"/>
      <c r="C559" s="1"/>
      <c r="J559" s="1"/>
      <c r="K559" s="1"/>
    </row>
    <row r="560" spans="2:11" ht="12.75" customHeight="1">
      <c r="B560" s="1"/>
      <c r="C560" s="1"/>
      <c r="J560" s="1"/>
      <c r="K560" s="1"/>
    </row>
    <row r="561" spans="2:11" ht="12.75" customHeight="1">
      <c r="B561" s="1"/>
      <c r="C561" s="1"/>
      <c r="J561" s="1"/>
      <c r="K561" s="1"/>
    </row>
    <row r="562" spans="2:11" ht="12.75" customHeight="1">
      <c r="B562" s="1"/>
      <c r="C562" s="1"/>
      <c r="J562" s="1"/>
      <c r="K562" s="1"/>
    </row>
    <row r="563" spans="2:11" ht="12.75" customHeight="1">
      <c r="B563" s="1"/>
      <c r="C563" s="1"/>
      <c r="J563" s="1"/>
      <c r="K563" s="1"/>
    </row>
    <row r="564" spans="2:11" ht="12.75" customHeight="1">
      <c r="B564" s="1"/>
      <c r="C564" s="1"/>
      <c r="J564" s="1"/>
      <c r="K564" s="1"/>
    </row>
    <row r="565" spans="2:11" ht="12.75" customHeight="1">
      <c r="B565" s="1"/>
      <c r="C565" s="1"/>
      <c r="J565" s="1"/>
      <c r="K565" s="1"/>
    </row>
    <row r="566" spans="2:11" ht="12.75" customHeight="1">
      <c r="B566" s="1"/>
      <c r="C566" s="1"/>
      <c r="J566" s="1"/>
      <c r="K566" s="1"/>
    </row>
    <row r="567" spans="2:11" ht="12.75" customHeight="1">
      <c r="B567" s="1"/>
      <c r="C567" s="1"/>
      <c r="J567" s="1"/>
      <c r="K567" s="1"/>
    </row>
    <row r="568" spans="2:11" ht="12.75" customHeight="1">
      <c r="B568" s="1"/>
      <c r="C568" s="1"/>
      <c r="J568" s="1"/>
      <c r="K568" s="1"/>
    </row>
    <row r="569" spans="2:11" ht="12.75" customHeight="1">
      <c r="B569" s="1"/>
      <c r="C569" s="1"/>
      <c r="J569" s="1"/>
      <c r="K569" s="1"/>
    </row>
    <row r="570" spans="2:11" ht="12.75" customHeight="1">
      <c r="B570" s="1"/>
      <c r="C570" s="1"/>
      <c r="J570" s="1"/>
      <c r="K570" s="1"/>
    </row>
    <row r="571" spans="2:11" ht="12.75" customHeight="1">
      <c r="B571" s="1"/>
      <c r="C571" s="1"/>
      <c r="J571" s="1"/>
      <c r="K571" s="1"/>
    </row>
    <row r="572" spans="2:11" ht="12.75" customHeight="1">
      <c r="B572" s="1"/>
      <c r="C572" s="1"/>
      <c r="J572" s="1"/>
      <c r="K572" s="1"/>
    </row>
    <row r="573" spans="2:11" ht="12.75" customHeight="1">
      <c r="B573" s="1"/>
      <c r="C573" s="1"/>
      <c r="J573" s="1"/>
      <c r="K573" s="1"/>
    </row>
    <row r="574" spans="2:11" ht="12.75" customHeight="1">
      <c r="B574" s="1"/>
      <c r="C574" s="1"/>
      <c r="J574" s="1"/>
      <c r="K574" s="1"/>
    </row>
    <row r="575" spans="2:11" ht="12.75" customHeight="1">
      <c r="B575" s="1"/>
      <c r="C575" s="1"/>
      <c r="J575" s="1"/>
      <c r="K575" s="1"/>
    </row>
    <row r="576" spans="2:11" ht="12.75" customHeight="1">
      <c r="B576" s="1"/>
      <c r="C576" s="1"/>
      <c r="J576" s="1"/>
      <c r="K576" s="1"/>
    </row>
    <row r="577" spans="2:11" ht="12.75" customHeight="1">
      <c r="B577" s="1"/>
      <c r="C577" s="1"/>
      <c r="J577" s="1"/>
      <c r="K577" s="1"/>
    </row>
    <row r="578" spans="2:11" ht="12.75" customHeight="1">
      <c r="B578" s="1"/>
      <c r="C578" s="1"/>
      <c r="J578" s="1"/>
      <c r="K578" s="1"/>
    </row>
    <row r="579" spans="2:11" ht="12.75" customHeight="1">
      <c r="B579" s="1"/>
      <c r="C579" s="1"/>
      <c r="J579" s="1"/>
      <c r="K579" s="1"/>
    </row>
    <row r="580" spans="2:11" ht="12.75" customHeight="1">
      <c r="B580" s="1"/>
      <c r="C580" s="1"/>
      <c r="J580" s="1"/>
      <c r="K580" s="1"/>
    </row>
    <row r="581" spans="2:11" ht="12.75" customHeight="1">
      <c r="B581" s="1"/>
      <c r="C581" s="1"/>
      <c r="J581" s="1"/>
      <c r="K581" s="1"/>
    </row>
    <row r="582" spans="2:11" ht="12.75" customHeight="1">
      <c r="B582" s="1"/>
      <c r="C582" s="1"/>
      <c r="J582" s="1"/>
      <c r="K582" s="1"/>
    </row>
    <row r="583" spans="2:11" ht="12.75" customHeight="1">
      <c r="B583" s="1"/>
      <c r="C583" s="1"/>
      <c r="J583" s="1"/>
      <c r="K583" s="1"/>
    </row>
    <row r="584" spans="2:11" ht="12.75" customHeight="1">
      <c r="B584" s="1"/>
      <c r="C584" s="1"/>
      <c r="J584" s="1"/>
      <c r="K584" s="1"/>
    </row>
    <row r="585" spans="2:11" ht="12.75" customHeight="1">
      <c r="B585" s="1"/>
      <c r="C585" s="1"/>
      <c r="J585" s="1"/>
      <c r="K585" s="1"/>
    </row>
    <row r="586" spans="2:11" ht="12.75" customHeight="1">
      <c r="B586" s="1"/>
      <c r="C586" s="1"/>
      <c r="J586" s="1"/>
      <c r="K586" s="1"/>
    </row>
    <row r="587" spans="2:11" ht="12.75" customHeight="1">
      <c r="B587" s="1"/>
      <c r="C587" s="1"/>
      <c r="J587" s="1"/>
      <c r="K587" s="1"/>
    </row>
    <row r="588" spans="2:11" ht="12.75" customHeight="1">
      <c r="B588" s="1"/>
      <c r="C588" s="1"/>
      <c r="J588" s="1"/>
      <c r="K588" s="1"/>
    </row>
    <row r="589" spans="2:11" ht="12.75" customHeight="1">
      <c r="B589" s="1"/>
      <c r="C589" s="1"/>
      <c r="J589" s="1"/>
      <c r="K589" s="1"/>
    </row>
    <row r="590" spans="2:11" ht="12.75" customHeight="1">
      <c r="B590" s="1"/>
      <c r="C590" s="1"/>
      <c r="J590" s="1"/>
      <c r="K590" s="1"/>
    </row>
    <row r="591" spans="2:11" ht="12.75" customHeight="1">
      <c r="B591" s="1"/>
      <c r="C591" s="1"/>
      <c r="J591" s="1"/>
      <c r="K591" s="1"/>
    </row>
    <row r="592" spans="2:11" ht="12.75" customHeight="1">
      <c r="B592" s="1"/>
      <c r="C592" s="1"/>
      <c r="J592" s="1"/>
      <c r="K592" s="1"/>
    </row>
    <row r="593" spans="2:11" ht="12.75" customHeight="1">
      <c r="B593" s="1"/>
      <c r="C593" s="1"/>
      <c r="J593" s="1"/>
      <c r="K593" s="1"/>
    </row>
    <row r="594" spans="2:11" ht="12.75" customHeight="1">
      <c r="B594" s="1"/>
      <c r="C594" s="1"/>
      <c r="J594" s="1"/>
      <c r="K594" s="1"/>
    </row>
    <row r="595" spans="2:11" ht="12.75" customHeight="1">
      <c r="B595" s="1"/>
      <c r="C595" s="1"/>
      <c r="J595" s="1"/>
      <c r="K595" s="1"/>
    </row>
    <row r="596" spans="2:11" ht="12.75" customHeight="1">
      <c r="B596" s="1"/>
      <c r="C596" s="1"/>
      <c r="J596" s="1"/>
      <c r="K596" s="1"/>
    </row>
    <row r="597" spans="2:11" ht="12.75" customHeight="1">
      <c r="B597" s="1"/>
      <c r="C597" s="1"/>
      <c r="J597" s="1"/>
      <c r="K597" s="1"/>
    </row>
    <row r="598" spans="2:11" ht="12.75" customHeight="1">
      <c r="B598" s="1"/>
      <c r="C598" s="1"/>
      <c r="J598" s="1"/>
      <c r="K598" s="1"/>
    </row>
    <row r="599" spans="2:11" ht="12.75" customHeight="1">
      <c r="B599" s="1"/>
      <c r="C599" s="1"/>
      <c r="J599" s="1"/>
      <c r="K599" s="1"/>
    </row>
    <row r="600" spans="2:11" ht="12.75" customHeight="1">
      <c r="B600" s="1"/>
      <c r="C600" s="1"/>
      <c r="J600" s="1"/>
      <c r="K600" s="1"/>
    </row>
    <row r="601" spans="2:11" ht="12.75" customHeight="1">
      <c r="B601" s="1"/>
      <c r="C601" s="1"/>
      <c r="J601" s="1"/>
      <c r="K601" s="1"/>
    </row>
    <row r="602" spans="2:11" ht="12.75" customHeight="1">
      <c r="B602" s="1"/>
      <c r="C602" s="1"/>
      <c r="J602" s="1"/>
      <c r="K602" s="1"/>
    </row>
    <row r="603" spans="2:11" ht="12.75" customHeight="1">
      <c r="B603" s="1"/>
      <c r="C603" s="1"/>
      <c r="J603" s="1"/>
      <c r="K603" s="1"/>
    </row>
    <row r="604" spans="2:11" ht="12.75" customHeight="1">
      <c r="B604" s="1"/>
      <c r="C604" s="1"/>
      <c r="J604" s="1"/>
      <c r="K604" s="1"/>
    </row>
    <row r="605" spans="2:11" ht="12.75" customHeight="1">
      <c r="B605" s="1"/>
      <c r="C605" s="1"/>
      <c r="J605" s="1"/>
      <c r="K605" s="1"/>
    </row>
    <row r="606" spans="2:11" ht="12.75" customHeight="1">
      <c r="B606" s="1"/>
      <c r="C606" s="1"/>
      <c r="J606" s="1"/>
      <c r="K606" s="1"/>
    </row>
    <row r="607" spans="2:11" ht="12.75" customHeight="1">
      <c r="B607" s="1"/>
      <c r="C607" s="1"/>
      <c r="J607" s="1"/>
      <c r="K607" s="1"/>
    </row>
    <row r="608" spans="2:11" ht="12.75" customHeight="1">
      <c r="B608" s="1"/>
      <c r="C608" s="1"/>
      <c r="J608" s="1"/>
      <c r="K608" s="1"/>
    </row>
    <row r="609" spans="2:11" ht="12.75" customHeight="1">
      <c r="B609" s="1"/>
      <c r="C609" s="1"/>
      <c r="J609" s="1"/>
      <c r="K609" s="1"/>
    </row>
    <row r="610" spans="2:11" ht="12.75" customHeight="1">
      <c r="B610" s="1"/>
      <c r="C610" s="1"/>
      <c r="J610" s="1"/>
      <c r="K610" s="1"/>
    </row>
    <row r="611" spans="2:11" ht="12.75" customHeight="1">
      <c r="B611" s="1"/>
      <c r="C611" s="1"/>
      <c r="J611" s="1"/>
      <c r="K611" s="1"/>
    </row>
    <row r="612" spans="2:11" ht="12.75" customHeight="1">
      <c r="B612" s="1"/>
      <c r="C612" s="1"/>
      <c r="J612" s="1"/>
      <c r="K612" s="1"/>
    </row>
    <row r="613" spans="2:11" ht="12.75" customHeight="1">
      <c r="B613" s="1"/>
      <c r="C613" s="1"/>
      <c r="J613" s="1"/>
      <c r="K613" s="1"/>
    </row>
    <row r="614" spans="2:11" ht="12.75" customHeight="1">
      <c r="B614" s="1"/>
      <c r="C614" s="1"/>
      <c r="J614" s="1"/>
      <c r="K614" s="1"/>
    </row>
    <row r="615" spans="2:11" ht="12.75" customHeight="1">
      <c r="B615" s="1"/>
      <c r="C615" s="1"/>
      <c r="J615" s="1"/>
      <c r="K615" s="1"/>
    </row>
    <row r="616" spans="2:11" ht="12.75" customHeight="1">
      <c r="B616" s="1"/>
      <c r="C616" s="1"/>
      <c r="J616" s="1"/>
      <c r="K616" s="1"/>
    </row>
    <row r="617" spans="2:11" ht="12.75" customHeight="1">
      <c r="B617" s="1"/>
      <c r="C617" s="1"/>
      <c r="J617" s="1"/>
      <c r="K617" s="1"/>
    </row>
    <row r="618" spans="2:11" ht="12.75" customHeight="1">
      <c r="B618" s="1"/>
      <c r="C618" s="1"/>
      <c r="J618" s="1"/>
      <c r="K618" s="1"/>
    </row>
    <row r="619" spans="2:11" ht="12.75" customHeight="1">
      <c r="B619" s="1"/>
      <c r="C619" s="1"/>
      <c r="J619" s="1"/>
      <c r="K619" s="1"/>
    </row>
    <row r="620" spans="2:11" ht="12.75" customHeight="1">
      <c r="B620" s="1"/>
      <c r="C620" s="1"/>
      <c r="J620" s="1"/>
      <c r="K620" s="1"/>
    </row>
    <row r="621" spans="2:11" ht="12.75" customHeight="1">
      <c r="B621" s="1"/>
      <c r="C621" s="1"/>
      <c r="J621" s="1"/>
      <c r="K621" s="1"/>
    </row>
    <row r="622" spans="2:11" ht="12.75" customHeight="1">
      <c r="B622" s="1"/>
      <c r="C622" s="1"/>
      <c r="J622" s="1"/>
      <c r="K622" s="1"/>
    </row>
    <row r="623" spans="2:11" ht="12.75" customHeight="1">
      <c r="B623" s="1"/>
      <c r="C623" s="1"/>
      <c r="J623" s="1"/>
      <c r="K623" s="1"/>
    </row>
    <row r="624" spans="2:11" ht="12.75" customHeight="1">
      <c r="B624" s="1"/>
      <c r="C624" s="1"/>
      <c r="J624" s="1"/>
      <c r="K624" s="1"/>
    </row>
    <row r="625" spans="2:11" ht="12.75" customHeight="1">
      <c r="B625" s="1"/>
      <c r="C625" s="1"/>
      <c r="J625" s="1"/>
      <c r="K625" s="1"/>
    </row>
    <row r="626" spans="2:11" ht="12.75" customHeight="1">
      <c r="B626" s="1"/>
      <c r="C626" s="1"/>
      <c r="J626" s="1"/>
      <c r="K626" s="1"/>
    </row>
    <row r="627" spans="2:11" ht="12.75" customHeight="1">
      <c r="B627" s="1"/>
      <c r="C627" s="1"/>
      <c r="J627" s="1"/>
      <c r="K627" s="1"/>
    </row>
    <row r="628" spans="2:11" ht="12.75" customHeight="1">
      <c r="B628" s="1"/>
      <c r="C628" s="1"/>
      <c r="J628" s="1"/>
      <c r="K628" s="1"/>
    </row>
    <row r="629" spans="2:11" ht="12.75" customHeight="1">
      <c r="B629" s="1"/>
      <c r="C629" s="1"/>
      <c r="J629" s="1"/>
      <c r="K629" s="1"/>
    </row>
    <row r="630" spans="2:11" ht="12.75" customHeight="1">
      <c r="B630" s="1"/>
      <c r="C630" s="1"/>
      <c r="J630" s="1"/>
      <c r="K630" s="1"/>
    </row>
    <row r="631" spans="2:11" ht="12.75" customHeight="1">
      <c r="B631" s="1"/>
      <c r="C631" s="1"/>
      <c r="J631" s="1"/>
      <c r="K631" s="1"/>
    </row>
    <row r="632" spans="2:11" ht="12.75" customHeight="1">
      <c r="B632" s="1"/>
      <c r="C632" s="1"/>
      <c r="J632" s="1"/>
      <c r="K632" s="1"/>
    </row>
    <row r="633" spans="2:11" ht="12.75" customHeight="1">
      <c r="B633" s="1"/>
      <c r="C633" s="1"/>
      <c r="J633" s="1"/>
      <c r="K633" s="1"/>
    </row>
    <row r="634" spans="2:11" ht="12.75" customHeight="1">
      <c r="B634" s="1"/>
      <c r="C634" s="1"/>
      <c r="J634" s="1"/>
      <c r="K634" s="1"/>
    </row>
    <row r="635" spans="2:11" ht="12.75" customHeight="1">
      <c r="B635" s="1"/>
      <c r="C635" s="1"/>
      <c r="J635" s="1"/>
      <c r="K635" s="1"/>
    </row>
    <row r="636" spans="2:11" ht="12.75" customHeight="1">
      <c r="B636" s="1"/>
      <c r="C636" s="1"/>
      <c r="J636" s="1"/>
      <c r="K636" s="1"/>
    </row>
    <row r="637" spans="2:11" ht="12.75" customHeight="1">
      <c r="B637" s="1"/>
      <c r="C637" s="1"/>
      <c r="J637" s="1"/>
      <c r="K637" s="1"/>
    </row>
    <row r="638" spans="2:11" ht="12.75" customHeight="1">
      <c r="B638" s="1"/>
      <c r="C638" s="1"/>
      <c r="J638" s="1"/>
      <c r="K638" s="1"/>
    </row>
    <row r="639" spans="2:11" ht="12.75" customHeight="1">
      <c r="B639" s="1"/>
      <c r="C639" s="1"/>
      <c r="J639" s="1"/>
      <c r="K639" s="1"/>
    </row>
    <row r="640" spans="2:11" ht="12.75" customHeight="1">
      <c r="B640" s="1"/>
      <c r="C640" s="1"/>
      <c r="J640" s="1"/>
      <c r="K640" s="1"/>
    </row>
    <row r="641" spans="2:11" ht="12.75" customHeight="1">
      <c r="B641" s="1"/>
      <c r="C641" s="1"/>
      <c r="J641" s="1"/>
      <c r="K641" s="1"/>
    </row>
    <row r="642" spans="2:11" ht="12.75" customHeight="1">
      <c r="B642" s="1"/>
      <c r="C642" s="1"/>
      <c r="J642" s="1"/>
      <c r="K642" s="1"/>
    </row>
    <row r="643" spans="2:11" ht="12.75" customHeight="1">
      <c r="B643" s="1"/>
      <c r="C643" s="1"/>
      <c r="J643" s="1"/>
      <c r="K643" s="1"/>
    </row>
    <row r="644" spans="2:11" ht="12.75" customHeight="1">
      <c r="B644" s="1"/>
      <c r="C644" s="1"/>
      <c r="J644" s="1"/>
      <c r="K644" s="1"/>
    </row>
    <row r="645" spans="2:11" ht="12.75" customHeight="1">
      <c r="B645" s="1"/>
      <c r="C645" s="1"/>
      <c r="J645" s="1"/>
      <c r="K645" s="1"/>
    </row>
    <row r="646" spans="2:11" ht="12.75" customHeight="1">
      <c r="B646" s="1"/>
      <c r="C646" s="1"/>
      <c r="J646" s="1"/>
      <c r="K646" s="1"/>
    </row>
    <row r="647" spans="2:11" ht="12.75" customHeight="1">
      <c r="B647" s="1"/>
      <c r="C647" s="1"/>
      <c r="J647" s="1"/>
      <c r="K647" s="1"/>
    </row>
    <row r="648" spans="2:11" ht="12.75" customHeight="1">
      <c r="B648" s="1"/>
      <c r="C648" s="1"/>
      <c r="J648" s="1"/>
      <c r="K648" s="1"/>
    </row>
    <row r="649" spans="2:11" ht="12.75" customHeight="1">
      <c r="B649" s="1"/>
      <c r="C649" s="1"/>
      <c r="J649" s="1"/>
      <c r="K649" s="1"/>
    </row>
    <row r="650" spans="2:11" ht="12.75" customHeight="1">
      <c r="B650" s="1"/>
      <c r="C650" s="1"/>
      <c r="J650" s="1"/>
      <c r="K650" s="1"/>
    </row>
    <row r="651" spans="2:11" ht="12.75" customHeight="1">
      <c r="B651" s="1"/>
      <c r="C651" s="1"/>
      <c r="J651" s="1"/>
      <c r="K651" s="1"/>
    </row>
    <row r="652" spans="2:11" ht="12.75" customHeight="1">
      <c r="B652" s="1"/>
      <c r="C652" s="1"/>
      <c r="J652" s="1"/>
      <c r="K652" s="1"/>
    </row>
    <row r="653" spans="2:11" ht="12.75" customHeight="1">
      <c r="B653" s="1"/>
      <c r="C653" s="1"/>
      <c r="J653" s="1"/>
      <c r="K653" s="1"/>
    </row>
    <row r="654" spans="2:11" ht="12.75" customHeight="1">
      <c r="B654" s="1"/>
      <c r="C654" s="1"/>
      <c r="J654" s="1"/>
      <c r="K654" s="1"/>
    </row>
    <row r="655" spans="2:11" ht="12.75" customHeight="1">
      <c r="B655" s="1"/>
      <c r="C655" s="1"/>
      <c r="J655" s="1"/>
      <c r="K655" s="1"/>
    </row>
    <row r="656" spans="2:11" ht="12.75" customHeight="1">
      <c r="B656" s="1"/>
      <c r="C656" s="1"/>
      <c r="J656" s="1"/>
      <c r="K656" s="1"/>
    </row>
    <row r="657" spans="2:11" ht="12.75" customHeight="1">
      <c r="B657" s="1"/>
      <c r="C657" s="1"/>
      <c r="J657" s="1"/>
      <c r="K657" s="1"/>
    </row>
    <row r="658" spans="2:11" ht="12.75" customHeight="1">
      <c r="B658" s="1"/>
      <c r="C658" s="1"/>
      <c r="J658" s="1"/>
      <c r="K658" s="1"/>
    </row>
    <row r="659" spans="2:11" ht="12.75" customHeight="1">
      <c r="B659" s="1"/>
      <c r="C659" s="1"/>
      <c r="J659" s="1"/>
      <c r="K659" s="1"/>
    </row>
    <row r="660" spans="2:11" ht="12.75" customHeight="1">
      <c r="B660" s="1"/>
      <c r="C660" s="1"/>
      <c r="J660" s="1"/>
      <c r="K660" s="1"/>
    </row>
    <row r="661" spans="2:11" ht="12.75" customHeight="1">
      <c r="B661" s="1"/>
      <c r="C661" s="1"/>
      <c r="J661" s="1"/>
      <c r="K661" s="1"/>
    </row>
    <row r="662" spans="2:11" ht="12.75" customHeight="1">
      <c r="B662" s="1"/>
      <c r="C662" s="1"/>
      <c r="J662" s="1"/>
      <c r="K662" s="1"/>
    </row>
    <row r="663" spans="2:11" ht="12.75" customHeight="1">
      <c r="B663" s="1"/>
      <c r="C663" s="1"/>
      <c r="J663" s="1"/>
      <c r="K663" s="1"/>
    </row>
    <row r="664" spans="2:11" ht="12.75" customHeight="1">
      <c r="B664" s="1"/>
      <c r="C664" s="1"/>
      <c r="J664" s="1"/>
      <c r="K664" s="1"/>
    </row>
    <row r="665" spans="2:11" ht="12.75" customHeight="1">
      <c r="B665" s="1"/>
      <c r="C665" s="1"/>
      <c r="J665" s="1"/>
      <c r="K665" s="1"/>
    </row>
    <row r="666" spans="2:11" ht="12.75" customHeight="1">
      <c r="B666" s="1"/>
      <c r="C666" s="1"/>
      <c r="J666" s="1"/>
      <c r="K666" s="1"/>
    </row>
    <row r="667" spans="2:11" ht="12.75" customHeight="1">
      <c r="B667" s="1"/>
      <c r="C667" s="1"/>
      <c r="J667" s="1"/>
      <c r="K667" s="1"/>
    </row>
    <row r="668" spans="2:11" ht="12.75" customHeight="1">
      <c r="B668" s="1"/>
      <c r="C668" s="1"/>
      <c r="J668" s="1"/>
      <c r="K668" s="1"/>
    </row>
    <row r="669" spans="2:11" ht="12.75" customHeight="1">
      <c r="B669" s="1"/>
      <c r="C669" s="1"/>
      <c r="J669" s="1"/>
      <c r="K669" s="1"/>
    </row>
    <row r="670" spans="2:11" ht="12.75" customHeight="1">
      <c r="B670" s="1"/>
      <c r="C670" s="1"/>
      <c r="J670" s="1"/>
      <c r="K670" s="1"/>
    </row>
    <row r="671" spans="2:11" ht="12.75" customHeight="1">
      <c r="B671" s="1"/>
      <c r="C671" s="1"/>
      <c r="J671" s="1"/>
      <c r="K671" s="1"/>
    </row>
    <row r="672" spans="2:11" ht="12.75" customHeight="1">
      <c r="B672" s="1"/>
      <c r="C672" s="1"/>
      <c r="J672" s="1"/>
      <c r="K672" s="1"/>
    </row>
    <row r="673" spans="2:11" ht="12.75" customHeight="1">
      <c r="B673" s="1"/>
      <c r="C673" s="1"/>
      <c r="J673" s="1"/>
      <c r="K673" s="1"/>
    </row>
    <row r="674" spans="2:11" ht="12.75" customHeight="1">
      <c r="B674" s="1"/>
      <c r="C674" s="1"/>
      <c r="J674" s="1"/>
      <c r="K674" s="1"/>
    </row>
    <row r="675" spans="2:11" ht="12.75" customHeight="1">
      <c r="B675" s="1"/>
      <c r="C675" s="1"/>
      <c r="J675" s="1"/>
      <c r="K675" s="1"/>
    </row>
    <row r="676" spans="2:11" ht="12.75" customHeight="1">
      <c r="B676" s="1"/>
      <c r="C676" s="1"/>
      <c r="J676" s="1"/>
      <c r="K676" s="1"/>
    </row>
    <row r="677" spans="2:11" ht="12.75" customHeight="1">
      <c r="B677" s="1"/>
      <c r="C677" s="1"/>
      <c r="J677" s="1"/>
      <c r="K677" s="1"/>
    </row>
    <row r="678" spans="2:11" ht="12.75" customHeight="1">
      <c r="B678" s="1"/>
      <c r="C678" s="1"/>
      <c r="J678" s="1"/>
      <c r="K678" s="1"/>
    </row>
    <row r="679" spans="2:11" ht="12.75" customHeight="1">
      <c r="B679" s="1"/>
      <c r="C679" s="1"/>
      <c r="J679" s="1"/>
      <c r="K679" s="1"/>
    </row>
    <row r="680" spans="2:11" ht="12.75" customHeight="1">
      <c r="B680" s="1"/>
      <c r="C680" s="1"/>
      <c r="J680" s="1"/>
      <c r="K680" s="1"/>
    </row>
    <row r="681" spans="2:11" ht="12.75" customHeight="1">
      <c r="B681" s="1"/>
      <c r="C681" s="1"/>
      <c r="J681" s="1"/>
      <c r="K681" s="1"/>
    </row>
    <row r="682" spans="2:11" ht="12.75" customHeight="1">
      <c r="B682" s="1"/>
      <c r="C682" s="1"/>
      <c r="J682" s="1"/>
      <c r="K682" s="1"/>
    </row>
    <row r="683" spans="2:11" ht="12.75" customHeight="1">
      <c r="B683" s="1"/>
      <c r="C683" s="1"/>
      <c r="J683" s="1"/>
      <c r="K683" s="1"/>
    </row>
    <row r="684" spans="2:11" ht="12.75" customHeight="1">
      <c r="B684" s="1"/>
      <c r="C684" s="1"/>
      <c r="J684" s="1"/>
      <c r="K684" s="1"/>
    </row>
    <row r="685" spans="2:11" ht="12.75" customHeight="1">
      <c r="B685" s="1"/>
      <c r="C685" s="1"/>
      <c r="J685" s="1"/>
      <c r="K685" s="1"/>
    </row>
    <row r="686" spans="2:11" ht="12.75" customHeight="1">
      <c r="B686" s="1"/>
      <c r="C686" s="1"/>
      <c r="J686" s="1"/>
      <c r="K686" s="1"/>
    </row>
    <row r="687" spans="2:11" ht="12.75" customHeight="1">
      <c r="B687" s="1"/>
      <c r="C687" s="1"/>
      <c r="J687" s="1"/>
      <c r="K687" s="1"/>
    </row>
    <row r="688" spans="2:11" ht="12.75" customHeight="1">
      <c r="B688" s="1"/>
      <c r="C688" s="1"/>
      <c r="J688" s="1"/>
      <c r="K688" s="1"/>
    </row>
    <row r="689" spans="2:11" ht="12.75" customHeight="1">
      <c r="B689" s="1"/>
      <c r="C689" s="1"/>
      <c r="J689" s="1"/>
      <c r="K689" s="1"/>
    </row>
    <row r="690" spans="2:11" ht="12.75" customHeight="1">
      <c r="B690" s="1"/>
      <c r="C690" s="1"/>
      <c r="J690" s="1"/>
      <c r="K690" s="1"/>
    </row>
    <row r="691" spans="2:11" ht="12.75" customHeight="1">
      <c r="B691" s="1"/>
      <c r="C691" s="1"/>
      <c r="J691" s="1"/>
      <c r="K691" s="1"/>
    </row>
    <row r="692" spans="2:11" ht="12.75" customHeight="1">
      <c r="B692" s="1"/>
      <c r="C692" s="1"/>
      <c r="J692" s="1"/>
      <c r="K692" s="1"/>
    </row>
    <row r="693" spans="2:11" ht="12.75" customHeight="1">
      <c r="B693" s="1"/>
      <c r="C693" s="1"/>
      <c r="J693" s="1"/>
      <c r="K693" s="1"/>
    </row>
    <row r="694" spans="2:11" ht="12.75" customHeight="1">
      <c r="B694" s="1"/>
      <c r="C694" s="1"/>
      <c r="J694" s="1"/>
      <c r="K694" s="1"/>
    </row>
    <row r="695" spans="2:11" ht="12.75" customHeight="1">
      <c r="B695" s="1"/>
      <c r="C695" s="1"/>
      <c r="J695" s="1"/>
      <c r="K695" s="1"/>
    </row>
    <row r="696" spans="2:11" ht="12.75" customHeight="1">
      <c r="B696" s="1"/>
      <c r="C696" s="1"/>
      <c r="J696" s="1"/>
      <c r="K696" s="1"/>
    </row>
    <row r="697" spans="2:11" ht="12.75" customHeight="1">
      <c r="B697" s="1"/>
      <c r="C697" s="1"/>
      <c r="J697" s="1"/>
      <c r="K697" s="1"/>
    </row>
    <row r="698" spans="2:11" ht="12.75" customHeight="1">
      <c r="B698" s="1"/>
      <c r="C698" s="1"/>
      <c r="J698" s="1"/>
      <c r="K698" s="1"/>
    </row>
    <row r="699" spans="2:11" ht="12.75" customHeight="1">
      <c r="B699" s="1"/>
      <c r="C699" s="1"/>
      <c r="J699" s="1"/>
      <c r="K699" s="1"/>
    </row>
    <row r="700" spans="2:11" ht="12.75" customHeight="1">
      <c r="B700" s="1"/>
      <c r="C700" s="1"/>
      <c r="J700" s="1"/>
      <c r="K700" s="1"/>
    </row>
    <row r="701" spans="2:11" ht="12.75" customHeight="1">
      <c r="B701" s="1"/>
      <c r="C701" s="1"/>
      <c r="J701" s="1"/>
      <c r="K701" s="1"/>
    </row>
    <row r="702" spans="2:11" ht="12.75" customHeight="1">
      <c r="B702" s="1"/>
      <c r="C702" s="1"/>
      <c r="J702" s="1"/>
      <c r="K702" s="1"/>
    </row>
    <row r="703" spans="2:11" ht="12.75" customHeight="1">
      <c r="B703" s="1"/>
      <c r="C703" s="1"/>
      <c r="J703" s="1"/>
      <c r="K703" s="1"/>
    </row>
    <row r="704" spans="2:11" ht="12.75" customHeight="1">
      <c r="B704" s="1"/>
      <c r="C704" s="1"/>
      <c r="J704" s="1"/>
      <c r="K704" s="1"/>
    </row>
    <row r="705" spans="2:11" ht="12.75" customHeight="1">
      <c r="B705" s="1"/>
      <c r="C705" s="1"/>
      <c r="J705" s="1"/>
      <c r="K705" s="1"/>
    </row>
    <row r="706" spans="2:11" ht="12.75" customHeight="1">
      <c r="B706" s="1"/>
      <c r="C706" s="1"/>
      <c r="J706" s="1"/>
      <c r="K706" s="1"/>
    </row>
    <row r="707" spans="2:11" ht="12.75" customHeight="1">
      <c r="B707" s="1"/>
      <c r="C707" s="1"/>
      <c r="J707" s="1"/>
      <c r="K707" s="1"/>
    </row>
    <row r="708" spans="2:11" ht="12.75" customHeight="1">
      <c r="B708" s="1"/>
      <c r="C708" s="1"/>
      <c r="J708" s="1"/>
      <c r="K708" s="1"/>
    </row>
    <row r="709" spans="2:11" ht="12.75" customHeight="1">
      <c r="B709" s="1"/>
      <c r="C709" s="1"/>
      <c r="J709" s="1"/>
      <c r="K709" s="1"/>
    </row>
    <row r="710" spans="2:11" ht="12.75" customHeight="1">
      <c r="B710" s="1"/>
      <c r="C710" s="1"/>
      <c r="J710" s="1"/>
      <c r="K710" s="1"/>
    </row>
    <row r="711" spans="2:11" ht="12.75" customHeight="1">
      <c r="B711" s="1"/>
      <c r="C711" s="1"/>
      <c r="J711" s="1"/>
      <c r="K711" s="1"/>
    </row>
    <row r="712" spans="2:11" ht="12.75" customHeight="1">
      <c r="B712" s="1"/>
      <c r="C712" s="1"/>
      <c r="J712" s="1"/>
      <c r="K712" s="1"/>
    </row>
    <row r="713" spans="2:11" ht="12.75" customHeight="1">
      <c r="B713" s="1"/>
      <c r="C713" s="1"/>
      <c r="J713" s="1"/>
      <c r="K713" s="1"/>
    </row>
    <row r="714" spans="2:11" ht="12.75" customHeight="1">
      <c r="B714" s="1"/>
      <c r="C714" s="1"/>
      <c r="J714" s="1"/>
      <c r="K714" s="1"/>
    </row>
    <row r="715" spans="2:11" ht="12.75" customHeight="1">
      <c r="B715" s="1"/>
      <c r="C715" s="1"/>
      <c r="J715" s="1"/>
      <c r="K715" s="1"/>
    </row>
    <row r="716" spans="2:11" ht="12.75" customHeight="1">
      <c r="B716" s="1"/>
      <c r="C716" s="1"/>
      <c r="J716" s="1"/>
      <c r="K716" s="1"/>
    </row>
    <row r="717" spans="2:11" ht="12.75" customHeight="1">
      <c r="B717" s="1"/>
      <c r="C717" s="1"/>
      <c r="J717" s="1"/>
      <c r="K717" s="1"/>
    </row>
    <row r="718" spans="2:11" ht="12.75" customHeight="1">
      <c r="B718" s="1"/>
      <c r="C718" s="1"/>
      <c r="J718" s="1"/>
      <c r="K718" s="1"/>
    </row>
    <row r="719" spans="2:11" ht="12.75" customHeight="1">
      <c r="B719" s="1"/>
      <c r="C719" s="1"/>
      <c r="J719" s="1"/>
      <c r="K719" s="1"/>
    </row>
    <row r="720" spans="2:11" ht="12.75" customHeight="1">
      <c r="B720" s="1"/>
      <c r="C720" s="1"/>
      <c r="J720" s="1"/>
      <c r="K720" s="1"/>
    </row>
    <row r="721" spans="2:11" ht="12.75" customHeight="1">
      <c r="B721" s="1"/>
      <c r="C721" s="1"/>
      <c r="J721" s="1"/>
      <c r="K721" s="1"/>
    </row>
    <row r="722" spans="2:11" ht="12.75" customHeight="1">
      <c r="B722" s="1"/>
      <c r="C722" s="1"/>
      <c r="J722" s="1"/>
      <c r="K722" s="1"/>
    </row>
    <row r="723" spans="2:11" ht="12.75" customHeight="1">
      <c r="B723" s="1"/>
      <c r="C723" s="1"/>
      <c r="J723" s="1"/>
      <c r="K723" s="1"/>
    </row>
    <row r="724" spans="2:11" ht="12.75" customHeight="1">
      <c r="B724" s="1"/>
      <c r="C724" s="1"/>
      <c r="J724" s="1"/>
      <c r="K724" s="1"/>
    </row>
    <row r="725" spans="2:11" ht="12.75" customHeight="1">
      <c r="B725" s="1"/>
      <c r="C725" s="1"/>
      <c r="J725" s="1"/>
      <c r="K725" s="1"/>
    </row>
    <row r="726" spans="2:11" ht="12.75" customHeight="1">
      <c r="B726" s="1"/>
      <c r="C726" s="1"/>
      <c r="J726" s="1"/>
      <c r="K726" s="1"/>
    </row>
    <row r="727" spans="2:11" ht="12.75" customHeight="1">
      <c r="B727" s="1"/>
      <c r="C727" s="1"/>
      <c r="J727" s="1"/>
      <c r="K727" s="1"/>
    </row>
    <row r="728" spans="2:11" ht="12.75" customHeight="1">
      <c r="B728" s="1"/>
      <c r="C728" s="1"/>
      <c r="J728" s="1"/>
      <c r="K728" s="1"/>
    </row>
    <row r="729" spans="2:11" ht="12.75" customHeight="1">
      <c r="B729" s="1"/>
      <c r="C729" s="1"/>
      <c r="J729" s="1"/>
      <c r="K729" s="1"/>
    </row>
    <row r="730" spans="2:11" ht="12.75" customHeight="1">
      <c r="B730" s="1"/>
      <c r="C730" s="1"/>
      <c r="J730" s="1"/>
      <c r="K730" s="1"/>
    </row>
    <row r="731" spans="2:11" ht="12.75" customHeight="1">
      <c r="B731" s="1"/>
      <c r="C731" s="1"/>
      <c r="J731" s="1"/>
      <c r="K731" s="1"/>
    </row>
    <row r="732" spans="2:11" ht="12.75" customHeight="1">
      <c r="B732" s="1"/>
      <c r="C732" s="1"/>
      <c r="J732" s="1"/>
      <c r="K732" s="1"/>
    </row>
    <row r="733" spans="2:11" ht="12.75" customHeight="1">
      <c r="B733" s="1"/>
      <c r="C733" s="1"/>
      <c r="J733" s="1"/>
      <c r="K733" s="1"/>
    </row>
    <row r="734" spans="2:11" ht="12.75" customHeight="1">
      <c r="B734" s="1"/>
      <c r="C734" s="1"/>
      <c r="J734" s="1"/>
      <c r="K734" s="1"/>
    </row>
    <row r="735" spans="2:11" ht="12.75" customHeight="1">
      <c r="B735" s="1"/>
      <c r="C735" s="1"/>
      <c r="J735" s="1"/>
      <c r="K735" s="1"/>
    </row>
    <row r="736" spans="2:11" ht="12.75" customHeight="1">
      <c r="B736" s="1"/>
      <c r="C736" s="1"/>
      <c r="J736" s="1"/>
      <c r="K736" s="1"/>
    </row>
    <row r="737" spans="2:11" ht="12.75" customHeight="1">
      <c r="B737" s="1"/>
      <c r="C737" s="1"/>
      <c r="J737" s="1"/>
      <c r="K737" s="1"/>
    </row>
    <row r="738" spans="2:11" ht="12.75" customHeight="1">
      <c r="B738" s="1"/>
      <c r="C738" s="1"/>
      <c r="J738" s="1"/>
      <c r="K738" s="1"/>
    </row>
    <row r="739" spans="2:11" ht="12.75" customHeight="1">
      <c r="B739" s="1"/>
      <c r="C739" s="1"/>
      <c r="J739" s="1"/>
      <c r="K739" s="1"/>
    </row>
    <row r="740" spans="2:11" ht="12.75" customHeight="1">
      <c r="B740" s="1"/>
      <c r="C740" s="1"/>
      <c r="J740" s="1"/>
      <c r="K740" s="1"/>
    </row>
    <row r="741" spans="2:11" ht="12.75" customHeight="1">
      <c r="B741" s="1"/>
      <c r="C741" s="1"/>
      <c r="J741" s="1"/>
      <c r="K741" s="1"/>
    </row>
    <row r="742" spans="2:11" ht="12.75" customHeight="1">
      <c r="B742" s="1"/>
      <c r="C742" s="1"/>
      <c r="J742" s="1"/>
      <c r="K742" s="1"/>
    </row>
    <row r="743" spans="2:11" ht="12.75" customHeight="1">
      <c r="B743" s="1"/>
      <c r="C743" s="1"/>
      <c r="J743" s="1"/>
      <c r="K743" s="1"/>
    </row>
    <row r="744" spans="2:11" ht="12.75" customHeight="1">
      <c r="B744" s="1"/>
      <c r="C744" s="1"/>
      <c r="J744" s="1"/>
      <c r="K744" s="1"/>
    </row>
    <row r="745" spans="2:11" ht="12.75" customHeight="1">
      <c r="B745" s="1"/>
      <c r="C745" s="1"/>
      <c r="J745" s="1"/>
      <c r="K745" s="1"/>
    </row>
    <row r="746" spans="2:11" ht="12.75" customHeight="1">
      <c r="B746" s="1"/>
      <c r="C746" s="1"/>
      <c r="J746" s="1"/>
      <c r="K746" s="1"/>
    </row>
    <row r="747" spans="2:11" ht="12.75" customHeight="1">
      <c r="B747" s="1"/>
      <c r="C747" s="1"/>
      <c r="J747" s="1"/>
      <c r="K747" s="1"/>
    </row>
    <row r="748" spans="2:11" ht="12.75" customHeight="1">
      <c r="B748" s="1"/>
      <c r="C748" s="1"/>
      <c r="J748" s="1"/>
      <c r="K748" s="1"/>
    </row>
    <row r="749" spans="2:11" ht="12.75" customHeight="1">
      <c r="B749" s="1"/>
      <c r="C749" s="1"/>
      <c r="J749" s="1"/>
      <c r="K749" s="1"/>
    </row>
    <row r="750" spans="2:11" ht="12.75" customHeight="1">
      <c r="B750" s="1"/>
      <c r="C750" s="1"/>
      <c r="J750" s="1"/>
      <c r="K750" s="1"/>
    </row>
    <row r="751" spans="2:11" ht="12.75" customHeight="1">
      <c r="B751" s="1"/>
      <c r="C751" s="1"/>
      <c r="J751" s="1"/>
      <c r="K751" s="1"/>
    </row>
    <row r="752" spans="2:11" ht="12.75" customHeight="1">
      <c r="B752" s="1"/>
      <c r="C752" s="1"/>
      <c r="J752" s="1"/>
      <c r="K752" s="1"/>
    </row>
    <row r="753" spans="2:11" ht="12.75" customHeight="1">
      <c r="B753" s="1"/>
      <c r="C753" s="1"/>
      <c r="J753" s="1"/>
      <c r="K753" s="1"/>
    </row>
    <row r="754" spans="2:11" ht="12.75" customHeight="1">
      <c r="B754" s="1"/>
      <c r="C754" s="1"/>
      <c r="J754" s="1"/>
      <c r="K754" s="1"/>
    </row>
    <row r="755" spans="2:11" ht="12.75" customHeight="1">
      <c r="B755" s="1"/>
      <c r="C755" s="1"/>
      <c r="J755" s="1"/>
      <c r="K755" s="1"/>
    </row>
    <row r="756" spans="2:11" ht="12.75" customHeight="1">
      <c r="B756" s="1"/>
      <c r="C756" s="1"/>
      <c r="J756" s="1"/>
      <c r="K756" s="1"/>
    </row>
    <row r="757" spans="2:11" ht="12.75" customHeight="1">
      <c r="B757" s="1"/>
      <c r="C757" s="1"/>
      <c r="J757" s="1"/>
      <c r="K757" s="1"/>
    </row>
    <row r="758" spans="2:11" ht="12.75" customHeight="1">
      <c r="B758" s="1"/>
      <c r="C758" s="1"/>
      <c r="J758" s="1"/>
      <c r="K758" s="1"/>
    </row>
    <row r="759" spans="2:11" ht="12.75" customHeight="1">
      <c r="B759" s="1"/>
      <c r="C759" s="1"/>
      <c r="J759" s="1"/>
      <c r="K759" s="1"/>
    </row>
    <row r="760" spans="2:11" ht="12.75" customHeight="1">
      <c r="B760" s="1"/>
      <c r="C760" s="1"/>
      <c r="J760" s="1"/>
      <c r="K760" s="1"/>
    </row>
    <row r="761" spans="2:11" ht="12.75" customHeight="1">
      <c r="B761" s="1"/>
      <c r="C761" s="1"/>
      <c r="J761" s="1"/>
      <c r="K761" s="1"/>
    </row>
    <row r="762" spans="2:11" ht="12.75" customHeight="1">
      <c r="B762" s="1"/>
      <c r="C762" s="1"/>
      <c r="J762" s="1"/>
      <c r="K762" s="1"/>
    </row>
    <row r="763" spans="2:11" ht="12.75" customHeight="1">
      <c r="B763" s="1"/>
      <c r="C763" s="1"/>
      <c r="J763" s="1"/>
      <c r="K763" s="1"/>
    </row>
    <row r="764" spans="2:11" ht="12.75" customHeight="1">
      <c r="B764" s="1"/>
      <c r="C764" s="1"/>
      <c r="J764" s="1"/>
      <c r="K764" s="1"/>
    </row>
    <row r="765" spans="2:11" ht="12.75" customHeight="1">
      <c r="B765" s="1"/>
      <c r="C765" s="1"/>
      <c r="J765" s="1"/>
      <c r="K765" s="1"/>
    </row>
    <row r="766" spans="2:11" ht="12.75" customHeight="1">
      <c r="B766" s="1"/>
      <c r="C766" s="1"/>
      <c r="J766" s="1"/>
      <c r="K766" s="1"/>
    </row>
    <row r="767" spans="2:11" ht="12.75" customHeight="1">
      <c r="B767" s="1"/>
      <c r="C767" s="1"/>
      <c r="J767" s="1"/>
      <c r="K767" s="1"/>
    </row>
    <row r="768" spans="2:11" ht="12.75" customHeight="1">
      <c r="B768" s="1"/>
      <c r="C768" s="1"/>
      <c r="J768" s="1"/>
      <c r="K768" s="1"/>
    </row>
    <row r="769" spans="2:11" ht="12.75" customHeight="1">
      <c r="B769" s="1"/>
      <c r="C769" s="1"/>
      <c r="J769" s="1"/>
      <c r="K769" s="1"/>
    </row>
    <row r="770" spans="2:11" ht="12.75" customHeight="1">
      <c r="B770" s="1"/>
      <c r="C770" s="1"/>
      <c r="J770" s="1"/>
      <c r="K770" s="1"/>
    </row>
    <row r="771" spans="2:11" ht="12.75" customHeight="1">
      <c r="B771" s="1"/>
      <c r="C771" s="1"/>
      <c r="J771" s="1"/>
      <c r="K771" s="1"/>
    </row>
    <row r="772" spans="2:11" ht="12.75" customHeight="1">
      <c r="B772" s="1"/>
      <c r="C772" s="1"/>
      <c r="J772" s="1"/>
      <c r="K772" s="1"/>
    </row>
    <row r="773" spans="2:11" ht="12.75" customHeight="1">
      <c r="B773" s="1"/>
      <c r="C773" s="1"/>
      <c r="J773" s="1"/>
      <c r="K773" s="1"/>
    </row>
    <row r="774" spans="2:11" ht="12.75" customHeight="1">
      <c r="B774" s="1"/>
      <c r="C774" s="1"/>
      <c r="J774" s="1"/>
      <c r="K774" s="1"/>
    </row>
    <row r="775" spans="2:11" ht="12.75" customHeight="1">
      <c r="B775" s="1"/>
      <c r="C775" s="1"/>
      <c r="J775" s="1"/>
      <c r="K775" s="1"/>
    </row>
    <row r="776" spans="2:11" ht="12.75" customHeight="1">
      <c r="B776" s="1"/>
      <c r="C776" s="1"/>
      <c r="J776" s="1"/>
      <c r="K776" s="1"/>
    </row>
    <row r="777" spans="2:11" ht="12.75" customHeight="1">
      <c r="B777" s="1"/>
      <c r="C777" s="1"/>
      <c r="J777" s="1"/>
      <c r="K777" s="1"/>
    </row>
    <row r="778" spans="2:11" ht="12.75" customHeight="1">
      <c r="B778" s="1"/>
      <c r="C778" s="1"/>
      <c r="J778" s="1"/>
      <c r="K778" s="1"/>
    </row>
    <row r="779" spans="2:11" ht="12.75" customHeight="1">
      <c r="B779" s="1"/>
      <c r="C779" s="1"/>
      <c r="J779" s="1"/>
      <c r="K779" s="1"/>
    </row>
    <row r="780" spans="2:11" ht="12.75" customHeight="1">
      <c r="B780" s="1"/>
      <c r="C780" s="1"/>
      <c r="J780" s="1"/>
      <c r="K780" s="1"/>
    </row>
    <row r="781" spans="2:11" ht="12.75" customHeight="1">
      <c r="B781" s="1"/>
      <c r="C781" s="1"/>
      <c r="J781" s="1"/>
      <c r="K781" s="1"/>
    </row>
    <row r="782" spans="2:11" ht="12.75" customHeight="1">
      <c r="B782" s="1"/>
      <c r="C782" s="1"/>
      <c r="J782" s="1"/>
      <c r="K782" s="1"/>
    </row>
    <row r="783" spans="2:11" ht="12.75" customHeight="1">
      <c r="B783" s="1"/>
      <c r="C783" s="1"/>
      <c r="J783" s="1"/>
      <c r="K783" s="1"/>
    </row>
    <row r="784" spans="2:11" ht="12.75" customHeight="1">
      <c r="B784" s="1"/>
      <c r="C784" s="1"/>
      <c r="J784" s="1"/>
      <c r="K784" s="1"/>
    </row>
    <row r="785" spans="2:11" ht="12.75" customHeight="1">
      <c r="B785" s="1"/>
      <c r="C785" s="1"/>
      <c r="J785" s="1"/>
      <c r="K785" s="1"/>
    </row>
    <row r="786" spans="2:11" ht="12.75" customHeight="1">
      <c r="B786" s="1"/>
      <c r="C786" s="1"/>
      <c r="J786" s="1"/>
      <c r="K786" s="1"/>
    </row>
    <row r="787" spans="2:11" ht="12.75" customHeight="1">
      <c r="B787" s="1"/>
      <c r="C787" s="1"/>
      <c r="J787" s="1"/>
      <c r="K787" s="1"/>
    </row>
    <row r="788" spans="2:11" ht="12.75" customHeight="1">
      <c r="B788" s="1"/>
      <c r="C788" s="1"/>
      <c r="J788" s="1"/>
      <c r="K788" s="1"/>
    </row>
    <row r="789" spans="2:11" ht="12.75" customHeight="1">
      <c r="B789" s="1"/>
      <c r="C789" s="1"/>
      <c r="J789" s="1"/>
      <c r="K789" s="1"/>
    </row>
    <row r="790" spans="2:11" ht="12.75" customHeight="1">
      <c r="B790" s="1"/>
      <c r="C790" s="1"/>
      <c r="J790" s="1"/>
      <c r="K790" s="1"/>
    </row>
    <row r="791" spans="2:11" ht="12.75" customHeight="1">
      <c r="B791" s="1"/>
      <c r="C791" s="1"/>
      <c r="J791" s="1"/>
      <c r="K791" s="1"/>
    </row>
    <row r="792" spans="2:11" ht="12.75" customHeight="1">
      <c r="B792" s="1"/>
      <c r="C792" s="1"/>
      <c r="J792" s="1"/>
      <c r="K792" s="1"/>
    </row>
    <row r="793" spans="2:11" ht="12.75" customHeight="1">
      <c r="B793" s="1"/>
      <c r="C793" s="1"/>
      <c r="J793" s="1"/>
      <c r="K793" s="1"/>
    </row>
    <row r="794" spans="2:11" ht="12.75" customHeight="1">
      <c r="B794" s="1"/>
      <c r="C794" s="1"/>
      <c r="J794" s="1"/>
      <c r="K794" s="1"/>
    </row>
    <row r="795" spans="2:11" ht="12.75" customHeight="1">
      <c r="B795" s="1"/>
      <c r="C795" s="1"/>
      <c r="J795" s="1"/>
      <c r="K795" s="1"/>
    </row>
    <row r="796" spans="2:11" ht="12.75" customHeight="1">
      <c r="B796" s="1"/>
      <c r="C796" s="1"/>
      <c r="J796" s="1"/>
      <c r="K796" s="1"/>
    </row>
    <row r="797" spans="2:11" ht="12.75" customHeight="1">
      <c r="B797" s="1"/>
      <c r="C797" s="1"/>
      <c r="J797" s="1"/>
      <c r="K797" s="1"/>
    </row>
    <row r="798" spans="2:11" ht="12.75" customHeight="1">
      <c r="B798" s="1"/>
      <c r="C798" s="1"/>
      <c r="J798" s="1"/>
      <c r="K798" s="1"/>
    </row>
    <row r="799" spans="2:11" ht="12.75" customHeight="1">
      <c r="B799" s="1"/>
      <c r="C799" s="1"/>
      <c r="J799" s="1"/>
      <c r="K799" s="1"/>
    </row>
    <row r="800" spans="2:11" ht="12.75" customHeight="1">
      <c r="B800" s="1"/>
      <c r="C800" s="1"/>
      <c r="J800" s="1"/>
      <c r="K800" s="1"/>
    </row>
    <row r="801" spans="2:11" ht="12.75" customHeight="1">
      <c r="B801" s="1"/>
      <c r="C801" s="1"/>
      <c r="J801" s="1"/>
      <c r="K801" s="1"/>
    </row>
    <row r="802" spans="2:11" ht="12.75" customHeight="1">
      <c r="B802" s="1"/>
      <c r="C802" s="1"/>
      <c r="J802" s="1"/>
      <c r="K802" s="1"/>
    </row>
    <row r="803" spans="2:11" ht="12.75" customHeight="1">
      <c r="B803" s="1"/>
      <c r="C803" s="1"/>
      <c r="J803" s="1"/>
      <c r="K803" s="1"/>
    </row>
    <row r="804" spans="2:11" ht="12.75" customHeight="1">
      <c r="B804" s="1"/>
      <c r="C804" s="1"/>
      <c r="J804" s="1"/>
      <c r="K804" s="1"/>
    </row>
    <row r="805" spans="2:11" ht="12.75" customHeight="1">
      <c r="B805" s="1"/>
      <c r="C805" s="1"/>
      <c r="J805" s="1"/>
      <c r="K805" s="1"/>
    </row>
    <row r="806" spans="2:11" ht="12.75" customHeight="1">
      <c r="B806" s="1"/>
      <c r="C806" s="1"/>
      <c r="J806" s="1"/>
      <c r="K806" s="1"/>
    </row>
    <row r="807" spans="2:11" ht="12.75" customHeight="1">
      <c r="B807" s="1"/>
      <c r="C807" s="1"/>
      <c r="J807" s="1"/>
      <c r="K807" s="1"/>
    </row>
    <row r="808" spans="2:11" ht="12.75" customHeight="1">
      <c r="B808" s="1"/>
      <c r="C808" s="1"/>
      <c r="J808" s="1"/>
      <c r="K808" s="1"/>
    </row>
    <row r="809" spans="2:11" ht="12.75" customHeight="1">
      <c r="B809" s="1"/>
      <c r="C809" s="1"/>
      <c r="J809" s="1"/>
      <c r="K809" s="1"/>
    </row>
    <row r="810" spans="2:11" ht="12.75" customHeight="1">
      <c r="B810" s="1"/>
      <c r="C810" s="1"/>
      <c r="J810" s="1"/>
      <c r="K810" s="1"/>
    </row>
    <row r="811" spans="2:11" ht="12.75" customHeight="1">
      <c r="B811" s="1"/>
      <c r="C811" s="1"/>
      <c r="J811" s="1"/>
      <c r="K811" s="1"/>
    </row>
    <row r="812" spans="2:11" ht="12.75" customHeight="1">
      <c r="B812" s="1"/>
      <c r="C812" s="1"/>
      <c r="J812" s="1"/>
      <c r="K812" s="1"/>
    </row>
    <row r="813" spans="2:11" ht="12.75" customHeight="1">
      <c r="B813" s="1"/>
      <c r="C813" s="1"/>
      <c r="J813" s="1"/>
      <c r="K813" s="1"/>
    </row>
    <row r="814" spans="2:11" ht="12.75" customHeight="1">
      <c r="B814" s="1"/>
      <c r="C814" s="1"/>
      <c r="J814" s="1"/>
      <c r="K814" s="1"/>
    </row>
    <row r="815" spans="2:11" ht="12.75" customHeight="1">
      <c r="B815" s="1"/>
      <c r="C815" s="1"/>
      <c r="J815" s="1"/>
      <c r="K815" s="1"/>
    </row>
    <row r="816" spans="2:11" ht="12.75" customHeight="1">
      <c r="B816" s="1"/>
      <c r="C816" s="1"/>
      <c r="J816" s="1"/>
      <c r="K816" s="1"/>
    </row>
    <row r="817" spans="2:11" ht="12.75" customHeight="1">
      <c r="B817" s="1"/>
      <c r="C817" s="1"/>
      <c r="J817" s="1"/>
      <c r="K817" s="1"/>
    </row>
    <row r="818" spans="2:11" ht="12.75" customHeight="1">
      <c r="B818" s="1"/>
      <c r="C818" s="1"/>
      <c r="J818" s="1"/>
      <c r="K818" s="1"/>
    </row>
    <row r="819" spans="2:11" ht="12.75" customHeight="1">
      <c r="B819" s="1"/>
      <c r="C819" s="1"/>
      <c r="J819" s="1"/>
      <c r="K819" s="1"/>
    </row>
    <row r="820" spans="2:11" ht="12.75" customHeight="1">
      <c r="B820" s="1"/>
      <c r="C820" s="1"/>
      <c r="J820" s="1"/>
      <c r="K820" s="1"/>
    </row>
    <row r="821" spans="2:11" ht="12.75" customHeight="1">
      <c r="B821" s="1"/>
      <c r="C821" s="1"/>
      <c r="J821" s="1"/>
      <c r="K821" s="1"/>
    </row>
    <row r="822" spans="2:11" ht="12.75" customHeight="1">
      <c r="B822" s="1"/>
      <c r="C822" s="1"/>
      <c r="J822" s="1"/>
      <c r="K822" s="1"/>
    </row>
    <row r="823" spans="2:11" ht="12.75" customHeight="1">
      <c r="B823" s="1"/>
      <c r="C823" s="1"/>
      <c r="J823" s="1"/>
      <c r="K823" s="1"/>
    </row>
    <row r="824" spans="2:11" ht="12.75" customHeight="1">
      <c r="B824" s="1"/>
      <c r="C824" s="1"/>
      <c r="J824" s="1"/>
      <c r="K824" s="1"/>
    </row>
    <row r="825" spans="2:11" ht="12.75" customHeight="1">
      <c r="B825" s="1"/>
      <c r="C825" s="1"/>
      <c r="J825" s="1"/>
      <c r="K825" s="1"/>
    </row>
    <row r="826" spans="2:11" ht="12.75" customHeight="1">
      <c r="B826" s="1"/>
      <c r="C826" s="1"/>
      <c r="J826" s="1"/>
      <c r="K826" s="1"/>
    </row>
    <row r="827" spans="2:11" ht="12.75" customHeight="1">
      <c r="B827" s="1"/>
      <c r="C827" s="1"/>
      <c r="J827" s="1"/>
      <c r="K827" s="1"/>
    </row>
    <row r="828" spans="2:11" ht="12.75" customHeight="1">
      <c r="B828" s="1"/>
      <c r="C828" s="1"/>
      <c r="J828" s="1"/>
      <c r="K828" s="1"/>
    </row>
    <row r="829" spans="2:11" ht="12.75" customHeight="1">
      <c r="B829" s="1"/>
      <c r="C829" s="1"/>
      <c r="J829" s="1"/>
      <c r="K829" s="1"/>
    </row>
    <row r="830" spans="2:11" ht="12.75" customHeight="1">
      <c r="B830" s="1"/>
      <c r="C830" s="1"/>
      <c r="J830" s="1"/>
      <c r="K830" s="1"/>
    </row>
    <row r="831" spans="2:11" ht="12.75" customHeight="1">
      <c r="B831" s="1"/>
      <c r="C831" s="1"/>
      <c r="J831" s="1"/>
      <c r="K831" s="1"/>
    </row>
    <row r="832" spans="2:11" ht="12.75" customHeight="1">
      <c r="B832" s="1"/>
      <c r="C832" s="1"/>
      <c r="J832" s="1"/>
      <c r="K832" s="1"/>
    </row>
    <row r="833" spans="2:11" ht="12.75" customHeight="1">
      <c r="B833" s="1"/>
      <c r="C833" s="1"/>
      <c r="J833" s="1"/>
      <c r="K833" s="1"/>
    </row>
    <row r="834" spans="2:11" ht="12.75" customHeight="1">
      <c r="B834" s="1"/>
      <c r="C834" s="1"/>
      <c r="J834" s="1"/>
      <c r="K834" s="1"/>
    </row>
    <row r="835" spans="2:11" ht="12.75" customHeight="1">
      <c r="B835" s="1"/>
      <c r="C835" s="1"/>
      <c r="J835" s="1"/>
      <c r="K835" s="1"/>
    </row>
    <row r="836" spans="2:11" ht="12.75" customHeight="1">
      <c r="B836" s="1"/>
      <c r="C836" s="1"/>
      <c r="J836" s="1"/>
      <c r="K836" s="1"/>
    </row>
    <row r="837" spans="2:11" ht="12.75" customHeight="1">
      <c r="B837" s="1"/>
      <c r="C837" s="1"/>
      <c r="J837" s="1"/>
      <c r="K837" s="1"/>
    </row>
    <row r="838" spans="2:11" ht="12.75" customHeight="1">
      <c r="B838" s="1"/>
      <c r="C838" s="1"/>
      <c r="J838" s="1"/>
      <c r="K838" s="1"/>
    </row>
    <row r="839" spans="2:11" ht="12.75" customHeight="1">
      <c r="B839" s="1"/>
      <c r="C839" s="1"/>
      <c r="J839" s="1"/>
      <c r="K839" s="1"/>
    </row>
    <row r="840" spans="2:11" ht="12.75" customHeight="1">
      <c r="B840" s="1"/>
      <c r="C840" s="1"/>
      <c r="J840" s="1"/>
      <c r="K840" s="1"/>
    </row>
    <row r="841" spans="2:11" ht="12.75" customHeight="1">
      <c r="B841" s="1"/>
      <c r="C841" s="1"/>
      <c r="J841" s="1"/>
      <c r="K841" s="1"/>
    </row>
    <row r="842" spans="2:11" ht="12.75" customHeight="1">
      <c r="B842" s="1"/>
      <c r="C842" s="1"/>
      <c r="J842" s="1"/>
      <c r="K842" s="1"/>
    </row>
    <row r="843" spans="2:11" ht="12.75" customHeight="1">
      <c r="B843" s="1"/>
      <c r="C843" s="1"/>
      <c r="J843" s="1"/>
      <c r="K843" s="1"/>
    </row>
    <row r="844" spans="2:11" ht="12.75" customHeight="1">
      <c r="B844" s="1"/>
      <c r="C844" s="1"/>
      <c r="J844" s="1"/>
      <c r="K844" s="1"/>
    </row>
    <row r="845" spans="2:11" ht="12.75" customHeight="1">
      <c r="B845" s="1"/>
      <c r="C845" s="1"/>
      <c r="J845" s="1"/>
      <c r="K845" s="1"/>
    </row>
    <row r="846" spans="2:11" ht="12.75" customHeight="1">
      <c r="B846" s="1"/>
      <c r="C846" s="1"/>
      <c r="J846" s="1"/>
      <c r="K846" s="1"/>
    </row>
    <row r="847" spans="2:11" ht="12.75" customHeight="1">
      <c r="B847" s="1"/>
      <c r="C847" s="1"/>
      <c r="J847" s="1"/>
      <c r="K847" s="1"/>
    </row>
    <row r="848" spans="2:11" ht="12.75" customHeight="1">
      <c r="B848" s="1"/>
      <c r="C848" s="1"/>
      <c r="J848" s="1"/>
      <c r="K848" s="1"/>
    </row>
    <row r="849" spans="2:11" ht="12.75" customHeight="1">
      <c r="B849" s="1"/>
      <c r="C849" s="1"/>
      <c r="J849" s="1"/>
      <c r="K849" s="1"/>
    </row>
    <row r="850" spans="2:11" ht="12.75" customHeight="1">
      <c r="B850" s="1"/>
      <c r="C850" s="1"/>
      <c r="J850" s="1"/>
      <c r="K850" s="1"/>
    </row>
    <row r="851" spans="2:11" ht="12.75" customHeight="1">
      <c r="B851" s="1"/>
      <c r="C851" s="1"/>
      <c r="J851" s="1"/>
      <c r="K851" s="1"/>
    </row>
    <row r="852" spans="2:11" ht="12.75" customHeight="1">
      <c r="B852" s="1"/>
      <c r="C852" s="1"/>
      <c r="J852" s="1"/>
      <c r="K852" s="1"/>
    </row>
    <row r="853" spans="2:11" ht="12.75" customHeight="1">
      <c r="B853" s="1"/>
      <c r="C853" s="1"/>
      <c r="J853" s="1"/>
      <c r="K853" s="1"/>
    </row>
    <row r="854" spans="2:11" ht="12.75" customHeight="1">
      <c r="B854" s="1"/>
      <c r="C854" s="1"/>
      <c r="J854" s="1"/>
      <c r="K854" s="1"/>
    </row>
    <row r="855" spans="2:11" ht="12.75" customHeight="1">
      <c r="B855" s="1"/>
      <c r="C855" s="1"/>
      <c r="J855" s="1"/>
      <c r="K855" s="1"/>
    </row>
    <row r="856" spans="2:11" ht="12.75" customHeight="1">
      <c r="B856" s="1"/>
      <c r="C856" s="1"/>
      <c r="J856" s="1"/>
      <c r="K856" s="1"/>
    </row>
    <row r="857" spans="2:11" ht="12.75" customHeight="1">
      <c r="B857" s="1"/>
      <c r="C857" s="1"/>
      <c r="J857" s="1"/>
      <c r="K857" s="1"/>
    </row>
    <row r="858" spans="2:11" ht="12.75" customHeight="1">
      <c r="B858" s="1"/>
      <c r="C858" s="1"/>
      <c r="J858" s="1"/>
      <c r="K858" s="1"/>
    </row>
    <row r="859" spans="2:11" ht="12.75" customHeight="1">
      <c r="B859" s="1"/>
      <c r="C859" s="1"/>
      <c r="J859" s="1"/>
      <c r="K859" s="1"/>
    </row>
    <row r="860" spans="2:11" ht="12.75" customHeight="1">
      <c r="B860" s="1"/>
      <c r="C860" s="1"/>
      <c r="J860" s="1"/>
      <c r="K860" s="1"/>
    </row>
    <row r="861" spans="2:11" ht="12.75" customHeight="1">
      <c r="B861" s="1"/>
      <c r="C861" s="1"/>
      <c r="J861" s="1"/>
      <c r="K861" s="1"/>
    </row>
    <row r="862" spans="2:11" ht="12.75" customHeight="1">
      <c r="B862" s="1"/>
      <c r="C862" s="1"/>
      <c r="J862" s="1"/>
      <c r="K862" s="1"/>
    </row>
    <row r="863" spans="2:11" ht="12.75" customHeight="1">
      <c r="B863" s="1"/>
      <c r="C863" s="1"/>
      <c r="J863" s="1"/>
      <c r="K863" s="1"/>
    </row>
    <row r="864" spans="2:11" ht="12.75" customHeight="1">
      <c r="B864" s="1"/>
      <c r="C864" s="1"/>
      <c r="J864" s="1"/>
      <c r="K864" s="1"/>
    </row>
    <row r="865" spans="2:11" ht="12.75" customHeight="1">
      <c r="B865" s="1"/>
      <c r="C865" s="1"/>
      <c r="J865" s="1"/>
      <c r="K865" s="1"/>
    </row>
    <row r="866" spans="2:11" ht="12.75" customHeight="1">
      <c r="B866" s="1"/>
      <c r="C866" s="1"/>
      <c r="J866" s="1"/>
      <c r="K866" s="1"/>
    </row>
    <row r="867" spans="2:11" ht="12.75" customHeight="1">
      <c r="B867" s="1"/>
      <c r="C867" s="1"/>
      <c r="J867" s="1"/>
      <c r="K867" s="1"/>
    </row>
    <row r="868" spans="2:11" ht="12.75" customHeight="1">
      <c r="B868" s="1"/>
      <c r="C868" s="1"/>
      <c r="J868" s="1"/>
      <c r="K868" s="1"/>
    </row>
    <row r="869" spans="2:11" ht="12.75" customHeight="1">
      <c r="B869" s="1"/>
      <c r="C869" s="1"/>
      <c r="J869" s="1"/>
      <c r="K869" s="1"/>
    </row>
    <row r="870" spans="2:11" ht="12.75" customHeight="1">
      <c r="B870" s="1"/>
      <c r="C870" s="1"/>
      <c r="J870" s="1"/>
      <c r="K870" s="1"/>
    </row>
    <row r="871" spans="2:11" ht="12.75" customHeight="1">
      <c r="B871" s="1"/>
      <c r="C871" s="1"/>
      <c r="J871" s="1"/>
      <c r="K871" s="1"/>
    </row>
    <row r="872" spans="2:11" ht="12.75" customHeight="1">
      <c r="B872" s="1"/>
      <c r="C872" s="1"/>
      <c r="J872" s="1"/>
      <c r="K872" s="1"/>
    </row>
    <row r="873" spans="2:11" ht="12.75" customHeight="1">
      <c r="B873" s="1"/>
      <c r="C873" s="1"/>
      <c r="J873" s="1"/>
      <c r="K873" s="1"/>
    </row>
    <row r="874" spans="2:11" ht="12.75" customHeight="1">
      <c r="B874" s="1"/>
      <c r="C874" s="1"/>
      <c r="J874" s="1"/>
      <c r="K874" s="1"/>
    </row>
    <row r="875" spans="2:11" ht="12.75" customHeight="1">
      <c r="B875" s="1"/>
      <c r="C875" s="1"/>
      <c r="J875" s="1"/>
      <c r="K875" s="1"/>
    </row>
    <row r="876" spans="2:11" ht="12.75" customHeight="1">
      <c r="B876" s="1"/>
      <c r="C876" s="1"/>
      <c r="J876" s="1"/>
      <c r="K876" s="1"/>
    </row>
    <row r="877" spans="2:11" ht="12.75" customHeight="1">
      <c r="B877" s="1"/>
      <c r="C877" s="1"/>
      <c r="J877" s="1"/>
      <c r="K877" s="1"/>
    </row>
    <row r="878" spans="2:11" ht="12.75" customHeight="1">
      <c r="B878" s="1"/>
      <c r="C878" s="1"/>
      <c r="J878" s="1"/>
      <c r="K878" s="1"/>
    </row>
    <row r="879" spans="2:11" ht="12.75" customHeight="1">
      <c r="B879" s="1"/>
      <c r="C879" s="1"/>
      <c r="J879" s="1"/>
      <c r="K879" s="1"/>
    </row>
    <row r="880" spans="2:11" ht="12.75" customHeight="1">
      <c r="B880" s="1"/>
      <c r="C880" s="1"/>
      <c r="J880" s="1"/>
      <c r="K880" s="1"/>
    </row>
    <row r="881" spans="2:11" ht="12.75" customHeight="1">
      <c r="B881" s="1"/>
      <c r="C881" s="1"/>
      <c r="J881" s="1"/>
      <c r="K881" s="1"/>
    </row>
    <row r="882" spans="2:11" ht="12.75" customHeight="1">
      <c r="B882" s="1"/>
      <c r="C882" s="1"/>
      <c r="J882" s="1"/>
      <c r="K882" s="1"/>
    </row>
    <row r="883" spans="2:11" ht="12.75" customHeight="1">
      <c r="B883" s="1"/>
      <c r="C883" s="1"/>
      <c r="J883" s="1"/>
      <c r="K883" s="1"/>
    </row>
    <row r="884" spans="2:11" ht="12.75" customHeight="1">
      <c r="B884" s="1"/>
      <c r="C884" s="1"/>
      <c r="J884" s="1"/>
      <c r="K884" s="1"/>
    </row>
    <row r="885" spans="2:11" ht="12.75" customHeight="1">
      <c r="B885" s="1"/>
      <c r="C885" s="1"/>
      <c r="J885" s="1"/>
      <c r="K885" s="1"/>
    </row>
    <row r="886" spans="2:11" ht="12.75" customHeight="1">
      <c r="B886" s="1"/>
      <c r="C886" s="1"/>
      <c r="J886" s="1"/>
      <c r="K886" s="1"/>
    </row>
    <row r="887" spans="2:11" ht="12.75" customHeight="1">
      <c r="B887" s="1"/>
      <c r="C887" s="1"/>
      <c r="J887" s="1"/>
      <c r="K887" s="1"/>
    </row>
    <row r="888" spans="2:11" ht="12.75" customHeight="1">
      <c r="B888" s="1"/>
      <c r="C888" s="1"/>
      <c r="J888" s="1"/>
      <c r="K888" s="1"/>
    </row>
    <row r="889" spans="2:11" ht="12.75" customHeight="1">
      <c r="B889" s="1"/>
      <c r="C889" s="1"/>
      <c r="J889" s="1"/>
      <c r="K889" s="1"/>
    </row>
    <row r="890" spans="2:11" ht="12.75" customHeight="1">
      <c r="B890" s="1"/>
      <c r="C890" s="1"/>
      <c r="J890" s="1"/>
      <c r="K890" s="1"/>
    </row>
    <row r="891" spans="2:11" ht="12.75" customHeight="1">
      <c r="B891" s="1"/>
      <c r="C891" s="1"/>
      <c r="J891" s="1"/>
      <c r="K891" s="1"/>
    </row>
    <row r="892" spans="2:11" ht="12.75" customHeight="1">
      <c r="B892" s="1"/>
      <c r="C892" s="1"/>
      <c r="J892" s="1"/>
      <c r="K892" s="1"/>
    </row>
    <row r="893" spans="2:11" ht="12.75" customHeight="1">
      <c r="B893" s="1"/>
      <c r="C893" s="1"/>
      <c r="J893" s="1"/>
      <c r="K893" s="1"/>
    </row>
    <row r="894" spans="2:11" ht="12.75" customHeight="1">
      <c r="B894" s="1"/>
      <c r="C894" s="1"/>
      <c r="J894" s="1"/>
      <c r="K894" s="1"/>
    </row>
    <row r="895" spans="2:11" ht="12.75" customHeight="1">
      <c r="B895" s="1"/>
      <c r="C895" s="1"/>
      <c r="J895" s="1"/>
      <c r="K895" s="1"/>
    </row>
    <row r="896" spans="2:11" ht="12.75" customHeight="1">
      <c r="B896" s="1"/>
      <c r="C896" s="1"/>
      <c r="J896" s="1"/>
      <c r="K896" s="1"/>
    </row>
    <row r="897" spans="2:11" ht="12.75" customHeight="1">
      <c r="B897" s="1"/>
      <c r="C897" s="1"/>
      <c r="J897" s="1"/>
      <c r="K897" s="1"/>
    </row>
    <row r="898" spans="2:11" ht="12.75" customHeight="1">
      <c r="B898" s="1"/>
      <c r="C898" s="1"/>
      <c r="J898" s="1"/>
      <c r="K898" s="1"/>
    </row>
    <row r="899" spans="2:11" ht="12.75" customHeight="1">
      <c r="B899" s="1"/>
      <c r="C899" s="1"/>
      <c r="J899" s="1"/>
      <c r="K899" s="1"/>
    </row>
    <row r="900" spans="2:11" ht="12.75" customHeight="1">
      <c r="B900" s="1"/>
      <c r="C900" s="1"/>
      <c r="J900" s="1"/>
      <c r="K900" s="1"/>
    </row>
    <row r="901" spans="2:11" ht="12.75" customHeight="1">
      <c r="B901" s="1"/>
      <c r="C901" s="1"/>
      <c r="J901" s="1"/>
      <c r="K901" s="1"/>
    </row>
    <row r="902" spans="2:11" ht="12.75" customHeight="1">
      <c r="B902" s="1"/>
      <c r="C902" s="1"/>
      <c r="J902" s="1"/>
      <c r="K902" s="1"/>
    </row>
    <row r="903" spans="2:11" ht="12.75" customHeight="1">
      <c r="B903" s="1"/>
      <c r="C903" s="1"/>
      <c r="J903" s="1"/>
      <c r="K903" s="1"/>
    </row>
    <row r="904" spans="2:11" ht="12.75" customHeight="1">
      <c r="B904" s="1"/>
      <c r="C904" s="1"/>
      <c r="J904" s="1"/>
      <c r="K904" s="1"/>
    </row>
    <row r="905" spans="2:11" ht="12.75" customHeight="1">
      <c r="B905" s="1"/>
      <c r="C905" s="1"/>
      <c r="J905" s="1"/>
      <c r="K905" s="1"/>
    </row>
    <row r="906" spans="2:11" ht="12.75" customHeight="1">
      <c r="B906" s="1"/>
      <c r="C906" s="1"/>
      <c r="J906" s="1"/>
      <c r="K906" s="1"/>
    </row>
    <row r="907" spans="2:11" ht="12.75" customHeight="1">
      <c r="B907" s="1"/>
      <c r="C907" s="1"/>
      <c r="J907" s="1"/>
      <c r="K907" s="1"/>
    </row>
    <row r="908" spans="2:11" ht="12.75" customHeight="1">
      <c r="B908" s="1"/>
      <c r="C908" s="1"/>
      <c r="J908" s="1"/>
      <c r="K908" s="1"/>
    </row>
    <row r="909" spans="2:11" ht="12.75" customHeight="1">
      <c r="B909" s="1"/>
      <c r="C909" s="1"/>
      <c r="J909" s="1"/>
      <c r="K909" s="1"/>
    </row>
    <row r="910" spans="2:11" ht="12.75" customHeight="1">
      <c r="B910" s="1"/>
      <c r="C910" s="1"/>
      <c r="J910" s="1"/>
      <c r="K910" s="1"/>
    </row>
    <row r="911" spans="2:11" ht="12.75" customHeight="1">
      <c r="B911" s="1"/>
      <c r="C911" s="1"/>
      <c r="J911" s="1"/>
      <c r="K911" s="1"/>
    </row>
    <row r="912" spans="2:11" ht="12.75" customHeight="1">
      <c r="B912" s="1"/>
      <c r="C912" s="1"/>
      <c r="J912" s="1"/>
      <c r="K912" s="1"/>
    </row>
    <row r="913" spans="2:11" ht="12.75" customHeight="1">
      <c r="B913" s="1"/>
      <c r="C913" s="1"/>
      <c r="J913" s="1"/>
      <c r="K913" s="1"/>
    </row>
    <row r="914" spans="2:11" ht="12.75" customHeight="1">
      <c r="B914" s="1"/>
      <c r="C914" s="1"/>
      <c r="J914" s="1"/>
      <c r="K914" s="1"/>
    </row>
    <row r="915" spans="2:11" ht="12.75" customHeight="1">
      <c r="B915" s="1"/>
      <c r="C915" s="1"/>
      <c r="J915" s="1"/>
      <c r="K915" s="1"/>
    </row>
    <row r="916" spans="2:11" ht="12.75" customHeight="1">
      <c r="B916" s="1"/>
      <c r="C916" s="1"/>
      <c r="J916" s="1"/>
      <c r="K916" s="1"/>
    </row>
    <row r="917" spans="2:11" ht="12.75" customHeight="1">
      <c r="B917" s="1"/>
      <c r="C917" s="1"/>
      <c r="J917" s="1"/>
      <c r="K917" s="1"/>
    </row>
    <row r="918" spans="2:11" ht="12.75" customHeight="1">
      <c r="B918" s="1"/>
      <c r="C918" s="1"/>
      <c r="J918" s="1"/>
      <c r="K918" s="1"/>
    </row>
    <row r="919" spans="2:11" ht="12.75" customHeight="1">
      <c r="B919" s="1"/>
      <c r="C919" s="1"/>
      <c r="J919" s="1"/>
      <c r="K919" s="1"/>
    </row>
    <row r="920" spans="2:11" ht="12.75" customHeight="1">
      <c r="B920" s="1"/>
      <c r="C920" s="1"/>
      <c r="J920" s="1"/>
      <c r="K920" s="1"/>
    </row>
    <row r="921" spans="2:11" ht="12.75" customHeight="1">
      <c r="B921" s="1"/>
      <c r="C921" s="1"/>
      <c r="J921" s="1"/>
      <c r="K921" s="1"/>
    </row>
    <row r="922" spans="2:11" ht="12.75" customHeight="1">
      <c r="B922" s="1"/>
      <c r="C922" s="1"/>
      <c r="J922" s="1"/>
      <c r="K922" s="1"/>
    </row>
    <row r="923" spans="2:11" ht="12.75" customHeight="1">
      <c r="B923" s="1"/>
      <c r="C923" s="1"/>
      <c r="J923" s="1"/>
      <c r="K923" s="1"/>
    </row>
    <row r="924" spans="2:11" ht="12.75" customHeight="1">
      <c r="B924" s="1"/>
      <c r="C924" s="1"/>
      <c r="J924" s="1"/>
      <c r="K924" s="1"/>
    </row>
    <row r="925" spans="2:11" ht="12.75" customHeight="1">
      <c r="B925" s="1"/>
      <c r="C925" s="1"/>
      <c r="J925" s="1"/>
      <c r="K925" s="1"/>
    </row>
    <row r="926" spans="2:11" ht="12.75" customHeight="1">
      <c r="B926" s="1"/>
      <c r="C926" s="1"/>
      <c r="J926" s="1"/>
      <c r="K926" s="1"/>
    </row>
    <row r="927" spans="2:11" ht="12.75" customHeight="1">
      <c r="B927" s="1"/>
      <c r="C927" s="1"/>
      <c r="J927" s="1"/>
      <c r="K927" s="1"/>
    </row>
    <row r="928" spans="2:11" ht="12.75" customHeight="1">
      <c r="B928" s="1"/>
      <c r="C928" s="1"/>
      <c r="J928" s="1"/>
      <c r="K928" s="1"/>
    </row>
    <row r="929" spans="2:11" ht="12.75" customHeight="1">
      <c r="B929" s="1"/>
      <c r="C929" s="1"/>
      <c r="J929" s="1"/>
      <c r="K929" s="1"/>
    </row>
    <row r="930" spans="2:11" ht="12.75" customHeight="1">
      <c r="B930" s="1"/>
      <c r="C930" s="1"/>
      <c r="J930" s="1"/>
      <c r="K930" s="1"/>
    </row>
    <row r="931" spans="2:11" ht="12.75" customHeight="1">
      <c r="B931" s="1"/>
      <c r="C931" s="1"/>
      <c r="J931" s="1"/>
      <c r="K931" s="1"/>
    </row>
    <row r="932" spans="2:11" ht="12.75" customHeight="1">
      <c r="B932" s="1"/>
      <c r="C932" s="1"/>
      <c r="J932" s="1"/>
      <c r="K932" s="1"/>
    </row>
    <row r="933" spans="2:11" ht="12.75" customHeight="1">
      <c r="B933" s="1"/>
      <c r="C933" s="1"/>
      <c r="J933" s="1"/>
      <c r="K933" s="1"/>
    </row>
    <row r="934" spans="2:11" ht="12.75" customHeight="1">
      <c r="B934" s="1"/>
      <c r="C934" s="1"/>
      <c r="J934" s="1"/>
      <c r="K934" s="1"/>
    </row>
    <row r="935" spans="2:11" ht="12.75" customHeight="1">
      <c r="B935" s="1"/>
      <c r="C935" s="1"/>
      <c r="J935" s="1"/>
      <c r="K935" s="1"/>
    </row>
    <row r="936" spans="2:11" ht="12.75" customHeight="1">
      <c r="B936" s="1"/>
      <c r="C936" s="1"/>
      <c r="J936" s="1"/>
      <c r="K936" s="1"/>
    </row>
    <row r="937" spans="2:11" ht="12.75" customHeight="1">
      <c r="B937" s="1"/>
      <c r="C937" s="1"/>
      <c r="J937" s="1"/>
      <c r="K937" s="1"/>
    </row>
    <row r="938" spans="2:11" ht="12.75" customHeight="1">
      <c r="B938" s="1"/>
      <c r="C938" s="1"/>
      <c r="J938" s="1"/>
      <c r="K938" s="1"/>
    </row>
    <row r="939" spans="2:11" ht="12.75" customHeight="1">
      <c r="B939" s="1"/>
      <c r="C939" s="1"/>
      <c r="J939" s="1"/>
      <c r="K939" s="1"/>
    </row>
    <row r="940" spans="2:11" ht="12.75" customHeight="1">
      <c r="B940" s="1"/>
      <c r="C940" s="1"/>
      <c r="J940" s="1"/>
      <c r="K940" s="1"/>
    </row>
    <row r="941" spans="2:11" ht="12.75" customHeight="1">
      <c r="B941" s="1"/>
      <c r="C941" s="1"/>
      <c r="J941" s="1"/>
      <c r="K941" s="1"/>
    </row>
    <row r="942" spans="2:11" ht="12.75" customHeight="1">
      <c r="B942" s="1"/>
      <c r="C942" s="1"/>
      <c r="J942" s="1"/>
      <c r="K942" s="1"/>
    </row>
    <row r="943" spans="2:11" ht="12.75" customHeight="1">
      <c r="B943" s="1"/>
      <c r="C943" s="1"/>
      <c r="J943" s="1"/>
      <c r="K943" s="1"/>
    </row>
    <row r="944" spans="2:11" ht="12.75" customHeight="1">
      <c r="B944" s="1"/>
      <c r="C944" s="1"/>
      <c r="J944" s="1"/>
      <c r="K944" s="1"/>
    </row>
    <row r="945" spans="2:11" ht="12.75" customHeight="1">
      <c r="B945" s="1"/>
      <c r="C945" s="1"/>
      <c r="J945" s="1"/>
      <c r="K945" s="1"/>
    </row>
    <row r="946" spans="2:11" ht="12.75" customHeight="1">
      <c r="B946" s="1"/>
      <c r="C946" s="1"/>
      <c r="J946" s="1"/>
      <c r="K946" s="1"/>
    </row>
    <row r="947" spans="2:11" ht="12.75" customHeight="1">
      <c r="B947" s="1"/>
      <c r="C947" s="1"/>
      <c r="J947" s="1"/>
      <c r="K947" s="1"/>
    </row>
    <row r="948" spans="2:11" ht="12.75" customHeight="1">
      <c r="B948" s="1"/>
      <c r="C948" s="1"/>
      <c r="J948" s="1"/>
      <c r="K948" s="1"/>
    </row>
    <row r="949" spans="2:11" ht="12.75" customHeight="1">
      <c r="B949" s="1"/>
      <c r="C949" s="1"/>
      <c r="J949" s="1"/>
      <c r="K949" s="1"/>
    </row>
  </sheetData>
  <mergeCells count="2">
    <mergeCell ref="D1:F1"/>
    <mergeCell ref="D2:I2"/>
  </mergeCells>
  <printOptions horizontalCentered="1"/>
  <pageMargins left="0.2" right="0" top="0.75" bottom="0.75" header="0.3" footer="0.3"/>
  <pageSetup paperSize="9" scale="73" orientation="landscape" r:id="rId1"/>
  <headerFooter>
    <oddHeader>&amp;L&amp;G&amp;R&amp;"Euclid Circular A SemiBold,Bold"&amp;28[SPECIFICATION]</oddHeader>
    <oddFooter>&amp;L&amp;"Euclid Circular A SemiBold,Bold"&amp;16[UA]&amp;"-,Regular"&amp;11
&amp;G&amp;CPage &amp;P of &amp;N&amp;R&amp;G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C25A0-82C9-4744-83F2-5FEC7E7289AF}">
  <sheetPr codeName="Sheet6"/>
  <dimension ref="A1:H10"/>
  <sheetViews>
    <sheetView view="pageBreakPreview" topLeftCell="A4" zoomScaleNormal="100" zoomScaleSheetLayoutView="100" workbookViewId="0">
      <selection activeCell="I3" sqref="I3"/>
    </sheetView>
  </sheetViews>
  <sheetFormatPr defaultRowHeight="15"/>
  <cols>
    <col min="7" max="7" width="7.28515625" customWidth="1"/>
    <col min="8" max="8" width="68.5703125" customWidth="1"/>
    <col min="9" max="9" width="19.140625" customWidth="1"/>
  </cols>
  <sheetData>
    <row r="1" spans="1:8" ht="33.75">
      <c r="A1" s="196" t="s">
        <v>164</v>
      </c>
      <c r="F1" s="246" t="s">
        <v>274</v>
      </c>
    </row>
    <row r="2" spans="1:8" ht="18.75">
      <c r="A2" s="196" t="s">
        <v>275</v>
      </c>
    </row>
    <row r="3" spans="1:8" s="218" customFormat="1" ht="90">
      <c r="G3" s="218" t="s">
        <v>165</v>
      </c>
      <c r="H3" s="217" t="s">
        <v>539</v>
      </c>
    </row>
    <row r="4" spans="1:8" s="218" customFormat="1" ht="105">
      <c r="G4" s="218" t="s">
        <v>325</v>
      </c>
      <c r="H4" s="217" t="s">
        <v>540</v>
      </c>
    </row>
    <row r="5" spans="1:8" s="218" customFormat="1" ht="30">
      <c r="G5" s="218" t="s">
        <v>326</v>
      </c>
      <c r="H5" s="217" t="s">
        <v>334</v>
      </c>
    </row>
    <row r="6" spans="1:8" s="218" customFormat="1" ht="30">
      <c r="G6" s="218" t="s">
        <v>327</v>
      </c>
      <c r="H6" s="217" t="s">
        <v>541</v>
      </c>
    </row>
    <row r="7" spans="1:8" s="218" customFormat="1" ht="30">
      <c r="G7" s="218" t="s">
        <v>328</v>
      </c>
      <c r="H7" s="217" t="s">
        <v>336</v>
      </c>
    </row>
    <row r="8" spans="1:8" s="218" customFormat="1" ht="75">
      <c r="G8" s="218" t="s">
        <v>329</v>
      </c>
      <c r="H8" s="217" t="s">
        <v>542</v>
      </c>
    </row>
    <row r="9" spans="1:8" s="218" customFormat="1" ht="65.25" customHeight="1">
      <c r="G9" s="218" t="s">
        <v>330</v>
      </c>
      <c r="H9" s="217" t="s">
        <v>522</v>
      </c>
    </row>
    <row r="10" spans="1:8" s="218" customFormat="1" ht="51.75" customHeight="1">
      <c r="G10" s="218" t="s">
        <v>331</v>
      </c>
      <c r="H10" s="217" t="s">
        <v>337</v>
      </c>
    </row>
  </sheetData>
  <pageMargins left="0.7" right="0.7" top="0.75" bottom="0.75" header="0.3" footer="0.3"/>
  <pageSetup paperSize="9" scale="9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5D04D-0D5D-4779-BBD4-5B34344C2601}">
  <sheetPr>
    <pageSetUpPr fitToPage="1"/>
  </sheetPr>
  <dimension ref="A1:N32"/>
  <sheetViews>
    <sheetView tabSelected="1" view="pageBreakPreview" topLeftCell="A26" zoomScale="70" zoomScaleNormal="100" zoomScaleSheetLayoutView="70" workbookViewId="0">
      <selection activeCell="B30" sqref="B30"/>
    </sheetView>
  </sheetViews>
  <sheetFormatPr defaultRowHeight="15"/>
  <cols>
    <col min="1" max="1" width="33.28515625" customWidth="1"/>
    <col min="2" max="2" width="30.5703125" customWidth="1"/>
    <col min="3" max="3" width="12.5703125" hidden="1" customWidth="1"/>
    <col min="4" max="4" width="32.5703125" customWidth="1"/>
    <col min="5" max="5" width="37.28515625" customWidth="1"/>
    <col min="6" max="7" width="12.5703125" customWidth="1"/>
    <col min="8" max="8" width="16.28515625" customWidth="1"/>
    <col min="9" max="11" width="14.28515625" customWidth="1"/>
    <col min="12" max="12" width="11.28515625" customWidth="1"/>
    <col min="13" max="13" width="13.85546875" customWidth="1"/>
    <col min="14" max="14" width="21.85546875" customWidth="1"/>
  </cols>
  <sheetData>
    <row r="1" spans="1:14" s="243" customFormat="1" ht="23.25">
      <c r="A1" s="243" t="s">
        <v>650</v>
      </c>
      <c r="D1" s="281"/>
      <c r="E1" s="270"/>
    </row>
    <row r="2" spans="1:14" s="195" customFormat="1">
      <c r="A2" s="271" t="s">
        <v>652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</row>
    <row r="3" spans="1:14" s="285" customFormat="1" ht="30">
      <c r="A3" s="282" t="s">
        <v>653</v>
      </c>
      <c r="B3" s="283"/>
      <c r="C3" s="282" t="s">
        <v>350</v>
      </c>
      <c r="D3" s="282" t="s">
        <v>351</v>
      </c>
      <c r="E3" s="282"/>
      <c r="F3" s="282" t="s">
        <v>352</v>
      </c>
      <c r="G3" s="282" t="s">
        <v>291</v>
      </c>
      <c r="H3" s="284" t="s">
        <v>654</v>
      </c>
      <c r="I3" s="284" t="s">
        <v>852</v>
      </c>
      <c r="J3" s="284" t="s">
        <v>592</v>
      </c>
      <c r="K3" s="284" t="s">
        <v>853</v>
      </c>
      <c r="L3" s="284" t="s">
        <v>854</v>
      </c>
      <c r="M3" s="284" t="s">
        <v>855</v>
      </c>
      <c r="N3" s="284" t="s">
        <v>856</v>
      </c>
    </row>
    <row r="4" spans="1:14" s="280" customFormat="1" ht="49.5" customHeight="1">
      <c r="A4" s="277" t="s">
        <v>779</v>
      </c>
      <c r="B4" s="278" t="s">
        <v>771</v>
      </c>
      <c r="C4" s="277"/>
      <c r="D4" s="277" t="s">
        <v>801</v>
      </c>
      <c r="E4" s="278" t="s">
        <v>775</v>
      </c>
      <c r="F4" s="277" t="s">
        <v>764</v>
      </c>
      <c r="G4" s="279" t="s">
        <v>765</v>
      </c>
      <c r="H4" s="279" t="s">
        <v>769</v>
      </c>
      <c r="I4" s="279" t="s">
        <v>848</v>
      </c>
      <c r="J4" s="279" t="s">
        <v>886</v>
      </c>
      <c r="K4" s="279" t="s">
        <v>769</v>
      </c>
      <c r="L4" s="279" t="s">
        <v>858</v>
      </c>
      <c r="M4" s="279" t="s">
        <v>848</v>
      </c>
      <c r="N4" s="279"/>
    </row>
    <row r="5" spans="1:14" s="280" customFormat="1" ht="37.5" customHeight="1">
      <c r="A5" s="277" t="s">
        <v>780</v>
      </c>
      <c r="B5" s="278" t="s">
        <v>772</v>
      </c>
      <c r="C5" s="277"/>
      <c r="D5" s="277" t="s">
        <v>802</v>
      </c>
      <c r="E5" s="278" t="s">
        <v>778</v>
      </c>
      <c r="F5" s="277" t="s">
        <v>764</v>
      </c>
      <c r="G5" s="279" t="s">
        <v>765</v>
      </c>
      <c r="H5" s="279" t="s">
        <v>769</v>
      </c>
      <c r="I5" s="279" t="s">
        <v>857</v>
      </c>
      <c r="J5" s="279" t="s">
        <v>857</v>
      </c>
      <c r="K5" s="279" t="s">
        <v>858</v>
      </c>
      <c r="L5" s="279" t="s">
        <v>858</v>
      </c>
      <c r="M5" s="279" t="s">
        <v>857</v>
      </c>
      <c r="N5" s="279"/>
    </row>
    <row r="6" spans="1:14" s="280" customFormat="1" ht="37.5" customHeight="1">
      <c r="A6" s="277" t="s">
        <v>784</v>
      </c>
      <c r="B6" s="278" t="s">
        <v>776</v>
      </c>
      <c r="C6" s="277"/>
      <c r="D6" s="277" t="s">
        <v>805</v>
      </c>
      <c r="E6" s="278" t="s">
        <v>880</v>
      </c>
      <c r="F6" s="277" t="s">
        <v>766</v>
      </c>
      <c r="G6" s="279" t="s">
        <v>765</v>
      </c>
      <c r="H6" s="279" t="s">
        <v>768</v>
      </c>
      <c r="I6" s="279" t="s">
        <v>767</v>
      </c>
      <c r="J6" s="279" t="s">
        <v>767</v>
      </c>
      <c r="K6" s="279" t="s">
        <v>858</v>
      </c>
      <c r="L6" s="279" t="s">
        <v>858</v>
      </c>
      <c r="M6" s="279" t="s">
        <v>767</v>
      </c>
      <c r="N6" s="279"/>
    </row>
    <row r="7" spans="1:14" s="280" customFormat="1" ht="37.5" customHeight="1">
      <c r="A7" s="277" t="s">
        <v>785</v>
      </c>
      <c r="B7" s="278" t="s">
        <v>773</v>
      </c>
      <c r="C7" s="277"/>
      <c r="D7" s="277" t="s">
        <v>806</v>
      </c>
      <c r="E7" s="278" t="s">
        <v>881</v>
      </c>
      <c r="F7" s="277" t="s">
        <v>766</v>
      </c>
      <c r="G7" s="279" t="s">
        <v>765</v>
      </c>
      <c r="H7" s="279" t="s">
        <v>769</v>
      </c>
      <c r="I7" s="279" t="s">
        <v>770</v>
      </c>
      <c r="J7" s="279" t="s">
        <v>770</v>
      </c>
      <c r="K7" s="279" t="s">
        <v>858</v>
      </c>
      <c r="L7" s="279" t="s">
        <v>858</v>
      </c>
      <c r="M7" s="279" t="s">
        <v>770</v>
      </c>
      <c r="N7" s="279"/>
    </row>
    <row r="8" spans="1:14" s="280" customFormat="1" ht="60" customHeight="1">
      <c r="A8" s="277" t="s">
        <v>781</v>
      </c>
      <c r="B8" s="278" t="s">
        <v>97</v>
      </c>
      <c r="C8" s="277"/>
      <c r="D8" s="277" t="s">
        <v>803</v>
      </c>
      <c r="E8" s="278" t="s">
        <v>835</v>
      </c>
      <c r="F8" s="277" t="s">
        <v>766</v>
      </c>
      <c r="G8" s="279" t="s">
        <v>765</v>
      </c>
      <c r="H8" s="279" t="s">
        <v>768</v>
      </c>
      <c r="I8" s="279" t="s">
        <v>869</v>
      </c>
      <c r="J8" s="279" t="s">
        <v>887</v>
      </c>
      <c r="K8" s="279" t="s">
        <v>768</v>
      </c>
      <c r="L8" s="279" t="s">
        <v>888</v>
      </c>
      <c r="M8" s="279" t="s">
        <v>875</v>
      </c>
      <c r="N8" s="279" t="s">
        <v>889</v>
      </c>
    </row>
    <row r="9" spans="1:14" s="280" customFormat="1" ht="36">
      <c r="A9" s="277" t="s">
        <v>782</v>
      </c>
      <c r="B9" s="278" t="s">
        <v>99</v>
      </c>
      <c r="C9" s="277"/>
      <c r="D9" s="277" t="s">
        <v>803</v>
      </c>
      <c r="E9" s="278" t="s">
        <v>835</v>
      </c>
      <c r="F9" s="277" t="s">
        <v>766</v>
      </c>
      <c r="G9" s="279" t="s">
        <v>765</v>
      </c>
      <c r="H9" s="279" t="s">
        <v>768</v>
      </c>
      <c r="I9" s="279" t="s">
        <v>822</v>
      </c>
      <c r="J9" s="279" t="s">
        <v>822</v>
      </c>
      <c r="K9" s="279" t="s">
        <v>858</v>
      </c>
      <c r="L9" s="279" t="s">
        <v>858</v>
      </c>
      <c r="M9" s="279" t="s">
        <v>822</v>
      </c>
      <c r="N9" s="279"/>
    </row>
    <row r="10" spans="1:14" s="280" customFormat="1" ht="52.5" customHeight="1">
      <c r="A10" s="277" t="s">
        <v>783</v>
      </c>
      <c r="B10" s="278" t="s">
        <v>824</v>
      </c>
      <c r="C10" s="277"/>
      <c r="D10" s="277" t="s">
        <v>804</v>
      </c>
      <c r="E10" s="278" t="s">
        <v>836</v>
      </c>
      <c r="F10" s="277" t="s">
        <v>766</v>
      </c>
      <c r="G10" s="279" t="s">
        <v>765</v>
      </c>
      <c r="H10" s="279" t="s">
        <v>769</v>
      </c>
      <c r="I10" s="279" t="s">
        <v>816</v>
      </c>
      <c r="J10" s="279" t="s">
        <v>816</v>
      </c>
      <c r="K10" s="279" t="s">
        <v>858</v>
      </c>
      <c r="L10" s="279" t="s">
        <v>890</v>
      </c>
      <c r="M10" s="279" t="s">
        <v>870</v>
      </c>
      <c r="N10" s="279" t="s">
        <v>889</v>
      </c>
    </row>
    <row r="11" spans="1:14" s="280" customFormat="1" ht="52.5" customHeight="1">
      <c r="A11" s="277" t="s">
        <v>859</v>
      </c>
      <c r="B11" s="278" t="s">
        <v>111</v>
      </c>
      <c r="C11" s="277"/>
      <c r="D11" s="277" t="s">
        <v>864</v>
      </c>
      <c r="E11" s="278" t="s">
        <v>882</v>
      </c>
      <c r="F11" s="277" t="s">
        <v>766</v>
      </c>
      <c r="G11" s="279" t="s">
        <v>765</v>
      </c>
      <c r="H11" s="279" t="s">
        <v>768</v>
      </c>
      <c r="I11" s="279" t="s">
        <v>822</v>
      </c>
      <c r="J11" s="279" t="s">
        <v>822</v>
      </c>
      <c r="K11" s="279" t="s">
        <v>858</v>
      </c>
      <c r="L11" s="279" t="s">
        <v>858</v>
      </c>
      <c r="M11" s="279" t="s">
        <v>822</v>
      </c>
      <c r="N11" s="279"/>
    </row>
    <row r="12" spans="1:14" s="280" customFormat="1" ht="58.5" customHeight="1">
      <c r="A12" s="277" t="s">
        <v>786</v>
      </c>
      <c r="B12" s="278" t="s">
        <v>101</v>
      </c>
      <c r="C12" s="277"/>
      <c r="D12" s="277" t="s">
        <v>807</v>
      </c>
      <c r="E12" s="278" t="s">
        <v>837</v>
      </c>
      <c r="F12" s="277" t="s">
        <v>766</v>
      </c>
      <c r="G12" s="279" t="s">
        <v>817</v>
      </c>
      <c r="H12" s="279" t="s">
        <v>769</v>
      </c>
      <c r="I12" s="279" t="s">
        <v>850</v>
      </c>
      <c r="J12" s="279" t="s">
        <v>850</v>
      </c>
      <c r="K12" s="279" t="s">
        <v>858</v>
      </c>
      <c r="L12" s="279" t="s">
        <v>858</v>
      </c>
      <c r="M12" s="279" t="s">
        <v>850</v>
      </c>
      <c r="N12" s="279"/>
    </row>
    <row r="13" spans="1:14" s="280" customFormat="1" ht="72.75" customHeight="1">
      <c r="A13" s="277" t="s">
        <v>860</v>
      </c>
      <c r="B13" s="278" t="s">
        <v>876</v>
      </c>
      <c r="C13" s="277"/>
      <c r="D13" s="277"/>
      <c r="E13" s="278"/>
      <c r="F13" s="277" t="s">
        <v>764</v>
      </c>
      <c r="G13" s="279" t="s">
        <v>765</v>
      </c>
      <c r="H13" s="279" t="s">
        <v>858</v>
      </c>
      <c r="I13" s="279" t="s">
        <v>870</v>
      </c>
      <c r="J13" s="279" t="s">
        <v>870</v>
      </c>
      <c r="K13" s="279" t="s">
        <v>858</v>
      </c>
      <c r="L13" s="279" t="s">
        <v>858</v>
      </c>
      <c r="M13" s="279" t="s">
        <v>870</v>
      </c>
      <c r="N13" s="279"/>
    </row>
    <row r="14" spans="1:14" s="280" customFormat="1" ht="57" customHeight="1">
      <c r="A14" s="277" t="s">
        <v>787</v>
      </c>
      <c r="B14" s="278" t="s">
        <v>844</v>
      </c>
      <c r="C14" s="277"/>
      <c r="D14" s="277" t="s">
        <v>865</v>
      </c>
      <c r="E14" s="278" t="s">
        <v>883</v>
      </c>
      <c r="F14" s="277" t="s">
        <v>766</v>
      </c>
      <c r="G14" s="279" t="s">
        <v>817</v>
      </c>
      <c r="H14" s="279" t="s">
        <v>769</v>
      </c>
      <c r="I14" s="279" t="s">
        <v>777</v>
      </c>
      <c r="J14" s="279" t="s">
        <v>891</v>
      </c>
      <c r="K14" s="279" t="s">
        <v>769</v>
      </c>
      <c r="L14" s="279" t="s">
        <v>858</v>
      </c>
      <c r="M14" s="279" t="s">
        <v>777</v>
      </c>
      <c r="N14" s="279"/>
    </row>
    <row r="15" spans="1:14" s="280" customFormat="1" ht="57" customHeight="1">
      <c r="A15" s="277" t="s">
        <v>788</v>
      </c>
      <c r="B15" s="278" t="s">
        <v>845</v>
      </c>
      <c r="C15" s="277"/>
      <c r="D15" s="277" t="s">
        <v>866</v>
      </c>
      <c r="E15" s="278" t="s">
        <v>883</v>
      </c>
      <c r="F15" s="277" t="s">
        <v>766</v>
      </c>
      <c r="G15" s="279" t="s">
        <v>817</v>
      </c>
      <c r="H15" s="279" t="s">
        <v>769</v>
      </c>
      <c r="I15" s="279" t="s">
        <v>818</v>
      </c>
      <c r="J15" s="279" t="s">
        <v>892</v>
      </c>
      <c r="K15" s="279" t="s">
        <v>769</v>
      </c>
      <c r="L15" s="279" t="s">
        <v>858</v>
      </c>
      <c r="M15" s="279" t="s">
        <v>818</v>
      </c>
      <c r="N15" s="279"/>
    </row>
    <row r="16" spans="1:14" s="280" customFormat="1" ht="54">
      <c r="A16" s="277" t="s">
        <v>789</v>
      </c>
      <c r="B16" s="278" t="s">
        <v>825</v>
      </c>
      <c r="C16" s="277"/>
      <c r="D16" s="277" t="s">
        <v>808</v>
      </c>
      <c r="E16" s="278" t="s">
        <v>838</v>
      </c>
      <c r="F16" s="277" t="s">
        <v>764</v>
      </c>
      <c r="G16" s="279" t="s">
        <v>817</v>
      </c>
      <c r="H16" s="279" t="s">
        <v>769</v>
      </c>
      <c r="I16" s="279" t="s">
        <v>871</v>
      </c>
      <c r="J16" s="279" t="s">
        <v>893</v>
      </c>
      <c r="K16" s="279" t="s">
        <v>767</v>
      </c>
      <c r="L16" s="279" t="s">
        <v>858</v>
      </c>
      <c r="M16" s="279" t="s">
        <v>871</v>
      </c>
      <c r="N16" s="279" t="s">
        <v>894</v>
      </c>
    </row>
    <row r="17" spans="1:14" s="280" customFormat="1" ht="57.75" customHeight="1">
      <c r="A17" s="277" t="s">
        <v>790</v>
      </c>
      <c r="B17" s="278" t="s">
        <v>826</v>
      </c>
      <c r="C17" s="277"/>
      <c r="D17" s="277" t="s">
        <v>809</v>
      </c>
      <c r="E17" s="278" t="s">
        <v>839</v>
      </c>
      <c r="F17" s="277" t="s">
        <v>764</v>
      </c>
      <c r="G17" s="279" t="s">
        <v>817</v>
      </c>
      <c r="H17" s="279" t="s">
        <v>769</v>
      </c>
      <c r="I17" s="279" t="s">
        <v>871</v>
      </c>
      <c r="J17" s="279" t="s">
        <v>871</v>
      </c>
      <c r="K17" s="279" t="s">
        <v>858</v>
      </c>
      <c r="L17" s="279" t="s">
        <v>858</v>
      </c>
      <c r="M17" s="279" t="s">
        <v>871</v>
      </c>
      <c r="N17" s="279"/>
    </row>
    <row r="18" spans="1:14" s="280" customFormat="1" ht="47.45" customHeight="1">
      <c r="A18" s="277" t="s">
        <v>791</v>
      </c>
      <c r="B18" s="278" t="s">
        <v>827</v>
      </c>
      <c r="C18" s="277"/>
      <c r="D18" s="277" t="s">
        <v>810</v>
      </c>
      <c r="E18" s="278" t="s">
        <v>840</v>
      </c>
      <c r="F18" s="277" t="s">
        <v>766</v>
      </c>
      <c r="G18" s="279" t="s">
        <v>765</v>
      </c>
      <c r="H18" s="279" t="s">
        <v>768</v>
      </c>
      <c r="I18" s="279" t="s">
        <v>767</v>
      </c>
      <c r="J18" s="279" t="s">
        <v>767</v>
      </c>
      <c r="K18" s="279" t="s">
        <v>858</v>
      </c>
      <c r="L18" s="279" t="s">
        <v>858</v>
      </c>
      <c r="M18" s="279" t="s">
        <v>767</v>
      </c>
      <c r="N18" s="279"/>
    </row>
    <row r="19" spans="1:14" s="280" customFormat="1" ht="54">
      <c r="A19" s="277" t="s">
        <v>293</v>
      </c>
      <c r="B19" s="278" t="s">
        <v>828</v>
      </c>
      <c r="C19" s="277"/>
      <c r="D19" s="277" t="s">
        <v>811</v>
      </c>
      <c r="E19" s="278" t="s">
        <v>841</v>
      </c>
      <c r="F19" s="277" t="s">
        <v>764</v>
      </c>
      <c r="G19" s="279" t="s">
        <v>765</v>
      </c>
      <c r="H19" s="279" t="s">
        <v>767</v>
      </c>
      <c r="I19" s="279" t="s">
        <v>850</v>
      </c>
      <c r="J19" s="279" t="s">
        <v>895</v>
      </c>
      <c r="K19" s="279" t="s">
        <v>896</v>
      </c>
      <c r="L19" s="279" t="s">
        <v>858</v>
      </c>
      <c r="M19" s="279" t="s">
        <v>850</v>
      </c>
      <c r="N19" s="279"/>
    </row>
    <row r="20" spans="1:14" s="280" customFormat="1" ht="47.45" customHeight="1">
      <c r="A20" s="277" t="s">
        <v>792</v>
      </c>
      <c r="B20" s="278" t="s">
        <v>774</v>
      </c>
      <c r="C20" s="277"/>
      <c r="D20" s="277" t="s">
        <v>812</v>
      </c>
      <c r="E20" s="278" t="s">
        <v>842</v>
      </c>
      <c r="F20" s="277" t="s">
        <v>766</v>
      </c>
      <c r="G20" s="279" t="s">
        <v>765</v>
      </c>
      <c r="H20" s="279" t="s">
        <v>769</v>
      </c>
      <c r="I20" s="279" t="s">
        <v>819</v>
      </c>
      <c r="J20" s="279" t="s">
        <v>897</v>
      </c>
      <c r="K20" s="279" t="s">
        <v>769</v>
      </c>
      <c r="L20" s="279" t="s">
        <v>858</v>
      </c>
      <c r="M20" s="279" t="s">
        <v>819</v>
      </c>
      <c r="N20" s="279"/>
    </row>
    <row r="21" spans="1:14" s="280" customFormat="1" ht="18.75">
      <c r="A21" s="277" t="s">
        <v>793</v>
      </c>
      <c r="B21" s="278" t="s">
        <v>846</v>
      </c>
      <c r="C21" s="277"/>
      <c r="D21" s="277"/>
      <c r="E21" s="278"/>
      <c r="F21" s="277" t="s">
        <v>764</v>
      </c>
      <c r="G21" s="279" t="s">
        <v>765</v>
      </c>
      <c r="H21" s="279" t="s">
        <v>768</v>
      </c>
      <c r="I21" s="279" t="s">
        <v>872</v>
      </c>
      <c r="J21" s="279" t="s">
        <v>898</v>
      </c>
      <c r="K21" s="279" t="s">
        <v>899</v>
      </c>
      <c r="L21" s="279" t="s">
        <v>888</v>
      </c>
      <c r="M21" s="279" t="s">
        <v>900</v>
      </c>
      <c r="N21" s="279" t="s">
        <v>901</v>
      </c>
    </row>
    <row r="22" spans="1:14" s="280" customFormat="1" ht="54">
      <c r="A22" s="277" t="s">
        <v>794</v>
      </c>
      <c r="B22" s="278" t="s">
        <v>830</v>
      </c>
      <c r="C22" s="277"/>
      <c r="D22" s="277" t="s">
        <v>813</v>
      </c>
      <c r="E22" s="278" t="s">
        <v>838</v>
      </c>
      <c r="F22" s="277" t="s">
        <v>766</v>
      </c>
      <c r="G22" s="279" t="s">
        <v>817</v>
      </c>
      <c r="H22" s="279" t="s">
        <v>769</v>
      </c>
      <c r="I22" s="279" t="s">
        <v>820</v>
      </c>
      <c r="J22" s="279" t="s">
        <v>820</v>
      </c>
      <c r="K22" s="279" t="s">
        <v>858</v>
      </c>
      <c r="L22" s="279" t="s">
        <v>858</v>
      </c>
      <c r="M22" s="279" t="s">
        <v>820</v>
      </c>
      <c r="N22" s="279"/>
    </row>
    <row r="23" spans="1:14" s="280" customFormat="1" ht="36">
      <c r="A23" s="277" t="s">
        <v>795</v>
      </c>
      <c r="B23" s="278" t="s">
        <v>831</v>
      </c>
      <c r="C23" s="277"/>
      <c r="D23" s="277" t="s">
        <v>814</v>
      </c>
      <c r="E23" s="278" t="s">
        <v>884</v>
      </c>
      <c r="F23" s="277" t="s">
        <v>766</v>
      </c>
      <c r="G23" s="279" t="s">
        <v>817</v>
      </c>
      <c r="H23" s="279" t="s">
        <v>769</v>
      </c>
      <c r="I23" s="279" t="s">
        <v>821</v>
      </c>
      <c r="J23" s="279" t="s">
        <v>821</v>
      </c>
      <c r="K23" s="279" t="s">
        <v>858</v>
      </c>
      <c r="L23" s="279" t="s">
        <v>858</v>
      </c>
      <c r="M23" s="279" t="s">
        <v>821</v>
      </c>
      <c r="N23" s="279"/>
    </row>
    <row r="24" spans="1:14" s="280" customFormat="1" ht="75" customHeight="1">
      <c r="A24" s="277" t="s">
        <v>796</v>
      </c>
      <c r="B24" s="278" t="s">
        <v>829</v>
      </c>
      <c r="C24" s="277"/>
      <c r="D24" s="277"/>
      <c r="E24" s="278"/>
      <c r="F24" s="277" t="s">
        <v>766</v>
      </c>
      <c r="G24" s="279" t="s">
        <v>765</v>
      </c>
      <c r="H24" s="279" t="s">
        <v>768</v>
      </c>
      <c r="I24" s="279" t="s">
        <v>873</v>
      </c>
      <c r="J24" s="279" t="s">
        <v>873</v>
      </c>
      <c r="K24" s="279" t="s">
        <v>858</v>
      </c>
      <c r="L24" s="279" t="s">
        <v>858</v>
      </c>
      <c r="M24" s="279" t="s">
        <v>873</v>
      </c>
      <c r="N24" s="279"/>
    </row>
    <row r="25" spans="1:14" s="280" customFormat="1" ht="47.45" customHeight="1">
      <c r="A25" s="277" t="s">
        <v>797</v>
      </c>
      <c r="B25" s="278" t="s">
        <v>832</v>
      </c>
      <c r="C25" s="277"/>
      <c r="D25" s="277" t="s">
        <v>815</v>
      </c>
      <c r="E25" s="278" t="s">
        <v>885</v>
      </c>
      <c r="F25" s="277" t="s">
        <v>766</v>
      </c>
      <c r="G25" s="279" t="s">
        <v>765</v>
      </c>
      <c r="H25" s="279" t="s">
        <v>768</v>
      </c>
      <c r="I25" s="279" t="s">
        <v>823</v>
      </c>
      <c r="J25" s="279" t="s">
        <v>823</v>
      </c>
      <c r="K25" s="279" t="s">
        <v>858</v>
      </c>
      <c r="L25" s="279" t="s">
        <v>858</v>
      </c>
      <c r="M25" s="279" t="s">
        <v>823</v>
      </c>
      <c r="N25" s="279"/>
    </row>
    <row r="26" spans="1:14" s="280" customFormat="1" ht="66" customHeight="1">
      <c r="A26" s="277" t="s">
        <v>861</v>
      </c>
      <c r="B26" s="278" t="s">
        <v>877</v>
      </c>
      <c r="C26" s="277"/>
      <c r="D26" s="277" t="s">
        <v>867</v>
      </c>
      <c r="E26" s="278" t="s">
        <v>906</v>
      </c>
      <c r="F26" s="277" t="s">
        <v>764</v>
      </c>
      <c r="G26" s="279" t="s">
        <v>765</v>
      </c>
      <c r="H26" s="279" t="s">
        <v>768</v>
      </c>
      <c r="I26" s="279" t="s">
        <v>874</v>
      </c>
      <c r="J26" s="279" t="s">
        <v>874</v>
      </c>
      <c r="K26" s="279" t="s">
        <v>858</v>
      </c>
      <c r="L26" s="279" t="s">
        <v>858</v>
      </c>
      <c r="M26" s="279" t="s">
        <v>874</v>
      </c>
      <c r="N26" s="279"/>
    </row>
    <row r="27" spans="1:14" s="280" customFormat="1" ht="74.25" customHeight="1">
      <c r="A27" s="277" t="s">
        <v>798</v>
      </c>
      <c r="B27" s="278" t="s">
        <v>833</v>
      </c>
      <c r="C27" s="277"/>
      <c r="D27" s="277"/>
      <c r="E27" s="278"/>
      <c r="F27" s="277" t="s">
        <v>766</v>
      </c>
      <c r="G27" s="279" t="s">
        <v>765</v>
      </c>
      <c r="H27" s="279" t="s">
        <v>768</v>
      </c>
      <c r="I27" s="279" t="s">
        <v>849</v>
      </c>
      <c r="J27" s="279" t="s">
        <v>849</v>
      </c>
      <c r="K27" s="279" t="s">
        <v>858</v>
      </c>
      <c r="L27" s="279" t="s">
        <v>858</v>
      </c>
      <c r="M27" s="279" t="s">
        <v>849</v>
      </c>
      <c r="N27" s="279"/>
    </row>
    <row r="28" spans="1:14" s="280" customFormat="1" ht="66" customHeight="1">
      <c r="A28" s="277" t="s">
        <v>799</v>
      </c>
      <c r="B28" s="278" t="s">
        <v>878</v>
      </c>
      <c r="C28" s="277"/>
      <c r="D28" s="277"/>
      <c r="E28" s="278"/>
      <c r="F28" s="277" t="s">
        <v>766</v>
      </c>
      <c r="G28" s="279" t="s">
        <v>765</v>
      </c>
      <c r="H28" s="279" t="s">
        <v>768</v>
      </c>
      <c r="I28" s="279" t="s">
        <v>858</v>
      </c>
      <c r="J28" s="279" t="s">
        <v>902</v>
      </c>
      <c r="K28" s="279" t="s">
        <v>902</v>
      </c>
      <c r="L28" s="279" t="s">
        <v>873</v>
      </c>
      <c r="M28" s="279" t="s">
        <v>873</v>
      </c>
      <c r="N28" s="279" t="s">
        <v>903</v>
      </c>
    </row>
    <row r="29" spans="1:14" s="280" customFormat="1" ht="66" customHeight="1">
      <c r="A29" s="277" t="s">
        <v>843</v>
      </c>
      <c r="B29" s="278" t="s">
        <v>847</v>
      </c>
      <c r="C29" s="277"/>
      <c r="D29" s="277"/>
      <c r="E29" s="278"/>
      <c r="F29" s="277" t="s">
        <v>764</v>
      </c>
      <c r="G29" s="279" t="s">
        <v>765</v>
      </c>
      <c r="H29" s="279" t="s">
        <v>768</v>
      </c>
      <c r="I29" s="279" t="s">
        <v>770</v>
      </c>
      <c r="J29" s="279" t="s">
        <v>770</v>
      </c>
      <c r="K29" s="279" t="s">
        <v>858</v>
      </c>
      <c r="L29" s="279" t="s">
        <v>858</v>
      </c>
      <c r="M29" s="279" t="s">
        <v>770</v>
      </c>
      <c r="N29" s="279"/>
    </row>
    <row r="30" spans="1:14" s="280" customFormat="1" ht="66" customHeight="1">
      <c r="A30" s="277" t="s">
        <v>862</v>
      </c>
      <c r="B30" s="278" t="s">
        <v>879</v>
      </c>
      <c r="C30" s="277"/>
      <c r="D30" s="277"/>
      <c r="E30" s="278"/>
      <c r="F30" s="277" t="s">
        <v>766</v>
      </c>
      <c r="G30" s="279" t="s">
        <v>765</v>
      </c>
      <c r="H30" s="279" t="s">
        <v>768</v>
      </c>
      <c r="I30" s="279" t="s">
        <v>770</v>
      </c>
      <c r="J30" s="279" t="s">
        <v>858</v>
      </c>
      <c r="K30" s="279" t="s">
        <v>858</v>
      </c>
      <c r="L30" s="279" t="s">
        <v>858</v>
      </c>
      <c r="M30" s="279" t="s">
        <v>770</v>
      </c>
      <c r="N30" s="279"/>
    </row>
    <row r="31" spans="1:14" s="280" customFormat="1" ht="66" customHeight="1">
      <c r="A31" s="277" t="s">
        <v>800</v>
      </c>
      <c r="B31" s="278" t="s">
        <v>834</v>
      </c>
      <c r="C31" s="277"/>
      <c r="D31" s="277"/>
      <c r="E31" s="278"/>
      <c r="F31" s="277" t="s">
        <v>766</v>
      </c>
      <c r="G31" s="279" t="s">
        <v>765</v>
      </c>
      <c r="H31" s="279" t="s">
        <v>768</v>
      </c>
      <c r="I31" s="279" t="s">
        <v>851</v>
      </c>
      <c r="J31" s="279" t="s">
        <v>858</v>
      </c>
      <c r="K31" s="279" t="s">
        <v>858</v>
      </c>
      <c r="L31" s="279" t="s">
        <v>858</v>
      </c>
      <c r="M31" s="279" t="s">
        <v>851</v>
      </c>
      <c r="N31" s="279"/>
    </row>
    <row r="32" spans="1:14" s="280" customFormat="1" ht="73.5" customHeight="1">
      <c r="A32" s="277" t="s">
        <v>863</v>
      </c>
      <c r="B32" s="278" t="s">
        <v>904</v>
      </c>
      <c r="C32" s="277"/>
      <c r="D32" s="277" t="s">
        <v>868</v>
      </c>
      <c r="E32" s="278" t="s">
        <v>905</v>
      </c>
      <c r="F32" s="277" t="s">
        <v>766</v>
      </c>
      <c r="G32" s="279" t="s">
        <v>765</v>
      </c>
      <c r="H32" s="279" t="s">
        <v>768</v>
      </c>
      <c r="I32" s="279" t="s">
        <v>869</v>
      </c>
      <c r="J32" s="279" t="s">
        <v>858</v>
      </c>
      <c r="K32" s="279" t="s">
        <v>858</v>
      </c>
      <c r="L32" s="279" t="s">
        <v>858</v>
      </c>
      <c r="M32" s="279" t="s">
        <v>869</v>
      </c>
      <c r="N32" s="279"/>
    </row>
  </sheetData>
  <autoFilter ref="A3:S28" xr:uid="{4EC5D04D-0D5D-4779-BBD4-5B34344C2601}"/>
  <pageMargins left="0.25" right="0.25" top="0.75" bottom="0.75" header="0.3" footer="0.3"/>
  <pageSetup paperSize="9" scale="5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676B4-DB82-474B-9597-788A8EEF70C7}">
  <sheetPr codeName="Sheet11"/>
  <dimension ref="A1:O132"/>
  <sheetViews>
    <sheetView view="pageBreakPreview" topLeftCell="A50" zoomScale="70" zoomScaleNormal="100" zoomScaleSheetLayoutView="70" workbookViewId="0">
      <selection activeCell="I3" sqref="I3"/>
    </sheetView>
  </sheetViews>
  <sheetFormatPr defaultColWidth="9.140625" defaultRowHeight="18.75"/>
  <cols>
    <col min="1" max="16384" width="9.140625" style="196"/>
  </cols>
  <sheetData>
    <row r="1" spans="1:5" ht="26.25">
      <c r="D1" s="260" t="s">
        <v>543</v>
      </c>
    </row>
    <row r="16" spans="1:5">
      <c r="A16" s="196" t="s">
        <v>544</v>
      </c>
      <c r="E16" s="219" t="s">
        <v>545</v>
      </c>
    </row>
    <row r="17" spans="1:10">
      <c r="A17" s="196" t="s">
        <v>546</v>
      </c>
    </row>
    <row r="18" spans="1:10">
      <c r="A18" s="219" t="s">
        <v>547</v>
      </c>
    </row>
    <row r="19" spans="1:10">
      <c r="A19" s="196" t="s">
        <v>548</v>
      </c>
      <c r="G19" s="219" t="s">
        <v>549</v>
      </c>
    </row>
    <row r="20" spans="1:10">
      <c r="A20" s="196" t="s">
        <v>550</v>
      </c>
      <c r="J20" s="219" t="s">
        <v>551</v>
      </c>
    </row>
    <row r="21" spans="1:10">
      <c r="A21" s="196" t="s">
        <v>552</v>
      </c>
      <c r="G21" s="219" t="s">
        <v>553</v>
      </c>
    </row>
    <row r="22" spans="1:10">
      <c r="A22" s="196" t="s">
        <v>554</v>
      </c>
      <c r="I22" s="219" t="s">
        <v>555</v>
      </c>
    </row>
    <row r="23" spans="1:10" ht="26.25">
      <c r="D23" s="203" t="s">
        <v>543</v>
      </c>
      <c r="I23" s="219"/>
    </row>
    <row r="24" spans="1:10">
      <c r="A24" s="196" t="s">
        <v>556</v>
      </c>
    </row>
    <row r="25" spans="1:10">
      <c r="A25" s="219" t="s">
        <v>557</v>
      </c>
    </row>
    <row r="26" spans="1:10">
      <c r="A26" s="196" t="s">
        <v>558</v>
      </c>
    </row>
    <row r="27" spans="1:10">
      <c r="A27" s="219" t="s">
        <v>559</v>
      </c>
    </row>
    <row r="28" spans="1:10">
      <c r="A28" s="196" t="s">
        <v>560</v>
      </c>
      <c r="H28" s="219" t="s">
        <v>561</v>
      </c>
    </row>
    <row r="29" spans="1:10">
      <c r="A29" s="196" t="s">
        <v>562</v>
      </c>
      <c r="J29" s="219" t="s">
        <v>563</v>
      </c>
    </row>
    <row r="30" spans="1:10">
      <c r="A30" s="219" t="s">
        <v>564</v>
      </c>
    </row>
    <row r="31" spans="1:10">
      <c r="A31" s="196" t="s">
        <v>565</v>
      </c>
      <c r="I31" s="219" t="s">
        <v>566</v>
      </c>
    </row>
    <row r="32" spans="1:10">
      <c r="A32" s="196" t="s">
        <v>567</v>
      </c>
      <c r="I32" s="219" t="s">
        <v>568</v>
      </c>
    </row>
    <row r="33" spans="1:9">
      <c r="A33" s="196" t="s">
        <v>569</v>
      </c>
      <c r="I33" s="219" t="s">
        <v>570</v>
      </c>
    </row>
    <row r="34" spans="1:9">
      <c r="A34" s="196" t="s">
        <v>571</v>
      </c>
    </row>
    <row r="35" spans="1:9">
      <c r="A35" s="219" t="s">
        <v>572</v>
      </c>
    </row>
    <row r="36" spans="1:9">
      <c r="A36" s="196" t="s">
        <v>573</v>
      </c>
    </row>
    <row r="37" spans="1:9">
      <c r="A37" s="219" t="s">
        <v>574</v>
      </c>
    </row>
    <row r="38" spans="1:9">
      <c r="A38" s="196" t="s">
        <v>575</v>
      </c>
    </row>
    <row r="39" spans="1:9">
      <c r="A39" s="219" t="s">
        <v>576</v>
      </c>
    </row>
    <row r="40" spans="1:9">
      <c r="A40" s="196" t="s">
        <v>577</v>
      </c>
    </row>
    <row r="41" spans="1:9">
      <c r="A41" s="196" t="s">
        <v>578</v>
      </c>
      <c r="F41" s="219" t="s">
        <v>579</v>
      </c>
    </row>
    <row r="42" spans="1:9">
      <c r="A42" s="196" t="s">
        <v>580</v>
      </c>
      <c r="F42" s="219" t="s">
        <v>581</v>
      </c>
    </row>
    <row r="43" spans="1:9">
      <c r="A43" s="196" t="s">
        <v>582</v>
      </c>
      <c r="F43" s="219" t="s">
        <v>583</v>
      </c>
    </row>
    <row r="44" spans="1:9">
      <c r="A44" s="196" t="s">
        <v>584</v>
      </c>
      <c r="H44" s="219" t="s">
        <v>585</v>
      </c>
    </row>
    <row r="46" spans="1:9" ht="26.25">
      <c r="D46" s="260" t="s">
        <v>543</v>
      </c>
    </row>
    <row r="59" spans="9:15" ht="255" customHeight="1">
      <c r="I59" s="387" t="s">
        <v>586</v>
      </c>
      <c r="J59" s="387"/>
      <c r="K59" s="387"/>
      <c r="L59" s="387"/>
      <c r="M59" s="387"/>
      <c r="N59" s="387"/>
      <c r="O59" s="387"/>
    </row>
    <row r="69" spans="9:14" ht="18.75" customHeight="1">
      <c r="J69" s="261"/>
      <c r="K69" s="261"/>
      <c r="L69" s="261"/>
      <c r="M69" s="261"/>
      <c r="N69" s="261"/>
    </row>
    <row r="70" spans="9:14" ht="18.75" customHeight="1">
      <c r="J70" s="261"/>
      <c r="K70" s="261"/>
      <c r="L70" s="261"/>
      <c r="M70" s="261"/>
      <c r="N70" s="261"/>
    </row>
    <row r="71" spans="9:14" ht="18.75" customHeight="1">
      <c r="I71" s="261"/>
      <c r="J71" s="261"/>
      <c r="K71" s="261"/>
      <c r="L71" s="261"/>
      <c r="M71" s="261"/>
      <c r="N71" s="261"/>
    </row>
    <row r="72" spans="9:14" ht="18.75" customHeight="1">
      <c r="I72" s="261"/>
      <c r="J72" s="261"/>
      <c r="K72" s="261"/>
      <c r="L72" s="261"/>
      <c r="M72" s="261"/>
      <c r="N72" s="261"/>
    </row>
    <row r="73" spans="9:14" ht="18.75" customHeight="1">
      <c r="I73" s="261"/>
      <c r="J73" s="261"/>
      <c r="K73" s="261"/>
      <c r="L73" s="261"/>
      <c r="M73" s="261"/>
      <c r="N73" s="261"/>
    </row>
    <row r="74" spans="9:14" ht="18.75" customHeight="1">
      <c r="I74" s="261"/>
      <c r="J74" s="261"/>
      <c r="K74" s="261"/>
      <c r="L74" s="261"/>
      <c r="M74" s="261"/>
      <c r="N74" s="261"/>
    </row>
    <row r="75" spans="9:14" ht="18.75" customHeight="1">
      <c r="I75" s="261"/>
      <c r="J75" s="261"/>
      <c r="K75" s="261"/>
      <c r="L75" s="261"/>
      <c r="M75" s="261"/>
      <c r="N75" s="261"/>
    </row>
    <row r="76" spans="9:14" ht="18.75" customHeight="1">
      <c r="I76" s="261"/>
      <c r="J76" s="261"/>
      <c r="K76" s="261"/>
      <c r="L76" s="261"/>
      <c r="M76" s="261"/>
      <c r="N76" s="261"/>
    </row>
    <row r="77" spans="9:14" ht="18.75" customHeight="1">
      <c r="I77" s="261"/>
      <c r="J77" s="261"/>
      <c r="K77" s="261"/>
      <c r="L77" s="261"/>
      <c r="M77" s="261"/>
      <c r="N77" s="261"/>
    </row>
    <row r="78" spans="9:14" ht="18.75" customHeight="1">
      <c r="I78" s="261"/>
      <c r="J78" s="261"/>
      <c r="K78" s="261"/>
      <c r="L78" s="261"/>
      <c r="M78" s="261"/>
      <c r="N78" s="261"/>
    </row>
    <row r="79" spans="9:14" ht="18.75" customHeight="1">
      <c r="I79" s="261"/>
      <c r="J79" s="261"/>
      <c r="K79" s="261"/>
      <c r="L79" s="261"/>
      <c r="M79" s="261"/>
      <c r="N79" s="261"/>
    </row>
    <row r="80" spans="9:14" ht="18.75" customHeight="1">
      <c r="I80" s="261"/>
      <c r="J80" s="261"/>
      <c r="K80" s="261"/>
      <c r="L80" s="261"/>
      <c r="M80" s="261"/>
      <c r="N80" s="261"/>
    </row>
    <row r="82" spans="1:5" ht="26.25">
      <c r="E82" s="203"/>
    </row>
    <row r="89" spans="1:5" ht="27" customHeight="1">
      <c r="A89" s="219"/>
    </row>
    <row r="91" spans="1:5" s="219" customFormat="1"/>
    <row r="105" spans="1:5">
      <c r="A105" s="219"/>
    </row>
    <row r="106" spans="1:5">
      <c r="A106" s="219"/>
    </row>
    <row r="107" spans="1:5">
      <c r="A107" s="219"/>
    </row>
    <row r="108" spans="1:5" ht="26.25">
      <c r="E108" s="203"/>
    </row>
    <row r="131" spans="2:2">
      <c r="B131" s="219"/>
    </row>
    <row r="132" spans="2:2">
      <c r="B132" s="219"/>
    </row>
  </sheetData>
  <mergeCells count="1">
    <mergeCell ref="I59:O59"/>
  </mergeCells>
  <pageMargins left="0.25" right="0" top="0.61299978127734034" bottom="0.75" header="0" footer="0"/>
  <pageSetup paperSize="9" orientation="landscape" r:id="rId1"/>
  <rowBreaks count="3" manualBreakCount="3">
    <brk id="22" max="16383" man="1"/>
    <brk id="45" max="16383" man="1"/>
    <brk id="59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0971E-608E-4675-BC26-A11CC74AFD62}">
  <sheetPr codeName="Sheet12"/>
  <dimension ref="A1:P29"/>
  <sheetViews>
    <sheetView view="pageBreakPreview" topLeftCell="A23" zoomScale="85" zoomScaleNormal="100" zoomScaleSheetLayoutView="85" workbookViewId="0">
      <selection activeCell="I3" sqref="I3"/>
    </sheetView>
  </sheetViews>
  <sheetFormatPr defaultRowHeight="15"/>
  <cols>
    <col min="1" max="1" width="15" customWidth="1"/>
    <col min="2" max="2" width="24.7109375" customWidth="1"/>
    <col min="4" max="4" width="21.140625" customWidth="1"/>
    <col min="5" max="5" width="21.7109375" customWidth="1"/>
    <col min="12" max="12" width="11" customWidth="1"/>
    <col min="13" max="13" width="29.140625" customWidth="1"/>
  </cols>
  <sheetData>
    <row r="1" spans="1:16" s="221" customFormat="1" ht="23.25">
      <c r="A1" s="220" t="s">
        <v>369</v>
      </c>
      <c r="B1" s="220"/>
      <c r="D1" s="221" t="s">
        <v>587</v>
      </c>
      <c r="G1" s="222"/>
      <c r="I1" s="244" t="s">
        <v>588</v>
      </c>
    </row>
    <row r="2" spans="1:16" s="233" customFormat="1" ht="47.25">
      <c r="A2" s="262" t="s">
        <v>589</v>
      </c>
      <c r="B2" s="262"/>
      <c r="C2" s="262" t="s">
        <v>590</v>
      </c>
      <c r="D2" s="262" t="s">
        <v>591</v>
      </c>
      <c r="E2" s="262"/>
      <c r="F2" s="262" t="s">
        <v>352</v>
      </c>
      <c r="G2" s="262" t="s">
        <v>291</v>
      </c>
      <c r="H2" s="262" t="s">
        <v>81</v>
      </c>
      <c r="I2" s="262" t="s">
        <v>353</v>
      </c>
      <c r="J2" s="262" t="s">
        <v>592</v>
      </c>
      <c r="K2" s="262" t="s">
        <v>593</v>
      </c>
      <c r="L2" s="262" t="s">
        <v>594</v>
      </c>
      <c r="M2" s="262" t="s">
        <v>595</v>
      </c>
    </row>
    <row r="3" spans="1:16" s="221" customFormat="1" ht="31.5">
      <c r="A3" s="225" t="s">
        <v>370</v>
      </c>
      <c r="B3" s="225" t="s">
        <v>283</v>
      </c>
      <c r="C3" s="227" t="s">
        <v>371</v>
      </c>
      <c r="D3" s="227" t="s">
        <v>372</v>
      </c>
      <c r="E3" s="228" t="s">
        <v>314</v>
      </c>
      <c r="F3" s="227" t="s">
        <v>373</v>
      </c>
      <c r="G3" s="225" t="s">
        <v>374</v>
      </c>
      <c r="H3" s="227" t="s">
        <v>375</v>
      </c>
      <c r="I3" s="263" t="s">
        <v>596</v>
      </c>
      <c r="J3" s="264" t="s">
        <v>385</v>
      </c>
      <c r="K3" s="231" t="s">
        <v>597</v>
      </c>
      <c r="L3" s="225" t="s">
        <v>379</v>
      </c>
      <c r="M3" s="265"/>
      <c r="N3" s="266"/>
      <c r="O3" s="266"/>
      <c r="P3" s="266"/>
    </row>
    <row r="4" spans="1:16" s="221" customFormat="1" ht="31.5">
      <c r="A4" s="225" t="s">
        <v>381</v>
      </c>
      <c r="B4" s="225" t="s">
        <v>284</v>
      </c>
      <c r="C4" s="227" t="s">
        <v>382</v>
      </c>
      <c r="D4" s="227" t="s">
        <v>383</v>
      </c>
      <c r="E4" s="228" t="s">
        <v>315</v>
      </c>
      <c r="F4" s="227" t="s">
        <v>373</v>
      </c>
      <c r="G4" s="225" t="s">
        <v>374</v>
      </c>
      <c r="H4" s="227" t="s">
        <v>375</v>
      </c>
      <c r="I4" s="263" t="s">
        <v>598</v>
      </c>
      <c r="J4" s="264" t="s">
        <v>599</v>
      </c>
      <c r="K4" s="231" t="s">
        <v>597</v>
      </c>
      <c r="L4" s="225" t="s">
        <v>386</v>
      </c>
      <c r="M4" s="265"/>
      <c r="N4" s="266"/>
      <c r="O4" s="266"/>
      <c r="P4" s="266"/>
    </row>
    <row r="5" spans="1:16" s="221" customFormat="1" ht="30">
      <c r="A5" s="225" t="s">
        <v>387</v>
      </c>
      <c r="B5" s="225" t="s">
        <v>285</v>
      </c>
      <c r="C5" s="227" t="s">
        <v>388</v>
      </c>
      <c r="D5" s="227" t="s">
        <v>389</v>
      </c>
      <c r="E5" s="228" t="s">
        <v>316</v>
      </c>
      <c r="F5" s="227" t="s">
        <v>390</v>
      </c>
      <c r="G5" s="225" t="s">
        <v>374</v>
      </c>
      <c r="H5" s="227" t="s">
        <v>391</v>
      </c>
      <c r="I5" s="263" t="s">
        <v>600</v>
      </c>
      <c r="J5" s="264" t="s">
        <v>394</v>
      </c>
      <c r="K5" s="231" t="s">
        <v>378</v>
      </c>
      <c r="L5" s="225" t="s">
        <v>601</v>
      </c>
      <c r="M5" s="225" t="s">
        <v>602</v>
      </c>
      <c r="N5" s="267"/>
      <c r="O5" s="267"/>
      <c r="P5" s="267"/>
    </row>
    <row r="6" spans="1:16" s="221" customFormat="1" ht="30">
      <c r="A6" s="225" t="s">
        <v>396</v>
      </c>
      <c r="B6" s="225" t="s">
        <v>286</v>
      </c>
      <c r="C6" s="227" t="s">
        <v>397</v>
      </c>
      <c r="D6" s="227" t="s">
        <v>389</v>
      </c>
      <c r="E6" s="228" t="s">
        <v>316</v>
      </c>
      <c r="F6" s="227" t="s">
        <v>390</v>
      </c>
      <c r="G6" s="225" t="s">
        <v>374</v>
      </c>
      <c r="H6" s="227" t="s">
        <v>391</v>
      </c>
      <c r="I6" s="263" t="s">
        <v>398</v>
      </c>
      <c r="J6" s="264" t="s">
        <v>399</v>
      </c>
      <c r="K6" s="231" t="s">
        <v>378</v>
      </c>
      <c r="L6" s="225" t="s">
        <v>399</v>
      </c>
      <c r="M6" s="265"/>
      <c r="N6" s="266"/>
      <c r="O6" s="266"/>
      <c r="P6" s="266"/>
    </row>
    <row r="7" spans="1:16" s="221" customFormat="1" ht="45">
      <c r="A7" s="225" t="s">
        <v>400</v>
      </c>
      <c r="B7" s="225" t="s">
        <v>287</v>
      </c>
      <c r="C7" s="227" t="s">
        <v>401</v>
      </c>
      <c r="D7" s="227" t="s">
        <v>402</v>
      </c>
      <c r="E7" s="228" t="s">
        <v>317</v>
      </c>
      <c r="F7" s="227" t="s">
        <v>390</v>
      </c>
      <c r="G7" s="225" t="s">
        <v>374</v>
      </c>
      <c r="H7" s="227" t="s">
        <v>403</v>
      </c>
      <c r="I7" s="263" t="s">
        <v>603</v>
      </c>
      <c r="J7" s="264" t="s">
        <v>407</v>
      </c>
      <c r="K7" s="231" t="s">
        <v>378</v>
      </c>
      <c r="L7" s="225" t="s">
        <v>604</v>
      </c>
      <c r="M7" s="225" t="s">
        <v>602</v>
      </c>
      <c r="N7" s="267"/>
      <c r="O7" s="267"/>
      <c r="P7" s="267"/>
    </row>
    <row r="8" spans="1:16" s="221" customFormat="1" ht="46.5">
      <c r="A8" s="225" t="s">
        <v>409</v>
      </c>
      <c r="B8" s="225" t="s">
        <v>605</v>
      </c>
      <c r="C8" s="227" t="s">
        <v>606</v>
      </c>
      <c r="D8" s="227" t="s">
        <v>411</v>
      </c>
      <c r="E8" s="228" t="s">
        <v>318</v>
      </c>
      <c r="F8" s="227" t="s">
        <v>390</v>
      </c>
      <c r="G8" s="225" t="s">
        <v>374</v>
      </c>
      <c r="H8" s="227" t="s">
        <v>391</v>
      </c>
      <c r="I8" s="263" t="s">
        <v>398</v>
      </c>
      <c r="J8" s="264" t="s">
        <v>413</v>
      </c>
      <c r="K8" s="231" t="s">
        <v>457</v>
      </c>
      <c r="L8" s="225" t="s">
        <v>607</v>
      </c>
      <c r="M8" s="225" t="s">
        <v>608</v>
      </c>
      <c r="N8" s="267"/>
      <c r="O8" s="267"/>
      <c r="P8" s="267"/>
    </row>
    <row r="9" spans="1:16" s="221" customFormat="1" ht="45">
      <c r="A9" s="225" t="s">
        <v>415</v>
      </c>
      <c r="B9" s="225" t="s">
        <v>294</v>
      </c>
      <c r="C9" s="227" t="s">
        <v>416</v>
      </c>
      <c r="D9" s="227" t="s">
        <v>417</v>
      </c>
      <c r="E9" s="228" t="s">
        <v>320</v>
      </c>
      <c r="F9" s="227" t="s">
        <v>390</v>
      </c>
      <c r="G9" s="225" t="s">
        <v>374</v>
      </c>
      <c r="H9" s="227" t="s">
        <v>403</v>
      </c>
      <c r="I9" s="263" t="s">
        <v>609</v>
      </c>
      <c r="J9" s="264" t="s">
        <v>610</v>
      </c>
      <c r="K9" s="231" t="s">
        <v>403</v>
      </c>
      <c r="L9" s="225" t="s">
        <v>610</v>
      </c>
      <c r="M9" s="268" t="s">
        <v>611</v>
      </c>
      <c r="N9" s="267"/>
      <c r="O9" s="267"/>
      <c r="P9" s="267"/>
    </row>
    <row r="10" spans="1:16" s="221" customFormat="1" ht="31.5">
      <c r="A10" s="225" t="s">
        <v>422</v>
      </c>
      <c r="B10" s="225" t="s">
        <v>295</v>
      </c>
      <c r="C10" s="227" t="s">
        <v>423</v>
      </c>
      <c r="D10" s="227" t="s">
        <v>424</v>
      </c>
      <c r="E10" s="228" t="s">
        <v>321</v>
      </c>
      <c r="F10" s="227" t="s">
        <v>390</v>
      </c>
      <c r="G10" s="225" t="s">
        <v>425</v>
      </c>
      <c r="H10" s="227" t="s">
        <v>426</v>
      </c>
      <c r="I10" s="263" t="s">
        <v>612</v>
      </c>
      <c r="J10" s="264" t="s">
        <v>429</v>
      </c>
      <c r="K10" s="231" t="s">
        <v>378</v>
      </c>
      <c r="L10" s="225" t="s">
        <v>613</v>
      </c>
      <c r="M10" s="225" t="s">
        <v>614</v>
      </c>
      <c r="N10" s="267"/>
      <c r="O10" s="267"/>
      <c r="P10" s="267"/>
    </row>
    <row r="11" spans="1:16" s="221" customFormat="1" ht="47.25">
      <c r="A11" s="225" t="s">
        <v>431</v>
      </c>
      <c r="B11" s="225" t="s">
        <v>296</v>
      </c>
      <c r="C11" s="227" t="s">
        <v>615</v>
      </c>
      <c r="D11" s="227" t="s">
        <v>433</v>
      </c>
      <c r="E11" s="228" t="s">
        <v>322</v>
      </c>
      <c r="F11" s="227" t="s">
        <v>390</v>
      </c>
      <c r="G11" s="225" t="s">
        <v>425</v>
      </c>
      <c r="H11" s="227" t="s">
        <v>426</v>
      </c>
      <c r="I11" s="263" t="s">
        <v>616</v>
      </c>
      <c r="J11" s="264" t="s">
        <v>617</v>
      </c>
      <c r="K11" s="231" t="s">
        <v>597</v>
      </c>
      <c r="L11" s="225" t="s">
        <v>436</v>
      </c>
      <c r="M11" s="225" t="s">
        <v>618</v>
      </c>
      <c r="N11" s="267"/>
      <c r="O11" s="267"/>
      <c r="P11" s="267"/>
    </row>
    <row r="12" spans="1:16" s="221" customFormat="1" ht="47.25">
      <c r="A12" s="225" t="s">
        <v>437</v>
      </c>
      <c r="B12" s="225" t="s">
        <v>297</v>
      </c>
      <c r="C12" s="227" t="s">
        <v>619</v>
      </c>
      <c r="D12" s="227" t="s">
        <v>439</v>
      </c>
      <c r="E12" s="228" t="s">
        <v>322</v>
      </c>
      <c r="F12" s="227" t="s">
        <v>390</v>
      </c>
      <c r="G12" s="225" t="s">
        <v>425</v>
      </c>
      <c r="H12" s="227" t="s">
        <v>426</v>
      </c>
      <c r="I12" s="263" t="s">
        <v>620</v>
      </c>
      <c r="J12" s="264" t="s">
        <v>621</v>
      </c>
      <c r="K12" s="235" t="s">
        <v>448</v>
      </c>
      <c r="L12" s="225" t="s">
        <v>442</v>
      </c>
      <c r="M12" s="225" t="s">
        <v>618</v>
      </c>
      <c r="N12" s="267"/>
      <c r="O12" s="267"/>
      <c r="P12" s="267"/>
    </row>
    <row r="13" spans="1:16" s="221" customFormat="1" ht="45">
      <c r="A13" s="225" t="s">
        <v>443</v>
      </c>
      <c r="B13" s="225" t="s">
        <v>298</v>
      </c>
      <c r="C13" s="227" t="s">
        <v>622</v>
      </c>
      <c r="D13" s="227" t="s">
        <v>445</v>
      </c>
      <c r="E13" s="228" t="s">
        <v>323</v>
      </c>
      <c r="F13" s="227" t="s">
        <v>373</v>
      </c>
      <c r="G13" s="225" t="s">
        <v>425</v>
      </c>
      <c r="H13" s="227" t="s">
        <v>375</v>
      </c>
      <c r="I13" s="263" t="s">
        <v>623</v>
      </c>
      <c r="J13" s="264" t="s">
        <v>449</v>
      </c>
      <c r="K13" s="231" t="s">
        <v>378</v>
      </c>
      <c r="L13" s="225" t="s">
        <v>624</v>
      </c>
      <c r="M13" s="225" t="s">
        <v>614</v>
      </c>
      <c r="N13" s="267"/>
      <c r="O13" s="267"/>
      <c r="P13" s="267"/>
    </row>
    <row r="14" spans="1:16" s="221" customFormat="1" ht="60">
      <c r="A14" s="225" t="s">
        <v>450</v>
      </c>
      <c r="B14" s="225" t="s">
        <v>299</v>
      </c>
      <c r="C14" s="227" t="s">
        <v>625</v>
      </c>
      <c r="D14" s="227" t="s">
        <v>452</v>
      </c>
      <c r="E14" s="269" t="s">
        <v>626</v>
      </c>
      <c r="F14" s="227" t="s">
        <v>373</v>
      </c>
      <c r="G14" s="225" t="s">
        <v>425</v>
      </c>
      <c r="H14" s="227" t="s">
        <v>375</v>
      </c>
      <c r="I14" s="263" t="s">
        <v>623</v>
      </c>
      <c r="J14" s="264" t="s">
        <v>627</v>
      </c>
      <c r="K14" s="235" t="s">
        <v>628</v>
      </c>
      <c r="L14" s="225" t="s">
        <v>624</v>
      </c>
      <c r="M14" s="225" t="s">
        <v>629</v>
      </c>
      <c r="N14" s="267"/>
      <c r="O14" s="267"/>
      <c r="P14" s="267"/>
    </row>
    <row r="15" spans="1:16" s="221" customFormat="1" ht="30">
      <c r="A15" s="225" t="s">
        <v>454</v>
      </c>
      <c r="B15" s="225" t="s">
        <v>300</v>
      </c>
      <c r="C15" s="227" t="s">
        <v>455</v>
      </c>
      <c r="D15" s="227" t="s">
        <v>456</v>
      </c>
      <c r="E15" s="228" t="s">
        <v>339</v>
      </c>
      <c r="F15" s="227" t="s">
        <v>390</v>
      </c>
      <c r="G15" s="225" t="s">
        <v>374</v>
      </c>
      <c r="H15" s="227" t="s">
        <v>391</v>
      </c>
      <c r="I15" s="263" t="s">
        <v>412</v>
      </c>
      <c r="J15" s="264" t="s">
        <v>413</v>
      </c>
      <c r="K15" s="231" t="s">
        <v>378</v>
      </c>
      <c r="L15" s="225" t="s">
        <v>413</v>
      </c>
      <c r="M15" s="265"/>
      <c r="N15" s="266"/>
      <c r="O15" s="266"/>
      <c r="P15" s="266"/>
    </row>
    <row r="16" spans="1:16" s="221" customFormat="1" ht="60">
      <c r="A16" s="225" t="s">
        <v>459</v>
      </c>
      <c r="B16" s="225" t="s">
        <v>301</v>
      </c>
      <c r="C16" s="227" t="s">
        <v>630</v>
      </c>
      <c r="D16" s="227" t="s">
        <v>461</v>
      </c>
      <c r="E16" s="228" t="s">
        <v>340</v>
      </c>
      <c r="F16" s="227" t="s">
        <v>373</v>
      </c>
      <c r="G16" s="225" t="s">
        <v>374</v>
      </c>
      <c r="H16" s="227" t="s">
        <v>375</v>
      </c>
      <c r="I16" s="263" t="s">
        <v>462</v>
      </c>
      <c r="J16" s="264" t="s">
        <v>464</v>
      </c>
      <c r="K16" s="231" t="s">
        <v>378</v>
      </c>
      <c r="L16" s="225" t="s">
        <v>631</v>
      </c>
      <c r="M16" s="225" t="s">
        <v>632</v>
      </c>
      <c r="N16" s="267"/>
      <c r="O16" s="267"/>
      <c r="P16" s="267"/>
    </row>
    <row r="17" spans="1:16" s="221" customFormat="1" ht="45.75">
      <c r="A17" s="225" t="s">
        <v>465</v>
      </c>
      <c r="B17" s="225" t="s">
        <v>302</v>
      </c>
      <c r="C17" s="227" t="s">
        <v>633</v>
      </c>
      <c r="D17" s="227" t="s">
        <v>467</v>
      </c>
      <c r="E17" s="228" t="s">
        <v>341</v>
      </c>
      <c r="F17" s="227" t="s">
        <v>390</v>
      </c>
      <c r="G17" s="225" t="s">
        <v>374</v>
      </c>
      <c r="H17" s="227" t="s">
        <v>403</v>
      </c>
      <c r="I17" s="263" t="s">
        <v>634</v>
      </c>
      <c r="J17" s="264" t="s">
        <v>470</v>
      </c>
      <c r="K17" s="231" t="s">
        <v>378</v>
      </c>
      <c r="L17" s="225" t="s">
        <v>635</v>
      </c>
      <c r="M17" s="268" t="s">
        <v>636</v>
      </c>
      <c r="N17" s="267"/>
      <c r="O17" s="267"/>
      <c r="P17" s="267"/>
    </row>
    <row r="18" spans="1:16" s="221" customFormat="1" ht="45">
      <c r="A18" s="225" t="s">
        <v>472</v>
      </c>
      <c r="B18" s="225" t="s">
        <v>303</v>
      </c>
      <c r="C18" s="227" t="s">
        <v>637</v>
      </c>
      <c r="D18" s="227" t="s">
        <v>474</v>
      </c>
      <c r="E18" s="228" t="s">
        <v>323</v>
      </c>
      <c r="F18" s="227" t="s">
        <v>390</v>
      </c>
      <c r="G18" s="225" t="s">
        <v>425</v>
      </c>
      <c r="H18" s="227" t="s">
        <v>403</v>
      </c>
      <c r="I18" s="263" t="s">
        <v>603</v>
      </c>
      <c r="J18" s="264" t="s">
        <v>407</v>
      </c>
      <c r="K18" s="231" t="s">
        <v>378</v>
      </c>
      <c r="L18" s="225" t="s">
        <v>407</v>
      </c>
      <c r="M18" s="265"/>
      <c r="N18" s="266"/>
      <c r="O18" s="266"/>
      <c r="P18" s="266"/>
    </row>
    <row r="19" spans="1:16" s="221" customFormat="1" ht="45">
      <c r="A19" s="225" t="s">
        <v>477</v>
      </c>
      <c r="B19" s="225" t="s">
        <v>304</v>
      </c>
      <c r="C19" s="227" t="s">
        <v>638</v>
      </c>
      <c r="D19" s="227" t="s">
        <v>479</v>
      </c>
      <c r="E19" s="228" t="s">
        <v>342</v>
      </c>
      <c r="F19" s="227" t="s">
        <v>390</v>
      </c>
      <c r="G19" s="225" t="s">
        <v>425</v>
      </c>
      <c r="H19" s="227" t="s">
        <v>403</v>
      </c>
      <c r="I19" s="263" t="s">
        <v>639</v>
      </c>
      <c r="J19" s="264" t="s">
        <v>483</v>
      </c>
      <c r="K19" s="231" t="s">
        <v>378</v>
      </c>
      <c r="L19" s="225" t="s">
        <v>483</v>
      </c>
      <c r="M19" s="265"/>
      <c r="N19" s="266"/>
      <c r="O19" s="266"/>
      <c r="P19" s="266"/>
    </row>
    <row r="20" spans="1:16" s="221" customFormat="1" ht="60">
      <c r="A20" s="225" t="s">
        <v>484</v>
      </c>
      <c r="B20" s="225" t="s">
        <v>305</v>
      </c>
      <c r="C20" s="227" t="s">
        <v>640</v>
      </c>
      <c r="D20" s="227" t="s">
        <v>486</v>
      </c>
      <c r="E20" s="228" t="s">
        <v>343</v>
      </c>
      <c r="F20" s="227" t="s">
        <v>390</v>
      </c>
      <c r="G20" s="225" t="s">
        <v>425</v>
      </c>
      <c r="H20" s="227" t="s">
        <v>403</v>
      </c>
      <c r="I20" s="263" t="s">
        <v>487</v>
      </c>
      <c r="J20" s="264" t="s">
        <v>488</v>
      </c>
      <c r="K20" s="231" t="s">
        <v>378</v>
      </c>
      <c r="L20" s="225" t="s">
        <v>488</v>
      </c>
      <c r="M20" s="265"/>
      <c r="N20" s="266"/>
      <c r="O20" s="266"/>
      <c r="P20" s="266"/>
    </row>
    <row r="21" spans="1:16" s="221" customFormat="1" ht="60">
      <c r="A21" s="225" t="s">
        <v>489</v>
      </c>
      <c r="B21" s="225" t="s">
        <v>307</v>
      </c>
      <c r="C21" s="227" t="s">
        <v>490</v>
      </c>
      <c r="D21" s="227" t="s">
        <v>491</v>
      </c>
      <c r="E21" s="228" t="s">
        <v>344</v>
      </c>
      <c r="F21" s="227" t="s">
        <v>390</v>
      </c>
      <c r="G21" s="225" t="s">
        <v>425</v>
      </c>
      <c r="H21" s="227" t="s">
        <v>403</v>
      </c>
      <c r="I21" s="263" t="s">
        <v>492</v>
      </c>
      <c r="J21" s="264" t="s">
        <v>493</v>
      </c>
      <c r="K21" s="231" t="s">
        <v>378</v>
      </c>
      <c r="L21" s="225" t="s">
        <v>493</v>
      </c>
      <c r="M21" s="265"/>
      <c r="N21" s="266"/>
      <c r="O21" s="266"/>
      <c r="P21" s="266"/>
    </row>
    <row r="22" spans="1:16" s="221" customFormat="1" ht="30">
      <c r="A22" s="225" t="s">
        <v>494</v>
      </c>
      <c r="B22" s="225" t="s">
        <v>308</v>
      </c>
      <c r="C22" s="227" t="s">
        <v>495</v>
      </c>
      <c r="D22" s="227" t="s">
        <v>496</v>
      </c>
      <c r="E22" s="228" t="s">
        <v>345</v>
      </c>
      <c r="F22" s="227" t="s">
        <v>390</v>
      </c>
      <c r="G22" s="225" t="s">
        <v>374</v>
      </c>
      <c r="H22" s="227" t="s">
        <v>391</v>
      </c>
      <c r="I22" s="263" t="s">
        <v>497</v>
      </c>
      <c r="J22" s="264" t="s">
        <v>499</v>
      </c>
      <c r="K22" s="231" t="s">
        <v>378</v>
      </c>
      <c r="L22" s="225" t="s">
        <v>499</v>
      </c>
      <c r="M22" s="265"/>
      <c r="N22" s="266"/>
      <c r="O22" s="266"/>
      <c r="P22" s="266"/>
    </row>
    <row r="23" spans="1:16" s="221" customFormat="1" ht="31.5">
      <c r="A23" s="225" t="s">
        <v>500</v>
      </c>
      <c r="B23" s="225" t="s">
        <v>309</v>
      </c>
      <c r="C23" s="227" t="s">
        <v>501</v>
      </c>
      <c r="D23" s="227" t="s">
        <v>502</v>
      </c>
      <c r="E23" s="228" t="s">
        <v>346</v>
      </c>
      <c r="F23" s="227" t="s">
        <v>373</v>
      </c>
      <c r="G23" s="225" t="s">
        <v>374</v>
      </c>
      <c r="H23" s="227" t="s">
        <v>391</v>
      </c>
      <c r="I23" s="263" t="s">
        <v>475</v>
      </c>
      <c r="J23" s="264" t="s">
        <v>641</v>
      </c>
      <c r="K23" s="235" t="s">
        <v>597</v>
      </c>
      <c r="L23" s="225" t="s">
        <v>476</v>
      </c>
      <c r="M23" s="268" t="s">
        <v>642</v>
      </c>
      <c r="N23" s="267"/>
      <c r="O23" s="267"/>
      <c r="P23" s="267"/>
    </row>
    <row r="24" spans="1:16" s="221" customFormat="1" ht="30">
      <c r="A24" s="225" t="s">
        <v>506</v>
      </c>
      <c r="B24" s="225" t="s">
        <v>310</v>
      </c>
      <c r="C24" s="227" t="s">
        <v>507</v>
      </c>
      <c r="D24" s="227" t="s">
        <v>508</v>
      </c>
      <c r="E24" s="228" t="s">
        <v>347</v>
      </c>
      <c r="F24" s="227" t="s">
        <v>390</v>
      </c>
      <c r="G24" s="225" t="s">
        <v>374</v>
      </c>
      <c r="H24" s="227" t="s">
        <v>391</v>
      </c>
      <c r="I24" s="263" t="s">
        <v>509</v>
      </c>
      <c r="J24" s="264" t="s">
        <v>510</v>
      </c>
      <c r="K24" s="231" t="s">
        <v>378</v>
      </c>
      <c r="L24" s="225" t="s">
        <v>510</v>
      </c>
      <c r="M24" s="265"/>
      <c r="N24" s="266"/>
      <c r="O24" s="266"/>
      <c r="P24" s="266"/>
    </row>
    <row r="25" spans="1:16" s="221" customFormat="1" ht="30">
      <c r="A25" s="225" t="s">
        <v>643</v>
      </c>
      <c r="B25" s="225" t="s">
        <v>644</v>
      </c>
      <c r="C25" s="227" t="s">
        <v>645</v>
      </c>
      <c r="D25" s="236"/>
      <c r="E25" s="228" t="s">
        <v>348</v>
      </c>
      <c r="F25" s="227" t="s">
        <v>390</v>
      </c>
      <c r="G25" s="225" t="s">
        <v>374</v>
      </c>
      <c r="H25" s="227" t="s">
        <v>391</v>
      </c>
      <c r="I25" s="263" t="s">
        <v>517</v>
      </c>
      <c r="J25" s="264" t="s">
        <v>510</v>
      </c>
      <c r="K25" s="235" t="s">
        <v>510</v>
      </c>
      <c r="L25" s="225" t="s">
        <v>510</v>
      </c>
      <c r="M25" s="265"/>
      <c r="N25" s="266"/>
      <c r="O25" s="266"/>
      <c r="P25" s="266"/>
    </row>
    <row r="26" spans="1:16" s="221" customFormat="1" ht="30">
      <c r="A26" s="225" t="s">
        <v>511</v>
      </c>
      <c r="B26" s="225" t="s">
        <v>311</v>
      </c>
      <c r="C26" s="227" t="s">
        <v>512</v>
      </c>
      <c r="D26" s="227" t="s">
        <v>513</v>
      </c>
      <c r="E26" s="237"/>
      <c r="F26" s="227" t="s">
        <v>390</v>
      </c>
      <c r="G26" s="225" t="s">
        <v>374</v>
      </c>
      <c r="H26" s="227" t="s">
        <v>391</v>
      </c>
      <c r="I26" s="263" t="s">
        <v>514</v>
      </c>
      <c r="J26" s="264" t="s">
        <v>419</v>
      </c>
      <c r="K26" s="231" t="s">
        <v>378</v>
      </c>
      <c r="L26" s="225" t="s">
        <v>419</v>
      </c>
      <c r="M26" s="265"/>
      <c r="N26" s="266"/>
      <c r="O26" s="266"/>
      <c r="P26" s="266"/>
    </row>
    <row r="27" spans="1:16" s="221" customFormat="1" ht="60">
      <c r="A27" s="225" t="s">
        <v>515</v>
      </c>
      <c r="B27" s="225" t="s">
        <v>312</v>
      </c>
      <c r="C27" s="227" t="s">
        <v>646</v>
      </c>
      <c r="D27" s="236"/>
      <c r="E27" s="237"/>
      <c r="F27" s="227" t="s">
        <v>390</v>
      </c>
      <c r="G27" s="225" t="s">
        <v>374</v>
      </c>
      <c r="H27" s="227" t="s">
        <v>391</v>
      </c>
      <c r="I27" s="263" t="s">
        <v>647</v>
      </c>
      <c r="J27" s="264" t="s">
        <v>378</v>
      </c>
      <c r="K27" s="231" t="s">
        <v>378</v>
      </c>
      <c r="L27" s="225" t="s">
        <v>518</v>
      </c>
      <c r="M27" s="388" t="s">
        <v>648</v>
      </c>
      <c r="N27" s="267"/>
      <c r="O27" s="267"/>
      <c r="P27" s="267"/>
    </row>
    <row r="28" spans="1:16" s="221" customFormat="1" ht="75">
      <c r="A28" s="225" t="s">
        <v>520</v>
      </c>
      <c r="B28" s="225" t="s">
        <v>313</v>
      </c>
      <c r="C28" s="227" t="s">
        <v>649</v>
      </c>
      <c r="D28" s="236"/>
      <c r="E28" s="236"/>
      <c r="F28" s="227" t="s">
        <v>390</v>
      </c>
      <c r="G28" s="225" t="s">
        <v>374</v>
      </c>
      <c r="H28" s="227" t="s">
        <v>391</v>
      </c>
      <c r="I28" s="263" t="s">
        <v>600</v>
      </c>
      <c r="J28" s="264" t="s">
        <v>378</v>
      </c>
      <c r="K28" s="231" t="s">
        <v>378</v>
      </c>
      <c r="L28" s="225" t="s">
        <v>518</v>
      </c>
      <c r="M28" s="389"/>
      <c r="N28" s="267"/>
      <c r="O28" s="267"/>
      <c r="P28" s="267"/>
    </row>
    <row r="29" spans="1:16" s="241" customFormat="1" ht="15.75"/>
  </sheetData>
  <mergeCells count="1">
    <mergeCell ref="M27:M28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1D461-4099-4E19-8A3B-41B93AD1793F}">
  <sheetPr codeName="Sheet13"/>
  <dimension ref="A1:I29"/>
  <sheetViews>
    <sheetView view="pageBreakPreview" zoomScale="85" zoomScaleNormal="100" zoomScaleSheetLayoutView="85" workbookViewId="0">
      <selection activeCell="I3" sqref="I3"/>
    </sheetView>
  </sheetViews>
  <sheetFormatPr defaultRowHeight="15"/>
  <cols>
    <col min="1" max="1" width="21.7109375" customWidth="1"/>
    <col min="2" max="2" width="21.42578125" customWidth="1"/>
    <col min="4" max="4" width="23.7109375" customWidth="1"/>
    <col min="5" max="5" width="27.85546875" customWidth="1"/>
    <col min="8" max="8" width="11.42578125" customWidth="1"/>
  </cols>
  <sheetData>
    <row r="1" spans="1:9" s="243" customFormat="1" ht="23.25">
      <c r="A1" s="243" t="s">
        <v>650</v>
      </c>
      <c r="E1" s="270" t="s">
        <v>651</v>
      </c>
    </row>
    <row r="2" spans="1:9" s="195" customFormat="1">
      <c r="A2" s="271" t="s">
        <v>652</v>
      </c>
      <c r="B2" s="272"/>
      <c r="C2" s="272"/>
      <c r="D2" s="272"/>
      <c r="E2" s="272"/>
      <c r="F2" s="272"/>
      <c r="G2" s="272"/>
      <c r="H2" s="272"/>
      <c r="I2" s="272"/>
    </row>
    <row r="3" spans="1:9" s="195" customFormat="1">
      <c r="A3" s="273" t="s">
        <v>653</v>
      </c>
      <c r="B3" s="272"/>
      <c r="C3" s="273" t="s">
        <v>350</v>
      </c>
      <c r="D3" s="273" t="s">
        <v>351</v>
      </c>
      <c r="E3" s="273"/>
      <c r="F3" s="273" t="s">
        <v>352</v>
      </c>
      <c r="G3" s="273" t="s">
        <v>291</v>
      </c>
      <c r="H3" s="273" t="s">
        <v>654</v>
      </c>
      <c r="I3" s="273" t="s">
        <v>10</v>
      </c>
    </row>
    <row r="4" spans="1:9" s="195" customFormat="1">
      <c r="A4" s="274" t="s">
        <v>655</v>
      </c>
      <c r="B4" s="274" t="s">
        <v>283</v>
      </c>
      <c r="C4" s="274" t="s">
        <v>656</v>
      </c>
      <c r="D4" s="274" t="s">
        <v>657</v>
      </c>
      <c r="E4" s="274" t="s">
        <v>314</v>
      </c>
      <c r="F4" s="274" t="s">
        <v>658</v>
      </c>
      <c r="G4" s="275" t="s">
        <v>659</v>
      </c>
      <c r="H4" s="275" t="s">
        <v>660</v>
      </c>
      <c r="I4" s="276" t="s">
        <v>661</v>
      </c>
    </row>
    <row r="5" spans="1:9" s="195" customFormat="1" ht="28.5">
      <c r="A5" s="274" t="s">
        <v>662</v>
      </c>
      <c r="B5" s="274" t="s">
        <v>284</v>
      </c>
      <c r="C5" s="274" t="s">
        <v>663</v>
      </c>
      <c r="D5" s="274" t="s">
        <v>664</v>
      </c>
      <c r="E5" s="274" t="s">
        <v>315</v>
      </c>
      <c r="F5" s="274" t="s">
        <v>658</v>
      </c>
      <c r="G5" s="275" t="s">
        <v>659</v>
      </c>
      <c r="H5" s="275" t="s">
        <v>660</v>
      </c>
      <c r="I5" s="276" t="s">
        <v>665</v>
      </c>
    </row>
    <row r="6" spans="1:9" s="195" customFormat="1" ht="28.5">
      <c r="A6" s="274" t="s">
        <v>666</v>
      </c>
      <c r="B6" s="274" t="s">
        <v>285</v>
      </c>
      <c r="C6" s="274" t="s">
        <v>667</v>
      </c>
      <c r="D6" s="274" t="s">
        <v>668</v>
      </c>
      <c r="E6" s="274" t="s">
        <v>316</v>
      </c>
      <c r="F6" s="274" t="s">
        <v>669</v>
      </c>
      <c r="G6" s="275" t="s">
        <v>659</v>
      </c>
      <c r="H6" s="275" t="s">
        <v>670</v>
      </c>
      <c r="I6" s="276" t="s">
        <v>671</v>
      </c>
    </row>
    <row r="7" spans="1:9" s="195" customFormat="1" ht="28.5">
      <c r="A7" s="274" t="s">
        <v>672</v>
      </c>
      <c r="B7" s="274" t="s">
        <v>286</v>
      </c>
      <c r="C7" s="274" t="s">
        <v>673</v>
      </c>
      <c r="D7" s="274" t="s">
        <v>668</v>
      </c>
      <c r="E7" s="274" t="s">
        <v>316</v>
      </c>
      <c r="F7" s="274" t="s">
        <v>669</v>
      </c>
      <c r="G7" s="275" t="s">
        <v>659</v>
      </c>
      <c r="H7" s="275" t="s">
        <v>670</v>
      </c>
      <c r="I7" s="276" t="s">
        <v>674</v>
      </c>
    </row>
    <row r="8" spans="1:9" s="195" customFormat="1" ht="28.5">
      <c r="A8" s="274" t="s">
        <v>675</v>
      </c>
      <c r="B8" s="274" t="s">
        <v>287</v>
      </c>
      <c r="C8" s="274" t="s">
        <v>676</v>
      </c>
      <c r="D8" s="274" t="s">
        <v>677</v>
      </c>
      <c r="E8" s="274" t="s">
        <v>317</v>
      </c>
      <c r="F8" s="274" t="s">
        <v>669</v>
      </c>
      <c r="G8" s="275" t="s">
        <v>659</v>
      </c>
      <c r="H8" s="275" t="s">
        <v>678</v>
      </c>
      <c r="I8" s="276" t="s">
        <v>679</v>
      </c>
    </row>
    <row r="9" spans="1:9" s="195" customFormat="1" ht="28.5">
      <c r="A9" s="274" t="s">
        <v>680</v>
      </c>
      <c r="B9" s="274" t="s">
        <v>605</v>
      </c>
      <c r="C9" s="274" t="s">
        <v>681</v>
      </c>
      <c r="D9" s="274" t="s">
        <v>682</v>
      </c>
      <c r="E9" s="274" t="s">
        <v>318</v>
      </c>
      <c r="F9" s="274" t="s">
        <v>669</v>
      </c>
      <c r="G9" s="275" t="s">
        <v>659</v>
      </c>
      <c r="H9" s="275" t="s">
        <v>670</v>
      </c>
      <c r="I9" s="276" t="s">
        <v>683</v>
      </c>
    </row>
    <row r="10" spans="1:9" s="195" customFormat="1" ht="28.5">
      <c r="A10" s="274" t="s">
        <v>684</v>
      </c>
      <c r="B10" s="274" t="s">
        <v>294</v>
      </c>
      <c r="C10" s="274" t="s">
        <v>685</v>
      </c>
      <c r="D10" s="274" t="s">
        <v>686</v>
      </c>
      <c r="E10" s="274" t="s">
        <v>320</v>
      </c>
      <c r="F10" s="274" t="s">
        <v>669</v>
      </c>
      <c r="G10" s="275" t="s">
        <v>659</v>
      </c>
      <c r="H10" s="275" t="s">
        <v>678</v>
      </c>
      <c r="I10" s="276" t="s">
        <v>687</v>
      </c>
    </row>
    <row r="11" spans="1:9" s="195" customFormat="1">
      <c r="A11" s="274" t="s">
        <v>688</v>
      </c>
      <c r="B11" s="274" t="s">
        <v>295</v>
      </c>
      <c r="C11" s="274" t="s">
        <v>689</v>
      </c>
      <c r="D11" s="274" t="s">
        <v>690</v>
      </c>
      <c r="E11" s="274" t="s">
        <v>321</v>
      </c>
      <c r="F11" s="274" t="s">
        <v>669</v>
      </c>
      <c r="G11" s="275" t="s">
        <v>691</v>
      </c>
      <c r="H11" s="275" t="s">
        <v>692</v>
      </c>
      <c r="I11" s="276" t="s">
        <v>693</v>
      </c>
    </row>
    <row r="12" spans="1:9" s="195" customFormat="1" ht="28.5">
      <c r="A12" s="274" t="s">
        <v>694</v>
      </c>
      <c r="B12" s="274" t="s">
        <v>296</v>
      </c>
      <c r="C12" s="274" t="s">
        <v>695</v>
      </c>
      <c r="D12" s="274" t="s">
        <v>696</v>
      </c>
      <c r="E12" s="274" t="s">
        <v>322</v>
      </c>
      <c r="F12" s="274" t="s">
        <v>669</v>
      </c>
      <c r="G12" s="275" t="s">
        <v>691</v>
      </c>
      <c r="H12" s="275" t="s">
        <v>692</v>
      </c>
      <c r="I12" s="276" t="s">
        <v>697</v>
      </c>
    </row>
    <row r="13" spans="1:9" s="195" customFormat="1" ht="28.5">
      <c r="A13" s="274" t="s">
        <v>698</v>
      </c>
      <c r="B13" s="274" t="s">
        <v>297</v>
      </c>
      <c r="C13" s="274" t="s">
        <v>699</v>
      </c>
      <c r="D13" s="274" t="s">
        <v>700</v>
      </c>
      <c r="E13" s="274" t="s">
        <v>322</v>
      </c>
      <c r="F13" s="274" t="s">
        <v>669</v>
      </c>
      <c r="G13" s="275" t="s">
        <v>691</v>
      </c>
      <c r="H13" s="275" t="s">
        <v>692</v>
      </c>
      <c r="I13" s="276" t="s">
        <v>701</v>
      </c>
    </row>
    <row r="14" spans="1:9" s="195" customFormat="1" ht="28.5">
      <c r="A14" s="274" t="s">
        <v>702</v>
      </c>
      <c r="B14" s="274" t="s">
        <v>298</v>
      </c>
      <c r="C14" s="274" t="s">
        <v>703</v>
      </c>
      <c r="D14" s="274" t="s">
        <v>704</v>
      </c>
      <c r="E14" s="274" t="s">
        <v>323</v>
      </c>
      <c r="F14" s="274" t="s">
        <v>658</v>
      </c>
      <c r="G14" s="275" t="s">
        <v>691</v>
      </c>
      <c r="H14" s="275" t="s">
        <v>660</v>
      </c>
      <c r="I14" s="276" t="s">
        <v>705</v>
      </c>
    </row>
    <row r="15" spans="1:9" s="195" customFormat="1" ht="28.5">
      <c r="A15" s="274" t="s">
        <v>706</v>
      </c>
      <c r="B15" s="274" t="s">
        <v>299</v>
      </c>
      <c r="C15" s="274" t="s">
        <v>707</v>
      </c>
      <c r="D15" s="274" t="s">
        <v>708</v>
      </c>
      <c r="E15" s="274" t="s">
        <v>324</v>
      </c>
      <c r="F15" s="274" t="s">
        <v>658</v>
      </c>
      <c r="G15" s="275" t="s">
        <v>691</v>
      </c>
      <c r="H15" s="275" t="s">
        <v>660</v>
      </c>
      <c r="I15" s="276" t="s">
        <v>705</v>
      </c>
    </row>
    <row r="16" spans="1:9" s="195" customFormat="1" ht="28.5">
      <c r="A16" s="274" t="s">
        <v>709</v>
      </c>
      <c r="B16" s="274" t="s">
        <v>300</v>
      </c>
      <c r="C16" s="274" t="s">
        <v>710</v>
      </c>
      <c r="D16" s="274" t="s">
        <v>711</v>
      </c>
      <c r="E16" s="274" t="s">
        <v>339</v>
      </c>
      <c r="F16" s="274" t="s">
        <v>669</v>
      </c>
      <c r="G16" s="275" t="s">
        <v>659</v>
      </c>
      <c r="H16" s="275" t="s">
        <v>670</v>
      </c>
      <c r="I16" s="276" t="s">
        <v>712</v>
      </c>
    </row>
    <row r="17" spans="1:9" s="195" customFormat="1" ht="42.75">
      <c r="A17" s="274" t="s">
        <v>713</v>
      </c>
      <c r="B17" s="274" t="s">
        <v>301</v>
      </c>
      <c r="C17" s="274" t="s">
        <v>714</v>
      </c>
      <c r="D17" s="274" t="s">
        <v>715</v>
      </c>
      <c r="E17" s="274" t="s">
        <v>340</v>
      </c>
      <c r="F17" s="274" t="s">
        <v>658</v>
      </c>
      <c r="G17" s="275" t="s">
        <v>659</v>
      </c>
      <c r="H17" s="275" t="s">
        <v>660</v>
      </c>
      <c r="I17" s="276" t="s">
        <v>716</v>
      </c>
    </row>
    <row r="18" spans="1:9" s="195" customFormat="1" ht="28.5">
      <c r="A18" s="274" t="s">
        <v>717</v>
      </c>
      <c r="B18" s="274" t="s">
        <v>302</v>
      </c>
      <c r="C18" s="274" t="s">
        <v>718</v>
      </c>
      <c r="D18" s="274" t="s">
        <v>719</v>
      </c>
      <c r="E18" s="274" t="s">
        <v>341</v>
      </c>
      <c r="F18" s="274" t="s">
        <v>669</v>
      </c>
      <c r="G18" s="275" t="s">
        <v>659</v>
      </c>
      <c r="H18" s="275" t="s">
        <v>678</v>
      </c>
      <c r="I18" s="276" t="s">
        <v>720</v>
      </c>
    </row>
    <row r="19" spans="1:9" s="195" customFormat="1" ht="28.5">
      <c r="A19" s="274" t="s">
        <v>721</v>
      </c>
      <c r="B19" s="274" t="s">
        <v>303</v>
      </c>
      <c r="C19" s="274" t="s">
        <v>722</v>
      </c>
      <c r="D19" s="274" t="s">
        <v>723</v>
      </c>
      <c r="E19" s="274" t="s">
        <v>323</v>
      </c>
      <c r="F19" s="274" t="s">
        <v>669</v>
      </c>
      <c r="G19" s="275" t="s">
        <v>691</v>
      </c>
      <c r="H19" s="275" t="s">
        <v>678</v>
      </c>
      <c r="I19" s="276" t="s">
        <v>724</v>
      </c>
    </row>
    <row r="20" spans="1:9" s="195" customFormat="1" ht="28.5">
      <c r="A20" s="274" t="s">
        <v>725</v>
      </c>
      <c r="B20" s="274" t="s">
        <v>304</v>
      </c>
      <c r="C20" s="274" t="s">
        <v>726</v>
      </c>
      <c r="D20" s="274" t="s">
        <v>727</v>
      </c>
      <c r="E20" s="274" t="s">
        <v>342</v>
      </c>
      <c r="F20" s="274" t="s">
        <v>669</v>
      </c>
      <c r="G20" s="275" t="s">
        <v>691</v>
      </c>
      <c r="H20" s="275" t="s">
        <v>678</v>
      </c>
      <c r="I20" s="276" t="s">
        <v>728</v>
      </c>
    </row>
    <row r="21" spans="1:9" s="195" customFormat="1" ht="28.5">
      <c r="A21" s="274" t="s">
        <v>729</v>
      </c>
      <c r="B21" s="274" t="s">
        <v>305</v>
      </c>
      <c r="C21" s="274" t="s">
        <v>730</v>
      </c>
      <c r="D21" s="274" t="s">
        <v>731</v>
      </c>
      <c r="E21" s="274" t="s">
        <v>343</v>
      </c>
      <c r="F21" s="274" t="s">
        <v>669</v>
      </c>
      <c r="G21" s="275" t="s">
        <v>691</v>
      </c>
      <c r="H21" s="275" t="s">
        <v>678</v>
      </c>
      <c r="I21" s="276" t="s">
        <v>732</v>
      </c>
    </row>
    <row r="22" spans="1:9" s="195" customFormat="1" ht="28.5">
      <c r="A22" s="274" t="s">
        <v>733</v>
      </c>
      <c r="B22" s="274" t="s">
        <v>307</v>
      </c>
      <c r="C22" s="274" t="s">
        <v>734</v>
      </c>
      <c r="D22" s="274" t="s">
        <v>735</v>
      </c>
      <c r="E22" s="274" t="s">
        <v>344</v>
      </c>
      <c r="F22" s="274" t="s">
        <v>669</v>
      </c>
      <c r="G22" s="275" t="s">
        <v>691</v>
      </c>
      <c r="H22" s="275" t="s">
        <v>678</v>
      </c>
      <c r="I22" s="276" t="s">
        <v>736</v>
      </c>
    </row>
    <row r="23" spans="1:9" s="195" customFormat="1">
      <c r="A23" s="274" t="s">
        <v>737</v>
      </c>
      <c r="B23" s="274" t="s">
        <v>308</v>
      </c>
      <c r="C23" s="274" t="s">
        <v>738</v>
      </c>
      <c r="D23" s="274" t="s">
        <v>739</v>
      </c>
      <c r="E23" s="274" t="s">
        <v>345</v>
      </c>
      <c r="F23" s="274" t="s">
        <v>669</v>
      </c>
      <c r="G23" s="275" t="s">
        <v>659</v>
      </c>
      <c r="H23" s="275" t="s">
        <v>670</v>
      </c>
      <c r="I23" s="276" t="s">
        <v>740</v>
      </c>
    </row>
    <row r="24" spans="1:9" s="195" customFormat="1" ht="28.5">
      <c r="A24" s="274" t="s">
        <v>741</v>
      </c>
      <c r="B24" s="274" t="s">
        <v>309</v>
      </c>
      <c r="C24" s="274" t="s">
        <v>742</v>
      </c>
      <c r="D24" s="274" t="s">
        <v>743</v>
      </c>
      <c r="E24" s="274" t="s">
        <v>346</v>
      </c>
      <c r="F24" s="274" t="s">
        <v>658</v>
      </c>
      <c r="G24" s="275" t="s">
        <v>659</v>
      </c>
      <c r="H24" s="275" t="s">
        <v>670</v>
      </c>
      <c r="I24" s="276" t="s">
        <v>744</v>
      </c>
    </row>
    <row r="25" spans="1:9" s="195" customFormat="1" ht="28.5">
      <c r="A25" s="274" t="s">
        <v>745</v>
      </c>
      <c r="B25" s="274" t="s">
        <v>310</v>
      </c>
      <c r="C25" s="274" t="s">
        <v>746</v>
      </c>
      <c r="D25" s="274" t="s">
        <v>747</v>
      </c>
      <c r="E25" s="274" t="s">
        <v>347</v>
      </c>
      <c r="F25" s="274" t="s">
        <v>669</v>
      </c>
      <c r="G25" s="275" t="s">
        <v>659</v>
      </c>
      <c r="H25" s="275" t="s">
        <v>670</v>
      </c>
      <c r="I25" s="276" t="s">
        <v>748</v>
      </c>
    </row>
    <row r="26" spans="1:9" s="195" customFormat="1">
      <c r="A26" s="274" t="s">
        <v>749</v>
      </c>
      <c r="B26" s="274" t="s">
        <v>644</v>
      </c>
      <c r="C26" s="274" t="s">
        <v>750</v>
      </c>
      <c r="D26" s="208"/>
      <c r="E26" s="195" t="s">
        <v>751</v>
      </c>
      <c r="F26" s="274" t="s">
        <v>669</v>
      </c>
      <c r="G26" s="275" t="s">
        <v>659</v>
      </c>
      <c r="H26" s="275" t="s">
        <v>670</v>
      </c>
      <c r="I26" s="276" t="s">
        <v>748</v>
      </c>
    </row>
    <row r="27" spans="1:9" s="195" customFormat="1" ht="28.5">
      <c r="A27" s="274" t="s">
        <v>752</v>
      </c>
      <c r="B27" s="274" t="s">
        <v>311</v>
      </c>
      <c r="C27" s="274" t="s">
        <v>753</v>
      </c>
      <c r="D27" s="274" t="s">
        <v>754</v>
      </c>
      <c r="E27" s="208" t="s">
        <v>348</v>
      </c>
      <c r="F27" s="274" t="s">
        <v>669</v>
      </c>
      <c r="G27" s="275" t="s">
        <v>659</v>
      </c>
      <c r="H27" s="275" t="s">
        <v>670</v>
      </c>
      <c r="I27" s="276" t="s">
        <v>755</v>
      </c>
    </row>
    <row r="28" spans="1:9" s="195" customFormat="1" ht="42.75">
      <c r="A28" s="274" t="s">
        <v>756</v>
      </c>
      <c r="B28" s="274" t="s">
        <v>312</v>
      </c>
      <c r="C28" s="274" t="s">
        <v>757</v>
      </c>
      <c r="D28" s="208"/>
      <c r="E28" s="208"/>
      <c r="F28" s="274" t="s">
        <v>669</v>
      </c>
      <c r="G28" s="275" t="s">
        <v>659</v>
      </c>
      <c r="H28" s="275" t="s">
        <v>670</v>
      </c>
      <c r="I28" s="276" t="s">
        <v>758</v>
      </c>
    </row>
    <row r="29" spans="1:9" s="195" customFormat="1" ht="42.75">
      <c r="A29" s="274" t="s">
        <v>759</v>
      </c>
      <c r="B29" s="274" t="s">
        <v>313</v>
      </c>
      <c r="C29" s="274" t="s">
        <v>760</v>
      </c>
      <c r="D29" s="208"/>
      <c r="E29" s="208"/>
      <c r="F29" s="274" t="s">
        <v>669</v>
      </c>
      <c r="G29" s="275" t="s">
        <v>659</v>
      </c>
      <c r="H29" s="275" t="s">
        <v>670</v>
      </c>
      <c r="I29" s="276" t="s">
        <v>761</v>
      </c>
    </row>
  </sheetData>
  <pageMargins left="0.7" right="0.7" top="0.75" bottom="0.75" header="0.3" footer="0.3"/>
  <pageSetup paperSize="9" scale="83" orientation="landscape" r:id="rId1"/>
  <rowBreaks count="1" manualBreakCount="1">
    <brk id="2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785D3-015D-48DF-BC20-668F88372326}">
  <sheetPr codeName="Sheet14"/>
  <dimension ref="A1:H10"/>
  <sheetViews>
    <sheetView view="pageBreakPreview" zoomScale="85" zoomScaleNormal="55" zoomScaleSheetLayoutView="85" workbookViewId="0">
      <selection activeCell="B136" sqref="A129:P137"/>
    </sheetView>
  </sheetViews>
  <sheetFormatPr defaultRowHeight="15"/>
  <cols>
    <col min="7" max="7" width="7.28515625" customWidth="1"/>
    <col min="8" max="8" width="68.5703125" customWidth="1"/>
    <col min="9" max="9" width="19.140625" customWidth="1"/>
  </cols>
  <sheetData>
    <row r="1" spans="1:8" ht="33.75">
      <c r="A1" s="196" t="s">
        <v>164</v>
      </c>
      <c r="F1" s="246" t="s">
        <v>274</v>
      </c>
    </row>
    <row r="2" spans="1:8" ht="18.75">
      <c r="A2" s="196" t="s">
        <v>275</v>
      </c>
    </row>
    <row r="3" spans="1:8" s="218" customFormat="1" ht="75">
      <c r="G3" s="218" t="s">
        <v>165</v>
      </c>
      <c r="H3" s="217" t="s">
        <v>332</v>
      </c>
    </row>
    <row r="4" spans="1:8" s="218" customFormat="1" ht="60">
      <c r="G4" s="218" t="s">
        <v>325</v>
      </c>
      <c r="H4" s="217" t="s">
        <v>333</v>
      </c>
    </row>
    <row r="5" spans="1:8" s="218" customFormat="1" ht="30">
      <c r="G5" s="218" t="s">
        <v>326</v>
      </c>
      <c r="H5" s="217" t="s">
        <v>334</v>
      </c>
    </row>
    <row r="6" spans="1:8" s="218" customFormat="1" ht="30">
      <c r="G6" s="218" t="s">
        <v>327</v>
      </c>
      <c r="H6" s="217" t="s">
        <v>335</v>
      </c>
    </row>
    <row r="7" spans="1:8" s="218" customFormat="1" ht="30">
      <c r="G7" s="218" t="s">
        <v>328</v>
      </c>
      <c r="H7" s="217" t="s">
        <v>336</v>
      </c>
    </row>
    <row r="8" spans="1:8" s="218" customFormat="1" ht="60">
      <c r="G8" s="218" t="s">
        <v>329</v>
      </c>
      <c r="H8" s="217" t="s">
        <v>338</v>
      </c>
    </row>
    <row r="9" spans="1:8" s="218" customFormat="1" ht="65.25" customHeight="1">
      <c r="G9" s="218" t="s">
        <v>330</v>
      </c>
      <c r="H9" s="217" t="s">
        <v>522</v>
      </c>
    </row>
    <row r="10" spans="1:8" s="218" customFormat="1" ht="51.75" customHeight="1">
      <c r="G10" s="218" t="s">
        <v>331</v>
      </c>
      <c r="H10" s="217" t="s">
        <v>337</v>
      </c>
    </row>
  </sheetData>
  <phoneticPr fontId="84" type="noConversion"/>
  <pageMargins left="0.7" right="0.7" top="0.75" bottom="0.75" header="0.3" footer="0.3"/>
  <pageSetup paperSize="9" scale="97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E144D-AFEE-440E-A1DE-526D4F25CF38}">
  <sheetPr codeName="Sheet15"/>
  <dimension ref="A1:E103"/>
  <sheetViews>
    <sheetView view="pageBreakPreview" topLeftCell="A59" zoomScale="70" zoomScaleNormal="100" zoomScaleSheetLayoutView="70" workbookViewId="0">
      <selection activeCell="B136" sqref="A129:P137"/>
    </sheetView>
  </sheetViews>
  <sheetFormatPr defaultColWidth="9.140625" defaultRowHeight="18.75"/>
  <cols>
    <col min="1" max="16384" width="9.140625" style="196"/>
  </cols>
  <sheetData>
    <row r="1" spans="5:5" ht="26.25">
      <c r="E1" s="203" t="s">
        <v>523</v>
      </c>
    </row>
    <row r="27" spans="5:5" ht="26.25">
      <c r="E27" s="203" t="s">
        <v>523</v>
      </c>
    </row>
    <row r="51" spans="1:5">
      <c r="A51" s="219" t="s">
        <v>282</v>
      </c>
    </row>
    <row r="53" spans="1:5" ht="26.25">
      <c r="E53" s="203" t="s">
        <v>523</v>
      </c>
    </row>
    <row r="60" spans="1:5" ht="27" customHeight="1">
      <c r="A60" s="219"/>
    </row>
    <row r="62" spans="1:5" s="219" customFormat="1"/>
    <row r="76" spans="1:5">
      <c r="A76" s="219" t="s">
        <v>276</v>
      </c>
    </row>
    <row r="77" spans="1:5">
      <c r="A77" s="219" t="s">
        <v>277</v>
      </c>
    </row>
    <row r="78" spans="1:5">
      <c r="A78" s="219" t="s">
        <v>278</v>
      </c>
    </row>
    <row r="79" spans="1:5" ht="26.25">
      <c r="E79" s="203" t="s">
        <v>523</v>
      </c>
    </row>
    <row r="102" spans="2:2">
      <c r="B102" s="219" t="s">
        <v>280</v>
      </c>
    </row>
    <row r="103" spans="2:2">
      <c r="B103" s="219" t="s">
        <v>281</v>
      </c>
    </row>
  </sheetData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3F8C2-E26B-41A0-A9C8-502577B602B1}">
  <sheetPr codeName="Sheet16">
    <pageSetUpPr fitToPage="1"/>
  </sheetPr>
  <dimension ref="A1:N28"/>
  <sheetViews>
    <sheetView view="pageBreakPreview" zoomScale="55" zoomScaleNormal="115" zoomScaleSheetLayoutView="55" workbookViewId="0">
      <selection activeCell="B136" sqref="A129:P137"/>
    </sheetView>
  </sheetViews>
  <sheetFormatPr defaultColWidth="9.140625" defaultRowHeight="15.75"/>
  <cols>
    <col min="1" max="1" width="32.85546875" style="241" customWidth="1"/>
    <col min="2" max="2" width="29.85546875" style="241" customWidth="1"/>
    <col min="3" max="3" width="9.140625" style="241"/>
    <col min="4" max="4" width="29.7109375" style="241" customWidth="1"/>
    <col min="5" max="5" width="36.42578125" style="242" customWidth="1"/>
    <col min="6" max="11" width="9.140625" style="241"/>
    <col min="12" max="12" width="14.5703125" style="241" bestFit="1" customWidth="1"/>
    <col min="13" max="13" width="16.7109375" style="243" customWidth="1"/>
    <col min="14" max="14" width="22.42578125" style="243" customWidth="1"/>
    <col min="15" max="16384" width="9.140625" style="241"/>
  </cols>
  <sheetData>
    <row r="1" spans="1:14" s="221" customFormat="1" ht="25.5" customHeight="1">
      <c r="A1" s="220" t="s">
        <v>369</v>
      </c>
      <c r="C1" s="221" t="s">
        <v>266</v>
      </c>
      <c r="E1" s="222"/>
      <c r="F1" s="244" t="s">
        <v>525</v>
      </c>
    </row>
    <row r="2" spans="1:14" s="221" customFormat="1">
      <c r="A2" s="223" t="s">
        <v>349</v>
      </c>
      <c r="B2" s="223"/>
      <c r="C2" s="223" t="s">
        <v>350</v>
      </c>
      <c r="D2" s="223" t="s">
        <v>351</v>
      </c>
      <c r="E2" s="224"/>
      <c r="F2" s="223" t="s">
        <v>352</v>
      </c>
      <c r="G2" s="223" t="s">
        <v>291</v>
      </c>
      <c r="H2" s="223" t="s">
        <v>81</v>
      </c>
      <c r="I2" s="223" t="s">
        <v>353</v>
      </c>
      <c r="J2" s="223" t="s">
        <v>354</v>
      </c>
      <c r="K2" s="223" t="s">
        <v>355</v>
      </c>
      <c r="L2" s="223" t="s">
        <v>356</v>
      </c>
      <c r="M2" s="223" t="s">
        <v>357</v>
      </c>
      <c r="N2" s="223"/>
    </row>
    <row r="3" spans="1:14" s="233" customFormat="1" ht="30">
      <c r="A3" s="225" t="s">
        <v>370</v>
      </c>
      <c r="B3" s="226" t="s">
        <v>283</v>
      </c>
      <c r="C3" s="227" t="s">
        <v>371</v>
      </c>
      <c r="D3" s="227" t="s">
        <v>372</v>
      </c>
      <c r="E3" s="228" t="s">
        <v>314</v>
      </c>
      <c r="F3" s="227" t="s">
        <v>373</v>
      </c>
      <c r="G3" s="227" t="s">
        <v>374</v>
      </c>
      <c r="H3" s="227" t="s">
        <v>375</v>
      </c>
      <c r="I3" s="229" t="s">
        <v>376</v>
      </c>
      <c r="J3" s="230" t="s">
        <v>377</v>
      </c>
      <c r="K3" s="231" t="s">
        <v>378</v>
      </c>
      <c r="L3" s="225" t="s">
        <v>379</v>
      </c>
      <c r="M3" s="232" t="s">
        <v>380</v>
      </c>
      <c r="N3" s="232" t="s">
        <v>358</v>
      </c>
    </row>
    <row r="4" spans="1:14" s="233" customFormat="1" ht="30">
      <c r="A4" s="225" t="s">
        <v>381</v>
      </c>
      <c r="B4" s="226" t="s">
        <v>284</v>
      </c>
      <c r="C4" s="227" t="s">
        <v>382</v>
      </c>
      <c r="D4" s="227" t="s">
        <v>383</v>
      </c>
      <c r="E4" s="228" t="s">
        <v>315</v>
      </c>
      <c r="F4" s="227" t="s">
        <v>373</v>
      </c>
      <c r="G4" s="227" t="s">
        <v>374</v>
      </c>
      <c r="H4" s="227" t="s">
        <v>375</v>
      </c>
      <c r="I4" s="229" t="s">
        <v>384</v>
      </c>
      <c r="J4" s="230" t="s">
        <v>385</v>
      </c>
      <c r="K4" s="231" t="s">
        <v>378</v>
      </c>
      <c r="L4" s="225" t="s">
        <v>386</v>
      </c>
      <c r="M4" s="232" t="s">
        <v>380</v>
      </c>
      <c r="N4" s="232" t="s">
        <v>358</v>
      </c>
    </row>
    <row r="5" spans="1:14" s="233" customFormat="1" ht="30">
      <c r="A5" s="225" t="s">
        <v>387</v>
      </c>
      <c r="B5" s="226" t="s">
        <v>285</v>
      </c>
      <c r="C5" s="227" t="s">
        <v>388</v>
      </c>
      <c r="D5" s="227" t="s">
        <v>389</v>
      </c>
      <c r="E5" s="228" t="s">
        <v>316</v>
      </c>
      <c r="F5" s="227" t="s">
        <v>390</v>
      </c>
      <c r="G5" s="227" t="s">
        <v>374</v>
      </c>
      <c r="H5" s="227" t="s">
        <v>391</v>
      </c>
      <c r="I5" s="229" t="s">
        <v>392</v>
      </c>
      <c r="J5" s="230" t="s">
        <v>393</v>
      </c>
      <c r="K5" s="231" t="s">
        <v>378</v>
      </c>
      <c r="L5" s="225" t="s">
        <v>394</v>
      </c>
      <c r="M5" s="232" t="s">
        <v>395</v>
      </c>
      <c r="N5" s="232" t="s">
        <v>359</v>
      </c>
    </row>
    <row r="6" spans="1:14" s="233" customFormat="1">
      <c r="A6" s="225" t="s">
        <v>396</v>
      </c>
      <c r="B6" s="226" t="s">
        <v>286</v>
      </c>
      <c r="C6" s="227" t="s">
        <v>397</v>
      </c>
      <c r="D6" s="227" t="s">
        <v>389</v>
      </c>
      <c r="E6" s="228" t="s">
        <v>316</v>
      </c>
      <c r="F6" s="227" t="s">
        <v>390</v>
      </c>
      <c r="G6" s="227" t="s">
        <v>374</v>
      </c>
      <c r="H6" s="227" t="s">
        <v>391</v>
      </c>
      <c r="I6" s="229" t="s">
        <v>398</v>
      </c>
      <c r="J6" s="230" t="s">
        <v>399</v>
      </c>
      <c r="K6" s="231" t="s">
        <v>378</v>
      </c>
      <c r="L6" s="225" t="s">
        <v>399</v>
      </c>
      <c r="M6" s="234"/>
      <c r="N6" s="234"/>
    </row>
    <row r="7" spans="1:14" s="233" customFormat="1" ht="30">
      <c r="A7" s="225" t="s">
        <v>400</v>
      </c>
      <c r="B7" s="226" t="s">
        <v>287</v>
      </c>
      <c r="C7" s="227" t="s">
        <v>401</v>
      </c>
      <c r="D7" s="227" t="s">
        <v>402</v>
      </c>
      <c r="E7" s="228" t="s">
        <v>317</v>
      </c>
      <c r="F7" s="227" t="s">
        <v>390</v>
      </c>
      <c r="G7" s="227" t="s">
        <v>374</v>
      </c>
      <c r="H7" s="227" t="s">
        <v>403</v>
      </c>
      <c r="I7" s="229" t="s">
        <v>404</v>
      </c>
      <c r="J7" s="230" t="s">
        <v>405</v>
      </c>
      <c r="K7" s="235" t="s">
        <v>406</v>
      </c>
      <c r="L7" s="225" t="s">
        <v>407</v>
      </c>
      <c r="M7" s="232" t="s">
        <v>408</v>
      </c>
      <c r="N7" s="232" t="s">
        <v>360</v>
      </c>
    </row>
    <row r="8" spans="1:14" s="233" customFormat="1" ht="30">
      <c r="A8" s="225" t="s">
        <v>409</v>
      </c>
      <c r="B8" s="226" t="s">
        <v>319</v>
      </c>
      <c r="C8" s="227" t="s">
        <v>410</v>
      </c>
      <c r="D8" s="227" t="s">
        <v>411</v>
      </c>
      <c r="E8" s="228" t="s">
        <v>318</v>
      </c>
      <c r="F8" s="227" t="s">
        <v>390</v>
      </c>
      <c r="G8" s="227" t="s">
        <v>374</v>
      </c>
      <c r="H8" s="227" t="s">
        <v>391</v>
      </c>
      <c r="I8" s="229" t="s">
        <v>412</v>
      </c>
      <c r="J8" s="230" t="s">
        <v>413</v>
      </c>
      <c r="K8" s="231" t="s">
        <v>378</v>
      </c>
      <c r="L8" s="225" t="s">
        <v>399</v>
      </c>
      <c r="M8" s="232" t="s">
        <v>414</v>
      </c>
      <c r="N8" s="232" t="s">
        <v>361</v>
      </c>
    </row>
    <row r="9" spans="1:14" s="233" customFormat="1" ht="30">
      <c r="A9" s="225" t="s">
        <v>415</v>
      </c>
      <c r="B9" s="226" t="s">
        <v>294</v>
      </c>
      <c r="C9" s="227" t="s">
        <v>416</v>
      </c>
      <c r="D9" s="227" t="s">
        <v>417</v>
      </c>
      <c r="E9" s="228" t="s">
        <v>320</v>
      </c>
      <c r="F9" s="227" t="s">
        <v>390</v>
      </c>
      <c r="G9" s="227" t="s">
        <v>374</v>
      </c>
      <c r="H9" s="227" t="s">
        <v>403</v>
      </c>
      <c r="I9" s="229" t="s">
        <v>418</v>
      </c>
      <c r="J9" s="230" t="s">
        <v>419</v>
      </c>
      <c r="K9" s="231" t="s">
        <v>403</v>
      </c>
      <c r="L9" s="225" t="s">
        <v>420</v>
      </c>
      <c r="M9" s="232" t="s">
        <v>421</v>
      </c>
      <c r="N9" s="232" t="s">
        <v>362</v>
      </c>
    </row>
    <row r="10" spans="1:14" s="233" customFormat="1" ht="31.5">
      <c r="A10" s="225" t="s">
        <v>422</v>
      </c>
      <c r="B10" s="226" t="s">
        <v>295</v>
      </c>
      <c r="C10" s="227" t="s">
        <v>423</v>
      </c>
      <c r="D10" s="227" t="s">
        <v>424</v>
      </c>
      <c r="E10" s="228" t="s">
        <v>321</v>
      </c>
      <c r="F10" s="227" t="s">
        <v>390</v>
      </c>
      <c r="G10" s="227" t="s">
        <v>425</v>
      </c>
      <c r="H10" s="227" t="s">
        <v>426</v>
      </c>
      <c r="I10" s="229" t="s">
        <v>427</v>
      </c>
      <c r="J10" s="230" t="s">
        <v>428</v>
      </c>
      <c r="K10" s="235" t="s">
        <v>406</v>
      </c>
      <c r="L10" s="225" t="s">
        <v>429</v>
      </c>
      <c r="M10" s="232" t="s">
        <v>430</v>
      </c>
      <c r="N10" s="232" t="s">
        <v>363</v>
      </c>
    </row>
    <row r="11" spans="1:14" s="233" customFormat="1" ht="30">
      <c r="A11" s="225" t="s">
        <v>431</v>
      </c>
      <c r="B11" s="226" t="s">
        <v>296</v>
      </c>
      <c r="C11" s="227" t="s">
        <v>432</v>
      </c>
      <c r="D11" s="227" t="s">
        <v>433</v>
      </c>
      <c r="E11" s="228" t="s">
        <v>322</v>
      </c>
      <c r="F11" s="227" t="s">
        <v>390</v>
      </c>
      <c r="G11" s="227" t="s">
        <v>425</v>
      </c>
      <c r="H11" s="227" t="s">
        <v>426</v>
      </c>
      <c r="I11" s="229" t="s">
        <v>434</v>
      </c>
      <c r="J11" s="230" t="s">
        <v>435</v>
      </c>
      <c r="K11" s="231" t="s">
        <v>378</v>
      </c>
      <c r="L11" s="225" t="s">
        <v>436</v>
      </c>
      <c r="M11" s="232" t="s">
        <v>430</v>
      </c>
      <c r="N11" s="232" t="s">
        <v>363</v>
      </c>
    </row>
    <row r="12" spans="1:14" s="233" customFormat="1" ht="30">
      <c r="A12" s="225" t="s">
        <v>437</v>
      </c>
      <c r="B12" s="226" t="s">
        <v>297</v>
      </c>
      <c r="C12" s="227" t="s">
        <v>438</v>
      </c>
      <c r="D12" s="227" t="s">
        <v>439</v>
      </c>
      <c r="E12" s="228" t="s">
        <v>322</v>
      </c>
      <c r="F12" s="227" t="s">
        <v>390</v>
      </c>
      <c r="G12" s="227" t="s">
        <v>425</v>
      </c>
      <c r="H12" s="227" t="s">
        <v>426</v>
      </c>
      <c r="I12" s="229" t="s">
        <v>440</v>
      </c>
      <c r="J12" s="230" t="s">
        <v>441</v>
      </c>
      <c r="K12" s="231" t="s">
        <v>378</v>
      </c>
      <c r="L12" s="225" t="s">
        <v>442</v>
      </c>
      <c r="M12" s="232" t="s">
        <v>430</v>
      </c>
      <c r="N12" s="232" t="s">
        <v>363</v>
      </c>
    </row>
    <row r="13" spans="1:14" s="233" customFormat="1" ht="31.5">
      <c r="A13" s="225" t="s">
        <v>443</v>
      </c>
      <c r="B13" s="226" t="s">
        <v>298</v>
      </c>
      <c r="C13" s="227" t="s">
        <v>444</v>
      </c>
      <c r="D13" s="227" t="s">
        <v>445</v>
      </c>
      <c r="E13" s="228" t="s">
        <v>323</v>
      </c>
      <c r="F13" s="227" t="s">
        <v>373</v>
      </c>
      <c r="G13" s="227" t="s">
        <v>425</v>
      </c>
      <c r="H13" s="227" t="s">
        <v>375</v>
      </c>
      <c r="I13" s="229" t="s">
        <v>446</v>
      </c>
      <c r="J13" s="230" t="s">
        <v>447</v>
      </c>
      <c r="K13" s="231" t="s">
        <v>448</v>
      </c>
      <c r="L13" s="225" t="s">
        <v>449</v>
      </c>
      <c r="M13" s="232" t="s">
        <v>430</v>
      </c>
      <c r="N13" s="232" t="s">
        <v>363</v>
      </c>
    </row>
    <row r="14" spans="1:14" s="233" customFormat="1" ht="31.5">
      <c r="A14" s="225" t="s">
        <v>450</v>
      </c>
      <c r="B14" s="226" t="s">
        <v>299</v>
      </c>
      <c r="C14" s="227" t="s">
        <v>451</v>
      </c>
      <c r="D14" s="227" t="s">
        <v>452</v>
      </c>
      <c r="E14" s="228" t="s">
        <v>324</v>
      </c>
      <c r="F14" s="227" t="s">
        <v>373</v>
      </c>
      <c r="G14" s="227" t="s">
        <v>425</v>
      </c>
      <c r="H14" s="227" t="s">
        <v>375</v>
      </c>
      <c r="I14" s="229" t="s">
        <v>446</v>
      </c>
      <c r="J14" s="230" t="s">
        <v>453</v>
      </c>
      <c r="K14" s="231" t="s">
        <v>378</v>
      </c>
      <c r="L14" s="225" t="s">
        <v>449</v>
      </c>
      <c r="M14" s="232" t="s">
        <v>430</v>
      </c>
      <c r="N14" s="232" t="s">
        <v>363</v>
      </c>
    </row>
    <row r="15" spans="1:14" s="233" customFormat="1" ht="30">
      <c r="A15" s="225" t="s">
        <v>454</v>
      </c>
      <c r="B15" s="226" t="s">
        <v>300</v>
      </c>
      <c r="C15" s="227" t="s">
        <v>455</v>
      </c>
      <c r="D15" s="227" t="s">
        <v>456</v>
      </c>
      <c r="E15" s="228" t="s">
        <v>339</v>
      </c>
      <c r="F15" s="227" t="s">
        <v>390</v>
      </c>
      <c r="G15" s="227" t="s">
        <v>374</v>
      </c>
      <c r="H15" s="227" t="s">
        <v>391</v>
      </c>
      <c r="I15" s="229" t="s">
        <v>412</v>
      </c>
      <c r="J15" s="230" t="s">
        <v>406</v>
      </c>
      <c r="K15" s="231" t="s">
        <v>457</v>
      </c>
      <c r="L15" s="225" t="s">
        <v>413</v>
      </c>
      <c r="M15" s="232" t="s">
        <v>458</v>
      </c>
      <c r="N15" s="232" t="s">
        <v>364</v>
      </c>
    </row>
    <row r="16" spans="1:14" s="233" customFormat="1" ht="45">
      <c r="A16" s="225" t="s">
        <v>459</v>
      </c>
      <c r="B16" s="226" t="s">
        <v>301</v>
      </c>
      <c r="C16" s="227" t="s">
        <v>460</v>
      </c>
      <c r="D16" s="227" t="s">
        <v>461</v>
      </c>
      <c r="E16" s="228" t="s">
        <v>340</v>
      </c>
      <c r="F16" s="227" t="s">
        <v>373</v>
      </c>
      <c r="G16" s="227" t="s">
        <v>374</v>
      </c>
      <c r="H16" s="227" t="s">
        <v>375</v>
      </c>
      <c r="I16" s="229" t="s">
        <v>462</v>
      </c>
      <c r="J16" s="230" t="s">
        <v>463</v>
      </c>
      <c r="K16" s="231" t="s">
        <v>375</v>
      </c>
      <c r="L16" s="225" t="s">
        <v>464</v>
      </c>
      <c r="M16" s="232" t="s">
        <v>458</v>
      </c>
      <c r="N16" s="232" t="s">
        <v>364</v>
      </c>
    </row>
    <row r="17" spans="1:14" s="233" customFormat="1" ht="30">
      <c r="A17" s="225" t="s">
        <v>465</v>
      </c>
      <c r="B17" s="226" t="s">
        <v>302</v>
      </c>
      <c r="C17" s="227" t="s">
        <v>466</v>
      </c>
      <c r="D17" s="227" t="s">
        <v>467</v>
      </c>
      <c r="E17" s="228" t="s">
        <v>341</v>
      </c>
      <c r="F17" s="227" t="s">
        <v>390</v>
      </c>
      <c r="G17" s="227" t="s">
        <v>374</v>
      </c>
      <c r="H17" s="227" t="s">
        <v>403</v>
      </c>
      <c r="I17" s="229" t="s">
        <v>468</v>
      </c>
      <c r="J17" s="230" t="s">
        <v>469</v>
      </c>
      <c r="K17" s="231" t="s">
        <v>378</v>
      </c>
      <c r="L17" s="225" t="s">
        <v>470</v>
      </c>
      <c r="M17" s="232" t="s">
        <v>471</v>
      </c>
      <c r="N17" s="232" t="s">
        <v>365</v>
      </c>
    </row>
    <row r="18" spans="1:14" s="233" customFormat="1" ht="30">
      <c r="A18" s="225" t="s">
        <v>472</v>
      </c>
      <c r="B18" s="226" t="s">
        <v>303</v>
      </c>
      <c r="C18" s="227" t="s">
        <v>473</v>
      </c>
      <c r="D18" s="227" t="s">
        <v>474</v>
      </c>
      <c r="E18" s="228" t="s">
        <v>323</v>
      </c>
      <c r="F18" s="227" t="s">
        <v>390</v>
      </c>
      <c r="G18" s="227" t="s">
        <v>425</v>
      </c>
      <c r="H18" s="227" t="s">
        <v>403</v>
      </c>
      <c r="I18" s="229" t="s">
        <v>475</v>
      </c>
      <c r="J18" s="230" t="s">
        <v>476</v>
      </c>
      <c r="K18" s="231" t="s">
        <v>378</v>
      </c>
      <c r="L18" s="225" t="s">
        <v>407</v>
      </c>
      <c r="M18" s="232" t="s">
        <v>430</v>
      </c>
      <c r="N18" s="232" t="s">
        <v>366</v>
      </c>
    </row>
    <row r="19" spans="1:14" s="233" customFormat="1" ht="30">
      <c r="A19" s="225" t="s">
        <v>477</v>
      </c>
      <c r="B19" s="226" t="s">
        <v>304</v>
      </c>
      <c r="C19" s="227" t="s">
        <v>478</v>
      </c>
      <c r="D19" s="227" t="s">
        <v>479</v>
      </c>
      <c r="E19" s="228" t="s">
        <v>342</v>
      </c>
      <c r="F19" s="227" t="s">
        <v>390</v>
      </c>
      <c r="G19" s="227" t="s">
        <v>425</v>
      </c>
      <c r="H19" s="227" t="s">
        <v>403</v>
      </c>
      <c r="I19" s="229" t="s">
        <v>480</v>
      </c>
      <c r="J19" s="230" t="s">
        <v>481</v>
      </c>
      <c r="K19" s="235" t="s">
        <v>482</v>
      </c>
      <c r="L19" s="225" t="s">
        <v>483</v>
      </c>
      <c r="M19" s="232" t="s">
        <v>430</v>
      </c>
      <c r="N19" s="232" t="s">
        <v>366</v>
      </c>
    </row>
    <row r="20" spans="1:14" s="233" customFormat="1" ht="30">
      <c r="A20" s="225" t="s">
        <v>484</v>
      </c>
      <c r="B20" s="226" t="s">
        <v>305</v>
      </c>
      <c r="C20" s="227" t="s">
        <v>485</v>
      </c>
      <c r="D20" s="227" t="s">
        <v>486</v>
      </c>
      <c r="E20" s="228" t="s">
        <v>343</v>
      </c>
      <c r="F20" s="227" t="s">
        <v>390</v>
      </c>
      <c r="G20" s="227" t="s">
        <v>425</v>
      </c>
      <c r="H20" s="227" t="s">
        <v>403</v>
      </c>
      <c r="I20" s="229" t="s">
        <v>487</v>
      </c>
      <c r="J20" s="230" t="s">
        <v>488</v>
      </c>
      <c r="K20" s="231" t="s">
        <v>378</v>
      </c>
      <c r="L20" s="225" t="s">
        <v>488</v>
      </c>
      <c r="M20" s="234"/>
      <c r="N20" s="234"/>
    </row>
    <row r="21" spans="1:14" s="233" customFormat="1" ht="30">
      <c r="A21" s="225" t="s">
        <v>489</v>
      </c>
      <c r="B21" s="226" t="s">
        <v>307</v>
      </c>
      <c r="C21" s="227" t="s">
        <v>490</v>
      </c>
      <c r="D21" s="227" t="s">
        <v>491</v>
      </c>
      <c r="E21" s="228" t="s">
        <v>344</v>
      </c>
      <c r="F21" s="227" t="s">
        <v>390</v>
      </c>
      <c r="G21" s="227" t="s">
        <v>425</v>
      </c>
      <c r="H21" s="227" t="s">
        <v>403</v>
      </c>
      <c r="I21" s="229" t="s">
        <v>492</v>
      </c>
      <c r="J21" s="230" t="s">
        <v>493</v>
      </c>
      <c r="K21" s="231" t="s">
        <v>378</v>
      </c>
      <c r="L21" s="225" t="s">
        <v>493</v>
      </c>
      <c r="M21" s="234"/>
      <c r="N21" s="234"/>
    </row>
    <row r="22" spans="1:14" s="233" customFormat="1">
      <c r="A22" s="225" t="s">
        <v>494</v>
      </c>
      <c r="B22" s="226" t="s">
        <v>308</v>
      </c>
      <c r="C22" s="227" t="s">
        <v>495</v>
      </c>
      <c r="D22" s="227" t="s">
        <v>496</v>
      </c>
      <c r="E22" s="228" t="s">
        <v>345</v>
      </c>
      <c r="F22" s="227" t="s">
        <v>390</v>
      </c>
      <c r="G22" s="227" t="s">
        <v>374</v>
      </c>
      <c r="H22" s="227" t="s">
        <v>391</v>
      </c>
      <c r="I22" s="229" t="s">
        <v>497</v>
      </c>
      <c r="J22" s="230" t="s">
        <v>498</v>
      </c>
      <c r="K22" s="231" t="s">
        <v>457</v>
      </c>
      <c r="L22" s="225" t="s">
        <v>499</v>
      </c>
      <c r="M22" s="234"/>
      <c r="N22" s="234"/>
    </row>
    <row r="23" spans="1:14" s="233" customFormat="1" ht="45">
      <c r="A23" s="225" t="s">
        <v>500</v>
      </c>
      <c r="B23" s="226" t="s">
        <v>309</v>
      </c>
      <c r="C23" s="227" t="s">
        <v>501</v>
      </c>
      <c r="D23" s="227" t="s">
        <v>502</v>
      </c>
      <c r="E23" s="228" t="s">
        <v>346</v>
      </c>
      <c r="F23" s="227" t="s">
        <v>373</v>
      </c>
      <c r="G23" s="227" t="s">
        <v>374</v>
      </c>
      <c r="H23" s="227" t="s">
        <v>391</v>
      </c>
      <c r="I23" s="229" t="s">
        <v>503</v>
      </c>
      <c r="J23" s="230" t="s">
        <v>504</v>
      </c>
      <c r="K23" s="231" t="s">
        <v>378</v>
      </c>
      <c r="L23" s="225" t="s">
        <v>476</v>
      </c>
      <c r="M23" s="232" t="s">
        <v>505</v>
      </c>
      <c r="N23" s="232" t="s">
        <v>367</v>
      </c>
    </row>
    <row r="24" spans="1:14" s="233" customFormat="1" ht="30">
      <c r="A24" s="225" t="s">
        <v>506</v>
      </c>
      <c r="B24" s="226" t="s">
        <v>310</v>
      </c>
      <c r="C24" s="227" t="s">
        <v>507</v>
      </c>
      <c r="D24" s="227" t="s">
        <v>508</v>
      </c>
      <c r="E24" s="228" t="s">
        <v>347</v>
      </c>
      <c r="F24" s="227" t="s">
        <v>390</v>
      </c>
      <c r="G24" s="227" t="s">
        <v>374</v>
      </c>
      <c r="H24" s="227" t="s">
        <v>391</v>
      </c>
      <c r="I24" s="229" t="s">
        <v>509</v>
      </c>
      <c r="J24" s="230" t="s">
        <v>510</v>
      </c>
      <c r="K24" s="231" t="s">
        <v>378</v>
      </c>
      <c r="L24" s="225" t="s">
        <v>510</v>
      </c>
      <c r="M24" s="234"/>
      <c r="N24" s="234"/>
    </row>
    <row r="25" spans="1:14" s="233" customFormat="1" ht="30">
      <c r="A25" s="225" t="s">
        <v>511</v>
      </c>
      <c r="B25" s="226" t="s">
        <v>311</v>
      </c>
      <c r="C25" s="227" t="s">
        <v>512</v>
      </c>
      <c r="D25" s="227" t="s">
        <v>513</v>
      </c>
      <c r="E25" s="228" t="s">
        <v>348</v>
      </c>
      <c r="F25" s="227" t="s">
        <v>390</v>
      </c>
      <c r="G25" s="227" t="s">
        <v>374</v>
      </c>
      <c r="H25" s="227" t="s">
        <v>391</v>
      </c>
      <c r="I25" s="229" t="s">
        <v>514</v>
      </c>
      <c r="J25" s="230" t="s">
        <v>419</v>
      </c>
      <c r="K25" s="231" t="s">
        <v>378</v>
      </c>
      <c r="L25" s="225" t="s">
        <v>419</v>
      </c>
      <c r="M25" s="234"/>
      <c r="N25" s="234"/>
    </row>
    <row r="26" spans="1:14" s="233" customFormat="1" ht="45">
      <c r="A26" s="225" t="s">
        <v>515</v>
      </c>
      <c r="B26" s="226" t="s">
        <v>312</v>
      </c>
      <c r="C26" s="227" t="s">
        <v>516</v>
      </c>
      <c r="D26" s="236"/>
      <c r="E26" s="237"/>
      <c r="F26" s="227" t="s">
        <v>390</v>
      </c>
      <c r="G26" s="227" t="s">
        <v>374</v>
      </c>
      <c r="H26" s="227" t="s">
        <v>391</v>
      </c>
      <c r="I26" s="229" t="s">
        <v>517</v>
      </c>
      <c r="J26" s="230" t="s">
        <v>378</v>
      </c>
      <c r="K26" s="231" t="s">
        <v>378</v>
      </c>
      <c r="L26" s="225" t="s">
        <v>518</v>
      </c>
      <c r="M26" s="232" t="s">
        <v>519</v>
      </c>
      <c r="N26" s="232" t="s">
        <v>368</v>
      </c>
    </row>
    <row r="27" spans="1:14" s="233" customFormat="1" ht="45">
      <c r="A27" s="225" t="s">
        <v>520</v>
      </c>
      <c r="B27" s="226" t="s">
        <v>313</v>
      </c>
      <c r="C27" s="227" t="s">
        <v>521</v>
      </c>
      <c r="D27" s="236"/>
      <c r="E27" s="237"/>
      <c r="F27" s="227" t="s">
        <v>390</v>
      </c>
      <c r="G27" s="227" t="s">
        <v>374</v>
      </c>
      <c r="H27" s="227" t="s">
        <v>391</v>
      </c>
      <c r="I27" s="229" t="s">
        <v>517</v>
      </c>
      <c r="J27" s="230" t="s">
        <v>378</v>
      </c>
      <c r="K27" s="231" t="s">
        <v>378</v>
      </c>
      <c r="L27" s="225" t="s">
        <v>394</v>
      </c>
      <c r="M27" s="232" t="s">
        <v>519</v>
      </c>
      <c r="N27" s="232" t="s">
        <v>368</v>
      </c>
    </row>
    <row r="28" spans="1:14" s="238" customFormat="1">
      <c r="E28" s="239"/>
      <c r="M28" s="240"/>
      <c r="N28" s="240"/>
    </row>
  </sheetData>
  <pageMargins left="0.7" right="0.7" top="0.75" bottom="0.75" header="0.3" footer="0.3"/>
  <pageSetup paperSize="9" scale="5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C99446E-D8F3-47DC-898D-3AD2D65A68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5F2EA4-C5AA-4C6B-9F77-17D5A2D3EF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BECF06-E813-4BDC-82AD-653432BCC303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7</vt:i4>
      </vt:variant>
    </vt:vector>
  </HeadingPairs>
  <TitlesOfParts>
    <vt:vector size="19" baseType="lpstr">
      <vt:lpstr>1. CUTTING DOCKET  PHOTOSHOOT</vt:lpstr>
      <vt:lpstr>CONSTRUCTION (2)</vt:lpstr>
      <vt:lpstr>SPEC.</vt:lpstr>
      <vt:lpstr>FIT COMMENT (3)</vt:lpstr>
      <vt:lpstr>FIT SAMPLE MEASURMENT</vt:lpstr>
      <vt:lpstr>UPDATE SPEC 18.5</vt:lpstr>
      <vt:lpstr>CONSTRUCTION</vt:lpstr>
      <vt:lpstr>PHOTO 1ST COMMENT</vt:lpstr>
      <vt:lpstr>1ST PROTO SPEC</vt:lpstr>
      <vt:lpstr>SPEC</vt:lpstr>
      <vt:lpstr>3. ĐỊNH VỊ HÌNH IN.THÊU</vt:lpstr>
      <vt:lpstr>4. THÔNG SỐ SẢN XUẤT</vt:lpstr>
      <vt:lpstr>'1. CUTTING DOCKET  PHOTOSHOOT'!Print_Area</vt:lpstr>
      <vt:lpstr>'1ST PROTO SPEC'!Print_Area</vt:lpstr>
      <vt:lpstr>'FIT SAMPLE MEASURMENT'!Print_Area</vt:lpstr>
      <vt:lpstr>SPEC.!Print_Area</vt:lpstr>
      <vt:lpstr>'1. CUTTING DOCKET  PHOTOSHOOT'!Print_Titles</vt:lpstr>
      <vt:lpstr>'FIT SAMPLE MEASURMENT'!Print_Titles</vt:lpstr>
      <vt:lpstr>SPEC.!Print_Titles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Trang Le Thi Thuy</dc:creator>
  <cp:lastModifiedBy>Thuy Nguyen Thi Thu</cp:lastModifiedBy>
  <cp:lastPrinted>2025-03-27T03:21:46Z</cp:lastPrinted>
  <dcterms:created xsi:type="dcterms:W3CDTF">2016-05-06T01:47:29Z</dcterms:created>
  <dcterms:modified xsi:type="dcterms:W3CDTF">2025-04-14T02:31:38Z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