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4-SS25-UA-L0329/2-PRODUCTION/4-INTERNAL-PURCHASE-ORDER/4-2-TRIM-ORDER/TRIM-PO/SIGN-PO/2. MAINLINE/"/>
    </mc:Choice>
  </mc:AlternateContent>
  <xr:revisionPtr revIDLastSave="160" documentId="13_ncr:1_{879AC08E-DC87-4C80-B1BB-F52C28E0E073}" xr6:coauthVersionLast="47" xr6:coauthVersionMax="47" xr10:uidLastSave="{CB3147E1-C967-4F86-B31D-0F692011193F}"/>
  <bookViews>
    <workbookView xWindow="-108" yWindow="-108" windowWidth="23256" windowHeight="12456" activeTab="1" xr2:uid="{00000000-000D-0000-FFFF-FFFF00000000}"/>
  </bookViews>
  <sheets>
    <sheet name="PO" sheetId="3" r:id="rId1"/>
    <sheet name="BARCODE DETAIL" sheetId="10" r:id="rId2"/>
  </sheets>
  <definedNames>
    <definedName name="_Fill" hidden="1">#REF!</definedName>
    <definedName name="_xlnm._FilterDatabase" localSheetId="1" hidden="1">'BARCODE DETAIL'!$A$2:$P$16</definedName>
    <definedName name="COLOR">#REF!</definedName>
    <definedName name="_xlnm.Print_Area" localSheetId="1">'BARCODE DETAIL'!$A$1:$I$16</definedName>
    <definedName name="_xlnm.Print_Titles" localSheetId="1">'BARCODE DETAIL'!$1:$2</definedName>
    <definedName name="QTY">#REF!</definedName>
    <definedName name="SIZE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0" l="1"/>
  <c r="H4" i="10" l="1"/>
  <c r="H6" i="10"/>
  <c r="H7" i="10"/>
  <c r="I7" i="10" s="1"/>
  <c r="H8" i="10"/>
  <c r="I8" i="10" s="1"/>
  <c r="H9" i="10"/>
  <c r="I9" i="10" s="1"/>
  <c r="H10" i="10"/>
  <c r="I10" i="10" s="1"/>
  <c r="H12" i="10"/>
  <c r="I12" i="10" s="1"/>
  <c r="H13" i="10"/>
  <c r="I13" i="10" s="1"/>
  <c r="H14" i="10"/>
  <c r="H15" i="10"/>
  <c r="I4" i="10" l="1"/>
  <c r="H5" i="10"/>
  <c r="I5" i="10" s="1"/>
  <c r="I6" i="10"/>
  <c r="H11" i="10"/>
  <c r="I11" i="10" s="1"/>
  <c r="I14" i="10"/>
  <c r="I15" i="10"/>
  <c r="I7" i="3"/>
  <c r="H3" i="10" l="1"/>
  <c r="H16" i="10" s="1"/>
  <c r="I3" i="10" l="1"/>
  <c r="I16" i="10" s="1"/>
  <c r="J11" i="3" s="1"/>
  <c r="L11" i="3" s="1"/>
  <c r="N11" i="3" s="1"/>
  <c r="J14" i="3" l="1"/>
  <c r="N14" i="3"/>
  <c r="L14" i="3"/>
</calcChain>
</file>

<file path=xl/sharedStrings.xml><?xml version="1.0" encoding="utf-8"?>
<sst xmlns="http://schemas.openxmlformats.org/spreadsheetml/2006/main" count="124" uniqueCount="77">
  <si>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</si>
  <si>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</si>
  <si>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</si>
  <si>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</si>
  <si>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</si>
  <si>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</si>
  <si>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</si>
  <si>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</si>
  <si>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</si>
  <si>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</si>
  <si>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</si>
  <si>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</si>
  <si>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</si>
  <si>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</si>
  <si>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</si>
  <si>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</si>
  <si>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</si>
  <si>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</si>
  <si>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</si>
  <si>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</si>
  <si>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</si>
  <si>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</si>
  <si>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</si>
  <si>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</si>
  <si>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</si>
  <si>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</si>
  <si>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</si>
  <si>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</si>
  <si>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</si>
  <si>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</si>
  <si>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</si>
  <si>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</si>
  <si>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</si>
  <si>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UA CODE</t>
  </si>
  <si>
    <t>TRIM COLOR</t>
  </si>
  <si>
    <t>FABRIC COLOR</t>
  </si>
  <si>
    <t>IMAGE</t>
  </si>
  <si>
    <t>ALD</t>
  </si>
  <si>
    <t>THÔNG TIN TRÊN LAYOUT</t>
  </si>
  <si>
    <t>UA STYLE</t>
  </si>
  <si>
    <t>Style Number</t>
  </si>
  <si>
    <t>Style Description</t>
  </si>
  <si>
    <t>Color</t>
  </si>
  <si>
    <t>UPC Code</t>
  </si>
  <si>
    <t>Size</t>
  </si>
  <si>
    <t>Số lượng đơn hàng</t>
  </si>
  <si>
    <t>Số lượng barcode</t>
  </si>
  <si>
    <t>XS</t>
  </si>
  <si>
    <t>S</t>
  </si>
  <si>
    <t>M</t>
  </si>
  <si>
    <t>L</t>
  </si>
  <si>
    <t>XL</t>
  </si>
  <si>
    <t>XXL</t>
  </si>
  <si>
    <t>ALL STYLE</t>
  </si>
  <si>
    <t>UPC STICKER
(POLY BAG)</t>
  </si>
  <si>
    <t>2x3"</t>
  </si>
  <si>
    <t>AS UA STANDARD</t>
  </si>
  <si>
    <t>ALL COLORS</t>
  </si>
  <si>
    <t>PCS</t>
  </si>
  <si>
    <t>% hao hụt</t>
  </si>
  <si>
    <t>E</t>
  </si>
  <si>
    <t>TOTAL</t>
  </si>
  <si>
    <t>TUYEN</t>
  </si>
  <si>
    <t>LAYOUT THAM KHẢO, CHI TIẾT TỪNG SIZE VUI LÒNG XEM FILE DETAIL</t>
  </si>
  <si>
    <t>CHÚ Ý:</t>
  </si>
  <si>
    <t>VUI LÒNG GỬI LAYOUT ĐỂ GỬI KHÁCH DUYỆT TRƯỚC KHI SẢN XUẤT ĐƠN HÀNG</t>
  </si>
  <si>
    <t>SH</t>
  </si>
  <si>
    <t>A15 SS25 G2735</t>
  </si>
  <si>
    <t>SS25-MAINLINE</t>
  </si>
  <si>
    <t>SS25WR029</t>
  </si>
  <si>
    <t>SS25WR030</t>
  </si>
  <si>
    <t>MLB Mets Running Shorts</t>
  </si>
  <si>
    <t>MLB Yankees Running Shorts</t>
  </si>
  <si>
    <t>ROYAL</t>
  </si>
  <si>
    <t>NAVY</t>
  </si>
  <si>
    <t>C0012-SHR062</t>
  </si>
  <si>
    <t>C0012-SHR063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</si>
</sst>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-[$VND]\ * #,##0_-;\-[$VND]\ * #,##0_-;_-[$VND]\ * &quot;-&quot;_-;_-@_-"/>
  </numFmts>
  <fonts count="33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22"/>
      <name val="Muli"/>
    </font>
    <font>
      <sz val="10"/>
      <color theme="1"/>
      <name val="Calibri"/>
      <family val="2"/>
      <scheme val="minor"/>
    </font>
    <font>
      <sz val="14"/>
      <color indexed="8"/>
      <name val="Muli"/>
    </font>
    <font>
      <b/>
      <sz val="12"/>
      <color rgb="FFFF0000"/>
      <name val="Muli"/>
    </font>
    <font>
      <b/>
      <sz val="12"/>
      <color indexed="8"/>
      <name val="Muli"/>
    </font>
    <font>
      <b/>
      <sz val="16"/>
      <name val="Muli"/>
    </font>
    <font>
      <sz val="16"/>
      <name val="Muli"/>
    </font>
    <font>
      <b/>
      <sz val="16"/>
      <color rgb="FFFF0000"/>
      <name val="Mul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Muli"/>
    </font>
    <font>
      <b/>
      <u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0" fillId="0" borderId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31">
    <xf numFmtId="0" fontId="0" fillId="0" borderId="0" xfId="0"/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2" borderId="1" xfId="9" applyFont="1" applyFill="1" applyBorder="1" applyAlignment="1">
      <alignment horizontal="center" vertical="center"/>
    </xf>
    <xf numFmtId="0" fontId="3" fillId="0" borderId="1" xfId="10" applyFont="1" applyBorder="1" applyAlignment="1">
      <alignment horizontal="center" vertical="center"/>
    </xf>
    <xf numFmtId="0" fontId="3" fillId="0" borderId="0" xfId="9" applyFont="1" applyAlignment="1">
      <alignment horizontal="left"/>
    </xf>
    <xf numFmtId="0" fontId="3" fillId="0" borderId="1" xfId="10" quotePrefix="1" applyFont="1" applyBorder="1" applyAlignment="1">
      <alignment horizontal="center"/>
    </xf>
    <xf numFmtId="0" fontId="3" fillId="0" borderId="9" xfId="9" applyFont="1" applyBorder="1" applyAlignment="1">
      <alignment horizontal="left"/>
    </xf>
    <xf numFmtId="0" fontId="5" fillId="4" borderId="2" xfId="11" applyFont="1" applyFill="1" applyBorder="1" applyAlignment="1">
      <alignment horizontal="left" vertical="center"/>
    </xf>
    <xf numFmtId="0" fontId="9" fillId="4" borderId="0" xfId="9" applyFont="1" applyFill="1" applyAlignment="1">
      <alignment vertical="top"/>
    </xf>
    <xf numFmtId="0" fontId="4" fillId="4" borderId="0" xfId="11" applyFont="1" applyFill="1" applyAlignment="1">
      <alignment vertical="top"/>
    </xf>
    <xf numFmtId="0" fontId="4" fillId="4" borderId="0" xfId="11" applyFont="1" applyFill="1" applyAlignment="1">
      <alignment horizontal="center" vertical="center"/>
    </xf>
    <xf numFmtId="0" fontId="5" fillId="4" borderId="3" xfId="11" applyFont="1" applyFill="1" applyBorder="1" applyAlignment="1">
      <alignment horizontal="left" vertical="center"/>
    </xf>
    <xf numFmtId="0" fontId="4" fillId="4" borderId="0" xfId="9" applyFont="1" applyFill="1" applyAlignment="1">
      <alignment horizontal="center" vertical="top"/>
    </xf>
    <xf numFmtId="0" fontId="5" fillId="4" borderId="10" xfId="11" applyFont="1" applyFill="1" applyBorder="1" applyAlignment="1">
      <alignment horizontal="left" vertical="center"/>
    </xf>
    <xf numFmtId="0" fontId="10" fillId="4" borderId="0" xfId="13" applyFont="1" applyFill="1" applyBorder="1" applyAlignment="1" applyProtection="1">
      <alignment vertical="top"/>
    </xf>
    <xf numFmtId="0" fontId="5" fillId="6" borderId="1" xfId="11" applyFont="1" applyFill="1" applyBorder="1" applyAlignment="1">
      <alignment horizontal="center" vertical="center" wrapText="1"/>
    </xf>
    <xf numFmtId="0" fontId="5" fillId="6" borderId="1" xfId="11" applyFont="1" applyFill="1" applyBorder="1" applyAlignment="1">
      <alignment horizontal="center" vertical="center"/>
    </xf>
    <xf numFmtId="0" fontId="5" fillId="8" borderId="1" xfId="11" applyFont="1" applyFill="1" applyBorder="1" applyAlignment="1">
      <alignment horizontal="center" vertical="center" wrapText="1"/>
    </xf>
    <xf numFmtId="167" fontId="5" fillId="6" borderId="1" xfId="11" applyNumberFormat="1" applyFont="1" applyFill="1" applyBorder="1" applyAlignment="1">
      <alignment horizontal="center" vertical="center"/>
    </xf>
    <xf numFmtId="0" fontId="14" fillId="3" borderId="1" xfId="11" applyFont="1" applyFill="1" applyBorder="1" applyAlignment="1">
      <alignment horizontal="center" vertical="center"/>
    </xf>
    <xf numFmtId="0" fontId="13" fillId="3" borderId="1" xfId="11" applyFont="1" applyFill="1" applyBorder="1" applyAlignment="1">
      <alignment horizontal="center" vertical="center" wrapText="1"/>
    </xf>
    <xf numFmtId="0" fontId="13" fillId="3" borderId="1" xfId="11" applyFont="1" applyFill="1" applyBorder="1" applyAlignment="1">
      <alignment vertical="center" wrapText="1"/>
    </xf>
    <xf numFmtId="1" fontId="15" fillId="3" borderId="1" xfId="12" applyNumberFormat="1" applyFont="1" applyFill="1" applyBorder="1" applyAlignment="1">
      <alignment horizontal="center" vertical="center" wrapText="1"/>
    </xf>
    <xf numFmtId="0" fontId="13" fillId="4" borderId="1" xfId="11" applyFont="1" applyFill="1" applyBorder="1" applyAlignment="1">
      <alignment horizontal="center" vertical="center"/>
    </xf>
    <xf numFmtId="3" fontId="21" fillId="0" borderId="1" xfId="12" applyNumberFormat="1" applyFont="1" applyBorder="1" applyAlignment="1">
      <alignment vertical="center"/>
    </xf>
    <xf numFmtId="3" fontId="13" fillId="0" borderId="1" xfId="12" applyNumberFormat="1" applyFont="1" applyBorder="1" applyAlignment="1">
      <alignment horizontal="center" vertical="center"/>
    </xf>
    <xf numFmtId="167" fontId="13" fillId="4" borderId="1" xfId="11" applyNumberFormat="1" applyFont="1" applyFill="1" applyBorder="1" applyAlignment="1">
      <alignment horizontal="center" vertical="center"/>
    </xf>
    <xf numFmtId="167" fontId="13" fillId="3" borderId="1" xfId="14" applyNumberFormat="1" applyFont="1" applyFill="1" applyBorder="1" applyAlignment="1">
      <alignment horizontal="center" vertical="center" wrapText="1"/>
    </xf>
    <xf numFmtId="166" fontId="14" fillId="3" borderId="1" xfId="5" applyNumberFormat="1" applyFont="1" applyFill="1" applyBorder="1" applyAlignment="1">
      <alignment horizontal="center" vertical="center"/>
    </xf>
    <xf numFmtId="0" fontId="13" fillId="0" borderId="0" xfId="9" applyFont="1" applyAlignment="1">
      <alignment horizontal="left"/>
    </xf>
    <xf numFmtId="0" fontId="4" fillId="7" borderId="1" xfId="11" applyFont="1" applyFill="1" applyBorder="1" applyAlignment="1">
      <alignment horizontal="center" vertical="center"/>
    </xf>
    <xf numFmtId="0" fontId="4" fillId="7" borderId="1" xfId="11" applyFont="1" applyFill="1" applyBorder="1" applyAlignment="1">
      <alignment horizontal="center" vertical="center" wrapText="1"/>
    </xf>
    <xf numFmtId="0" fontId="22" fillId="7" borderId="1" xfId="11" applyFont="1" applyFill="1" applyBorder="1" applyAlignment="1">
      <alignment horizontal="center" vertical="center"/>
    </xf>
    <xf numFmtId="1" fontId="23" fillId="7" borderId="1" xfId="12" applyNumberFormat="1" applyFont="1" applyFill="1" applyBorder="1" applyAlignment="1">
      <alignment horizontal="center" vertical="center" wrapText="1"/>
    </xf>
    <xf numFmtId="3" fontId="23" fillId="7" borderId="1" xfId="12" applyNumberFormat="1" applyFont="1" applyFill="1" applyBorder="1" applyAlignment="1">
      <alignment horizontal="center" vertical="center"/>
    </xf>
    <xf numFmtId="167" fontId="4" fillId="7" borderId="1" xfId="11" applyNumberFormat="1" applyFont="1" applyFill="1" applyBorder="1" applyAlignment="1">
      <alignment horizontal="center" vertical="center"/>
    </xf>
    <xf numFmtId="167" fontId="4" fillId="7" borderId="1" xfId="14" applyNumberFormat="1" applyFont="1" applyFill="1" applyBorder="1" applyAlignment="1">
      <alignment horizontal="center" vertical="center" wrapText="1"/>
    </xf>
    <xf numFmtId="166" fontId="4" fillId="7" borderId="1" xfId="5" applyNumberFormat="1" applyFont="1" applyFill="1" applyBorder="1" applyAlignment="1">
      <alignment horizontal="center" vertical="center"/>
    </xf>
    <xf numFmtId="0" fontId="14" fillId="4" borderId="0" xfId="11" applyFont="1" applyFill="1" applyAlignment="1">
      <alignment horizontal="center" vertical="center" wrapText="1"/>
    </xf>
    <xf numFmtId="0" fontId="17" fillId="4" borderId="0" xfId="11" applyFont="1" applyFill="1" applyAlignment="1">
      <alignment horizontal="center" vertical="center" wrapText="1"/>
    </xf>
    <xf numFmtId="3" fontId="16" fillId="5" borderId="1" xfId="11" applyNumberFormat="1" applyFont="1" applyFill="1" applyBorder="1" applyAlignment="1">
      <alignment horizontal="center" vertical="center" wrapText="1"/>
    </xf>
    <xf numFmtId="3" fontId="16" fillId="0" borderId="1" xfId="11" applyNumberFormat="1" applyFont="1" applyBorder="1" applyAlignment="1">
      <alignment horizontal="center" vertical="center" wrapText="1"/>
    </xf>
    <xf numFmtId="167" fontId="14" fillId="4" borderId="0" xfId="11" applyNumberFormat="1" applyFont="1" applyFill="1" applyAlignment="1">
      <alignment horizontal="center" vertical="center" wrapText="1"/>
    </xf>
    <xf numFmtId="0" fontId="14" fillId="4" borderId="0" xfId="11" applyFont="1" applyFill="1" applyAlignment="1">
      <alignment horizontal="center" vertical="center"/>
    </xf>
    <xf numFmtId="0" fontId="11" fillId="4" borderId="0" xfId="11" applyFont="1" applyFill="1" applyAlignment="1">
      <alignment horizontal="center" vertical="center"/>
    </xf>
    <xf numFmtId="14" fontId="12" fillId="4" borderId="0" xfId="11" quotePrefix="1" applyNumberFormat="1" applyFont="1" applyFill="1" applyAlignment="1">
      <alignment horizontal="center" vertical="center"/>
    </xf>
    <xf numFmtId="0" fontId="5" fillId="4" borderId="0" xfId="11" applyFont="1" applyFill="1" applyAlignment="1">
      <alignment horizontal="center" vertical="center" wrapText="1"/>
    </xf>
    <xf numFmtId="167" fontId="4" fillId="4" borderId="0" xfId="14" applyNumberFormat="1" applyFont="1" applyFill="1" applyAlignment="1">
      <alignment horizontal="center" vertical="center"/>
    </xf>
    <xf numFmtId="0" fontId="17" fillId="0" borderId="0" xfId="11" applyFont="1" applyAlignment="1">
      <alignment vertical="center" wrapText="1"/>
    </xf>
    <xf numFmtId="0" fontId="17" fillId="4" borderId="0" xfId="11" applyFont="1" applyFill="1" applyAlignment="1">
      <alignment horizontal="center" vertical="center"/>
    </xf>
    <xf numFmtId="0" fontId="18" fillId="4" borderId="0" xfId="11" applyFont="1" applyFill="1" applyAlignment="1">
      <alignment horizontal="center" vertical="center"/>
    </xf>
    <xf numFmtId="0" fontId="14" fillId="0" borderId="0" xfId="11" applyFont="1" applyAlignment="1">
      <alignment horizontal="center" vertical="center"/>
    </xf>
    <xf numFmtId="0" fontId="4" fillId="0" borderId="0" xfId="1" applyFont="1" applyAlignment="1" applyProtection="1">
      <alignment horizontal="right" vertical="center"/>
      <protection locked="0"/>
    </xf>
    <xf numFmtId="0" fontId="2" fillId="0" borderId="0" xfId="9" applyFont="1" applyAlignment="1">
      <alignment horizontal="left" wrapText="1"/>
    </xf>
    <xf numFmtId="0" fontId="25" fillId="4" borderId="0" xfId="6" applyFont="1" applyFill="1" applyAlignment="1">
      <alignment horizontal="center" vertical="center"/>
    </xf>
    <xf numFmtId="167" fontId="25" fillId="4" borderId="8" xfId="6" quotePrefix="1" applyNumberFormat="1" applyFont="1" applyFill="1" applyBorder="1" applyAlignment="1">
      <alignment horizontal="center" vertical="center"/>
    </xf>
    <xf numFmtId="15" fontId="24" fillId="4" borderId="1" xfId="6" quotePrefix="1" applyNumberFormat="1" applyFont="1" applyFill="1" applyBorder="1" applyAlignment="1">
      <alignment horizontal="center" vertical="center"/>
    </xf>
    <xf numFmtId="15" fontId="25" fillId="4" borderId="1" xfId="6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64" fontId="25" fillId="4" borderId="0" xfId="6" applyNumberFormat="1" applyFont="1" applyFill="1" applyAlignment="1">
      <alignment horizontal="center" vertical="center"/>
    </xf>
    <xf numFmtId="0" fontId="25" fillId="4" borderId="1" xfId="6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8" fillId="8" borderId="21" xfId="0" applyFont="1" applyFill="1" applyBorder="1" applyAlignment="1">
      <alignment horizontal="left" vertical="center" wrapText="1"/>
    </xf>
    <xf numFmtId="0" fontId="28" fillId="8" borderId="21" xfId="0" applyFont="1" applyFill="1" applyBorder="1" applyAlignment="1">
      <alignment horizontal="center" vertical="center" wrapText="1"/>
    </xf>
    <xf numFmtId="14" fontId="24" fillId="4" borderId="1" xfId="7" quotePrefix="1" applyNumberFormat="1" applyFont="1" applyFill="1" applyBorder="1" applyAlignment="1">
      <alignment horizontal="left" vertical="center"/>
    </xf>
    <xf numFmtId="0" fontId="28" fillId="8" borderId="2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9" fillId="3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29" fillId="3" borderId="0" xfId="0" applyFont="1" applyFill="1" applyAlignment="1">
      <alignment vertical="center"/>
    </xf>
    <xf numFmtId="9" fontId="29" fillId="3" borderId="0" xfId="16" applyFont="1" applyFill="1" applyAlignment="1">
      <alignment vertical="center"/>
    </xf>
    <xf numFmtId="0" fontId="27" fillId="0" borderId="1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3" fontId="21" fillId="0" borderId="1" xfId="12" applyNumberFormat="1" applyFont="1" applyBorder="1" applyAlignment="1">
      <alignment horizontal="center" vertical="center"/>
    </xf>
    <xf numFmtId="3" fontId="31" fillId="0" borderId="1" xfId="12" applyNumberFormat="1" applyFont="1" applyBorder="1" applyAlignment="1">
      <alignment horizontal="center" vertical="center"/>
    </xf>
    <xf numFmtId="166" fontId="14" fillId="3" borderId="1" xfId="5" applyNumberFormat="1" applyFont="1" applyFill="1" applyBorder="1" applyAlignment="1">
      <alignment horizontal="center" vertical="center" wrapText="1"/>
    </xf>
    <xf numFmtId="0" fontId="5" fillId="10" borderId="0" xfId="11" applyFont="1" applyFill="1" applyAlignment="1">
      <alignment horizontal="center" vertical="center"/>
    </xf>
    <xf numFmtId="0" fontId="5" fillId="10" borderId="0" xfId="11" applyFont="1" applyFill="1" applyAlignment="1">
      <alignment horizontal="left" vertical="center"/>
    </xf>
    <xf numFmtId="14" fontId="12" fillId="10" borderId="0" xfId="11" quotePrefix="1" applyNumberFormat="1" applyFont="1" applyFill="1" applyAlignment="1">
      <alignment horizontal="center" vertical="center"/>
    </xf>
    <xf numFmtId="0" fontId="5" fillId="10" borderId="0" xfId="11" applyFont="1" applyFill="1" applyAlignment="1">
      <alignment horizontal="center" vertical="center" wrapText="1"/>
    </xf>
    <xf numFmtId="0" fontId="32" fillId="11" borderId="0" xfId="0" applyFont="1" applyFill="1" applyAlignment="1">
      <alignment vertical="center" wrapText="1"/>
    </xf>
    <xf numFmtId="0" fontId="32" fillId="11" borderId="0" xfId="0" applyFont="1" applyFill="1" applyAlignment="1">
      <alignment vertical="center"/>
    </xf>
    <xf numFmtId="0" fontId="32" fillId="11" borderId="0" xfId="0" applyFont="1" applyFill="1" applyAlignment="1">
      <alignment horizontal="center" vertical="center"/>
    </xf>
    <xf numFmtId="0" fontId="29" fillId="0" borderId="0" xfId="0" applyFont="1" applyAlignment="1">
      <alignment vertical="center"/>
    </xf>
    <xf numFmtId="0" fontId="19" fillId="0" borderId="11" xfId="1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center" vertical="center"/>
      <protection locked="0"/>
    </xf>
    <xf numFmtId="0" fontId="19" fillId="0" borderId="13" xfId="1" applyFont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15" xfId="1" applyFont="1" applyBorder="1" applyAlignment="1" applyProtection="1">
      <alignment horizontal="center" vertical="center"/>
      <protection locked="0"/>
    </xf>
    <xf numFmtId="0" fontId="19" fillId="0" borderId="16" xfId="1" applyFont="1" applyBorder="1" applyAlignment="1" applyProtection="1">
      <alignment horizontal="center" vertical="center"/>
      <protection locked="0"/>
    </xf>
    <xf numFmtId="0" fontId="19" fillId="0" borderId="17" xfId="1" applyFont="1" applyBorder="1" applyAlignment="1" applyProtection="1">
      <alignment horizontal="center" vertical="center"/>
      <protection locked="0"/>
    </xf>
    <xf numFmtId="0" fontId="19" fillId="0" borderId="18" xfId="1" applyFont="1" applyBorder="1" applyAlignment="1" applyProtection="1">
      <alignment horizontal="center" vertical="center"/>
      <protection locked="0"/>
    </xf>
    <xf numFmtId="49" fontId="3" fillId="0" borderId="19" xfId="9" applyNumberFormat="1" applyFont="1" applyBorder="1" applyAlignment="1">
      <alignment horizontal="center" vertical="center"/>
    </xf>
    <xf numFmtId="0" fontId="24" fillId="4" borderId="4" xfId="6" applyFont="1" applyFill="1" applyBorder="1" applyAlignment="1">
      <alignment horizontal="left" vertical="center"/>
    </xf>
    <xf numFmtId="0" fontId="24" fillId="4" borderId="5" xfId="6" applyFont="1" applyFill="1" applyBorder="1" applyAlignment="1">
      <alignment horizontal="left" vertical="center"/>
    </xf>
    <xf numFmtId="0" fontId="25" fillId="4" borderId="4" xfId="6" applyFont="1" applyFill="1" applyBorder="1" applyAlignment="1">
      <alignment horizontal="center" vertical="center"/>
    </xf>
    <xf numFmtId="0" fontId="25" fillId="4" borderId="5" xfId="6" applyFont="1" applyFill="1" applyBorder="1" applyAlignment="1">
      <alignment horizontal="center" vertical="center"/>
    </xf>
    <xf numFmtId="49" fontId="4" fillId="4" borderId="3" xfId="9" applyNumberFormat="1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17" fillId="0" borderId="0" xfId="11" applyFont="1" applyAlignment="1">
      <alignment horizontal="center" vertical="center" wrapText="1"/>
    </xf>
    <xf numFmtId="0" fontId="17" fillId="0" borderId="0" xfId="11" applyFont="1" applyAlignment="1">
      <alignment horizontal="center" vertical="center"/>
    </xf>
    <xf numFmtId="167" fontId="17" fillId="4" borderId="0" xfId="11" applyNumberFormat="1" applyFont="1" applyFill="1" applyAlignment="1">
      <alignment horizontal="center" vertical="center"/>
    </xf>
    <xf numFmtId="16" fontId="25" fillId="4" borderId="4" xfId="6" applyNumberFormat="1" applyFont="1" applyFill="1" applyBorder="1" applyAlignment="1">
      <alignment horizontal="center" vertical="center"/>
    </xf>
    <xf numFmtId="16" fontId="25" fillId="4" borderId="5" xfId="6" applyNumberFormat="1" applyFont="1" applyFill="1" applyBorder="1" applyAlignment="1">
      <alignment horizontal="center" vertical="center"/>
    </xf>
    <xf numFmtId="49" fontId="4" fillId="4" borderId="10" xfId="9" applyNumberFormat="1" applyFont="1" applyFill="1" applyBorder="1" applyAlignment="1">
      <alignment horizontal="center" vertical="center"/>
    </xf>
    <xf numFmtId="164" fontId="25" fillId="4" borderId="4" xfId="6" applyNumberFormat="1" applyFont="1" applyFill="1" applyBorder="1" applyAlignment="1">
      <alignment horizontal="center" vertical="center"/>
    </xf>
    <xf numFmtId="164" fontId="25" fillId="4" borderId="5" xfId="6" applyNumberFormat="1" applyFont="1" applyFill="1" applyBorder="1" applyAlignment="1">
      <alignment horizontal="center" vertical="center"/>
    </xf>
    <xf numFmtId="0" fontId="27" fillId="9" borderId="20" xfId="0" applyFont="1" applyFill="1" applyBorder="1" applyAlignment="1">
      <alignment horizontal="center" vertical="center"/>
    </xf>
  </cellXfs>
  <cellStyles count="17">
    <cellStyle name="Comma 6" xfId="4" xr:uid="{00000000-0005-0000-0000-000000000000}"/>
    <cellStyle name="Comma 6 2 3" xfId="14" xr:uid="{5CA6B3E7-2058-469B-87D5-04B924B7C54B}"/>
    <cellStyle name="Comma 74 2" xfId="5" xr:uid="{00000000-0005-0000-0000-000001000000}"/>
    <cellStyle name="Currency 49" xfId="15" xr:uid="{85C6F4B6-C112-4F54-A878-C77AFC0F5C59}"/>
    <cellStyle name="Hyperlink 2" xfId="8" xr:uid="{00000000-0005-0000-0000-000003000000}"/>
    <cellStyle name="Hyperlink 2 3" xfId="13" xr:uid="{B727D9D0-84E6-4DF8-B342-7ABCBEBD8174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1" xr:uid="{65BEB995-1E94-4476-9266-9BADBFF23FA2}"/>
    <cellStyle name="Normal 133 3" xfId="3" xr:uid="{00000000-0005-0000-0000-000007000000}"/>
    <cellStyle name="Normal 133 3 2" xfId="12" xr:uid="{186D8541-767F-4F6E-8F3A-7692C1FA27E3}"/>
    <cellStyle name="Normal 133 3 3" xfId="7" xr:uid="{00000000-0005-0000-0000-000008000000}"/>
    <cellStyle name="Normal 148" xfId="9" xr:uid="{6F87159A-0FEF-4A7F-BB86-26EE144F80A2}"/>
    <cellStyle name="Normal 2" xfId="10" xr:uid="{57F13262-63B5-4240-AE01-5ED34A8A2EBE}"/>
    <cellStyle name="Normal_Forms" xfId="1" xr:uid="{00000000-0005-0000-0000-000009000000}"/>
    <cellStyle name="Percent" xfId="16" builtinId="5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164029</xdr:colOff>
      <xdr:row>10</xdr:row>
      <xdr:rowOff>1456790</xdr:rowOff>
    </xdr:from>
    <xdr:to>
      <xdr:col>14</xdr:col>
      <xdr:colOff>2062520</xdr:colOff>
      <xdr:row>12</xdr:row>
      <xdr:rowOff>55547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F69558-E6A6-471E-B5CC-948AA04E8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15411" y="4781881"/>
          <a:ext cx="1898491" cy="1189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4B699-A840-405C-8917-7E814275DA50}">
  <sheetPr codeName="Sheet4">
    <pageSetUpPr fitToPage="1"/>
  </sheetPr>
  <dimension ref="A1:P64"/>
  <sheetViews>
    <sheetView zoomScale="55" zoomScaleNormal="55" zoomScalePageLayoutView="55" workbookViewId="0">
      <selection activeCell="J12" sqref="J12"/>
    </sheetView>
  </sheetViews>
  <sheetFormatPr defaultColWidth="8.33203125" defaultRowHeight="18.600000000000001"/>
  <cols>
    <col min="1" max="1" width="16.33203125" style="20" customWidth="1"/>
    <col min="2" max="2" width="14.5546875" style="20" customWidth="1"/>
    <col min="3" max="3" width="17.44140625" style="20" customWidth="1"/>
    <col min="4" max="4" width="12.109375" style="20" hidden="1" customWidth="1"/>
    <col min="5" max="5" width="12.109375" style="20" customWidth="1"/>
    <col min="6" max="6" width="15.109375" style="20" customWidth="1"/>
    <col min="7" max="7" width="14.44140625" style="20" customWidth="1"/>
    <col min="8" max="8" width="21.88671875" style="69" customWidth="1"/>
    <col min="9" max="9" width="11.6640625" style="20" customWidth="1"/>
    <col min="10" max="10" width="29.44140625" style="20" customWidth="1"/>
    <col min="11" max="11" width="10.88671875" style="20" customWidth="1"/>
    <col min="12" max="12" width="23.6640625" style="20" customWidth="1"/>
    <col min="13" max="13" width="19" style="20" customWidth="1"/>
    <col min="14" max="14" width="30.109375" style="20" customWidth="1"/>
    <col min="15" max="15" width="31.6640625" style="20" customWidth="1"/>
    <col min="16" max="16" width="13.5546875" style="20" customWidth="1"/>
    <col min="17" max="16384" width="8.33203125" style="20"/>
  </cols>
  <sheetData>
    <row r="1" spans="1:16" ht="22.5" customHeight="1">
      <c r="A1" s="105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  <c r="N1" s="18" t="s">
        <v>0</v>
      </c>
      <c r="O1" s="19" t="s">
        <v>32</v>
      </c>
    </row>
    <row r="2" spans="1:16" ht="22.5" customHeight="1">
      <c r="A2" s="10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  <c r="N2" s="18" t="s">
        <v>1</v>
      </c>
      <c r="O2" s="21" t="s">
        <v>2</v>
      </c>
    </row>
    <row r="3" spans="1:16" ht="22.5" customHeight="1">
      <c r="A3" s="111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3"/>
      <c r="N3" s="18" t="s">
        <v>4</v>
      </c>
      <c r="O3" s="21">
        <v>1</v>
      </c>
    </row>
    <row r="4" spans="1:16" ht="22.5" customHeight="1">
      <c r="A4" s="1"/>
      <c r="B4" s="1"/>
      <c r="C4" s="1"/>
      <c r="D4" s="1"/>
      <c r="E4" s="1"/>
      <c r="F4" s="1"/>
      <c r="G4" s="2"/>
      <c r="H4" s="13"/>
      <c r="I4" s="2"/>
      <c r="J4" s="2"/>
      <c r="K4" s="1"/>
      <c r="L4" s="1"/>
      <c r="M4" s="1"/>
      <c r="N4" s="22"/>
      <c r="O4" s="22"/>
    </row>
    <row r="5" spans="1:16" ht="18" customHeight="1">
      <c r="A5" s="23" t="s">
        <v>5</v>
      </c>
      <c r="B5" s="114" t="s">
        <v>66</v>
      </c>
      <c r="C5" s="114"/>
      <c r="D5" s="114"/>
      <c r="E5" s="24"/>
      <c r="F5" s="25"/>
      <c r="G5" s="115" t="s">
        <v>6</v>
      </c>
      <c r="H5" s="116"/>
      <c r="I5" s="117" t="s">
        <v>37</v>
      </c>
      <c r="J5" s="118"/>
      <c r="K5" s="70"/>
      <c r="L5" s="70"/>
      <c r="M5" s="71"/>
      <c r="N5" s="72" t="s">
        <v>7</v>
      </c>
      <c r="O5" s="73">
        <v>45715</v>
      </c>
    </row>
    <row r="6" spans="1:16" ht="24">
      <c r="A6" s="27" t="s">
        <v>8</v>
      </c>
      <c r="B6" s="119"/>
      <c r="C6" s="119"/>
      <c r="D6" s="119"/>
      <c r="E6" s="28"/>
      <c r="F6" s="25"/>
      <c r="G6" s="115" t="s">
        <v>9</v>
      </c>
      <c r="H6" s="116"/>
      <c r="I6" s="120" t="s">
        <v>68</v>
      </c>
      <c r="J6" s="121"/>
      <c r="K6" s="70"/>
      <c r="L6" s="70"/>
      <c r="M6" s="71"/>
      <c r="N6" s="72" t="s">
        <v>10</v>
      </c>
      <c r="O6" s="83"/>
    </row>
    <row r="7" spans="1:16" ht="21.75" customHeight="1">
      <c r="A7" s="27" t="s">
        <v>11</v>
      </c>
      <c r="B7" s="119"/>
      <c r="C7" s="119"/>
      <c r="D7" s="119"/>
      <c r="E7" s="28"/>
      <c r="F7" s="25"/>
      <c r="G7" s="115" t="s">
        <v>12</v>
      </c>
      <c r="H7" s="116"/>
      <c r="I7" s="125">
        <f>O5+12</f>
        <v>45727</v>
      </c>
      <c r="J7" s="126"/>
      <c r="K7" s="70"/>
      <c r="L7" s="70"/>
      <c r="M7" s="71"/>
      <c r="N7" s="72" t="s">
        <v>13</v>
      </c>
      <c r="O7" s="74" t="s">
        <v>67</v>
      </c>
    </row>
    <row r="8" spans="1:16" ht="21.6" customHeight="1">
      <c r="A8" s="29" t="s">
        <v>14</v>
      </c>
      <c r="B8" s="127"/>
      <c r="C8" s="127"/>
      <c r="D8" s="127"/>
      <c r="E8" s="30"/>
      <c r="F8" s="25"/>
      <c r="G8" s="115" t="s">
        <v>15</v>
      </c>
      <c r="H8" s="116"/>
      <c r="I8" s="128"/>
      <c r="J8" s="129"/>
      <c r="K8" s="75"/>
      <c r="L8" s="75"/>
      <c r="M8" s="71"/>
      <c r="N8" s="72" t="s">
        <v>16</v>
      </c>
      <c r="O8" s="76" t="s">
        <v>62</v>
      </c>
    </row>
    <row r="9" spans="1:16" ht="14.25" customHeight="1">
      <c r="A9" s="3"/>
      <c r="B9" s="3"/>
      <c r="C9" s="3"/>
      <c r="D9" s="3"/>
      <c r="E9" s="3"/>
      <c r="F9" s="2"/>
      <c r="G9" s="3"/>
      <c r="H9" s="14"/>
      <c r="I9" s="3"/>
      <c r="J9" s="3"/>
      <c r="K9" s="2"/>
      <c r="L9" s="2"/>
      <c r="M9" s="2"/>
      <c r="N9" s="22"/>
      <c r="O9" s="22"/>
    </row>
    <row r="10" spans="1:16" ht="74.400000000000006">
      <c r="A10" s="31" t="s">
        <v>17</v>
      </c>
      <c r="B10" s="31" t="s">
        <v>18</v>
      </c>
      <c r="C10" s="31" t="s">
        <v>19</v>
      </c>
      <c r="D10" s="31" t="s">
        <v>33</v>
      </c>
      <c r="E10" s="31" t="s">
        <v>34</v>
      </c>
      <c r="F10" s="31" t="s">
        <v>20</v>
      </c>
      <c r="G10" s="31" t="s">
        <v>21</v>
      </c>
      <c r="H10" s="31" t="s">
        <v>35</v>
      </c>
      <c r="I10" s="32" t="s">
        <v>22</v>
      </c>
      <c r="J10" s="33" t="s">
        <v>23</v>
      </c>
      <c r="K10" s="33" t="s">
        <v>24</v>
      </c>
      <c r="L10" s="33" t="s">
        <v>25</v>
      </c>
      <c r="M10" s="34" t="s">
        <v>26</v>
      </c>
      <c r="N10" s="32" t="s">
        <v>27</v>
      </c>
      <c r="O10" s="32" t="s">
        <v>3</v>
      </c>
      <c r="P10" s="32" t="s">
        <v>36</v>
      </c>
    </row>
    <row r="11" spans="1:16" s="45" customFormat="1" ht="126.75" customHeight="1">
      <c r="A11" s="35" t="s">
        <v>53</v>
      </c>
      <c r="B11" s="36"/>
      <c r="C11" s="37" t="s">
        <v>54</v>
      </c>
      <c r="D11" s="37"/>
      <c r="E11" s="37"/>
      <c r="F11" s="37" t="s">
        <v>55</v>
      </c>
      <c r="G11" s="36" t="s">
        <v>56</v>
      </c>
      <c r="H11" s="38" t="s">
        <v>57</v>
      </c>
      <c r="I11" s="39" t="s">
        <v>58</v>
      </c>
      <c r="J11" s="94">
        <f>'BARCODE DETAIL'!I16</f>
        <v>769</v>
      </c>
      <c r="K11" s="41"/>
      <c r="L11" s="95">
        <f>J11-K11</f>
        <v>769</v>
      </c>
      <c r="M11" s="42">
        <v>300</v>
      </c>
      <c r="N11" s="43">
        <f>L11*M11</f>
        <v>230700</v>
      </c>
      <c r="O11" s="96" t="s">
        <v>63</v>
      </c>
      <c r="P11" s="44"/>
    </row>
    <row r="12" spans="1:16" s="45" customFormat="1" ht="77.400000000000006" customHeight="1">
      <c r="A12" s="35"/>
      <c r="B12" s="36"/>
      <c r="C12" s="37"/>
      <c r="D12" s="37"/>
      <c r="E12" s="37"/>
      <c r="F12" s="37"/>
      <c r="G12" s="36"/>
      <c r="H12" s="38"/>
      <c r="I12" s="39"/>
      <c r="J12" s="40"/>
      <c r="K12" s="41"/>
      <c r="L12" s="95"/>
      <c r="M12" s="42"/>
      <c r="N12" s="43"/>
      <c r="O12" s="44"/>
      <c r="P12" s="44"/>
    </row>
    <row r="13" spans="1:16" ht="21.75" customHeight="1">
      <c r="A13" s="46"/>
      <c r="B13" s="46"/>
      <c r="C13" s="47"/>
      <c r="D13" s="47"/>
      <c r="E13" s="47"/>
      <c r="F13" s="47"/>
      <c r="G13" s="48"/>
      <c r="H13" s="49"/>
      <c r="I13" s="46"/>
      <c r="J13" s="50"/>
      <c r="K13" s="50"/>
      <c r="L13" s="50"/>
      <c r="M13" s="51"/>
      <c r="N13" s="52"/>
      <c r="O13" s="53"/>
      <c r="P13" s="53"/>
    </row>
    <row r="14" spans="1:16" s="45" customFormat="1" ht="33.6" customHeight="1">
      <c r="A14" s="54"/>
      <c r="B14" s="54"/>
      <c r="C14" s="54"/>
      <c r="D14" s="54"/>
      <c r="E14" s="54"/>
      <c r="F14" s="54"/>
      <c r="G14" s="54"/>
      <c r="H14" s="55"/>
      <c r="I14" s="55" t="s">
        <v>28</v>
      </c>
      <c r="J14" s="56">
        <f>SUM(J11:J13)</f>
        <v>769</v>
      </c>
      <c r="K14" s="57"/>
      <c r="L14" s="56">
        <f>SUM(L11:L13)</f>
        <v>769</v>
      </c>
      <c r="M14" s="58"/>
      <c r="N14" s="43">
        <f>SUM(N11:N13)</f>
        <v>230700</v>
      </c>
      <c r="O14" s="59"/>
    </row>
    <row r="15" spans="1:16" ht="21.75" customHeight="1">
      <c r="A15" s="60"/>
      <c r="B15" s="60"/>
      <c r="C15" s="61"/>
      <c r="D15" s="61"/>
      <c r="E15" s="61"/>
      <c r="F15" s="61"/>
      <c r="G15" s="61"/>
      <c r="H15" s="62"/>
      <c r="I15" s="26"/>
      <c r="J15" s="26"/>
      <c r="K15" s="26"/>
      <c r="L15" s="26"/>
      <c r="M15" s="63"/>
      <c r="N15" s="63"/>
      <c r="O15" s="26"/>
    </row>
    <row r="16" spans="1:16" ht="21.75" customHeight="1">
      <c r="A16" s="97" t="s">
        <v>64</v>
      </c>
      <c r="B16" s="98" t="s">
        <v>65</v>
      </c>
      <c r="C16" s="99"/>
      <c r="D16" s="99"/>
      <c r="E16" s="99"/>
      <c r="F16" s="99"/>
      <c r="G16" s="99"/>
      <c r="H16" s="100"/>
      <c r="I16" s="26"/>
      <c r="J16" s="26"/>
      <c r="K16" s="26"/>
      <c r="L16" s="26"/>
      <c r="M16" s="63"/>
      <c r="N16" s="63"/>
      <c r="O16" s="26"/>
    </row>
    <row r="17" spans="1:15" ht="21.75" customHeight="1">
      <c r="A17" s="60"/>
      <c r="B17" s="60"/>
      <c r="C17" s="61"/>
      <c r="D17" s="61"/>
      <c r="E17" s="61"/>
      <c r="F17" s="61"/>
      <c r="G17" s="61"/>
      <c r="H17" s="62"/>
      <c r="I17" s="26"/>
      <c r="J17" s="26"/>
      <c r="K17" s="26"/>
      <c r="L17" s="26"/>
      <c r="M17" s="63"/>
      <c r="N17" s="63"/>
      <c r="O17" s="26"/>
    </row>
    <row r="18" spans="1:15" ht="21.75" customHeight="1">
      <c r="A18" s="60"/>
      <c r="B18" s="60"/>
      <c r="C18" s="61"/>
      <c r="D18" s="61"/>
      <c r="E18" s="61"/>
      <c r="F18" s="61"/>
      <c r="G18" s="61"/>
      <c r="H18" s="62"/>
      <c r="I18" s="26"/>
      <c r="J18" s="26"/>
      <c r="K18" s="26"/>
      <c r="L18" s="26"/>
      <c r="M18" s="63"/>
      <c r="N18" s="63"/>
      <c r="O18" s="26"/>
    </row>
    <row r="19" spans="1:15" s="45" customFormat="1" ht="21.75" customHeight="1">
      <c r="A19" s="122" t="s">
        <v>29</v>
      </c>
      <c r="B19" s="122"/>
      <c r="C19" s="64"/>
      <c r="D19" s="65"/>
      <c r="E19" s="65"/>
      <c r="F19" s="123" t="s">
        <v>30</v>
      </c>
      <c r="G19" s="123"/>
      <c r="H19" s="123"/>
      <c r="I19" s="66"/>
      <c r="J19" s="67"/>
      <c r="K19" s="67"/>
      <c r="L19" s="67"/>
      <c r="M19" s="124" t="s">
        <v>31</v>
      </c>
      <c r="N19" s="124"/>
      <c r="O19" s="59"/>
    </row>
    <row r="20" spans="1:15" ht="21.75" customHeight="1">
      <c r="A20" s="4"/>
      <c r="B20" s="5"/>
      <c r="C20" s="4"/>
      <c r="D20" s="4"/>
      <c r="E20" s="4"/>
      <c r="F20" s="4"/>
      <c r="G20" s="4"/>
      <c r="H20" s="15"/>
      <c r="I20" s="6"/>
      <c r="J20" s="6"/>
      <c r="K20" s="6"/>
    </row>
    <row r="21" spans="1:15" ht="21.75" customHeight="1">
      <c r="A21" s="4"/>
      <c r="B21" s="5"/>
      <c r="C21" s="4"/>
      <c r="D21" s="4"/>
      <c r="E21" s="4"/>
      <c r="F21" s="4"/>
      <c r="G21" s="4"/>
      <c r="H21" s="15"/>
      <c r="I21" s="6"/>
      <c r="J21" s="6"/>
      <c r="K21" s="6"/>
    </row>
    <row r="22" spans="1:15" ht="21.75" customHeight="1">
      <c r="A22" s="7"/>
      <c r="B22" s="8"/>
      <c r="C22" s="4"/>
      <c r="D22" s="4"/>
      <c r="E22" s="4"/>
      <c r="F22" s="4"/>
      <c r="G22" s="4"/>
      <c r="H22" s="16"/>
      <c r="I22" s="9"/>
      <c r="J22" s="4"/>
      <c r="K22" s="6"/>
    </row>
    <row r="23" spans="1:15" ht="21.75" customHeight="1">
      <c r="A23" s="6"/>
      <c r="B23" s="10"/>
      <c r="C23" s="68"/>
      <c r="D23" s="6"/>
      <c r="E23" s="6"/>
      <c r="F23" s="11"/>
      <c r="G23" s="11"/>
      <c r="H23" s="17"/>
      <c r="I23" s="12"/>
      <c r="J23" s="12"/>
      <c r="K23" s="6"/>
    </row>
    <row r="24" spans="1:15" ht="21.75" customHeight="1"/>
    <row r="25" spans="1:15" ht="21.75" customHeight="1"/>
    <row r="26" spans="1:15" ht="21.75" customHeight="1"/>
    <row r="27" spans="1:15" ht="21.75" customHeight="1"/>
    <row r="28" spans="1:15" ht="21.75" customHeight="1"/>
    <row r="29" spans="1:15" ht="21.75" customHeight="1"/>
    <row r="30" spans="1:15" ht="21.75" customHeight="1"/>
    <row r="31" spans="1:15" ht="21.75" customHeight="1"/>
    <row r="32" spans="1:15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7" customHeight="1"/>
    <row r="62" ht="23.7" customHeight="1"/>
    <row r="63" ht="23.7" customHeight="1"/>
    <row r="64" ht="23.7" customHeight="1"/>
  </sheetData>
  <mergeCells count="16">
    <mergeCell ref="A19:B19"/>
    <mergeCell ref="F19:H19"/>
    <mergeCell ref="M19:N19"/>
    <mergeCell ref="B7:D7"/>
    <mergeCell ref="G7:H7"/>
    <mergeCell ref="I7:J7"/>
    <mergeCell ref="B8:D8"/>
    <mergeCell ref="G8:H8"/>
    <mergeCell ref="I8:J8"/>
    <mergeCell ref="A1:M3"/>
    <mergeCell ref="B5:D5"/>
    <mergeCell ref="G5:H5"/>
    <mergeCell ref="I5:J5"/>
    <mergeCell ref="B6:D6"/>
    <mergeCell ref="G6:H6"/>
    <mergeCell ref="I6:J6"/>
  </mergeCells>
  <printOptions horizontalCentered="1"/>
  <pageMargins left="0.25" right="0.25" top="1.0416666666666667" bottom="0.75" header="0.3" footer="0.3"/>
  <pageSetup paperSize="9" scale="35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578DD-FB65-4458-82BB-DF9B1F72C669}">
  <sheetPr>
    <pageSetUpPr fitToPage="1"/>
  </sheetPr>
  <dimension ref="A1:P17"/>
  <sheetViews>
    <sheetView tabSelected="1" view="pageBreakPreview" zoomScale="85" zoomScaleNormal="70" zoomScaleSheetLayoutView="85" workbookViewId="0">
      <pane ySplit="2" topLeftCell="A3" activePane="bottomLeft" state="frozen"/>
      <selection pane="bottomLeft" activeCell="D11" sqref="D11"/>
    </sheetView>
  </sheetViews>
  <sheetFormatPr defaultColWidth="9.109375" defaultRowHeight="14.4"/>
  <cols>
    <col min="1" max="1" width="15" style="80" bestFit="1" customWidth="1"/>
    <col min="2" max="2" width="14.6640625" style="80" customWidth="1"/>
    <col min="3" max="3" width="25.109375" style="77" customWidth="1"/>
    <col min="4" max="4" width="24.6640625" style="80" customWidth="1"/>
    <col min="5" max="5" width="16.6640625" style="77" bestFit="1" customWidth="1"/>
    <col min="6" max="6" width="10" style="77" customWidth="1"/>
    <col min="7" max="7" width="14.6640625" style="78" customWidth="1"/>
    <col min="8" max="8" width="12.6640625" style="78" customWidth="1"/>
    <col min="9" max="9" width="14.6640625" style="92" bestFit="1" customWidth="1"/>
    <col min="10" max="10" width="13.44140625" style="77" customWidth="1"/>
    <col min="11" max="16384" width="9.109375" style="77"/>
  </cols>
  <sheetData>
    <row r="1" spans="1:16" ht="42" customHeight="1">
      <c r="A1" s="77"/>
      <c r="B1" s="130" t="s">
        <v>38</v>
      </c>
      <c r="C1" s="130"/>
      <c r="D1" s="130"/>
      <c r="E1" s="130"/>
      <c r="F1" s="130"/>
      <c r="P1" s="77" t="s">
        <v>60</v>
      </c>
    </row>
    <row r="2" spans="1:16" s="79" customFormat="1" ht="34.799999999999997">
      <c r="A2" s="81" t="s">
        <v>39</v>
      </c>
      <c r="B2" s="81" t="s">
        <v>40</v>
      </c>
      <c r="C2" s="84" t="s">
        <v>41</v>
      </c>
      <c r="D2" s="81" t="s">
        <v>42</v>
      </c>
      <c r="E2" s="81" t="s">
        <v>43</v>
      </c>
      <c r="F2" s="81" t="s">
        <v>44</v>
      </c>
      <c r="G2" s="82" t="s">
        <v>45</v>
      </c>
      <c r="H2" s="82" t="s">
        <v>59</v>
      </c>
      <c r="I2" s="82" t="s">
        <v>46</v>
      </c>
      <c r="J2" s="91"/>
    </row>
    <row r="3" spans="1:16" s="89" customFormat="1" ht="21.6" customHeight="1">
      <c r="A3" s="85" t="s">
        <v>75</v>
      </c>
      <c r="B3" s="85" t="s">
        <v>69</v>
      </c>
      <c r="C3" s="86" t="s">
        <v>71</v>
      </c>
      <c r="D3" s="86" t="s">
        <v>73</v>
      </c>
      <c r="E3" s="85">
        <v>1017960</v>
      </c>
      <c r="F3" s="87" t="s">
        <v>47</v>
      </c>
      <c r="G3" s="88">
        <v>10</v>
      </c>
      <c r="H3" s="88">
        <f>ROUNDUP(G3*15%,0)</f>
        <v>2</v>
      </c>
      <c r="I3" s="93">
        <f>SUM(G3:H3)</f>
        <v>12</v>
      </c>
    </row>
    <row r="4" spans="1:16" s="89" customFormat="1" ht="21.6" customHeight="1">
      <c r="A4" s="85" t="s">
        <v>75</v>
      </c>
      <c r="B4" s="85" t="s">
        <v>69</v>
      </c>
      <c r="C4" s="86" t="s">
        <v>71</v>
      </c>
      <c r="D4" s="86" t="s">
        <v>73</v>
      </c>
      <c r="E4" s="85">
        <v>1017977</v>
      </c>
      <c r="F4" s="87" t="s">
        <v>48</v>
      </c>
      <c r="G4" s="88">
        <v>36</v>
      </c>
      <c r="H4" s="88">
        <f t="shared" ref="H4:H14" si="0">ROUNDUP(G4*15%,0)</f>
        <v>6</v>
      </c>
      <c r="I4" s="93">
        <f t="shared" ref="I4:I14" si="1">SUM(G4:H4)</f>
        <v>42</v>
      </c>
    </row>
    <row r="5" spans="1:16" s="89" customFormat="1" ht="21.6" customHeight="1">
      <c r="A5" s="85" t="s">
        <v>75</v>
      </c>
      <c r="B5" s="85" t="s">
        <v>69</v>
      </c>
      <c r="C5" s="86" t="s">
        <v>71</v>
      </c>
      <c r="D5" s="86" t="s">
        <v>73</v>
      </c>
      <c r="E5" s="85">
        <v>1017984</v>
      </c>
      <c r="F5" s="87" t="s">
        <v>49</v>
      </c>
      <c r="G5" s="88">
        <v>88</v>
      </c>
      <c r="H5" s="88">
        <f t="shared" si="0"/>
        <v>14</v>
      </c>
      <c r="I5" s="93">
        <f t="shared" si="1"/>
        <v>102</v>
      </c>
      <c r="M5" s="90"/>
    </row>
    <row r="6" spans="1:16" s="89" customFormat="1" ht="21.6" customHeight="1">
      <c r="A6" s="85" t="s">
        <v>75</v>
      </c>
      <c r="B6" s="85" t="s">
        <v>69</v>
      </c>
      <c r="C6" s="86" t="s">
        <v>71</v>
      </c>
      <c r="D6" s="86" t="s">
        <v>73</v>
      </c>
      <c r="E6" s="85">
        <v>1017991</v>
      </c>
      <c r="F6" s="87" t="s">
        <v>50</v>
      </c>
      <c r="G6" s="88">
        <v>51</v>
      </c>
      <c r="H6" s="88">
        <f t="shared" si="0"/>
        <v>8</v>
      </c>
      <c r="I6" s="93">
        <f t="shared" si="1"/>
        <v>59</v>
      </c>
    </row>
    <row r="7" spans="1:16" s="89" customFormat="1" ht="21.6" customHeight="1">
      <c r="A7" s="85" t="s">
        <v>75</v>
      </c>
      <c r="B7" s="85" t="s">
        <v>69</v>
      </c>
      <c r="C7" s="86" t="s">
        <v>71</v>
      </c>
      <c r="D7" s="86" t="s">
        <v>73</v>
      </c>
      <c r="E7" s="85">
        <v>1018004</v>
      </c>
      <c r="F7" s="87" t="s">
        <v>51</v>
      </c>
      <c r="G7" s="88">
        <v>20</v>
      </c>
      <c r="H7" s="88">
        <f t="shared" si="0"/>
        <v>3</v>
      </c>
      <c r="I7" s="93">
        <f t="shared" si="1"/>
        <v>23</v>
      </c>
    </row>
    <row r="8" spans="1:16" s="89" customFormat="1" ht="21.6" customHeight="1">
      <c r="A8" s="85" t="s">
        <v>75</v>
      </c>
      <c r="B8" s="85" t="s">
        <v>69</v>
      </c>
      <c r="C8" s="86" t="s">
        <v>71</v>
      </c>
      <c r="D8" s="86" t="s">
        <v>73</v>
      </c>
      <c r="E8" s="85">
        <v>1018011</v>
      </c>
      <c r="F8" s="85" t="s">
        <v>52</v>
      </c>
      <c r="G8" s="88">
        <v>8</v>
      </c>
      <c r="H8" s="88">
        <f t="shared" si="0"/>
        <v>2</v>
      </c>
      <c r="I8" s="93">
        <f t="shared" si="1"/>
        <v>10</v>
      </c>
    </row>
    <row r="9" spans="1:16" s="89" customFormat="1" ht="21.6" customHeight="1">
      <c r="A9" s="85" t="s">
        <v>76</v>
      </c>
      <c r="B9" s="85" t="s">
        <v>70</v>
      </c>
      <c r="C9" s="86" t="s">
        <v>72</v>
      </c>
      <c r="D9" s="86" t="s">
        <v>74</v>
      </c>
      <c r="E9" s="85">
        <v>1018028</v>
      </c>
      <c r="F9" s="87" t="s">
        <v>47</v>
      </c>
      <c r="G9" s="88">
        <v>24</v>
      </c>
      <c r="H9" s="88">
        <f t="shared" si="0"/>
        <v>4</v>
      </c>
      <c r="I9" s="93">
        <f t="shared" si="1"/>
        <v>28</v>
      </c>
    </row>
    <row r="10" spans="1:16" s="89" customFormat="1" ht="21.6" customHeight="1">
      <c r="A10" s="85" t="s">
        <v>76</v>
      </c>
      <c r="B10" s="85" t="s">
        <v>70</v>
      </c>
      <c r="C10" s="86" t="s">
        <v>72</v>
      </c>
      <c r="D10" s="86" t="s">
        <v>74</v>
      </c>
      <c r="E10" s="85">
        <v>1018035</v>
      </c>
      <c r="F10" s="87" t="s">
        <v>48</v>
      </c>
      <c r="G10" s="88">
        <v>74</v>
      </c>
      <c r="H10" s="88">
        <f t="shared" si="0"/>
        <v>12</v>
      </c>
      <c r="I10" s="93">
        <f t="shared" si="1"/>
        <v>86</v>
      </c>
    </row>
    <row r="11" spans="1:16" s="89" customFormat="1" ht="21.6" customHeight="1">
      <c r="A11" s="85" t="s">
        <v>76</v>
      </c>
      <c r="B11" s="85" t="s">
        <v>70</v>
      </c>
      <c r="C11" s="86" t="s">
        <v>72</v>
      </c>
      <c r="D11" s="86" t="s">
        <v>74</v>
      </c>
      <c r="E11" s="85">
        <v>1018042</v>
      </c>
      <c r="F11" s="87" t="s">
        <v>49</v>
      </c>
      <c r="G11" s="88">
        <v>182</v>
      </c>
      <c r="H11" s="88">
        <f t="shared" si="0"/>
        <v>28</v>
      </c>
      <c r="I11" s="93">
        <f t="shared" si="1"/>
        <v>210</v>
      </c>
    </row>
    <row r="12" spans="1:16" s="89" customFormat="1" ht="21.6" customHeight="1">
      <c r="A12" s="85" t="s">
        <v>76</v>
      </c>
      <c r="B12" s="85" t="s">
        <v>70</v>
      </c>
      <c r="C12" s="86" t="s">
        <v>72</v>
      </c>
      <c r="D12" s="86" t="s">
        <v>74</v>
      </c>
      <c r="E12" s="85">
        <v>1018059</v>
      </c>
      <c r="F12" s="87" t="s">
        <v>50</v>
      </c>
      <c r="G12" s="88">
        <v>110</v>
      </c>
      <c r="H12" s="88">
        <f t="shared" si="0"/>
        <v>17</v>
      </c>
      <c r="I12" s="93">
        <f t="shared" si="1"/>
        <v>127</v>
      </c>
    </row>
    <row r="13" spans="1:16" s="89" customFormat="1" ht="21.6" customHeight="1">
      <c r="A13" s="85" t="s">
        <v>76</v>
      </c>
      <c r="B13" s="85" t="s">
        <v>70</v>
      </c>
      <c r="C13" s="86" t="s">
        <v>72</v>
      </c>
      <c r="D13" s="86" t="s">
        <v>74</v>
      </c>
      <c r="E13" s="85">
        <v>1018066</v>
      </c>
      <c r="F13" s="87" t="s">
        <v>51</v>
      </c>
      <c r="G13" s="88">
        <v>41</v>
      </c>
      <c r="H13" s="88">
        <f t="shared" si="0"/>
        <v>7</v>
      </c>
      <c r="I13" s="93">
        <f t="shared" si="1"/>
        <v>48</v>
      </c>
    </row>
    <row r="14" spans="1:16" s="89" customFormat="1" ht="21.6" customHeight="1">
      <c r="A14" s="85" t="s">
        <v>76</v>
      </c>
      <c r="B14" s="85" t="s">
        <v>70</v>
      </c>
      <c r="C14" s="86" t="s">
        <v>72</v>
      </c>
      <c r="D14" s="86" t="s">
        <v>74</v>
      </c>
      <c r="E14" s="85">
        <v>1018073</v>
      </c>
      <c r="F14" s="85" t="s">
        <v>52</v>
      </c>
      <c r="G14" s="88">
        <v>19</v>
      </c>
      <c r="H14" s="88">
        <f t="shared" si="0"/>
        <v>3</v>
      </c>
      <c r="I14" s="93">
        <f t="shared" si="1"/>
        <v>22</v>
      </c>
    </row>
    <row r="15" spans="1:16" s="89" customFormat="1" ht="19.8" customHeight="1">
      <c r="A15" s="85"/>
      <c r="B15" s="85"/>
      <c r="C15" s="86"/>
      <c r="D15" s="86"/>
      <c r="E15" s="85"/>
      <c r="F15" s="85" t="s">
        <v>52</v>
      </c>
      <c r="G15" s="88"/>
      <c r="H15" s="88">
        <f t="shared" ref="H15" si="2">ROUNDUP(G15*15%,0)</f>
        <v>0</v>
      </c>
      <c r="I15" s="93">
        <f t="shared" ref="I15" si="3">SUM(G15:H15)</f>
        <v>0</v>
      </c>
    </row>
    <row r="16" spans="1:16" s="104" customFormat="1" ht="34.799999999999997" customHeight="1">
      <c r="A16" s="101"/>
      <c r="B16" s="101"/>
      <c r="C16" s="102"/>
      <c r="D16" s="101" t="s">
        <v>61</v>
      </c>
      <c r="E16" s="102"/>
      <c r="F16" s="102"/>
      <c r="G16" s="103">
        <f>SUM(G3:G15)</f>
        <v>663</v>
      </c>
      <c r="H16" s="103">
        <f>SUM(H3:H15)</f>
        <v>106</v>
      </c>
      <c r="I16" s="103">
        <f>SUM(I3:I15)</f>
        <v>769</v>
      </c>
    </row>
    <row r="17" spans="9:9">
      <c r="I17" s="78"/>
    </row>
  </sheetData>
  <autoFilter ref="A2:P16" xr:uid="{C8D578DD-FB65-4458-82BB-DF9B1F72C669}"/>
  <mergeCells count="1">
    <mergeCell ref="B1:F1"/>
  </mergeCells>
  <pageMargins left="0.7" right="0.7" top="0.75" bottom="0.75" header="0.3" footer="0.3"/>
  <pageSetup paperSize="9" scale="59" fitToHeight="0" orientation="portrait" r:id="rId1"/>
  <headerFooter>
    <oddHeader>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6E0868-3D3E-4F9C-8396-2AF083F55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317DF9-82CE-41D9-8C7B-1E933483F829}">
  <ds:schemaRefs>
    <ds:schemaRef ds:uri="4bf10b48-52f7-4ad4-b1e1-de514cec68e0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c099e4b-e381-4360-bcff-5e1f51ab48d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08BADDD-D1E3-4F86-BB1F-EB9AB42655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BARCODE DETAIL</vt:lpstr>
      <vt:lpstr>'BARCODE DETAIL'!Print_Area</vt:lpstr>
      <vt:lpstr>'BARCODE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Tuyen Truong Mong</cp:lastModifiedBy>
  <cp:lastPrinted>2024-09-21T11:07:48Z</cp:lastPrinted>
  <dcterms:created xsi:type="dcterms:W3CDTF">2020-11-11T02:21:38Z</dcterms:created>
  <dcterms:modified xsi:type="dcterms:W3CDTF">2025-02-27T09:17:58Z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