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5-FW25/2-PRODUCTION/4-INTERNAL-PURCHASE-ORDER/4-2-TRIM-ORDER/TRIM-PO/SIGN-PO/PO- NOS/"/>
    </mc:Choice>
  </mc:AlternateContent>
  <xr:revisionPtr revIDLastSave="224" documentId="13_ncr:1_{060F352F-D3F2-4CBB-A307-4CA7EB5D8486}" xr6:coauthVersionLast="47" xr6:coauthVersionMax="47" xr10:uidLastSave="{7BAF448B-7668-4EE6-AD17-87A8CB81EEAD}"/>
  <bookViews>
    <workbookView xWindow="-108" yWindow="-108" windowWidth="23256" windowHeight="12456" activeTab="1" xr2:uid="{00000000-000D-0000-FFFF-FFFF00000000}"/>
  </bookViews>
  <sheets>
    <sheet name="PO " sheetId="9" r:id="rId1"/>
    <sheet name="BARCODE DETAIL " sheetId="10" r:id="rId2"/>
  </sheets>
  <definedNames>
    <definedName name="_Fill" hidden="1">#REF!</definedName>
    <definedName name="_xlnm._FilterDatabase" localSheetId="1" hidden="1">'BARCODE DETAIL '!$A$2:$I$171</definedName>
    <definedName name="COLOR">#REF!</definedName>
    <definedName name="_xlnm.Print_Area" localSheetId="1">'BARCODE DETAIL '!$A$1:$J$172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0" i="10" l="1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G171" i="10"/>
  <c r="K171" i="10" l="1"/>
  <c r="H81" i="10"/>
  <c r="I81" i="10" s="1"/>
  <c r="H170" i="10" l="1"/>
  <c r="I170" i="10" s="1"/>
  <c r="H169" i="10"/>
  <c r="I169" i="10" s="1"/>
  <c r="H168" i="10"/>
  <c r="I168" i="10" s="1"/>
  <c r="H167" i="10"/>
  <c r="I167" i="10" s="1"/>
  <c r="H166" i="10"/>
  <c r="I166" i="10" s="1"/>
  <c r="H165" i="10"/>
  <c r="I165" i="10" s="1"/>
  <c r="H164" i="10"/>
  <c r="I164" i="10" s="1"/>
  <c r="H163" i="10"/>
  <c r="I163" i="10" s="1"/>
  <c r="H162" i="10"/>
  <c r="I162" i="10" s="1"/>
  <c r="H161" i="10"/>
  <c r="I161" i="10" s="1"/>
  <c r="H160" i="10"/>
  <c r="I160" i="10" s="1"/>
  <c r="H159" i="10"/>
  <c r="I159" i="10" s="1"/>
  <c r="H158" i="10"/>
  <c r="I158" i="10" s="1"/>
  <c r="H157" i="10"/>
  <c r="I157" i="10" s="1"/>
  <c r="H156" i="10"/>
  <c r="I156" i="10" s="1"/>
  <c r="H155" i="10"/>
  <c r="I155" i="10" s="1"/>
  <c r="H154" i="10"/>
  <c r="I154" i="10" s="1"/>
  <c r="H153" i="10"/>
  <c r="I153" i="10" s="1"/>
  <c r="H152" i="10"/>
  <c r="I152" i="10" s="1"/>
  <c r="H151" i="10"/>
  <c r="I151" i="10" s="1"/>
  <c r="H150" i="10"/>
  <c r="I150" i="10" s="1"/>
  <c r="H149" i="10"/>
  <c r="I149" i="10" s="1"/>
  <c r="H148" i="10"/>
  <c r="I148" i="10" s="1"/>
  <c r="H147" i="10"/>
  <c r="I147" i="10" s="1"/>
  <c r="H146" i="10"/>
  <c r="I146" i="10" s="1"/>
  <c r="H145" i="10"/>
  <c r="I145" i="10" s="1"/>
  <c r="H144" i="10"/>
  <c r="I144" i="10" s="1"/>
  <c r="H143" i="10"/>
  <c r="I143" i="10" s="1"/>
  <c r="H141" i="10" l="1"/>
  <c r="I141" i="10" s="1"/>
  <c r="H142" i="10"/>
  <c r="I142" i="10" s="1"/>
  <c r="L26" i="10" l="1"/>
  <c r="L25" i="10"/>
  <c r="L24" i="10"/>
  <c r="L23" i="10"/>
  <c r="L22" i="10"/>
  <c r="L21" i="10"/>
  <c r="L8" i="10"/>
  <c r="L7" i="10"/>
  <c r="L6" i="10"/>
  <c r="L5" i="10"/>
  <c r="L4" i="10"/>
  <c r="L3" i="10"/>
  <c r="H69" i="10" l="1"/>
  <c r="I69" i="10" s="1"/>
  <c r="H15" i="10"/>
  <c r="I15" i="10" s="1"/>
  <c r="H9" i="10"/>
  <c r="I9" i="10" s="1"/>
  <c r="H10" i="10"/>
  <c r="I10" i="10" s="1"/>
  <c r="H11" i="10"/>
  <c r="I11" i="10" s="1"/>
  <c r="H12" i="10"/>
  <c r="I12" i="10" s="1"/>
  <c r="H13" i="10"/>
  <c r="I13" i="10" s="1"/>
  <c r="H14" i="10"/>
  <c r="I14" i="10" s="1"/>
  <c r="H16" i="10"/>
  <c r="I16" i="10" s="1"/>
  <c r="H17" i="10"/>
  <c r="I17" i="10" s="1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H33" i="10"/>
  <c r="I33" i="10" s="1"/>
  <c r="H34" i="10"/>
  <c r="I34" i="10" s="1"/>
  <c r="H35" i="10"/>
  <c r="I35" i="10" s="1"/>
  <c r="H36" i="10"/>
  <c r="I36" i="10" s="1"/>
  <c r="H37" i="10"/>
  <c r="I37" i="10" s="1"/>
  <c r="H38" i="10"/>
  <c r="I38" i="10" s="1"/>
  <c r="H39" i="10"/>
  <c r="I39" i="10" s="1"/>
  <c r="H40" i="10"/>
  <c r="I40" i="10" s="1"/>
  <c r="H41" i="10"/>
  <c r="I41" i="10" s="1"/>
  <c r="H42" i="10"/>
  <c r="I42" i="10" s="1"/>
  <c r="H43" i="10"/>
  <c r="I43" i="10" s="1"/>
  <c r="H44" i="10"/>
  <c r="I44" i="10" s="1"/>
  <c r="H45" i="10"/>
  <c r="I45" i="10" s="1"/>
  <c r="H46" i="10"/>
  <c r="I46" i="10" s="1"/>
  <c r="H47" i="10"/>
  <c r="I47" i="10" s="1"/>
  <c r="H48" i="10"/>
  <c r="I48" i="10" s="1"/>
  <c r="H49" i="10"/>
  <c r="I49" i="10" s="1"/>
  <c r="H50" i="10"/>
  <c r="I50" i="10" s="1"/>
  <c r="H51" i="10"/>
  <c r="I51" i="10" s="1"/>
  <c r="H52" i="10"/>
  <c r="I52" i="10" s="1"/>
  <c r="H53" i="10"/>
  <c r="I53" i="10" s="1"/>
  <c r="H54" i="10"/>
  <c r="I54" i="10" s="1"/>
  <c r="H55" i="10"/>
  <c r="I55" i="10" s="1"/>
  <c r="H56" i="10"/>
  <c r="I56" i="10" s="1"/>
  <c r="H57" i="10"/>
  <c r="I57" i="10" s="1"/>
  <c r="H58" i="10"/>
  <c r="I58" i="10" s="1"/>
  <c r="H59" i="10"/>
  <c r="I59" i="10" s="1"/>
  <c r="H60" i="10"/>
  <c r="I60" i="10" s="1"/>
  <c r="H61" i="10"/>
  <c r="I61" i="10" s="1"/>
  <c r="H62" i="10"/>
  <c r="I62" i="10" s="1"/>
  <c r="H63" i="10"/>
  <c r="I63" i="10" s="1"/>
  <c r="H64" i="10"/>
  <c r="I64" i="10" s="1"/>
  <c r="H65" i="10"/>
  <c r="I65" i="10" s="1"/>
  <c r="H66" i="10"/>
  <c r="I66" i="10" s="1"/>
  <c r="H67" i="10"/>
  <c r="I67" i="10" s="1"/>
  <c r="H68" i="10"/>
  <c r="I68" i="10" s="1"/>
  <c r="H70" i="10"/>
  <c r="I70" i="10" s="1"/>
  <c r="H71" i="10"/>
  <c r="I71" i="10" s="1"/>
  <c r="H72" i="10"/>
  <c r="I72" i="10" s="1"/>
  <c r="H73" i="10"/>
  <c r="I73" i="10" s="1"/>
  <c r="H74" i="10"/>
  <c r="I74" i="10" s="1"/>
  <c r="H75" i="10"/>
  <c r="I75" i="10" s="1"/>
  <c r="H76" i="10"/>
  <c r="I76" i="10" s="1"/>
  <c r="H77" i="10"/>
  <c r="I77" i="10" s="1"/>
  <c r="H78" i="10"/>
  <c r="I78" i="10" s="1"/>
  <c r="H79" i="10"/>
  <c r="I79" i="10" s="1"/>
  <c r="H80" i="10"/>
  <c r="I80" i="10" s="1"/>
  <c r="H82" i="10"/>
  <c r="I82" i="10" s="1"/>
  <c r="H83" i="10"/>
  <c r="I83" i="10" s="1"/>
  <c r="H84" i="10"/>
  <c r="I84" i="10" s="1"/>
  <c r="H85" i="10"/>
  <c r="I85" i="10" s="1"/>
  <c r="H86" i="10"/>
  <c r="I86" i="10" s="1"/>
  <c r="H87" i="10"/>
  <c r="I87" i="10" s="1"/>
  <c r="H88" i="10"/>
  <c r="I88" i="10" s="1"/>
  <c r="H89" i="10"/>
  <c r="I89" i="10" s="1"/>
  <c r="H90" i="10"/>
  <c r="I90" i="10" s="1"/>
  <c r="H91" i="10"/>
  <c r="I91" i="10" s="1"/>
  <c r="H92" i="10"/>
  <c r="I92" i="10" s="1"/>
  <c r="H93" i="10"/>
  <c r="I93" i="10" s="1"/>
  <c r="H94" i="10"/>
  <c r="I94" i="10" s="1"/>
  <c r="H95" i="10"/>
  <c r="I95" i="10" s="1"/>
  <c r="H96" i="10"/>
  <c r="I96" i="10" s="1"/>
  <c r="H97" i="10"/>
  <c r="I97" i="10" s="1"/>
  <c r="H98" i="10"/>
  <c r="I98" i="10" s="1"/>
  <c r="H99" i="10"/>
  <c r="I99" i="10" s="1"/>
  <c r="H100" i="10"/>
  <c r="I100" i="10" s="1"/>
  <c r="H101" i="10"/>
  <c r="I101" i="10" s="1"/>
  <c r="H102" i="10"/>
  <c r="I102" i="10" s="1"/>
  <c r="H103" i="10"/>
  <c r="I103" i="10" s="1"/>
  <c r="H104" i="10"/>
  <c r="I104" i="10" s="1"/>
  <c r="H105" i="10"/>
  <c r="I105" i="10" s="1"/>
  <c r="H106" i="10"/>
  <c r="I106" i="10" s="1"/>
  <c r="H107" i="10"/>
  <c r="I107" i="10" s="1"/>
  <c r="H108" i="10"/>
  <c r="I108" i="10" s="1"/>
  <c r="H109" i="10"/>
  <c r="I109" i="10" s="1"/>
  <c r="H110" i="10"/>
  <c r="I110" i="10" s="1"/>
  <c r="H111" i="10"/>
  <c r="I111" i="10" s="1"/>
  <c r="H112" i="10"/>
  <c r="I112" i="10" s="1"/>
  <c r="H113" i="10"/>
  <c r="I113" i="10" s="1"/>
  <c r="H114" i="10"/>
  <c r="I114" i="10" s="1"/>
  <c r="H115" i="10"/>
  <c r="I115" i="10" s="1"/>
  <c r="H116" i="10"/>
  <c r="I116" i="10" s="1"/>
  <c r="H117" i="10"/>
  <c r="I117" i="10" s="1"/>
  <c r="H118" i="10"/>
  <c r="I118" i="10" s="1"/>
  <c r="H119" i="10"/>
  <c r="I119" i="10" s="1"/>
  <c r="H120" i="10"/>
  <c r="I120" i="10" s="1"/>
  <c r="H121" i="10"/>
  <c r="I121" i="10" s="1"/>
  <c r="H122" i="10"/>
  <c r="I122" i="10" s="1"/>
  <c r="H123" i="10"/>
  <c r="I123" i="10" s="1"/>
  <c r="H124" i="10"/>
  <c r="I124" i="10" s="1"/>
  <c r="H125" i="10"/>
  <c r="I125" i="10" s="1"/>
  <c r="H126" i="10"/>
  <c r="I126" i="10" s="1"/>
  <c r="H127" i="10"/>
  <c r="I127" i="10" s="1"/>
  <c r="H128" i="10"/>
  <c r="I128" i="10" s="1"/>
  <c r="H129" i="10"/>
  <c r="I129" i="10" s="1"/>
  <c r="H130" i="10"/>
  <c r="I130" i="10" s="1"/>
  <c r="H131" i="10"/>
  <c r="I131" i="10" s="1"/>
  <c r="H132" i="10"/>
  <c r="I132" i="10" s="1"/>
  <c r="H133" i="10"/>
  <c r="I133" i="10" s="1"/>
  <c r="H134" i="10"/>
  <c r="I134" i="10" s="1"/>
  <c r="H135" i="10"/>
  <c r="I135" i="10" s="1"/>
  <c r="H136" i="10"/>
  <c r="I136" i="10" s="1"/>
  <c r="H137" i="10"/>
  <c r="I137" i="10" s="1"/>
  <c r="H138" i="10"/>
  <c r="I138" i="10" s="1"/>
  <c r="H139" i="10"/>
  <c r="I139" i="10" s="1"/>
  <c r="H140" i="10"/>
  <c r="I140" i="10" s="1"/>
  <c r="H8" i="10" l="1"/>
  <c r="I8" i="10" s="1"/>
  <c r="H7" i="10"/>
  <c r="I7" i="10" s="1"/>
  <c r="H6" i="10"/>
  <c r="I6" i="10" s="1"/>
  <c r="H5" i="10"/>
  <c r="I5" i="10" s="1"/>
  <c r="H4" i="10"/>
  <c r="I4" i="10" s="1"/>
  <c r="H3" i="10"/>
  <c r="I7" i="9"/>
  <c r="H171" i="10" l="1"/>
  <c r="I3" i="10"/>
  <c r="I171" i="10" l="1"/>
  <c r="J11" i="9" s="1"/>
  <c r="L11" i="9" s="1"/>
  <c r="J14" i="9" l="1"/>
  <c r="N11" i="9"/>
  <c r="N14" i="9" s="1"/>
  <c r="L14" i="9"/>
</calcChain>
</file>

<file path=xl/sharedStrings.xml><?xml version="1.0" encoding="utf-8"?>
<sst xmlns="http://schemas.openxmlformats.org/spreadsheetml/2006/main" count="624" uniqueCount="91">
  <si>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</si>
  <si>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</si>
  <si>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</si>
  <si>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</si>
  <si>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</si>
  <si>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</si>
  <si>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</si>
  <si>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</si>
  <si>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</si>
  <si>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</si>
  <si>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</si>
  <si>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</si>
  <si>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</si>
  <si>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</si>
  <si>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</si>
  <si>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</si>
  <si>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</si>
  <si>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</si>
  <si>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</si>
  <si>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</si>
  <si>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</si>
  <si>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</si>
  <si>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</si>
  <si>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</si>
  <si>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</si>
  <si>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</si>
  <si>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</si>
  <si>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</si>
  <si>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</si>
  <si>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</si>
  <si>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</si>
  <si>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</si>
  <si>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</si>
  <si>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</si>
  <si>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</si>
  <si>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</si>
  <si>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</si>
  <si>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</si>
  <si>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</si>
  <si>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</si>
  <si>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</si>
  <si>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</si>
  <si>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</si>
  <si>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</si>
  <si>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</si>
  <si>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</si>
  <si>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</si>
  <si>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</si>
  <si>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</si>
  <si>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</si>
  <si>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</si>
  <si>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</si>
  <si>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</si>
  <si>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</si>
  <si>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</si>
  <si>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</si>
  <si>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</si>
  <si>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</si>
  <si>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</si>
  <si>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</si>
  <si>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TOTAL:</t>
  </si>
  <si>
    <t>XS</t>
  </si>
  <si>
    <t>S</t>
  </si>
  <si>
    <t>M</t>
  </si>
  <si>
    <t>L</t>
  </si>
  <si>
    <t>XL</t>
  </si>
  <si>
    <t>XXL</t>
  </si>
  <si>
    <t>NOSCH001</t>
  </si>
  <si>
    <t>Unisphere Hoodie</t>
  </si>
  <si>
    <t>BOTANICAL GREEN</t>
  </si>
  <si>
    <t>EVENING BLUE</t>
  </si>
  <si>
    <t>JET BLACK</t>
  </si>
  <si>
    <t>PRISTINE</t>
  </si>
  <si>
    <t>NOSCH002</t>
  </si>
  <si>
    <t>Micro Din Logo Hoodie</t>
  </si>
  <si>
    <t>SILVER MIX</t>
  </si>
  <si>
    <t>NOSCP002</t>
  </si>
  <si>
    <t>MIcro Din Logo Sweatpants</t>
  </si>
  <si>
    <t>NOSCS001</t>
  </si>
  <si>
    <t>Unisphere Crewneck Sweatshirt</t>
  </si>
  <si>
    <t>NOSCS002</t>
  </si>
  <si>
    <t>Micro Din Logo Crewneck</t>
  </si>
  <si>
    <t>erp</t>
  </si>
  <si>
    <t>FW25-NOS 2_X1</t>
  </si>
  <si>
    <t>A15  FW25   G2826</t>
  </si>
  <si>
    <t>NOS 2_X1</t>
  </si>
  <si>
    <t>C0012-HOD150</t>
  </si>
  <si>
    <t>C0012-CRW096</t>
  </si>
  <si>
    <t>C0012-JOG038</t>
  </si>
  <si>
    <t>C0012-HOD152</t>
  </si>
  <si>
    <t>C0012-CRW097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</si>
</sst>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-409]d/mmm;@"/>
  </numFmts>
  <fonts count="34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2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0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8" fontId="4" fillId="4" borderId="1" xfId="14" applyNumberFormat="1" applyFont="1" applyFill="1" applyBorder="1" applyAlignment="1">
      <alignment horizontal="center" vertical="center"/>
    </xf>
    <xf numFmtId="167" fontId="4" fillId="4" borderId="1" xfId="14" applyNumberFormat="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6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11</xdr:row>
      <xdr:rowOff>1039220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46616-A8AD-4483-B12A-65F88132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4629" y="4786730"/>
          <a:ext cx="1898491" cy="119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21</xdr:row>
      <xdr:rowOff>179294</xdr:rowOff>
    </xdr:from>
    <xdr:to>
      <xdr:col>31</xdr:col>
      <xdr:colOff>138229</xdr:colOff>
      <xdr:row>57</xdr:row>
      <xdr:rowOff>214246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CB305-8EC4-A89D-AD58-01FBE00C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4588" y="6436659"/>
          <a:ext cx="10806229" cy="448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201-6F8C-40ED-A6F5-6CF86C18A5E5}">
  <sheetPr>
    <pageSetUpPr fitToPage="1"/>
  </sheetPr>
  <dimension ref="A1:P64"/>
  <sheetViews>
    <sheetView zoomScale="55" zoomScaleNormal="55" zoomScalePageLayoutView="55" workbookViewId="0">
      <selection activeCell="O7" sqref="O7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  <c r="N1" s="18" t="s">
        <v>0</v>
      </c>
      <c r="O1" s="19" t="s">
        <v>32</v>
      </c>
    </row>
    <row r="2" spans="1:16" ht="22.5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18" t="s">
        <v>1</v>
      </c>
      <c r="O2" s="21" t="s">
        <v>2</v>
      </c>
    </row>
    <row r="3" spans="1:16" ht="22.5" customHeight="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15" t="s">
        <v>59</v>
      </c>
      <c r="C5" s="115"/>
      <c r="D5" s="115"/>
      <c r="E5" s="24"/>
      <c r="F5" s="25"/>
      <c r="G5" s="116" t="s">
        <v>6</v>
      </c>
      <c r="H5" s="117"/>
      <c r="I5" s="118" t="s">
        <v>37</v>
      </c>
      <c r="J5" s="119"/>
      <c r="K5" s="70"/>
      <c r="L5" s="70"/>
      <c r="M5" s="71"/>
      <c r="N5" s="72" t="s">
        <v>7</v>
      </c>
      <c r="O5" s="73">
        <v>45660</v>
      </c>
    </row>
    <row r="6" spans="1:16" ht="24">
      <c r="A6" s="27" t="s">
        <v>8</v>
      </c>
      <c r="B6" s="120"/>
      <c r="C6" s="120"/>
      <c r="D6" s="120"/>
      <c r="E6" s="28"/>
      <c r="F6" s="25"/>
      <c r="G6" s="116" t="s">
        <v>9</v>
      </c>
      <c r="H6" s="117"/>
      <c r="I6" s="121" t="s">
        <v>83</v>
      </c>
      <c r="J6" s="122"/>
      <c r="K6" s="70"/>
      <c r="L6" s="70"/>
      <c r="M6" s="71"/>
      <c r="N6" s="72" t="s">
        <v>10</v>
      </c>
      <c r="O6" s="82"/>
    </row>
    <row r="7" spans="1:16" ht="21.75" customHeight="1">
      <c r="A7" s="27" t="s">
        <v>11</v>
      </c>
      <c r="B7" s="120"/>
      <c r="C7" s="120"/>
      <c r="D7" s="120"/>
      <c r="E7" s="28"/>
      <c r="F7" s="25"/>
      <c r="G7" s="116" t="s">
        <v>12</v>
      </c>
      <c r="H7" s="117"/>
      <c r="I7" s="126">
        <f>O5+12</f>
        <v>45672</v>
      </c>
      <c r="J7" s="127"/>
      <c r="K7" s="70"/>
      <c r="L7" s="70"/>
      <c r="M7" s="71"/>
      <c r="N7" s="72" t="s">
        <v>13</v>
      </c>
      <c r="O7" s="74" t="s">
        <v>84</v>
      </c>
    </row>
    <row r="8" spans="1:16" ht="21.6" customHeight="1">
      <c r="A8" s="29" t="s">
        <v>14</v>
      </c>
      <c r="B8" s="128"/>
      <c r="C8" s="128"/>
      <c r="D8" s="128"/>
      <c r="E8" s="30"/>
      <c r="F8" s="25"/>
      <c r="G8" s="116" t="s">
        <v>15</v>
      </c>
      <c r="H8" s="117"/>
      <c r="I8" s="129"/>
      <c r="J8" s="130"/>
      <c r="K8" s="75"/>
      <c r="L8" s="75"/>
      <c r="M8" s="71"/>
      <c r="N8" s="72" t="s">
        <v>16</v>
      </c>
      <c r="O8" s="76" t="s">
        <v>55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47</v>
      </c>
      <c r="B11" s="36"/>
      <c r="C11" s="37" t="s">
        <v>48</v>
      </c>
      <c r="D11" s="37"/>
      <c r="E11" s="37"/>
      <c r="F11" s="37" t="s">
        <v>49</v>
      </c>
      <c r="G11" s="36" t="s">
        <v>50</v>
      </c>
      <c r="H11" s="38" t="s">
        <v>51</v>
      </c>
      <c r="I11" s="39" t="s">
        <v>52</v>
      </c>
      <c r="J11" s="89">
        <f>'BARCODE DETAIL '!I171</f>
        <v>1180</v>
      </c>
      <c r="K11" s="41"/>
      <c r="L11" s="90">
        <f>J11-K11</f>
        <v>1180</v>
      </c>
      <c r="M11" s="42">
        <v>300</v>
      </c>
      <c r="N11" s="43">
        <f>L11*M11</f>
        <v>354000</v>
      </c>
      <c r="O11" s="91" t="s">
        <v>56</v>
      </c>
      <c r="P11" s="44"/>
    </row>
    <row r="12" spans="1:16" s="45" customFormat="1" ht="92.25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0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1180</v>
      </c>
      <c r="K14" s="57"/>
      <c r="L14" s="56">
        <f>SUM(L11:L13)</f>
        <v>1180</v>
      </c>
      <c r="M14" s="58"/>
      <c r="N14" s="43">
        <f>SUM(N11:N13)</f>
        <v>354000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2" t="s">
        <v>57</v>
      </c>
      <c r="B16" s="93" t="s">
        <v>58</v>
      </c>
      <c r="C16" s="94"/>
      <c r="D16" s="94"/>
      <c r="E16" s="94"/>
      <c r="F16" s="94"/>
      <c r="G16" s="94"/>
      <c r="H16" s="95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98"/>
      <c r="N17" s="99"/>
      <c r="O17" s="100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23" t="s">
        <v>29</v>
      </c>
      <c r="B19" s="123"/>
      <c r="C19" s="64"/>
      <c r="D19" s="65"/>
      <c r="E19" s="65"/>
      <c r="F19" s="124" t="s">
        <v>30</v>
      </c>
      <c r="G19" s="124"/>
      <c r="H19" s="124"/>
      <c r="I19" s="66"/>
      <c r="J19" s="67"/>
      <c r="K19" s="67"/>
      <c r="L19" s="67"/>
      <c r="M19" s="125" t="s">
        <v>31</v>
      </c>
      <c r="N19" s="125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9:B19"/>
    <mergeCell ref="F19:H19"/>
    <mergeCell ref="M19:N19"/>
    <mergeCell ref="B7:D7"/>
    <mergeCell ref="G7:H7"/>
    <mergeCell ref="I7:J7"/>
    <mergeCell ref="B8:D8"/>
    <mergeCell ref="G8:H8"/>
    <mergeCell ref="I8:J8"/>
    <mergeCell ref="A1:M3"/>
    <mergeCell ref="B5:D5"/>
    <mergeCell ref="G5:H5"/>
    <mergeCell ref="I5:J5"/>
    <mergeCell ref="B6:D6"/>
    <mergeCell ref="G6:H6"/>
    <mergeCell ref="I6:J6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 filterMode="1">
    <pageSetUpPr fitToPage="1"/>
  </sheetPr>
  <dimension ref="A1:P171"/>
  <sheetViews>
    <sheetView tabSelected="1" view="pageBreakPreview" zoomScale="85" zoomScaleNormal="70" zoomScaleSheetLayoutView="85" workbookViewId="0">
      <pane ySplit="2" topLeftCell="A15" activePane="bottomLeft" state="frozen"/>
      <selection pane="bottomLeft" activeCell="G15" sqref="G15:G86"/>
    </sheetView>
  </sheetViews>
  <sheetFormatPr defaultColWidth="9.109375" defaultRowHeight="14.4"/>
  <cols>
    <col min="1" max="1" width="23.6640625" style="80" bestFit="1" customWidth="1"/>
    <col min="2" max="2" width="14.6640625" style="80" customWidth="1"/>
    <col min="3" max="3" width="32.44140625" style="77" customWidth="1"/>
    <col min="4" max="4" width="18.6640625" style="80" bestFit="1" customWidth="1"/>
    <col min="5" max="5" width="16.6640625" style="77" bestFit="1" customWidth="1"/>
    <col min="6" max="6" width="10" style="77" customWidth="1"/>
    <col min="7" max="7" width="14.6640625" style="78" customWidth="1"/>
    <col min="8" max="8" width="12.6640625" style="78" customWidth="1"/>
    <col min="9" max="9" width="14.6640625" style="88" bestFit="1" customWidth="1"/>
    <col min="10" max="10" width="13.44140625" style="77" customWidth="1"/>
    <col min="11" max="16384" width="9.109375" style="77"/>
  </cols>
  <sheetData>
    <row r="1" spans="1:16" ht="42" customHeight="1">
      <c r="A1" s="77"/>
      <c r="B1" s="131" t="s">
        <v>38</v>
      </c>
      <c r="C1" s="131"/>
      <c r="D1" s="131"/>
      <c r="E1" s="131"/>
      <c r="F1" s="131"/>
      <c r="P1" s="77" t="s">
        <v>54</v>
      </c>
    </row>
    <row r="2" spans="1:16" s="79" customFormat="1" ht="34.799999999999997">
      <c r="A2" s="81" t="s">
        <v>39</v>
      </c>
      <c r="B2" s="81" t="s">
        <v>40</v>
      </c>
      <c r="C2" s="83" t="s">
        <v>41</v>
      </c>
      <c r="D2" s="81" t="s">
        <v>42</v>
      </c>
      <c r="E2" s="81" t="s">
        <v>43</v>
      </c>
      <c r="F2" s="81" t="s">
        <v>44</v>
      </c>
      <c r="G2" s="96" t="s">
        <v>45</v>
      </c>
      <c r="H2" s="96" t="s">
        <v>53</v>
      </c>
      <c r="I2" s="96" t="s">
        <v>46</v>
      </c>
      <c r="J2" s="87" t="s">
        <v>3</v>
      </c>
      <c r="M2" s="79" t="s">
        <v>82</v>
      </c>
    </row>
    <row r="3" spans="1:16" s="86" customFormat="1" ht="21.6" hidden="1" customHeight="1">
      <c r="A3" s="84" t="s">
        <v>86</v>
      </c>
      <c r="B3" s="84" t="s">
        <v>67</v>
      </c>
      <c r="C3" s="85" t="s">
        <v>68</v>
      </c>
      <c r="D3" s="85" t="s">
        <v>69</v>
      </c>
      <c r="E3" s="84">
        <v>768215</v>
      </c>
      <c r="F3" s="84" t="s">
        <v>61</v>
      </c>
      <c r="G3" s="97"/>
      <c r="H3" s="97">
        <f t="shared" ref="H3:H8" si="0">ROUNDUP(G3*15%,0)</f>
        <v>0</v>
      </c>
      <c r="I3" s="97">
        <f t="shared" ref="I3:I8" si="1">SUM(G3:H3)</f>
        <v>0</v>
      </c>
      <c r="J3" s="101" t="s">
        <v>85</v>
      </c>
      <c r="K3" s="86">
        <f>G3*3</f>
        <v>0</v>
      </c>
      <c r="L3" s="86">
        <f>K3/3</f>
        <v>0</v>
      </c>
    </row>
    <row r="4" spans="1:16" s="86" customFormat="1" ht="21.6" hidden="1" customHeight="1">
      <c r="A4" s="84"/>
      <c r="B4" s="84" t="s">
        <v>67</v>
      </c>
      <c r="C4" s="85" t="s">
        <v>68</v>
      </c>
      <c r="D4" s="85" t="s">
        <v>69</v>
      </c>
      <c r="E4" s="84">
        <v>768351</v>
      </c>
      <c r="F4" s="84" t="s">
        <v>62</v>
      </c>
      <c r="G4" s="97"/>
      <c r="H4" s="97">
        <f t="shared" si="0"/>
        <v>0</v>
      </c>
      <c r="I4" s="97">
        <f t="shared" si="1"/>
        <v>0</v>
      </c>
      <c r="J4" s="101" t="s">
        <v>85</v>
      </c>
      <c r="K4" s="86">
        <f t="shared" ref="K4:K32" si="2">G4*3</f>
        <v>0</v>
      </c>
      <c r="L4" s="86">
        <f t="shared" ref="L4:L8" si="3">K4/3</f>
        <v>0</v>
      </c>
    </row>
    <row r="5" spans="1:16" s="86" customFormat="1" ht="21.6" hidden="1" customHeight="1">
      <c r="A5" s="84"/>
      <c r="B5" s="84" t="s">
        <v>67</v>
      </c>
      <c r="C5" s="85" t="s">
        <v>68</v>
      </c>
      <c r="D5" s="85" t="s">
        <v>69</v>
      </c>
      <c r="E5" s="84">
        <v>768368</v>
      </c>
      <c r="F5" s="84" t="s">
        <v>63</v>
      </c>
      <c r="G5" s="97"/>
      <c r="H5" s="97">
        <f t="shared" si="0"/>
        <v>0</v>
      </c>
      <c r="I5" s="97">
        <f t="shared" si="1"/>
        <v>0</v>
      </c>
      <c r="J5" s="101" t="s">
        <v>85</v>
      </c>
      <c r="K5" s="86">
        <f t="shared" si="2"/>
        <v>0</v>
      </c>
      <c r="L5" s="86">
        <f t="shared" si="3"/>
        <v>0</v>
      </c>
    </row>
    <row r="6" spans="1:16" s="86" customFormat="1" ht="21.6" hidden="1" customHeight="1">
      <c r="A6" s="84"/>
      <c r="B6" s="84" t="s">
        <v>67</v>
      </c>
      <c r="C6" s="85" t="s">
        <v>68</v>
      </c>
      <c r="D6" s="85" t="s">
        <v>69</v>
      </c>
      <c r="E6" s="84">
        <v>768375</v>
      </c>
      <c r="F6" s="84" t="s">
        <v>64</v>
      </c>
      <c r="G6" s="97"/>
      <c r="H6" s="97">
        <f t="shared" si="0"/>
        <v>0</v>
      </c>
      <c r="I6" s="97">
        <f t="shared" si="1"/>
        <v>0</v>
      </c>
      <c r="J6" s="101" t="s">
        <v>85</v>
      </c>
      <c r="K6" s="86">
        <f t="shared" si="2"/>
        <v>0</v>
      </c>
      <c r="L6" s="86">
        <f t="shared" si="3"/>
        <v>0</v>
      </c>
    </row>
    <row r="7" spans="1:16" s="86" customFormat="1" ht="21.6" hidden="1" customHeight="1">
      <c r="A7" s="84"/>
      <c r="B7" s="84" t="s">
        <v>67</v>
      </c>
      <c r="C7" s="85" t="s">
        <v>68</v>
      </c>
      <c r="D7" s="85" t="s">
        <v>69</v>
      </c>
      <c r="E7" s="84">
        <v>768344</v>
      </c>
      <c r="F7" s="84" t="s">
        <v>65</v>
      </c>
      <c r="G7" s="97"/>
      <c r="H7" s="97">
        <f t="shared" si="0"/>
        <v>0</v>
      </c>
      <c r="I7" s="97">
        <f t="shared" si="1"/>
        <v>0</v>
      </c>
      <c r="J7" s="101" t="s">
        <v>85</v>
      </c>
      <c r="K7" s="86">
        <f t="shared" si="2"/>
        <v>0</v>
      </c>
      <c r="L7" s="86">
        <f t="shared" si="3"/>
        <v>0</v>
      </c>
    </row>
    <row r="8" spans="1:16" s="86" customFormat="1" ht="21.6" hidden="1" customHeight="1">
      <c r="A8" s="84"/>
      <c r="B8" s="84" t="s">
        <v>67</v>
      </c>
      <c r="C8" s="85" t="s">
        <v>68</v>
      </c>
      <c r="D8" s="85" t="s">
        <v>69</v>
      </c>
      <c r="E8" s="84">
        <v>768382</v>
      </c>
      <c r="F8" s="84" t="s">
        <v>66</v>
      </c>
      <c r="G8" s="97"/>
      <c r="H8" s="97">
        <f t="shared" si="0"/>
        <v>0</v>
      </c>
      <c r="I8" s="97">
        <f t="shared" si="1"/>
        <v>0</v>
      </c>
      <c r="J8" s="101" t="s">
        <v>85</v>
      </c>
      <c r="K8" s="86">
        <f t="shared" si="2"/>
        <v>0</v>
      </c>
      <c r="L8" s="86">
        <f t="shared" si="3"/>
        <v>0</v>
      </c>
    </row>
    <row r="9" spans="1:16" s="86" customFormat="1" ht="21.6" hidden="1" customHeight="1">
      <c r="A9" s="84"/>
      <c r="B9" s="84" t="s">
        <v>67</v>
      </c>
      <c r="C9" s="85" t="s">
        <v>68</v>
      </c>
      <c r="D9" s="85" t="s">
        <v>70</v>
      </c>
      <c r="E9" s="84">
        <v>768535</v>
      </c>
      <c r="F9" s="84" t="s">
        <v>61</v>
      </c>
      <c r="G9" s="97"/>
      <c r="H9" s="97">
        <f t="shared" ref="H9:H54" si="4">ROUNDUP(G9*15%,0)</f>
        <v>0</v>
      </c>
      <c r="I9" s="97">
        <f t="shared" ref="I9:I54" si="5">SUM(G9:H9)</f>
        <v>0</v>
      </c>
      <c r="J9" s="101" t="s">
        <v>85</v>
      </c>
      <c r="K9" s="86">
        <f t="shared" si="2"/>
        <v>0</v>
      </c>
    </row>
    <row r="10" spans="1:16" s="86" customFormat="1" ht="21.6" hidden="1" customHeight="1">
      <c r="A10" s="84"/>
      <c r="B10" s="84" t="s">
        <v>67</v>
      </c>
      <c r="C10" s="85" t="s">
        <v>68</v>
      </c>
      <c r="D10" s="85" t="s">
        <v>70</v>
      </c>
      <c r="E10" s="84">
        <v>768528</v>
      </c>
      <c r="F10" s="84" t="s">
        <v>62</v>
      </c>
      <c r="G10" s="97"/>
      <c r="H10" s="97">
        <f t="shared" si="4"/>
        <v>0</v>
      </c>
      <c r="I10" s="97">
        <f t="shared" si="5"/>
        <v>0</v>
      </c>
      <c r="J10" s="101" t="s">
        <v>85</v>
      </c>
      <c r="K10" s="86">
        <f t="shared" si="2"/>
        <v>0</v>
      </c>
    </row>
    <row r="11" spans="1:16" s="86" customFormat="1" ht="21.6" hidden="1" customHeight="1">
      <c r="A11" s="84"/>
      <c r="B11" s="84" t="s">
        <v>67</v>
      </c>
      <c r="C11" s="85" t="s">
        <v>68</v>
      </c>
      <c r="D11" s="85" t="s">
        <v>70</v>
      </c>
      <c r="E11" s="84">
        <v>768511</v>
      </c>
      <c r="F11" s="84" t="s">
        <v>63</v>
      </c>
      <c r="G11" s="97"/>
      <c r="H11" s="97">
        <f t="shared" si="4"/>
        <v>0</v>
      </c>
      <c r="I11" s="97">
        <f t="shared" si="5"/>
        <v>0</v>
      </c>
      <c r="J11" s="101" t="s">
        <v>85</v>
      </c>
      <c r="K11" s="86">
        <f t="shared" si="2"/>
        <v>0</v>
      </c>
    </row>
    <row r="12" spans="1:16" s="86" customFormat="1" ht="21.6" hidden="1" customHeight="1">
      <c r="A12" s="84"/>
      <c r="B12" s="84" t="s">
        <v>67</v>
      </c>
      <c r="C12" s="85" t="s">
        <v>68</v>
      </c>
      <c r="D12" s="85" t="s">
        <v>70</v>
      </c>
      <c r="E12" s="84">
        <v>768504</v>
      </c>
      <c r="F12" s="84" t="s">
        <v>64</v>
      </c>
      <c r="G12" s="97"/>
      <c r="H12" s="97">
        <f t="shared" si="4"/>
        <v>0</v>
      </c>
      <c r="I12" s="97">
        <f t="shared" si="5"/>
        <v>0</v>
      </c>
      <c r="J12" s="101" t="s">
        <v>85</v>
      </c>
      <c r="K12" s="86">
        <f t="shared" si="2"/>
        <v>0</v>
      </c>
    </row>
    <row r="13" spans="1:16" s="86" customFormat="1" ht="21.6" hidden="1" customHeight="1">
      <c r="A13" s="84"/>
      <c r="B13" s="84" t="s">
        <v>67</v>
      </c>
      <c r="C13" s="85" t="s">
        <v>68</v>
      </c>
      <c r="D13" s="85" t="s">
        <v>70</v>
      </c>
      <c r="E13" s="84">
        <v>768498</v>
      </c>
      <c r="F13" s="84" t="s">
        <v>65</v>
      </c>
      <c r="G13" s="97"/>
      <c r="H13" s="97">
        <f t="shared" si="4"/>
        <v>0</v>
      </c>
      <c r="I13" s="97">
        <f t="shared" si="5"/>
        <v>0</v>
      </c>
      <c r="J13" s="101" t="s">
        <v>85</v>
      </c>
      <c r="K13" s="86">
        <f t="shared" si="2"/>
        <v>0</v>
      </c>
    </row>
    <row r="14" spans="1:16" s="86" customFormat="1" ht="21.6" hidden="1" customHeight="1">
      <c r="A14" s="84"/>
      <c r="B14" s="84" t="s">
        <v>67</v>
      </c>
      <c r="C14" s="85" t="s">
        <v>68</v>
      </c>
      <c r="D14" s="85" t="s">
        <v>70</v>
      </c>
      <c r="E14" s="84">
        <v>768542</v>
      </c>
      <c r="F14" s="84" t="s">
        <v>66</v>
      </c>
      <c r="G14" s="97"/>
      <c r="H14" s="97">
        <f t="shared" si="4"/>
        <v>0</v>
      </c>
      <c r="I14" s="97">
        <f t="shared" si="5"/>
        <v>0</v>
      </c>
      <c r="J14" s="101" t="s">
        <v>85</v>
      </c>
      <c r="K14" s="86">
        <f t="shared" si="2"/>
        <v>0</v>
      </c>
    </row>
    <row r="15" spans="1:16" s="86" customFormat="1" ht="21.6" customHeight="1">
      <c r="A15" s="84" t="s">
        <v>86</v>
      </c>
      <c r="B15" s="84" t="s">
        <v>67</v>
      </c>
      <c r="C15" s="85" t="s">
        <v>68</v>
      </c>
      <c r="D15" s="85" t="s">
        <v>71</v>
      </c>
      <c r="E15" s="84">
        <v>781344</v>
      </c>
      <c r="F15" s="84" t="s">
        <v>61</v>
      </c>
      <c r="G15" s="97">
        <v>3</v>
      </c>
      <c r="H15" s="97">
        <f t="shared" si="4"/>
        <v>1</v>
      </c>
      <c r="I15" s="97">
        <f t="shared" si="5"/>
        <v>4</v>
      </c>
      <c r="J15" s="101" t="s">
        <v>85</v>
      </c>
      <c r="K15" s="86">
        <f t="shared" si="2"/>
        <v>9</v>
      </c>
    </row>
    <row r="16" spans="1:16" s="86" customFormat="1" ht="21.6" customHeight="1">
      <c r="A16" s="84" t="s">
        <v>86</v>
      </c>
      <c r="B16" s="84" t="s">
        <v>67</v>
      </c>
      <c r="C16" s="85" t="s">
        <v>68</v>
      </c>
      <c r="D16" s="85" t="s">
        <v>71</v>
      </c>
      <c r="E16" s="84">
        <v>781350</v>
      </c>
      <c r="F16" s="84" t="s">
        <v>62</v>
      </c>
      <c r="G16" s="97">
        <v>8</v>
      </c>
      <c r="H16" s="97">
        <f t="shared" si="4"/>
        <v>2</v>
      </c>
      <c r="I16" s="97">
        <f t="shared" si="5"/>
        <v>10</v>
      </c>
      <c r="J16" s="101" t="s">
        <v>85</v>
      </c>
      <c r="K16" s="86">
        <f t="shared" si="2"/>
        <v>24</v>
      </c>
    </row>
    <row r="17" spans="1:13" s="86" customFormat="1" ht="21.6" customHeight="1">
      <c r="A17" s="84" t="s">
        <v>86</v>
      </c>
      <c r="B17" s="84" t="s">
        <v>67</v>
      </c>
      <c r="C17" s="85" t="s">
        <v>68</v>
      </c>
      <c r="D17" s="85" t="s">
        <v>71</v>
      </c>
      <c r="E17" s="84">
        <v>781367</v>
      </c>
      <c r="F17" s="84" t="s">
        <v>63</v>
      </c>
      <c r="G17" s="97">
        <v>29</v>
      </c>
      <c r="H17" s="97">
        <f t="shared" si="4"/>
        <v>5</v>
      </c>
      <c r="I17" s="97">
        <f t="shared" si="5"/>
        <v>34</v>
      </c>
      <c r="J17" s="101" t="s">
        <v>85</v>
      </c>
      <c r="K17" s="86">
        <f t="shared" si="2"/>
        <v>87</v>
      </c>
    </row>
    <row r="18" spans="1:13" s="86" customFormat="1" ht="21.6" customHeight="1">
      <c r="A18" s="84" t="s">
        <v>86</v>
      </c>
      <c r="B18" s="84" t="s">
        <v>67</v>
      </c>
      <c r="C18" s="85" t="s">
        <v>68</v>
      </c>
      <c r="D18" s="85" t="s">
        <v>71</v>
      </c>
      <c r="E18" s="84">
        <v>781374</v>
      </c>
      <c r="F18" s="84" t="s">
        <v>64</v>
      </c>
      <c r="G18" s="97">
        <v>10</v>
      </c>
      <c r="H18" s="97">
        <f t="shared" si="4"/>
        <v>2</v>
      </c>
      <c r="I18" s="97">
        <f t="shared" si="5"/>
        <v>12</v>
      </c>
      <c r="J18" s="101" t="s">
        <v>85</v>
      </c>
      <c r="K18" s="86">
        <f t="shared" si="2"/>
        <v>30</v>
      </c>
    </row>
    <row r="19" spans="1:13" s="86" customFormat="1" ht="21.6" customHeight="1">
      <c r="A19" s="84" t="s">
        <v>86</v>
      </c>
      <c r="B19" s="84" t="s">
        <v>67</v>
      </c>
      <c r="C19" s="85" t="s">
        <v>68</v>
      </c>
      <c r="D19" s="85" t="s">
        <v>71</v>
      </c>
      <c r="E19" s="84">
        <v>781381</v>
      </c>
      <c r="F19" s="84" t="s">
        <v>65</v>
      </c>
      <c r="G19" s="97">
        <v>10</v>
      </c>
      <c r="H19" s="97">
        <f t="shared" si="4"/>
        <v>2</v>
      </c>
      <c r="I19" s="97">
        <f t="shared" si="5"/>
        <v>12</v>
      </c>
      <c r="J19" s="101" t="s">
        <v>85</v>
      </c>
      <c r="K19" s="86">
        <f t="shared" si="2"/>
        <v>30</v>
      </c>
    </row>
    <row r="20" spans="1:13" s="86" customFormat="1" ht="21.6" hidden="1" customHeight="1">
      <c r="A20" s="84" t="s">
        <v>86</v>
      </c>
      <c r="B20" s="84" t="s">
        <v>67</v>
      </c>
      <c r="C20" s="85" t="s">
        <v>68</v>
      </c>
      <c r="D20" s="85" t="s">
        <v>71</v>
      </c>
      <c r="E20" s="84">
        <v>781398</v>
      </c>
      <c r="F20" s="84" t="s">
        <v>66</v>
      </c>
      <c r="G20" s="97"/>
      <c r="H20" s="97">
        <f t="shared" si="4"/>
        <v>0</v>
      </c>
      <c r="I20" s="97">
        <f t="shared" si="5"/>
        <v>0</v>
      </c>
      <c r="J20" s="101" t="s">
        <v>85</v>
      </c>
      <c r="K20" s="86">
        <f t="shared" si="2"/>
        <v>0</v>
      </c>
    </row>
    <row r="21" spans="1:13" s="86" customFormat="1" ht="21.6" customHeight="1">
      <c r="A21" s="84" t="s">
        <v>86</v>
      </c>
      <c r="B21" s="84" t="s">
        <v>67</v>
      </c>
      <c r="C21" s="85" t="s">
        <v>68</v>
      </c>
      <c r="D21" s="85" t="s">
        <v>72</v>
      </c>
      <c r="E21" s="84">
        <v>768627</v>
      </c>
      <c r="F21" s="84" t="s">
        <v>61</v>
      </c>
      <c r="G21" s="97">
        <v>55</v>
      </c>
      <c r="H21" s="97">
        <f t="shared" si="4"/>
        <v>9</v>
      </c>
      <c r="I21" s="97">
        <f t="shared" si="5"/>
        <v>64</v>
      </c>
      <c r="J21" s="101" t="s">
        <v>85</v>
      </c>
      <c r="K21" s="86">
        <f t="shared" si="2"/>
        <v>165</v>
      </c>
      <c r="L21" s="86">
        <f>K21/3</f>
        <v>55</v>
      </c>
      <c r="M21" s="86">
        <v>7</v>
      </c>
    </row>
    <row r="22" spans="1:13" s="86" customFormat="1" ht="21.6" customHeight="1">
      <c r="A22" s="84" t="s">
        <v>86</v>
      </c>
      <c r="B22" s="84" t="s">
        <v>67</v>
      </c>
      <c r="C22" s="85" t="s">
        <v>68</v>
      </c>
      <c r="D22" s="85" t="s">
        <v>72</v>
      </c>
      <c r="E22" s="84">
        <v>768634</v>
      </c>
      <c r="F22" s="84" t="s">
        <v>62</v>
      </c>
      <c r="G22" s="97">
        <v>26</v>
      </c>
      <c r="H22" s="97">
        <f t="shared" si="4"/>
        <v>4</v>
      </c>
      <c r="I22" s="97">
        <f t="shared" si="5"/>
        <v>30</v>
      </c>
      <c r="J22" s="101" t="s">
        <v>85</v>
      </c>
      <c r="K22" s="86">
        <f t="shared" si="2"/>
        <v>78</v>
      </c>
      <c r="L22" s="86">
        <f t="shared" ref="L22:L26" si="6">K22/3</f>
        <v>26</v>
      </c>
      <c r="M22" s="86">
        <v>29.05</v>
      </c>
    </row>
    <row r="23" spans="1:13" s="86" customFormat="1" ht="21.6" customHeight="1">
      <c r="A23" s="84" t="s">
        <v>86</v>
      </c>
      <c r="B23" s="84" t="s">
        <v>67</v>
      </c>
      <c r="C23" s="85" t="s">
        <v>68</v>
      </c>
      <c r="D23" s="85" t="s">
        <v>72</v>
      </c>
      <c r="E23" s="84">
        <v>768733</v>
      </c>
      <c r="F23" s="84" t="s">
        <v>63</v>
      </c>
      <c r="G23" s="97">
        <v>26</v>
      </c>
      <c r="H23" s="97">
        <f t="shared" si="4"/>
        <v>4</v>
      </c>
      <c r="I23" s="97">
        <f t="shared" si="5"/>
        <v>30</v>
      </c>
      <c r="J23" s="101" t="s">
        <v>85</v>
      </c>
      <c r="K23" s="86">
        <f t="shared" si="2"/>
        <v>78</v>
      </c>
      <c r="L23" s="86">
        <f t="shared" si="6"/>
        <v>26</v>
      </c>
      <c r="M23" s="86">
        <v>78.75</v>
      </c>
    </row>
    <row r="24" spans="1:13" s="86" customFormat="1" ht="21.6" customHeight="1">
      <c r="A24" s="84" t="s">
        <v>86</v>
      </c>
      <c r="B24" s="84" t="s">
        <v>67</v>
      </c>
      <c r="C24" s="85" t="s">
        <v>68</v>
      </c>
      <c r="D24" s="85" t="s">
        <v>72</v>
      </c>
      <c r="E24" s="84">
        <v>768726</v>
      </c>
      <c r="F24" s="84" t="s">
        <v>64</v>
      </c>
      <c r="G24" s="97">
        <v>7</v>
      </c>
      <c r="H24" s="97">
        <f t="shared" si="4"/>
        <v>2</v>
      </c>
      <c r="I24" s="97">
        <f t="shared" si="5"/>
        <v>9</v>
      </c>
      <c r="J24" s="101" t="s">
        <v>85</v>
      </c>
      <c r="K24" s="86">
        <f t="shared" si="2"/>
        <v>21</v>
      </c>
      <c r="L24" s="86">
        <f t="shared" si="6"/>
        <v>7</v>
      </c>
      <c r="M24" s="86">
        <v>79.8</v>
      </c>
    </row>
    <row r="25" spans="1:13" s="86" customFormat="1" ht="21.6" customHeight="1">
      <c r="A25" s="84" t="s">
        <v>86</v>
      </c>
      <c r="B25" s="84" t="s">
        <v>67</v>
      </c>
      <c r="C25" s="85" t="s">
        <v>68</v>
      </c>
      <c r="D25" s="85" t="s">
        <v>72</v>
      </c>
      <c r="E25" s="84">
        <v>768719</v>
      </c>
      <c r="F25" s="84" t="s">
        <v>65</v>
      </c>
      <c r="G25" s="97">
        <v>6</v>
      </c>
      <c r="H25" s="97">
        <f t="shared" si="4"/>
        <v>1</v>
      </c>
      <c r="I25" s="97">
        <f t="shared" si="5"/>
        <v>7</v>
      </c>
      <c r="J25" s="101" t="s">
        <v>85</v>
      </c>
      <c r="K25" s="86">
        <f t="shared" si="2"/>
        <v>18</v>
      </c>
      <c r="L25" s="86">
        <f t="shared" si="6"/>
        <v>6</v>
      </c>
      <c r="M25" s="86">
        <v>40.25</v>
      </c>
    </row>
    <row r="26" spans="1:13" s="86" customFormat="1" ht="21.6" hidden="1" customHeight="1">
      <c r="A26" s="84" t="s">
        <v>86</v>
      </c>
      <c r="B26" s="84" t="s">
        <v>67</v>
      </c>
      <c r="C26" s="85" t="s">
        <v>68</v>
      </c>
      <c r="D26" s="85" t="s">
        <v>72</v>
      </c>
      <c r="E26" s="84">
        <v>768702</v>
      </c>
      <c r="F26" s="84" t="s">
        <v>66</v>
      </c>
      <c r="G26" s="97"/>
      <c r="H26" s="97">
        <f t="shared" si="4"/>
        <v>0</v>
      </c>
      <c r="I26" s="97">
        <f t="shared" si="5"/>
        <v>0</v>
      </c>
      <c r="J26" s="101" t="s">
        <v>85</v>
      </c>
      <c r="K26" s="86">
        <f t="shared" si="2"/>
        <v>0</v>
      </c>
      <c r="L26" s="86">
        <f t="shared" si="6"/>
        <v>0</v>
      </c>
      <c r="M26" s="86">
        <v>16.8</v>
      </c>
    </row>
    <row r="27" spans="1:13" s="86" customFormat="1" ht="21.6" hidden="1" customHeight="1">
      <c r="A27" s="84"/>
      <c r="B27" s="84" t="s">
        <v>78</v>
      </c>
      <c r="C27" s="85" t="s">
        <v>79</v>
      </c>
      <c r="D27" s="85" t="s">
        <v>69</v>
      </c>
      <c r="E27" s="84">
        <v>768269</v>
      </c>
      <c r="F27" s="84" t="s">
        <v>61</v>
      </c>
      <c r="G27" s="97"/>
      <c r="H27" s="97">
        <f t="shared" si="4"/>
        <v>0</v>
      </c>
      <c r="I27" s="97">
        <f t="shared" si="5"/>
        <v>0</v>
      </c>
      <c r="J27" s="101" t="s">
        <v>85</v>
      </c>
      <c r="K27" s="86">
        <f t="shared" si="2"/>
        <v>0</v>
      </c>
      <c r="M27" s="86">
        <v>4227</v>
      </c>
    </row>
    <row r="28" spans="1:13" s="86" customFormat="1" ht="21.6" hidden="1" customHeight="1">
      <c r="A28" s="84"/>
      <c r="B28" s="84" t="s">
        <v>78</v>
      </c>
      <c r="C28" s="85" t="s">
        <v>79</v>
      </c>
      <c r="D28" s="85" t="s">
        <v>69</v>
      </c>
      <c r="E28" s="84">
        <v>768276</v>
      </c>
      <c r="F28" s="84" t="s">
        <v>62</v>
      </c>
      <c r="G28" s="97"/>
      <c r="H28" s="97">
        <f t="shared" si="4"/>
        <v>0</v>
      </c>
      <c r="I28" s="97">
        <f t="shared" si="5"/>
        <v>0</v>
      </c>
      <c r="J28" s="101" t="s">
        <v>85</v>
      </c>
      <c r="K28" s="86">
        <f t="shared" si="2"/>
        <v>0</v>
      </c>
    </row>
    <row r="29" spans="1:13" s="86" customFormat="1" ht="21.6" hidden="1" customHeight="1">
      <c r="A29" s="84"/>
      <c r="B29" s="84" t="s">
        <v>78</v>
      </c>
      <c r="C29" s="85" t="s">
        <v>79</v>
      </c>
      <c r="D29" s="85" t="s">
        <v>69</v>
      </c>
      <c r="E29" s="84">
        <v>768283</v>
      </c>
      <c r="F29" s="84" t="s">
        <v>63</v>
      </c>
      <c r="G29" s="97"/>
      <c r="H29" s="97">
        <f t="shared" si="4"/>
        <v>0</v>
      </c>
      <c r="I29" s="97">
        <f t="shared" si="5"/>
        <v>0</v>
      </c>
      <c r="J29" s="101" t="s">
        <v>85</v>
      </c>
      <c r="K29" s="86">
        <f t="shared" si="2"/>
        <v>0</v>
      </c>
    </row>
    <row r="30" spans="1:13" s="86" customFormat="1" ht="21.6" hidden="1" customHeight="1">
      <c r="A30" s="84"/>
      <c r="B30" s="84" t="s">
        <v>78</v>
      </c>
      <c r="C30" s="85" t="s">
        <v>79</v>
      </c>
      <c r="D30" s="85" t="s">
        <v>69</v>
      </c>
      <c r="E30" s="84">
        <v>768290</v>
      </c>
      <c r="F30" s="84" t="s">
        <v>64</v>
      </c>
      <c r="G30" s="97"/>
      <c r="H30" s="97">
        <f t="shared" si="4"/>
        <v>0</v>
      </c>
      <c r="I30" s="97">
        <f t="shared" si="5"/>
        <v>0</v>
      </c>
      <c r="J30" s="101" t="s">
        <v>85</v>
      </c>
      <c r="K30" s="86">
        <f t="shared" si="2"/>
        <v>0</v>
      </c>
    </row>
    <row r="31" spans="1:13" s="86" customFormat="1" ht="21.6" hidden="1" customHeight="1">
      <c r="A31" s="84"/>
      <c r="B31" s="84" t="s">
        <v>78</v>
      </c>
      <c r="C31" s="85" t="s">
        <v>79</v>
      </c>
      <c r="D31" s="85" t="s">
        <v>69</v>
      </c>
      <c r="E31" s="84">
        <v>768306</v>
      </c>
      <c r="F31" s="84" t="s">
        <v>65</v>
      </c>
      <c r="G31" s="97"/>
      <c r="H31" s="97">
        <f t="shared" si="4"/>
        <v>0</v>
      </c>
      <c r="I31" s="97">
        <f t="shared" si="5"/>
        <v>0</v>
      </c>
      <c r="J31" s="101" t="s">
        <v>85</v>
      </c>
      <c r="K31" s="86">
        <f t="shared" si="2"/>
        <v>0</v>
      </c>
    </row>
    <row r="32" spans="1:13" s="86" customFormat="1" ht="21.6" hidden="1" customHeight="1">
      <c r="A32" s="84"/>
      <c r="B32" s="84" t="s">
        <v>78</v>
      </c>
      <c r="C32" s="85" t="s">
        <v>79</v>
      </c>
      <c r="D32" s="85" t="s">
        <v>69</v>
      </c>
      <c r="E32" s="84">
        <v>768313</v>
      </c>
      <c r="F32" s="84" t="s">
        <v>66</v>
      </c>
      <c r="G32" s="97"/>
      <c r="H32" s="97">
        <f t="shared" si="4"/>
        <v>0</v>
      </c>
      <c r="I32" s="97">
        <f t="shared" si="5"/>
        <v>0</v>
      </c>
      <c r="J32" s="101" t="s">
        <v>85</v>
      </c>
      <c r="K32" s="86">
        <f t="shared" si="2"/>
        <v>0</v>
      </c>
    </row>
    <row r="33" spans="1:11" s="86" customFormat="1" ht="21.6" hidden="1" customHeight="1">
      <c r="A33" s="84"/>
      <c r="B33" s="84" t="s">
        <v>78</v>
      </c>
      <c r="C33" s="85" t="s">
        <v>79</v>
      </c>
      <c r="D33" s="85" t="s">
        <v>70</v>
      </c>
      <c r="E33" s="84">
        <v>768559</v>
      </c>
      <c r="F33" s="84" t="s">
        <v>61</v>
      </c>
      <c r="G33" s="97"/>
      <c r="H33" s="97">
        <f t="shared" si="4"/>
        <v>0</v>
      </c>
      <c r="I33" s="97">
        <f t="shared" si="5"/>
        <v>0</v>
      </c>
      <c r="J33" s="101" t="s">
        <v>85</v>
      </c>
      <c r="K33" s="86">
        <f>G33</f>
        <v>0</v>
      </c>
    </row>
    <row r="34" spans="1:11" s="86" customFormat="1" ht="21.6" hidden="1" customHeight="1">
      <c r="A34" s="84"/>
      <c r="B34" s="84" t="s">
        <v>78</v>
      </c>
      <c r="C34" s="85" t="s">
        <v>79</v>
      </c>
      <c r="D34" s="85" t="s">
        <v>70</v>
      </c>
      <c r="E34" s="84">
        <v>768566</v>
      </c>
      <c r="F34" s="84" t="s">
        <v>62</v>
      </c>
      <c r="G34" s="97"/>
      <c r="H34" s="97">
        <f t="shared" si="4"/>
        <v>0</v>
      </c>
      <c r="I34" s="97">
        <f t="shared" si="5"/>
        <v>0</v>
      </c>
      <c r="J34" s="101" t="s">
        <v>85</v>
      </c>
      <c r="K34" s="86">
        <f t="shared" ref="K34:K97" si="7">G34</f>
        <v>0</v>
      </c>
    </row>
    <row r="35" spans="1:11" s="86" customFormat="1" ht="21.6" hidden="1" customHeight="1">
      <c r="A35" s="84"/>
      <c r="B35" s="84" t="s">
        <v>78</v>
      </c>
      <c r="C35" s="85" t="s">
        <v>79</v>
      </c>
      <c r="D35" s="85" t="s">
        <v>70</v>
      </c>
      <c r="E35" s="84">
        <v>768481</v>
      </c>
      <c r="F35" s="84" t="s">
        <v>63</v>
      </c>
      <c r="G35" s="97"/>
      <c r="H35" s="97">
        <f t="shared" si="4"/>
        <v>0</v>
      </c>
      <c r="I35" s="97">
        <f t="shared" si="5"/>
        <v>0</v>
      </c>
      <c r="J35" s="101" t="s">
        <v>85</v>
      </c>
      <c r="K35" s="86">
        <f t="shared" si="7"/>
        <v>0</v>
      </c>
    </row>
    <row r="36" spans="1:11" s="86" customFormat="1" ht="21.6" hidden="1" customHeight="1">
      <c r="A36" s="84"/>
      <c r="B36" s="84" t="s">
        <v>78</v>
      </c>
      <c r="C36" s="85" t="s">
        <v>79</v>
      </c>
      <c r="D36" s="85" t="s">
        <v>70</v>
      </c>
      <c r="E36" s="84">
        <v>768474</v>
      </c>
      <c r="F36" s="84" t="s">
        <v>64</v>
      </c>
      <c r="G36" s="97"/>
      <c r="H36" s="97">
        <f t="shared" si="4"/>
        <v>0</v>
      </c>
      <c r="I36" s="97">
        <f t="shared" si="5"/>
        <v>0</v>
      </c>
      <c r="J36" s="101" t="s">
        <v>85</v>
      </c>
      <c r="K36" s="86">
        <f t="shared" si="7"/>
        <v>0</v>
      </c>
    </row>
    <row r="37" spans="1:11" s="86" customFormat="1" ht="21.6" hidden="1" customHeight="1">
      <c r="A37" s="84"/>
      <c r="B37" s="84" t="s">
        <v>78</v>
      </c>
      <c r="C37" s="85" t="s">
        <v>79</v>
      </c>
      <c r="D37" s="85" t="s">
        <v>70</v>
      </c>
      <c r="E37" s="84">
        <v>768399</v>
      </c>
      <c r="F37" s="84" t="s">
        <v>65</v>
      </c>
      <c r="G37" s="97"/>
      <c r="H37" s="97">
        <f t="shared" si="4"/>
        <v>0</v>
      </c>
      <c r="I37" s="97">
        <f t="shared" si="5"/>
        <v>0</v>
      </c>
      <c r="J37" s="101" t="s">
        <v>85</v>
      </c>
      <c r="K37" s="86">
        <f t="shared" si="7"/>
        <v>0</v>
      </c>
    </row>
    <row r="38" spans="1:11" s="86" customFormat="1" ht="21.6" hidden="1" customHeight="1">
      <c r="A38" s="84"/>
      <c r="B38" s="84" t="s">
        <v>78</v>
      </c>
      <c r="C38" s="85" t="s">
        <v>79</v>
      </c>
      <c r="D38" s="85" t="s">
        <v>70</v>
      </c>
      <c r="E38" s="84">
        <v>768405</v>
      </c>
      <c r="F38" s="84" t="s">
        <v>66</v>
      </c>
      <c r="G38" s="97"/>
      <c r="H38" s="97">
        <f t="shared" si="4"/>
        <v>0</v>
      </c>
      <c r="I38" s="97">
        <f t="shared" si="5"/>
        <v>0</v>
      </c>
      <c r="J38" s="101" t="s">
        <v>85</v>
      </c>
      <c r="K38" s="86">
        <f t="shared" si="7"/>
        <v>0</v>
      </c>
    </row>
    <row r="39" spans="1:11" s="86" customFormat="1" ht="21.6" customHeight="1">
      <c r="A39" s="84" t="s">
        <v>87</v>
      </c>
      <c r="B39" s="84" t="s">
        <v>78</v>
      </c>
      <c r="C39" s="85" t="s">
        <v>79</v>
      </c>
      <c r="D39" s="85" t="s">
        <v>71</v>
      </c>
      <c r="E39" s="84">
        <v>782180</v>
      </c>
      <c r="F39" s="84" t="s">
        <v>61</v>
      </c>
      <c r="G39" s="97">
        <v>5</v>
      </c>
      <c r="H39" s="97">
        <f t="shared" si="4"/>
        <v>1</v>
      </c>
      <c r="I39" s="97">
        <f t="shared" si="5"/>
        <v>6</v>
      </c>
      <c r="J39" s="101" t="s">
        <v>85</v>
      </c>
      <c r="K39" s="86">
        <f t="shared" si="7"/>
        <v>5</v>
      </c>
    </row>
    <row r="40" spans="1:11" s="86" customFormat="1" ht="21.6" customHeight="1">
      <c r="A40" s="84" t="s">
        <v>87</v>
      </c>
      <c r="B40" s="84" t="s">
        <v>78</v>
      </c>
      <c r="C40" s="85" t="s">
        <v>79</v>
      </c>
      <c r="D40" s="85" t="s">
        <v>71</v>
      </c>
      <c r="E40" s="84">
        <v>782197</v>
      </c>
      <c r="F40" s="84" t="s">
        <v>62</v>
      </c>
      <c r="G40" s="97">
        <v>12</v>
      </c>
      <c r="H40" s="97">
        <f t="shared" si="4"/>
        <v>2</v>
      </c>
      <c r="I40" s="97">
        <f t="shared" si="5"/>
        <v>14</v>
      </c>
      <c r="J40" s="101" t="s">
        <v>85</v>
      </c>
      <c r="K40" s="86">
        <f t="shared" si="7"/>
        <v>12</v>
      </c>
    </row>
    <row r="41" spans="1:11" s="86" customFormat="1" ht="21.6" customHeight="1">
      <c r="A41" s="84" t="s">
        <v>87</v>
      </c>
      <c r="B41" s="84" t="s">
        <v>78</v>
      </c>
      <c r="C41" s="85" t="s">
        <v>79</v>
      </c>
      <c r="D41" s="85" t="s">
        <v>71</v>
      </c>
      <c r="E41" s="84">
        <v>782203</v>
      </c>
      <c r="F41" s="84" t="s">
        <v>63</v>
      </c>
      <c r="G41" s="97">
        <v>27</v>
      </c>
      <c r="H41" s="97">
        <f t="shared" si="4"/>
        <v>5</v>
      </c>
      <c r="I41" s="97">
        <f t="shared" si="5"/>
        <v>32</v>
      </c>
      <c r="J41" s="101" t="s">
        <v>85</v>
      </c>
      <c r="K41" s="86">
        <f t="shared" si="7"/>
        <v>27</v>
      </c>
    </row>
    <row r="42" spans="1:11" s="86" customFormat="1" ht="21.6" customHeight="1">
      <c r="A42" s="84" t="s">
        <v>87</v>
      </c>
      <c r="B42" s="84" t="s">
        <v>78</v>
      </c>
      <c r="C42" s="85" t="s">
        <v>79</v>
      </c>
      <c r="D42" s="85" t="s">
        <v>71</v>
      </c>
      <c r="E42" s="84">
        <v>782210</v>
      </c>
      <c r="F42" s="84" t="s">
        <v>64</v>
      </c>
      <c r="G42" s="97">
        <v>20</v>
      </c>
      <c r="H42" s="97">
        <f t="shared" si="4"/>
        <v>3</v>
      </c>
      <c r="I42" s="97">
        <f t="shared" si="5"/>
        <v>23</v>
      </c>
      <c r="J42" s="101" t="s">
        <v>85</v>
      </c>
      <c r="K42" s="86">
        <f t="shared" si="7"/>
        <v>20</v>
      </c>
    </row>
    <row r="43" spans="1:11" s="86" customFormat="1" ht="21.6" customHeight="1">
      <c r="A43" s="84" t="s">
        <v>87</v>
      </c>
      <c r="B43" s="84" t="s">
        <v>78</v>
      </c>
      <c r="C43" s="85" t="s">
        <v>79</v>
      </c>
      <c r="D43" s="85" t="s">
        <v>71</v>
      </c>
      <c r="E43" s="84">
        <v>782227</v>
      </c>
      <c r="F43" s="84" t="s">
        <v>65</v>
      </c>
      <c r="G43" s="97">
        <v>15</v>
      </c>
      <c r="H43" s="97">
        <f t="shared" si="4"/>
        <v>3</v>
      </c>
      <c r="I43" s="97">
        <f t="shared" si="5"/>
        <v>18</v>
      </c>
      <c r="J43" s="101" t="s">
        <v>85</v>
      </c>
      <c r="K43" s="86">
        <f t="shared" si="7"/>
        <v>15</v>
      </c>
    </row>
    <row r="44" spans="1:11" s="86" customFormat="1" ht="21.6" customHeight="1">
      <c r="A44" s="84" t="s">
        <v>87</v>
      </c>
      <c r="B44" s="84" t="s">
        <v>78</v>
      </c>
      <c r="C44" s="85" t="s">
        <v>79</v>
      </c>
      <c r="D44" s="85" t="s">
        <v>71</v>
      </c>
      <c r="E44" s="84">
        <v>782234</v>
      </c>
      <c r="F44" s="84" t="s">
        <v>66</v>
      </c>
      <c r="G44" s="97">
        <v>1</v>
      </c>
      <c r="H44" s="97">
        <f t="shared" si="4"/>
        <v>1</v>
      </c>
      <c r="I44" s="97">
        <f t="shared" si="5"/>
        <v>2</v>
      </c>
      <c r="J44" s="101" t="s">
        <v>85</v>
      </c>
      <c r="K44" s="86">
        <f t="shared" si="7"/>
        <v>1</v>
      </c>
    </row>
    <row r="45" spans="1:11" s="86" customFormat="1" ht="21.6" hidden="1" customHeight="1">
      <c r="A45" s="84"/>
      <c r="B45" s="84" t="s">
        <v>78</v>
      </c>
      <c r="C45" s="85" t="s">
        <v>79</v>
      </c>
      <c r="D45" s="85" t="s">
        <v>72</v>
      </c>
      <c r="E45" s="84">
        <v>768641</v>
      </c>
      <c r="F45" s="84" t="s">
        <v>61</v>
      </c>
      <c r="G45" s="97"/>
      <c r="H45" s="97">
        <f t="shared" si="4"/>
        <v>0</v>
      </c>
      <c r="I45" s="97">
        <f t="shared" si="5"/>
        <v>0</v>
      </c>
      <c r="J45" s="101" t="s">
        <v>85</v>
      </c>
      <c r="K45" s="86">
        <f t="shared" si="7"/>
        <v>0</v>
      </c>
    </row>
    <row r="46" spans="1:11" s="86" customFormat="1" ht="21.6" hidden="1" customHeight="1">
      <c r="A46" s="84"/>
      <c r="B46" s="84" t="s">
        <v>78</v>
      </c>
      <c r="C46" s="85" t="s">
        <v>79</v>
      </c>
      <c r="D46" s="85" t="s">
        <v>72</v>
      </c>
      <c r="E46" s="84">
        <v>768658</v>
      </c>
      <c r="F46" s="84" t="s">
        <v>62</v>
      </c>
      <c r="G46" s="97"/>
      <c r="H46" s="97">
        <f t="shared" si="4"/>
        <v>0</v>
      </c>
      <c r="I46" s="97">
        <f t="shared" si="5"/>
        <v>0</v>
      </c>
      <c r="J46" s="101" t="s">
        <v>85</v>
      </c>
      <c r="K46" s="86">
        <f t="shared" si="7"/>
        <v>0</v>
      </c>
    </row>
    <row r="47" spans="1:11" s="86" customFormat="1" ht="21.6" hidden="1" customHeight="1">
      <c r="A47" s="84"/>
      <c r="B47" s="84" t="s">
        <v>78</v>
      </c>
      <c r="C47" s="85" t="s">
        <v>79</v>
      </c>
      <c r="D47" s="85" t="s">
        <v>72</v>
      </c>
      <c r="E47" s="84">
        <v>768665</v>
      </c>
      <c r="F47" s="84" t="s">
        <v>63</v>
      </c>
      <c r="G47" s="97"/>
      <c r="H47" s="97">
        <f t="shared" si="4"/>
        <v>0</v>
      </c>
      <c r="I47" s="97">
        <f t="shared" si="5"/>
        <v>0</v>
      </c>
      <c r="J47" s="101" t="s">
        <v>85</v>
      </c>
      <c r="K47" s="86">
        <f t="shared" si="7"/>
        <v>0</v>
      </c>
    </row>
    <row r="48" spans="1:11" s="86" customFormat="1" ht="21.6" hidden="1" customHeight="1">
      <c r="A48" s="84"/>
      <c r="B48" s="84" t="s">
        <v>78</v>
      </c>
      <c r="C48" s="85" t="s">
        <v>79</v>
      </c>
      <c r="D48" s="85" t="s">
        <v>72</v>
      </c>
      <c r="E48" s="84">
        <v>768672</v>
      </c>
      <c r="F48" s="84" t="s">
        <v>64</v>
      </c>
      <c r="G48" s="97"/>
      <c r="H48" s="97">
        <f t="shared" si="4"/>
        <v>0</v>
      </c>
      <c r="I48" s="97">
        <f t="shared" si="5"/>
        <v>0</v>
      </c>
      <c r="J48" s="101" t="s">
        <v>85</v>
      </c>
      <c r="K48" s="86">
        <f t="shared" si="7"/>
        <v>0</v>
      </c>
    </row>
    <row r="49" spans="1:11" s="86" customFormat="1" ht="21.6" hidden="1" customHeight="1">
      <c r="A49" s="84"/>
      <c r="B49" s="84" t="s">
        <v>78</v>
      </c>
      <c r="C49" s="85" t="s">
        <v>79</v>
      </c>
      <c r="D49" s="85" t="s">
        <v>72</v>
      </c>
      <c r="E49" s="84">
        <v>768689</v>
      </c>
      <c r="F49" s="84" t="s">
        <v>65</v>
      </c>
      <c r="G49" s="97"/>
      <c r="H49" s="97">
        <f t="shared" si="4"/>
        <v>0</v>
      </c>
      <c r="I49" s="97">
        <f t="shared" si="5"/>
        <v>0</v>
      </c>
      <c r="J49" s="101" t="s">
        <v>85</v>
      </c>
      <c r="K49" s="86">
        <f t="shared" si="7"/>
        <v>0</v>
      </c>
    </row>
    <row r="50" spans="1:11" s="86" customFormat="1" ht="21.6" hidden="1" customHeight="1">
      <c r="A50" s="84"/>
      <c r="B50" s="84" t="s">
        <v>78</v>
      </c>
      <c r="C50" s="85" t="s">
        <v>79</v>
      </c>
      <c r="D50" s="85" t="s">
        <v>72</v>
      </c>
      <c r="E50" s="84">
        <v>768696</v>
      </c>
      <c r="F50" s="84" t="s">
        <v>66</v>
      </c>
      <c r="G50" s="97"/>
      <c r="H50" s="97">
        <f t="shared" si="4"/>
        <v>0</v>
      </c>
      <c r="I50" s="97">
        <f t="shared" si="5"/>
        <v>0</v>
      </c>
      <c r="J50" s="101" t="s">
        <v>85</v>
      </c>
      <c r="K50" s="86">
        <f t="shared" si="7"/>
        <v>0</v>
      </c>
    </row>
    <row r="51" spans="1:11" s="86" customFormat="1" ht="21.6" customHeight="1">
      <c r="A51" s="84" t="s">
        <v>89</v>
      </c>
      <c r="B51" s="84" t="s">
        <v>73</v>
      </c>
      <c r="C51" s="85" t="s">
        <v>74</v>
      </c>
      <c r="D51" s="85" t="s">
        <v>71</v>
      </c>
      <c r="E51" s="84">
        <v>781404</v>
      </c>
      <c r="F51" s="84" t="s">
        <v>61</v>
      </c>
      <c r="G51" s="97">
        <v>73</v>
      </c>
      <c r="H51" s="97">
        <f t="shared" si="4"/>
        <v>11</v>
      </c>
      <c r="I51" s="97">
        <f t="shared" si="5"/>
        <v>84</v>
      </c>
      <c r="J51" s="101" t="s">
        <v>85</v>
      </c>
      <c r="K51" s="86">
        <f t="shared" si="7"/>
        <v>73</v>
      </c>
    </row>
    <row r="52" spans="1:11" s="86" customFormat="1" ht="21.6" customHeight="1">
      <c r="A52" s="84" t="s">
        <v>89</v>
      </c>
      <c r="B52" s="84" t="s">
        <v>73</v>
      </c>
      <c r="C52" s="85" t="s">
        <v>74</v>
      </c>
      <c r="D52" s="85" t="s">
        <v>71</v>
      </c>
      <c r="E52" s="84">
        <v>781411</v>
      </c>
      <c r="F52" s="84" t="s">
        <v>62</v>
      </c>
      <c r="G52" s="97">
        <v>33</v>
      </c>
      <c r="H52" s="97">
        <f t="shared" si="4"/>
        <v>5</v>
      </c>
      <c r="I52" s="97">
        <f t="shared" si="5"/>
        <v>38</v>
      </c>
      <c r="J52" s="101" t="s">
        <v>85</v>
      </c>
      <c r="K52" s="86">
        <f t="shared" si="7"/>
        <v>33</v>
      </c>
    </row>
    <row r="53" spans="1:11" s="86" customFormat="1" ht="21.6" customHeight="1">
      <c r="A53" s="84" t="s">
        <v>89</v>
      </c>
      <c r="B53" s="84" t="s">
        <v>73</v>
      </c>
      <c r="C53" s="85" t="s">
        <v>74</v>
      </c>
      <c r="D53" s="85" t="s">
        <v>71</v>
      </c>
      <c r="E53" s="84">
        <v>781428</v>
      </c>
      <c r="F53" s="84" t="s">
        <v>63</v>
      </c>
      <c r="G53" s="97">
        <v>44</v>
      </c>
      <c r="H53" s="97">
        <f t="shared" si="4"/>
        <v>7</v>
      </c>
      <c r="I53" s="97">
        <f t="shared" si="5"/>
        <v>51</v>
      </c>
      <c r="J53" s="101" t="s">
        <v>85</v>
      </c>
      <c r="K53" s="86">
        <f t="shared" si="7"/>
        <v>44</v>
      </c>
    </row>
    <row r="54" spans="1:11" s="86" customFormat="1" ht="21.6" customHeight="1">
      <c r="A54" s="84" t="s">
        <v>89</v>
      </c>
      <c r="B54" s="84" t="s">
        <v>73</v>
      </c>
      <c r="C54" s="85" t="s">
        <v>74</v>
      </c>
      <c r="D54" s="85" t="s">
        <v>71</v>
      </c>
      <c r="E54" s="84">
        <v>781435</v>
      </c>
      <c r="F54" s="84" t="s">
        <v>64</v>
      </c>
      <c r="G54" s="97">
        <v>10</v>
      </c>
      <c r="H54" s="97">
        <f t="shared" si="4"/>
        <v>2</v>
      </c>
      <c r="I54" s="97">
        <f t="shared" si="5"/>
        <v>12</v>
      </c>
      <c r="J54" s="101" t="s">
        <v>85</v>
      </c>
      <c r="K54" s="86">
        <f t="shared" si="7"/>
        <v>10</v>
      </c>
    </row>
    <row r="55" spans="1:11" s="86" customFormat="1" ht="21.6" customHeight="1">
      <c r="A55" s="84" t="s">
        <v>89</v>
      </c>
      <c r="B55" s="84" t="s">
        <v>73</v>
      </c>
      <c r="C55" s="85" t="s">
        <v>74</v>
      </c>
      <c r="D55" s="85" t="s">
        <v>71</v>
      </c>
      <c r="E55" s="84">
        <v>781442</v>
      </c>
      <c r="F55" s="84" t="s">
        <v>65</v>
      </c>
      <c r="G55" s="97">
        <v>10</v>
      </c>
      <c r="H55" s="97">
        <f t="shared" ref="H55:H118" si="8">ROUNDUP(G55*15%,0)</f>
        <v>2</v>
      </c>
      <c r="I55" s="97">
        <f t="shared" ref="I55:I118" si="9">SUM(G55:H55)</f>
        <v>12</v>
      </c>
      <c r="J55" s="101" t="s">
        <v>85</v>
      </c>
      <c r="K55" s="86">
        <f t="shared" si="7"/>
        <v>10</v>
      </c>
    </row>
    <row r="56" spans="1:11" s="86" customFormat="1" ht="21.6" hidden="1" customHeight="1">
      <c r="A56" s="84" t="s">
        <v>89</v>
      </c>
      <c r="B56" s="84" t="s">
        <v>73</v>
      </c>
      <c r="C56" s="85" t="s">
        <v>74</v>
      </c>
      <c r="D56" s="85" t="s">
        <v>71</v>
      </c>
      <c r="E56" s="84">
        <v>781459</v>
      </c>
      <c r="F56" s="84" t="s">
        <v>66</v>
      </c>
      <c r="G56" s="97"/>
      <c r="H56" s="97">
        <f t="shared" si="8"/>
        <v>0</v>
      </c>
      <c r="I56" s="97">
        <f t="shared" si="9"/>
        <v>0</v>
      </c>
      <c r="J56" s="101" t="s">
        <v>85</v>
      </c>
      <c r="K56" s="86">
        <f t="shared" si="7"/>
        <v>0</v>
      </c>
    </row>
    <row r="57" spans="1:11" s="86" customFormat="1" ht="21.6" customHeight="1">
      <c r="A57" s="84" t="s">
        <v>89</v>
      </c>
      <c r="B57" s="84" t="s">
        <v>73</v>
      </c>
      <c r="C57" s="85" t="s">
        <v>74</v>
      </c>
      <c r="D57" s="85" t="s">
        <v>75</v>
      </c>
      <c r="E57" s="84">
        <v>781466</v>
      </c>
      <c r="F57" s="84" t="s">
        <v>61</v>
      </c>
      <c r="G57" s="97">
        <v>3</v>
      </c>
      <c r="H57" s="97">
        <f t="shared" si="8"/>
        <v>1</v>
      </c>
      <c r="I57" s="97">
        <f t="shared" si="9"/>
        <v>4</v>
      </c>
      <c r="J57" s="101" t="s">
        <v>85</v>
      </c>
      <c r="K57" s="86">
        <f t="shared" si="7"/>
        <v>3</v>
      </c>
    </row>
    <row r="58" spans="1:11" s="86" customFormat="1" ht="21.6" customHeight="1">
      <c r="A58" s="84" t="s">
        <v>89</v>
      </c>
      <c r="B58" s="84" t="s">
        <v>73</v>
      </c>
      <c r="C58" s="85" t="s">
        <v>74</v>
      </c>
      <c r="D58" s="85" t="s">
        <v>75</v>
      </c>
      <c r="E58" s="84">
        <v>781473</v>
      </c>
      <c r="F58" s="84" t="s">
        <v>62</v>
      </c>
      <c r="G58" s="97">
        <v>6</v>
      </c>
      <c r="H58" s="97">
        <f t="shared" si="8"/>
        <v>1</v>
      </c>
      <c r="I58" s="97">
        <f t="shared" si="9"/>
        <v>7</v>
      </c>
      <c r="J58" s="101" t="s">
        <v>85</v>
      </c>
      <c r="K58" s="86">
        <f t="shared" si="7"/>
        <v>6</v>
      </c>
    </row>
    <row r="59" spans="1:11" s="86" customFormat="1" ht="21.6" customHeight="1">
      <c r="A59" s="84" t="s">
        <v>89</v>
      </c>
      <c r="B59" s="84" t="s">
        <v>73</v>
      </c>
      <c r="C59" s="85" t="s">
        <v>74</v>
      </c>
      <c r="D59" s="85" t="s">
        <v>75</v>
      </c>
      <c r="E59" s="84">
        <v>781480</v>
      </c>
      <c r="F59" s="84" t="s">
        <v>63</v>
      </c>
      <c r="G59" s="97">
        <v>22</v>
      </c>
      <c r="H59" s="97">
        <f t="shared" si="8"/>
        <v>4</v>
      </c>
      <c r="I59" s="97">
        <f t="shared" si="9"/>
        <v>26</v>
      </c>
      <c r="J59" s="101" t="s">
        <v>85</v>
      </c>
      <c r="K59" s="86">
        <f t="shared" si="7"/>
        <v>22</v>
      </c>
    </row>
    <row r="60" spans="1:11" s="86" customFormat="1" ht="21.6" customHeight="1">
      <c r="A60" s="84" t="s">
        <v>89</v>
      </c>
      <c r="B60" s="84" t="s">
        <v>73</v>
      </c>
      <c r="C60" s="85" t="s">
        <v>74</v>
      </c>
      <c r="D60" s="85" t="s">
        <v>75</v>
      </c>
      <c r="E60" s="84">
        <v>781497</v>
      </c>
      <c r="F60" s="84" t="s">
        <v>64</v>
      </c>
      <c r="G60" s="97">
        <v>7</v>
      </c>
      <c r="H60" s="97">
        <f t="shared" si="8"/>
        <v>2</v>
      </c>
      <c r="I60" s="97">
        <f t="shared" si="9"/>
        <v>9</v>
      </c>
      <c r="J60" s="101" t="s">
        <v>85</v>
      </c>
      <c r="K60" s="86">
        <f t="shared" si="7"/>
        <v>7</v>
      </c>
    </row>
    <row r="61" spans="1:11" s="86" customFormat="1" ht="21.6" customHeight="1">
      <c r="A61" s="84" t="s">
        <v>89</v>
      </c>
      <c r="B61" s="84" t="s">
        <v>73</v>
      </c>
      <c r="C61" s="85" t="s">
        <v>74</v>
      </c>
      <c r="D61" s="85" t="s">
        <v>75</v>
      </c>
      <c r="E61" s="84">
        <v>781503</v>
      </c>
      <c r="F61" s="84" t="s">
        <v>65</v>
      </c>
      <c r="G61" s="97">
        <v>7</v>
      </c>
      <c r="H61" s="97">
        <f t="shared" si="8"/>
        <v>2</v>
      </c>
      <c r="I61" s="97">
        <f t="shared" si="9"/>
        <v>9</v>
      </c>
      <c r="J61" s="101" t="s">
        <v>85</v>
      </c>
      <c r="K61" s="86">
        <f t="shared" si="7"/>
        <v>7</v>
      </c>
    </row>
    <row r="62" spans="1:11" s="86" customFormat="1" ht="21.6" hidden="1" customHeight="1">
      <c r="A62" s="84" t="s">
        <v>89</v>
      </c>
      <c r="B62" s="84" t="s">
        <v>73</v>
      </c>
      <c r="C62" s="85" t="s">
        <v>74</v>
      </c>
      <c r="D62" s="85" t="s">
        <v>75</v>
      </c>
      <c r="E62" s="84">
        <v>781510</v>
      </c>
      <c r="F62" s="84" t="s">
        <v>66</v>
      </c>
      <c r="G62" s="97"/>
      <c r="H62" s="97">
        <f t="shared" si="8"/>
        <v>0</v>
      </c>
      <c r="I62" s="97">
        <f t="shared" si="9"/>
        <v>0</v>
      </c>
      <c r="J62" s="101" t="s">
        <v>85</v>
      </c>
      <c r="K62" s="86">
        <f t="shared" si="7"/>
        <v>0</v>
      </c>
    </row>
    <row r="63" spans="1:11" s="86" customFormat="1" ht="21.6" customHeight="1">
      <c r="A63" s="84" t="s">
        <v>88</v>
      </c>
      <c r="B63" s="84" t="s">
        <v>76</v>
      </c>
      <c r="C63" s="85" t="s">
        <v>77</v>
      </c>
      <c r="D63" s="85" t="s">
        <v>71</v>
      </c>
      <c r="E63" s="84">
        <v>781886</v>
      </c>
      <c r="F63" s="84" t="s">
        <v>61</v>
      </c>
      <c r="G63" s="97">
        <v>55</v>
      </c>
      <c r="H63" s="97">
        <f t="shared" si="8"/>
        <v>9</v>
      </c>
      <c r="I63" s="97">
        <f t="shared" si="9"/>
        <v>64</v>
      </c>
      <c r="J63" s="101" t="s">
        <v>85</v>
      </c>
      <c r="K63" s="86">
        <f t="shared" si="7"/>
        <v>55</v>
      </c>
    </row>
    <row r="64" spans="1:11" s="86" customFormat="1" ht="21.6" customHeight="1">
      <c r="A64" s="84" t="s">
        <v>88</v>
      </c>
      <c r="B64" s="84" t="s">
        <v>76</v>
      </c>
      <c r="C64" s="85" t="s">
        <v>77</v>
      </c>
      <c r="D64" s="85" t="s">
        <v>71</v>
      </c>
      <c r="E64" s="84">
        <v>781893</v>
      </c>
      <c r="F64" s="84" t="s">
        <v>62</v>
      </c>
      <c r="G64" s="97">
        <v>27</v>
      </c>
      <c r="H64" s="97">
        <f t="shared" si="8"/>
        <v>5</v>
      </c>
      <c r="I64" s="97">
        <f t="shared" si="9"/>
        <v>32</v>
      </c>
      <c r="J64" s="101" t="s">
        <v>85</v>
      </c>
      <c r="K64" s="86">
        <f t="shared" si="7"/>
        <v>27</v>
      </c>
    </row>
    <row r="65" spans="1:11" s="86" customFormat="1" ht="21.6" customHeight="1">
      <c r="A65" s="84" t="s">
        <v>88</v>
      </c>
      <c r="B65" s="84" t="s">
        <v>76</v>
      </c>
      <c r="C65" s="85" t="s">
        <v>77</v>
      </c>
      <c r="D65" s="85" t="s">
        <v>71</v>
      </c>
      <c r="E65" s="84">
        <v>781909</v>
      </c>
      <c r="F65" s="84" t="s">
        <v>63</v>
      </c>
      <c r="G65" s="97">
        <v>22</v>
      </c>
      <c r="H65" s="97">
        <f t="shared" si="8"/>
        <v>4</v>
      </c>
      <c r="I65" s="97">
        <f t="shared" si="9"/>
        <v>26</v>
      </c>
      <c r="J65" s="101" t="s">
        <v>85</v>
      </c>
      <c r="K65" s="86">
        <f t="shared" si="7"/>
        <v>22</v>
      </c>
    </row>
    <row r="66" spans="1:11" s="86" customFormat="1" ht="21.6" customHeight="1">
      <c r="A66" s="84" t="s">
        <v>88</v>
      </c>
      <c r="B66" s="84" t="s">
        <v>76</v>
      </c>
      <c r="C66" s="85" t="s">
        <v>77</v>
      </c>
      <c r="D66" s="85" t="s">
        <v>71</v>
      </c>
      <c r="E66" s="84">
        <v>781916</v>
      </c>
      <c r="F66" s="84" t="s">
        <v>64</v>
      </c>
      <c r="G66" s="97">
        <v>13</v>
      </c>
      <c r="H66" s="97">
        <f t="shared" si="8"/>
        <v>2</v>
      </c>
      <c r="I66" s="97">
        <f t="shared" si="9"/>
        <v>15</v>
      </c>
      <c r="J66" s="101" t="s">
        <v>85</v>
      </c>
      <c r="K66" s="86">
        <f t="shared" si="7"/>
        <v>13</v>
      </c>
    </row>
    <row r="67" spans="1:11" s="86" customFormat="1" ht="21.6" customHeight="1">
      <c r="A67" s="84" t="s">
        <v>88</v>
      </c>
      <c r="B67" s="84" t="s">
        <v>76</v>
      </c>
      <c r="C67" s="85" t="s">
        <v>77</v>
      </c>
      <c r="D67" s="85" t="s">
        <v>71</v>
      </c>
      <c r="E67" s="84">
        <v>781923</v>
      </c>
      <c r="F67" s="84" t="s">
        <v>65</v>
      </c>
      <c r="G67" s="97">
        <v>3</v>
      </c>
      <c r="H67" s="97">
        <f t="shared" si="8"/>
        <v>1</v>
      </c>
      <c r="I67" s="97">
        <f t="shared" si="9"/>
        <v>4</v>
      </c>
      <c r="J67" s="101" t="s">
        <v>85</v>
      </c>
      <c r="K67" s="86">
        <f t="shared" si="7"/>
        <v>3</v>
      </c>
    </row>
    <row r="68" spans="1:11" s="86" customFormat="1" ht="21.6" hidden="1" customHeight="1">
      <c r="A68" s="84" t="s">
        <v>88</v>
      </c>
      <c r="B68" s="84" t="s">
        <v>76</v>
      </c>
      <c r="C68" s="85" t="s">
        <v>77</v>
      </c>
      <c r="D68" s="85" t="s">
        <v>71</v>
      </c>
      <c r="E68" s="84">
        <v>781930</v>
      </c>
      <c r="F68" s="84" t="s">
        <v>66</v>
      </c>
      <c r="G68" s="97"/>
      <c r="H68" s="97">
        <f t="shared" si="8"/>
        <v>0</v>
      </c>
      <c r="I68" s="97">
        <f t="shared" si="9"/>
        <v>0</v>
      </c>
      <c r="J68" s="101" t="s">
        <v>85</v>
      </c>
      <c r="K68" s="86">
        <f t="shared" si="7"/>
        <v>0</v>
      </c>
    </row>
    <row r="69" spans="1:11" s="86" customFormat="1" ht="21.6" customHeight="1">
      <c r="A69" s="84" t="s">
        <v>88</v>
      </c>
      <c r="B69" s="84" t="s">
        <v>76</v>
      </c>
      <c r="C69" s="85" t="s">
        <v>77</v>
      </c>
      <c r="D69" s="85" t="s">
        <v>75</v>
      </c>
      <c r="E69" s="84">
        <v>781947</v>
      </c>
      <c r="F69" s="84" t="s">
        <v>61</v>
      </c>
      <c r="G69" s="97">
        <v>76</v>
      </c>
      <c r="H69" s="97">
        <f t="shared" si="8"/>
        <v>12</v>
      </c>
      <c r="I69" s="97">
        <f t="shared" si="9"/>
        <v>88</v>
      </c>
      <c r="J69" s="101" t="s">
        <v>85</v>
      </c>
      <c r="K69" s="86">
        <f t="shared" si="7"/>
        <v>76</v>
      </c>
    </row>
    <row r="70" spans="1:11" s="86" customFormat="1" ht="21.6" customHeight="1">
      <c r="A70" s="84" t="s">
        <v>88</v>
      </c>
      <c r="B70" s="84" t="s">
        <v>76</v>
      </c>
      <c r="C70" s="85" t="s">
        <v>77</v>
      </c>
      <c r="D70" s="85" t="s">
        <v>75</v>
      </c>
      <c r="E70" s="84">
        <v>781954</v>
      </c>
      <c r="F70" s="84" t="s">
        <v>62</v>
      </c>
      <c r="G70" s="97">
        <v>32</v>
      </c>
      <c r="H70" s="97">
        <f t="shared" si="8"/>
        <v>5</v>
      </c>
      <c r="I70" s="97">
        <f t="shared" si="9"/>
        <v>37</v>
      </c>
      <c r="J70" s="101" t="s">
        <v>85</v>
      </c>
      <c r="K70" s="86">
        <f t="shared" si="7"/>
        <v>32</v>
      </c>
    </row>
    <row r="71" spans="1:11" s="86" customFormat="1" ht="21.6" customHeight="1">
      <c r="A71" s="84" t="s">
        <v>88</v>
      </c>
      <c r="B71" s="84" t="s">
        <v>76</v>
      </c>
      <c r="C71" s="85" t="s">
        <v>77</v>
      </c>
      <c r="D71" s="85" t="s">
        <v>75</v>
      </c>
      <c r="E71" s="84">
        <v>781961</v>
      </c>
      <c r="F71" s="84" t="s">
        <v>63</v>
      </c>
      <c r="G71" s="97">
        <v>20</v>
      </c>
      <c r="H71" s="97">
        <f t="shared" si="8"/>
        <v>3</v>
      </c>
      <c r="I71" s="97">
        <f t="shared" si="9"/>
        <v>23</v>
      </c>
      <c r="J71" s="101" t="s">
        <v>85</v>
      </c>
      <c r="K71" s="86">
        <f t="shared" si="7"/>
        <v>20</v>
      </c>
    </row>
    <row r="72" spans="1:11" s="86" customFormat="1" ht="21.6" customHeight="1">
      <c r="A72" s="84" t="s">
        <v>88</v>
      </c>
      <c r="B72" s="84" t="s">
        <v>76</v>
      </c>
      <c r="C72" s="85" t="s">
        <v>77</v>
      </c>
      <c r="D72" s="85" t="s">
        <v>75</v>
      </c>
      <c r="E72" s="84">
        <v>781978</v>
      </c>
      <c r="F72" s="84" t="s">
        <v>64</v>
      </c>
      <c r="G72" s="97">
        <v>10</v>
      </c>
      <c r="H72" s="97">
        <f t="shared" si="8"/>
        <v>2</v>
      </c>
      <c r="I72" s="97">
        <f t="shared" si="9"/>
        <v>12</v>
      </c>
      <c r="J72" s="101" t="s">
        <v>85</v>
      </c>
      <c r="K72" s="86">
        <f t="shared" si="7"/>
        <v>10</v>
      </c>
    </row>
    <row r="73" spans="1:11" s="86" customFormat="1" ht="21.6" customHeight="1">
      <c r="A73" s="84" t="s">
        <v>88</v>
      </c>
      <c r="B73" s="84" t="s">
        <v>76</v>
      </c>
      <c r="C73" s="85" t="s">
        <v>77</v>
      </c>
      <c r="D73" s="85" t="s">
        <v>75</v>
      </c>
      <c r="E73" s="84">
        <v>781985</v>
      </c>
      <c r="F73" s="84" t="s">
        <v>65</v>
      </c>
      <c r="G73" s="97">
        <v>2</v>
      </c>
      <c r="H73" s="97">
        <f t="shared" si="8"/>
        <v>1</v>
      </c>
      <c r="I73" s="97">
        <f t="shared" si="9"/>
        <v>3</v>
      </c>
      <c r="J73" s="101" t="s">
        <v>85</v>
      </c>
      <c r="K73" s="86">
        <f t="shared" si="7"/>
        <v>2</v>
      </c>
    </row>
    <row r="74" spans="1:11" s="86" customFormat="1" ht="21.6" hidden="1" customHeight="1">
      <c r="A74" s="84" t="s">
        <v>88</v>
      </c>
      <c r="B74" s="84" t="s">
        <v>76</v>
      </c>
      <c r="C74" s="85" t="s">
        <v>77</v>
      </c>
      <c r="D74" s="85" t="s">
        <v>75</v>
      </c>
      <c r="E74" s="84">
        <v>781992</v>
      </c>
      <c r="F74" s="84" t="s">
        <v>66</v>
      </c>
      <c r="G74" s="97"/>
      <c r="H74" s="97">
        <f t="shared" si="8"/>
        <v>0</v>
      </c>
      <c r="I74" s="97">
        <f t="shared" si="9"/>
        <v>0</v>
      </c>
      <c r="J74" s="101" t="s">
        <v>85</v>
      </c>
      <c r="K74" s="86">
        <f t="shared" si="7"/>
        <v>0</v>
      </c>
    </row>
    <row r="75" spans="1:11" s="86" customFormat="1" ht="21.6" customHeight="1">
      <c r="A75" s="84" t="s">
        <v>90</v>
      </c>
      <c r="B75" s="84" t="s">
        <v>80</v>
      </c>
      <c r="C75" s="85" t="s">
        <v>81</v>
      </c>
      <c r="D75" s="85" t="s">
        <v>71</v>
      </c>
      <c r="E75" s="84">
        <v>782241</v>
      </c>
      <c r="F75" s="84" t="s">
        <v>61</v>
      </c>
      <c r="G75" s="97">
        <v>5</v>
      </c>
      <c r="H75" s="97">
        <f t="shared" si="8"/>
        <v>1</v>
      </c>
      <c r="I75" s="97">
        <f t="shared" si="9"/>
        <v>6</v>
      </c>
      <c r="J75" s="101" t="s">
        <v>85</v>
      </c>
      <c r="K75" s="86">
        <f t="shared" si="7"/>
        <v>5</v>
      </c>
    </row>
    <row r="76" spans="1:11" s="86" customFormat="1" ht="21.6" customHeight="1">
      <c r="A76" s="84" t="s">
        <v>90</v>
      </c>
      <c r="B76" s="84" t="s">
        <v>80</v>
      </c>
      <c r="C76" s="85" t="s">
        <v>81</v>
      </c>
      <c r="D76" s="85" t="s">
        <v>71</v>
      </c>
      <c r="E76" s="84">
        <v>782258</v>
      </c>
      <c r="F76" s="84" t="s">
        <v>62</v>
      </c>
      <c r="G76" s="97">
        <v>12</v>
      </c>
      <c r="H76" s="97">
        <f t="shared" si="8"/>
        <v>2</v>
      </c>
      <c r="I76" s="97">
        <f t="shared" si="9"/>
        <v>14</v>
      </c>
      <c r="J76" s="101" t="s">
        <v>85</v>
      </c>
      <c r="K76" s="86">
        <f t="shared" si="7"/>
        <v>12</v>
      </c>
    </row>
    <row r="77" spans="1:11" s="86" customFormat="1" ht="21.6" customHeight="1">
      <c r="A77" s="84" t="s">
        <v>90</v>
      </c>
      <c r="B77" s="84" t="s">
        <v>80</v>
      </c>
      <c r="C77" s="85" t="s">
        <v>81</v>
      </c>
      <c r="D77" s="85" t="s">
        <v>71</v>
      </c>
      <c r="E77" s="84">
        <v>782265</v>
      </c>
      <c r="F77" s="84" t="s">
        <v>63</v>
      </c>
      <c r="G77" s="97">
        <v>27</v>
      </c>
      <c r="H77" s="97">
        <f t="shared" si="8"/>
        <v>5</v>
      </c>
      <c r="I77" s="97">
        <f t="shared" si="9"/>
        <v>32</v>
      </c>
      <c r="J77" s="101" t="s">
        <v>85</v>
      </c>
      <c r="K77" s="86">
        <f t="shared" si="7"/>
        <v>27</v>
      </c>
    </row>
    <row r="78" spans="1:11" s="86" customFormat="1" ht="21.6" customHeight="1">
      <c r="A78" s="84" t="s">
        <v>90</v>
      </c>
      <c r="B78" s="84" t="s">
        <v>80</v>
      </c>
      <c r="C78" s="85" t="s">
        <v>81</v>
      </c>
      <c r="D78" s="85" t="s">
        <v>71</v>
      </c>
      <c r="E78" s="84">
        <v>782272</v>
      </c>
      <c r="F78" s="84" t="s">
        <v>64</v>
      </c>
      <c r="G78" s="97">
        <v>20</v>
      </c>
      <c r="H78" s="97">
        <f t="shared" si="8"/>
        <v>3</v>
      </c>
      <c r="I78" s="97">
        <f t="shared" si="9"/>
        <v>23</v>
      </c>
      <c r="J78" s="101" t="s">
        <v>85</v>
      </c>
      <c r="K78" s="86">
        <f t="shared" si="7"/>
        <v>20</v>
      </c>
    </row>
    <row r="79" spans="1:11" s="86" customFormat="1" ht="21.6" customHeight="1">
      <c r="A79" s="84" t="s">
        <v>90</v>
      </c>
      <c r="B79" s="84" t="s">
        <v>80</v>
      </c>
      <c r="C79" s="85" t="s">
        <v>81</v>
      </c>
      <c r="D79" s="85" t="s">
        <v>71</v>
      </c>
      <c r="E79" s="84">
        <v>782289</v>
      </c>
      <c r="F79" s="84" t="s">
        <v>65</v>
      </c>
      <c r="G79" s="97">
        <v>15</v>
      </c>
      <c r="H79" s="97">
        <f t="shared" si="8"/>
        <v>3</v>
      </c>
      <c r="I79" s="97">
        <f t="shared" si="9"/>
        <v>18</v>
      </c>
      <c r="J79" s="101" t="s">
        <v>85</v>
      </c>
      <c r="K79" s="86">
        <f t="shared" si="7"/>
        <v>15</v>
      </c>
    </row>
    <row r="80" spans="1:11" s="86" customFormat="1" ht="21.6" customHeight="1">
      <c r="A80" s="84" t="s">
        <v>90</v>
      </c>
      <c r="B80" s="84" t="s">
        <v>80</v>
      </c>
      <c r="C80" s="85" t="s">
        <v>81</v>
      </c>
      <c r="D80" s="85" t="s">
        <v>71</v>
      </c>
      <c r="E80" s="84">
        <v>782296</v>
      </c>
      <c r="F80" s="84" t="s">
        <v>66</v>
      </c>
      <c r="G80" s="97">
        <v>1</v>
      </c>
      <c r="H80" s="97">
        <f t="shared" si="8"/>
        <v>1</v>
      </c>
      <c r="I80" s="97">
        <f t="shared" si="9"/>
        <v>2</v>
      </c>
      <c r="J80" s="101" t="s">
        <v>85</v>
      </c>
      <c r="K80" s="86">
        <f t="shared" si="7"/>
        <v>1</v>
      </c>
    </row>
    <row r="81" spans="1:11" s="86" customFormat="1" ht="21.6" customHeight="1">
      <c r="A81" s="84" t="s">
        <v>90</v>
      </c>
      <c r="B81" s="84" t="s">
        <v>80</v>
      </c>
      <c r="C81" s="85" t="s">
        <v>81</v>
      </c>
      <c r="D81" s="85" t="s">
        <v>75</v>
      </c>
      <c r="E81" s="84">
        <v>782302</v>
      </c>
      <c r="F81" s="84" t="s">
        <v>61</v>
      </c>
      <c r="G81" s="97">
        <v>83</v>
      </c>
      <c r="H81" s="97">
        <f t="shared" si="8"/>
        <v>13</v>
      </c>
      <c r="I81" s="97">
        <f t="shared" si="9"/>
        <v>96</v>
      </c>
      <c r="J81" s="101" t="s">
        <v>85</v>
      </c>
      <c r="K81" s="86">
        <f t="shared" si="7"/>
        <v>83</v>
      </c>
    </row>
    <row r="82" spans="1:11" s="86" customFormat="1" ht="21.6" customHeight="1">
      <c r="A82" s="84" t="s">
        <v>90</v>
      </c>
      <c r="B82" s="84" t="s">
        <v>80</v>
      </c>
      <c r="C82" s="85" t="s">
        <v>81</v>
      </c>
      <c r="D82" s="85" t="s">
        <v>75</v>
      </c>
      <c r="E82" s="84">
        <v>782319</v>
      </c>
      <c r="F82" s="84" t="s">
        <v>62</v>
      </c>
      <c r="G82" s="97">
        <v>42</v>
      </c>
      <c r="H82" s="97">
        <f t="shared" si="8"/>
        <v>7</v>
      </c>
      <c r="I82" s="97">
        <f t="shared" si="9"/>
        <v>49</v>
      </c>
      <c r="J82" s="101" t="s">
        <v>85</v>
      </c>
      <c r="K82" s="86">
        <f t="shared" si="7"/>
        <v>42</v>
      </c>
    </row>
    <row r="83" spans="1:11" s="86" customFormat="1" ht="21.6" customHeight="1">
      <c r="A83" s="84" t="s">
        <v>90</v>
      </c>
      <c r="B83" s="84" t="s">
        <v>80</v>
      </c>
      <c r="C83" s="85" t="s">
        <v>81</v>
      </c>
      <c r="D83" s="85" t="s">
        <v>75</v>
      </c>
      <c r="E83" s="84">
        <v>782326</v>
      </c>
      <c r="F83" s="84" t="s">
        <v>63</v>
      </c>
      <c r="G83" s="97">
        <v>38</v>
      </c>
      <c r="H83" s="97">
        <f t="shared" si="8"/>
        <v>6</v>
      </c>
      <c r="I83" s="97">
        <f t="shared" si="9"/>
        <v>44</v>
      </c>
      <c r="J83" s="101" t="s">
        <v>85</v>
      </c>
      <c r="K83" s="86">
        <f t="shared" si="7"/>
        <v>38</v>
      </c>
    </row>
    <row r="84" spans="1:11" s="86" customFormat="1" ht="21.6" customHeight="1">
      <c r="A84" s="84" t="s">
        <v>90</v>
      </c>
      <c r="B84" s="84" t="s">
        <v>80</v>
      </c>
      <c r="C84" s="85" t="s">
        <v>81</v>
      </c>
      <c r="D84" s="85" t="s">
        <v>75</v>
      </c>
      <c r="E84" s="84">
        <v>782333</v>
      </c>
      <c r="F84" s="84" t="s">
        <v>64</v>
      </c>
      <c r="G84" s="97">
        <v>15</v>
      </c>
      <c r="H84" s="97">
        <f t="shared" si="8"/>
        <v>3</v>
      </c>
      <c r="I84" s="97">
        <f t="shared" si="9"/>
        <v>18</v>
      </c>
      <c r="J84" s="101" t="s">
        <v>85</v>
      </c>
      <c r="K84" s="86">
        <f t="shared" si="7"/>
        <v>15</v>
      </c>
    </row>
    <row r="85" spans="1:11" s="86" customFormat="1" ht="21.6" customHeight="1">
      <c r="A85" s="84" t="s">
        <v>90</v>
      </c>
      <c r="B85" s="84" t="s">
        <v>80</v>
      </c>
      <c r="C85" s="85" t="s">
        <v>81</v>
      </c>
      <c r="D85" s="85" t="s">
        <v>75</v>
      </c>
      <c r="E85" s="84">
        <v>782340</v>
      </c>
      <c r="F85" s="84" t="s">
        <v>65</v>
      </c>
      <c r="G85" s="97">
        <v>11</v>
      </c>
      <c r="H85" s="97">
        <f t="shared" si="8"/>
        <v>2</v>
      </c>
      <c r="I85" s="97">
        <f t="shared" si="9"/>
        <v>13</v>
      </c>
      <c r="J85" s="101" t="s">
        <v>85</v>
      </c>
      <c r="K85" s="86">
        <f t="shared" si="7"/>
        <v>11</v>
      </c>
    </row>
    <row r="86" spans="1:11" s="86" customFormat="1" ht="21.6" customHeight="1">
      <c r="A86" s="84" t="s">
        <v>90</v>
      </c>
      <c r="B86" s="84" t="s">
        <v>80</v>
      </c>
      <c r="C86" s="85" t="s">
        <v>81</v>
      </c>
      <c r="D86" s="85" t="s">
        <v>75</v>
      </c>
      <c r="E86" s="84">
        <v>782357</v>
      </c>
      <c r="F86" s="84" t="s">
        <v>66</v>
      </c>
      <c r="G86" s="97">
        <v>1</v>
      </c>
      <c r="H86" s="97">
        <f t="shared" si="8"/>
        <v>1</v>
      </c>
      <c r="I86" s="97">
        <f t="shared" si="9"/>
        <v>2</v>
      </c>
      <c r="J86" s="101" t="s">
        <v>85</v>
      </c>
      <c r="K86" s="86">
        <f t="shared" si="7"/>
        <v>1</v>
      </c>
    </row>
    <row r="87" spans="1:11" s="86" customFormat="1" ht="21.6" hidden="1" customHeight="1">
      <c r="A87" s="84"/>
      <c r="B87" s="84"/>
      <c r="C87" s="85"/>
      <c r="D87" s="85"/>
      <c r="E87" s="84"/>
      <c r="F87" s="84"/>
      <c r="G87" s="97"/>
      <c r="H87" s="97">
        <f t="shared" si="8"/>
        <v>0</v>
      </c>
      <c r="I87" s="97">
        <f t="shared" si="9"/>
        <v>0</v>
      </c>
      <c r="J87" s="101" t="s">
        <v>85</v>
      </c>
      <c r="K87" s="86">
        <f t="shared" si="7"/>
        <v>0</v>
      </c>
    </row>
    <row r="88" spans="1:11" s="86" customFormat="1" ht="21.6" hidden="1" customHeight="1">
      <c r="A88" s="84"/>
      <c r="B88" s="84"/>
      <c r="C88" s="85"/>
      <c r="D88" s="85"/>
      <c r="E88" s="84"/>
      <c r="F88" s="84"/>
      <c r="G88" s="97"/>
      <c r="H88" s="97">
        <f t="shared" si="8"/>
        <v>0</v>
      </c>
      <c r="I88" s="97">
        <f t="shared" si="9"/>
        <v>0</v>
      </c>
      <c r="J88" s="101" t="s">
        <v>85</v>
      </c>
      <c r="K88" s="86">
        <f t="shared" si="7"/>
        <v>0</v>
      </c>
    </row>
    <row r="89" spans="1:11" s="86" customFormat="1" ht="21.6" hidden="1" customHeight="1">
      <c r="A89" s="84"/>
      <c r="B89" s="84"/>
      <c r="C89" s="85"/>
      <c r="D89" s="85"/>
      <c r="E89" s="84"/>
      <c r="F89" s="84"/>
      <c r="G89" s="97"/>
      <c r="H89" s="97">
        <f t="shared" si="8"/>
        <v>0</v>
      </c>
      <c r="I89" s="97">
        <f t="shared" si="9"/>
        <v>0</v>
      </c>
      <c r="J89" s="101" t="s">
        <v>85</v>
      </c>
      <c r="K89" s="86">
        <f t="shared" si="7"/>
        <v>0</v>
      </c>
    </row>
    <row r="90" spans="1:11" s="86" customFormat="1" ht="21.6" hidden="1" customHeight="1">
      <c r="A90" s="84"/>
      <c r="B90" s="84"/>
      <c r="C90" s="85"/>
      <c r="D90" s="85"/>
      <c r="E90" s="84"/>
      <c r="F90" s="84"/>
      <c r="G90" s="97"/>
      <c r="H90" s="97">
        <f t="shared" si="8"/>
        <v>0</v>
      </c>
      <c r="I90" s="97">
        <f t="shared" si="9"/>
        <v>0</v>
      </c>
      <c r="J90" s="101" t="s">
        <v>85</v>
      </c>
      <c r="K90" s="86">
        <f t="shared" si="7"/>
        <v>0</v>
      </c>
    </row>
    <row r="91" spans="1:11" s="86" customFormat="1" ht="21.6" hidden="1" customHeight="1">
      <c r="A91" s="84"/>
      <c r="B91" s="84"/>
      <c r="C91" s="85"/>
      <c r="D91" s="85"/>
      <c r="E91" s="84"/>
      <c r="F91" s="84"/>
      <c r="G91" s="97"/>
      <c r="H91" s="97">
        <f t="shared" si="8"/>
        <v>0</v>
      </c>
      <c r="I91" s="97">
        <f t="shared" si="9"/>
        <v>0</v>
      </c>
      <c r="J91" s="101" t="s">
        <v>85</v>
      </c>
      <c r="K91" s="86">
        <f t="shared" si="7"/>
        <v>0</v>
      </c>
    </row>
    <row r="92" spans="1:11" s="86" customFormat="1" ht="21.6" hidden="1" customHeight="1">
      <c r="A92" s="84"/>
      <c r="B92" s="84"/>
      <c r="C92" s="85"/>
      <c r="D92" s="85"/>
      <c r="E92" s="84"/>
      <c r="F92" s="84"/>
      <c r="G92" s="97"/>
      <c r="H92" s="97">
        <f t="shared" si="8"/>
        <v>0</v>
      </c>
      <c r="I92" s="97">
        <f t="shared" si="9"/>
        <v>0</v>
      </c>
      <c r="J92" s="101" t="s">
        <v>85</v>
      </c>
      <c r="K92" s="86">
        <f t="shared" si="7"/>
        <v>0</v>
      </c>
    </row>
    <row r="93" spans="1:11" s="86" customFormat="1" ht="21.6" hidden="1" customHeight="1">
      <c r="A93" s="84"/>
      <c r="B93" s="84"/>
      <c r="C93" s="85"/>
      <c r="D93" s="85"/>
      <c r="E93" s="84"/>
      <c r="F93" s="84"/>
      <c r="G93" s="97"/>
      <c r="H93" s="97">
        <f t="shared" si="8"/>
        <v>0</v>
      </c>
      <c r="I93" s="97">
        <f t="shared" si="9"/>
        <v>0</v>
      </c>
      <c r="J93" s="101" t="s">
        <v>85</v>
      </c>
      <c r="K93" s="86">
        <f t="shared" si="7"/>
        <v>0</v>
      </c>
    </row>
    <row r="94" spans="1:11" s="86" customFormat="1" ht="21.6" hidden="1" customHeight="1">
      <c r="A94" s="84"/>
      <c r="B94" s="84"/>
      <c r="C94" s="85"/>
      <c r="D94" s="85"/>
      <c r="E94" s="84"/>
      <c r="F94" s="84"/>
      <c r="G94" s="97"/>
      <c r="H94" s="97">
        <f t="shared" si="8"/>
        <v>0</v>
      </c>
      <c r="I94" s="97">
        <f t="shared" si="9"/>
        <v>0</v>
      </c>
      <c r="J94" s="101" t="s">
        <v>85</v>
      </c>
      <c r="K94" s="86">
        <f t="shared" si="7"/>
        <v>0</v>
      </c>
    </row>
    <row r="95" spans="1:11" s="86" customFormat="1" ht="21.6" hidden="1" customHeight="1">
      <c r="A95" s="84"/>
      <c r="B95" s="84"/>
      <c r="C95" s="85"/>
      <c r="D95" s="85"/>
      <c r="E95" s="84"/>
      <c r="F95" s="84"/>
      <c r="G95" s="97"/>
      <c r="H95" s="97">
        <f t="shared" si="8"/>
        <v>0</v>
      </c>
      <c r="I95" s="97">
        <f t="shared" si="9"/>
        <v>0</v>
      </c>
      <c r="J95" s="101" t="s">
        <v>85</v>
      </c>
      <c r="K95" s="86">
        <f t="shared" si="7"/>
        <v>0</v>
      </c>
    </row>
    <row r="96" spans="1:11" s="86" customFormat="1" ht="21.6" hidden="1" customHeight="1">
      <c r="A96" s="84"/>
      <c r="B96" s="84"/>
      <c r="C96" s="85"/>
      <c r="D96" s="85"/>
      <c r="E96" s="84"/>
      <c r="F96" s="84"/>
      <c r="G96" s="97"/>
      <c r="H96" s="97">
        <f t="shared" si="8"/>
        <v>0</v>
      </c>
      <c r="I96" s="97">
        <f t="shared" si="9"/>
        <v>0</v>
      </c>
      <c r="J96" s="101" t="s">
        <v>85</v>
      </c>
      <c r="K96" s="86">
        <f t="shared" si="7"/>
        <v>0</v>
      </c>
    </row>
    <row r="97" spans="1:11" s="86" customFormat="1" ht="21.6" hidden="1" customHeight="1">
      <c r="A97" s="84"/>
      <c r="B97" s="84"/>
      <c r="C97" s="85"/>
      <c r="D97" s="85"/>
      <c r="E97" s="84"/>
      <c r="F97" s="84"/>
      <c r="G97" s="97"/>
      <c r="H97" s="97">
        <f t="shared" si="8"/>
        <v>0</v>
      </c>
      <c r="I97" s="97">
        <f t="shared" si="9"/>
        <v>0</v>
      </c>
      <c r="J97" s="101" t="s">
        <v>85</v>
      </c>
      <c r="K97" s="86">
        <f t="shared" si="7"/>
        <v>0</v>
      </c>
    </row>
    <row r="98" spans="1:11" s="86" customFormat="1" ht="21.6" hidden="1" customHeight="1">
      <c r="A98" s="84"/>
      <c r="B98" s="84"/>
      <c r="C98" s="85"/>
      <c r="D98" s="85"/>
      <c r="E98" s="84"/>
      <c r="F98" s="84"/>
      <c r="G98" s="97"/>
      <c r="H98" s="97">
        <f t="shared" si="8"/>
        <v>0</v>
      </c>
      <c r="I98" s="97">
        <f t="shared" si="9"/>
        <v>0</v>
      </c>
      <c r="J98" s="101" t="s">
        <v>85</v>
      </c>
      <c r="K98" s="86">
        <f t="shared" ref="K98:K161" si="10">G98</f>
        <v>0</v>
      </c>
    </row>
    <row r="99" spans="1:11" s="86" customFormat="1" ht="21.6" hidden="1" customHeight="1">
      <c r="A99" s="84"/>
      <c r="B99" s="84"/>
      <c r="C99" s="85"/>
      <c r="D99" s="85"/>
      <c r="E99" s="84"/>
      <c r="F99" s="84"/>
      <c r="G99" s="97"/>
      <c r="H99" s="97">
        <f t="shared" si="8"/>
        <v>0</v>
      </c>
      <c r="I99" s="97">
        <f t="shared" si="9"/>
        <v>0</v>
      </c>
      <c r="J99" s="101" t="s">
        <v>85</v>
      </c>
      <c r="K99" s="86">
        <f t="shared" si="10"/>
        <v>0</v>
      </c>
    </row>
    <row r="100" spans="1:11" s="86" customFormat="1" ht="21.6" hidden="1" customHeight="1">
      <c r="A100" s="84"/>
      <c r="B100" s="84"/>
      <c r="C100" s="85"/>
      <c r="D100" s="85"/>
      <c r="E100" s="84"/>
      <c r="F100" s="84"/>
      <c r="G100" s="97"/>
      <c r="H100" s="97">
        <f t="shared" si="8"/>
        <v>0</v>
      </c>
      <c r="I100" s="97">
        <f t="shared" si="9"/>
        <v>0</v>
      </c>
      <c r="J100" s="101" t="s">
        <v>85</v>
      </c>
      <c r="K100" s="86">
        <f t="shared" si="10"/>
        <v>0</v>
      </c>
    </row>
    <row r="101" spans="1:11" s="86" customFormat="1" ht="21.6" hidden="1" customHeight="1">
      <c r="A101" s="84"/>
      <c r="B101" s="84"/>
      <c r="C101" s="85"/>
      <c r="D101" s="85"/>
      <c r="E101" s="84"/>
      <c r="F101" s="84"/>
      <c r="G101" s="97"/>
      <c r="H101" s="97">
        <f t="shared" si="8"/>
        <v>0</v>
      </c>
      <c r="I101" s="97">
        <f t="shared" si="9"/>
        <v>0</v>
      </c>
      <c r="J101" s="101" t="s">
        <v>85</v>
      </c>
      <c r="K101" s="86">
        <f t="shared" si="10"/>
        <v>0</v>
      </c>
    </row>
    <row r="102" spans="1:11" s="86" customFormat="1" ht="21.6" hidden="1" customHeight="1">
      <c r="A102" s="84"/>
      <c r="B102" s="84"/>
      <c r="C102" s="85"/>
      <c r="D102" s="85"/>
      <c r="E102" s="84"/>
      <c r="F102" s="84"/>
      <c r="G102" s="97"/>
      <c r="H102" s="97">
        <f t="shared" si="8"/>
        <v>0</v>
      </c>
      <c r="I102" s="97">
        <f t="shared" si="9"/>
        <v>0</v>
      </c>
      <c r="J102" s="101" t="s">
        <v>85</v>
      </c>
      <c r="K102" s="86">
        <f t="shared" si="10"/>
        <v>0</v>
      </c>
    </row>
    <row r="103" spans="1:11" s="86" customFormat="1" ht="21.6" hidden="1" customHeight="1">
      <c r="A103" s="84"/>
      <c r="B103" s="84"/>
      <c r="C103" s="85"/>
      <c r="D103" s="85"/>
      <c r="E103" s="84"/>
      <c r="F103" s="84"/>
      <c r="G103" s="97"/>
      <c r="H103" s="97">
        <f t="shared" si="8"/>
        <v>0</v>
      </c>
      <c r="I103" s="97">
        <f t="shared" si="9"/>
        <v>0</v>
      </c>
      <c r="J103" s="101" t="s">
        <v>85</v>
      </c>
      <c r="K103" s="86">
        <f t="shared" si="10"/>
        <v>0</v>
      </c>
    </row>
    <row r="104" spans="1:11" s="86" customFormat="1" ht="21.6" hidden="1" customHeight="1">
      <c r="A104" s="84"/>
      <c r="B104" s="84"/>
      <c r="C104" s="85"/>
      <c r="D104" s="85"/>
      <c r="E104" s="84"/>
      <c r="F104" s="84"/>
      <c r="G104" s="97"/>
      <c r="H104" s="97">
        <f t="shared" si="8"/>
        <v>0</v>
      </c>
      <c r="I104" s="97">
        <f t="shared" si="9"/>
        <v>0</v>
      </c>
      <c r="J104" s="101" t="s">
        <v>85</v>
      </c>
      <c r="K104" s="86">
        <f t="shared" si="10"/>
        <v>0</v>
      </c>
    </row>
    <row r="105" spans="1:11" s="86" customFormat="1" ht="21.6" hidden="1" customHeight="1">
      <c r="A105" s="84"/>
      <c r="B105" s="84"/>
      <c r="C105" s="85"/>
      <c r="D105" s="85"/>
      <c r="E105" s="84"/>
      <c r="F105" s="84"/>
      <c r="G105" s="97"/>
      <c r="H105" s="97">
        <f t="shared" si="8"/>
        <v>0</v>
      </c>
      <c r="I105" s="97">
        <f t="shared" si="9"/>
        <v>0</v>
      </c>
      <c r="J105" s="101" t="s">
        <v>85</v>
      </c>
      <c r="K105" s="86">
        <f t="shared" si="10"/>
        <v>0</v>
      </c>
    </row>
    <row r="106" spans="1:11" s="86" customFormat="1" ht="21.6" hidden="1" customHeight="1">
      <c r="A106" s="84"/>
      <c r="B106" s="84"/>
      <c r="C106" s="85"/>
      <c r="D106" s="85"/>
      <c r="E106" s="84"/>
      <c r="F106" s="84"/>
      <c r="G106" s="97"/>
      <c r="H106" s="97">
        <f t="shared" si="8"/>
        <v>0</v>
      </c>
      <c r="I106" s="97">
        <f t="shared" si="9"/>
        <v>0</v>
      </c>
      <c r="J106" s="101" t="s">
        <v>85</v>
      </c>
      <c r="K106" s="86">
        <f t="shared" si="10"/>
        <v>0</v>
      </c>
    </row>
    <row r="107" spans="1:11" s="86" customFormat="1" ht="21.6" hidden="1" customHeight="1">
      <c r="A107" s="84"/>
      <c r="B107" s="84"/>
      <c r="C107" s="85"/>
      <c r="D107" s="85"/>
      <c r="E107" s="84"/>
      <c r="F107" s="84"/>
      <c r="G107" s="97"/>
      <c r="H107" s="97">
        <f t="shared" si="8"/>
        <v>0</v>
      </c>
      <c r="I107" s="97">
        <f t="shared" si="9"/>
        <v>0</v>
      </c>
      <c r="J107" s="101" t="s">
        <v>85</v>
      </c>
      <c r="K107" s="86">
        <f t="shared" si="10"/>
        <v>0</v>
      </c>
    </row>
    <row r="108" spans="1:11" s="86" customFormat="1" ht="21.6" hidden="1" customHeight="1">
      <c r="A108" s="84"/>
      <c r="B108" s="84"/>
      <c r="C108" s="85"/>
      <c r="D108" s="85"/>
      <c r="E108" s="84"/>
      <c r="F108" s="84"/>
      <c r="G108" s="97"/>
      <c r="H108" s="97">
        <f t="shared" si="8"/>
        <v>0</v>
      </c>
      <c r="I108" s="97">
        <f t="shared" si="9"/>
        <v>0</v>
      </c>
      <c r="J108" s="101" t="s">
        <v>85</v>
      </c>
      <c r="K108" s="86">
        <f t="shared" si="10"/>
        <v>0</v>
      </c>
    </row>
    <row r="109" spans="1:11" s="86" customFormat="1" ht="21.6" hidden="1" customHeight="1">
      <c r="A109" s="84"/>
      <c r="B109" s="84"/>
      <c r="C109" s="85"/>
      <c r="D109" s="85"/>
      <c r="E109" s="84"/>
      <c r="F109" s="84"/>
      <c r="G109" s="97"/>
      <c r="H109" s="97">
        <f t="shared" si="8"/>
        <v>0</v>
      </c>
      <c r="I109" s="97">
        <f t="shared" si="9"/>
        <v>0</v>
      </c>
      <c r="J109" s="101" t="s">
        <v>85</v>
      </c>
      <c r="K109" s="86">
        <f t="shared" si="10"/>
        <v>0</v>
      </c>
    </row>
    <row r="110" spans="1:11" s="86" customFormat="1" ht="21.6" hidden="1" customHeight="1">
      <c r="A110" s="84"/>
      <c r="B110" s="84"/>
      <c r="C110" s="85"/>
      <c r="D110" s="85"/>
      <c r="E110" s="84"/>
      <c r="F110" s="84"/>
      <c r="G110" s="97"/>
      <c r="H110" s="97">
        <f t="shared" si="8"/>
        <v>0</v>
      </c>
      <c r="I110" s="97">
        <f t="shared" si="9"/>
        <v>0</v>
      </c>
      <c r="J110" s="101" t="s">
        <v>85</v>
      </c>
      <c r="K110" s="86">
        <f t="shared" si="10"/>
        <v>0</v>
      </c>
    </row>
    <row r="111" spans="1:11" s="86" customFormat="1" ht="21.6" hidden="1" customHeight="1">
      <c r="A111" s="84"/>
      <c r="B111" s="84"/>
      <c r="C111" s="85"/>
      <c r="D111" s="85"/>
      <c r="E111" s="84"/>
      <c r="F111" s="84"/>
      <c r="G111" s="97"/>
      <c r="H111" s="97">
        <f t="shared" si="8"/>
        <v>0</v>
      </c>
      <c r="I111" s="97">
        <f t="shared" si="9"/>
        <v>0</v>
      </c>
      <c r="J111" s="101" t="s">
        <v>85</v>
      </c>
      <c r="K111" s="86">
        <f t="shared" si="10"/>
        <v>0</v>
      </c>
    </row>
    <row r="112" spans="1:11" s="86" customFormat="1" ht="21.6" hidden="1" customHeight="1">
      <c r="A112" s="84"/>
      <c r="B112" s="84"/>
      <c r="C112" s="85"/>
      <c r="D112" s="85"/>
      <c r="E112" s="84"/>
      <c r="F112" s="84"/>
      <c r="G112" s="97"/>
      <c r="H112" s="97">
        <f t="shared" si="8"/>
        <v>0</v>
      </c>
      <c r="I112" s="97">
        <f t="shared" si="9"/>
        <v>0</v>
      </c>
      <c r="J112" s="101" t="s">
        <v>85</v>
      </c>
      <c r="K112" s="86">
        <f t="shared" si="10"/>
        <v>0</v>
      </c>
    </row>
    <row r="113" spans="1:11" s="86" customFormat="1" ht="21.6" hidden="1" customHeight="1">
      <c r="A113" s="84"/>
      <c r="B113" s="84"/>
      <c r="C113" s="85"/>
      <c r="D113" s="85"/>
      <c r="E113" s="84"/>
      <c r="F113" s="84"/>
      <c r="G113" s="97"/>
      <c r="H113" s="97">
        <f t="shared" si="8"/>
        <v>0</v>
      </c>
      <c r="I113" s="97">
        <f t="shared" si="9"/>
        <v>0</v>
      </c>
      <c r="J113" s="101" t="s">
        <v>85</v>
      </c>
      <c r="K113" s="86">
        <f t="shared" si="10"/>
        <v>0</v>
      </c>
    </row>
    <row r="114" spans="1:11" s="86" customFormat="1" ht="21.6" hidden="1" customHeight="1">
      <c r="A114" s="84"/>
      <c r="B114" s="84"/>
      <c r="C114" s="85"/>
      <c r="D114" s="85"/>
      <c r="E114" s="84"/>
      <c r="F114" s="84"/>
      <c r="G114" s="97"/>
      <c r="H114" s="97">
        <f t="shared" si="8"/>
        <v>0</v>
      </c>
      <c r="I114" s="97">
        <f t="shared" si="9"/>
        <v>0</v>
      </c>
      <c r="J114" s="101" t="s">
        <v>85</v>
      </c>
      <c r="K114" s="86">
        <f t="shared" si="10"/>
        <v>0</v>
      </c>
    </row>
    <row r="115" spans="1:11" s="86" customFormat="1" ht="21.6" hidden="1" customHeight="1">
      <c r="A115" s="84"/>
      <c r="B115" s="84"/>
      <c r="C115" s="85"/>
      <c r="D115" s="85"/>
      <c r="E115" s="84"/>
      <c r="F115" s="84"/>
      <c r="G115" s="97"/>
      <c r="H115" s="97">
        <f t="shared" si="8"/>
        <v>0</v>
      </c>
      <c r="I115" s="97">
        <f t="shared" si="9"/>
        <v>0</v>
      </c>
      <c r="J115" s="101" t="s">
        <v>85</v>
      </c>
      <c r="K115" s="86">
        <f t="shared" si="10"/>
        <v>0</v>
      </c>
    </row>
    <row r="116" spans="1:11" s="86" customFormat="1" ht="21.6" hidden="1" customHeight="1">
      <c r="A116" s="84"/>
      <c r="B116" s="84"/>
      <c r="C116" s="85"/>
      <c r="D116" s="85"/>
      <c r="E116" s="84"/>
      <c r="F116" s="84"/>
      <c r="G116" s="97"/>
      <c r="H116" s="97">
        <f t="shared" si="8"/>
        <v>0</v>
      </c>
      <c r="I116" s="97">
        <f t="shared" si="9"/>
        <v>0</v>
      </c>
      <c r="J116" s="101" t="s">
        <v>85</v>
      </c>
      <c r="K116" s="86">
        <f t="shared" si="10"/>
        <v>0</v>
      </c>
    </row>
    <row r="117" spans="1:11" s="86" customFormat="1" ht="21.6" hidden="1" customHeight="1">
      <c r="A117" s="84"/>
      <c r="B117" s="84"/>
      <c r="C117" s="85"/>
      <c r="D117" s="85"/>
      <c r="E117" s="84"/>
      <c r="F117" s="84"/>
      <c r="G117" s="97"/>
      <c r="H117" s="97">
        <f t="shared" si="8"/>
        <v>0</v>
      </c>
      <c r="I117" s="97">
        <f t="shared" si="9"/>
        <v>0</v>
      </c>
      <c r="J117" s="101" t="s">
        <v>85</v>
      </c>
      <c r="K117" s="86">
        <f t="shared" si="10"/>
        <v>0</v>
      </c>
    </row>
    <row r="118" spans="1:11" s="86" customFormat="1" ht="21.6" hidden="1" customHeight="1">
      <c r="A118" s="84"/>
      <c r="B118" s="84"/>
      <c r="C118" s="85"/>
      <c r="D118" s="85"/>
      <c r="E118" s="84"/>
      <c r="F118" s="84"/>
      <c r="G118" s="97"/>
      <c r="H118" s="97">
        <f t="shared" si="8"/>
        <v>0</v>
      </c>
      <c r="I118" s="97">
        <f t="shared" si="9"/>
        <v>0</v>
      </c>
      <c r="J118" s="101" t="s">
        <v>85</v>
      </c>
      <c r="K118" s="86">
        <f t="shared" si="10"/>
        <v>0</v>
      </c>
    </row>
    <row r="119" spans="1:11" s="86" customFormat="1" ht="21.6" hidden="1" customHeight="1">
      <c r="A119" s="84"/>
      <c r="B119" s="84"/>
      <c r="C119" s="85"/>
      <c r="D119" s="85"/>
      <c r="E119" s="84"/>
      <c r="F119" s="84"/>
      <c r="G119" s="97"/>
      <c r="H119" s="97">
        <f t="shared" ref="H119:H140" si="11">ROUNDUP(G119*15%,0)</f>
        <v>0</v>
      </c>
      <c r="I119" s="97">
        <f t="shared" ref="I119:I140" si="12">SUM(G119:H119)</f>
        <v>0</v>
      </c>
      <c r="J119" s="101" t="s">
        <v>85</v>
      </c>
      <c r="K119" s="86">
        <f t="shared" si="10"/>
        <v>0</v>
      </c>
    </row>
    <row r="120" spans="1:11" s="86" customFormat="1" ht="21.6" hidden="1" customHeight="1">
      <c r="A120" s="84"/>
      <c r="B120" s="84"/>
      <c r="C120" s="85"/>
      <c r="D120" s="85"/>
      <c r="E120" s="84"/>
      <c r="F120" s="84"/>
      <c r="G120" s="97"/>
      <c r="H120" s="97">
        <f t="shared" si="11"/>
        <v>0</v>
      </c>
      <c r="I120" s="97">
        <f t="shared" si="12"/>
        <v>0</v>
      </c>
      <c r="J120" s="101" t="s">
        <v>85</v>
      </c>
      <c r="K120" s="86">
        <f t="shared" si="10"/>
        <v>0</v>
      </c>
    </row>
    <row r="121" spans="1:11" s="86" customFormat="1" ht="21.6" hidden="1" customHeight="1">
      <c r="A121" s="84"/>
      <c r="B121" s="84"/>
      <c r="C121" s="85"/>
      <c r="D121" s="85"/>
      <c r="E121" s="84"/>
      <c r="F121" s="84"/>
      <c r="G121" s="97"/>
      <c r="H121" s="97">
        <f t="shared" si="11"/>
        <v>0</v>
      </c>
      <c r="I121" s="97">
        <f t="shared" si="12"/>
        <v>0</v>
      </c>
      <c r="J121" s="101" t="s">
        <v>85</v>
      </c>
      <c r="K121" s="86">
        <f t="shared" si="10"/>
        <v>0</v>
      </c>
    </row>
    <row r="122" spans="1:11" s="86" customFormat="1" ht="21.6" hidden="1" customHeight="1">
      <c r="A122" s="84"/>
      <c r="B122" s="84"/>
      <c r="C122" s="85"/>
      <c r="D122" s="85"/>
      <c r="E122" s="84"/>
      <c r="F122" s="84"/>
      <c r="G122" s="97"/>
      <c r="H122" s="97">
        <f t="shared" si="11"/>
        <v>0</v>
      </c>
      <c r="I122" s="97">
        <f t="shared" si="12"/>
        <v>0</v>
      </c>
      <c r="J122" s="101" t="s">
        <v>85</v>
      </c>
      <c r="K122" s="86">
        <f t="shared" si="10"/>
        <v>0</v>
      </c>
    </row>
    <row r="123" spans="1:11" s="86" customFormat="1" ht="21.6" hidden="1" customHeight="1">
      <c r="A123" s="84"/>
      <c r="B123" s="84"/>
      <c r="C123" s="85"/>
      <c r="D123" s="85"/>
      <c r="E123" s="84"/>
      <c r="F123" s="84"/>
      <c r="G123" s="97"/>
      <c r="H123" s="97">
        <f t="shared" si="11"/>
        <v>0</v>
      </c>
      <c r="I123" s="97">
        <f t="shared" si="12"/>
        <v>0</v>
      </c>
      <c r="J123" s="101" t="s">
        <v>85</v>
      </c>
      <c r="K123" s="86">
        <f t="shared" si="10"/>
        <v>0</v>
      </c>
    </row>
    <row r="124" spans="1:11" s="86" customFormat="1" ht="21.6" hidden="1" customHeight="1">
      <c r="A124" s="84"/>
      <c r="B124" s="84"/>
      <c r="C124" s="85"/>
      <c r="D124" s="85"/>
      <c r="E124" s="84"/>
      <c r="F124" s="84"/>
      <c r="G124" s="97"/>
      <c r="H124" s="97">
        <f t="shared" si="11"/>
        <v>0</v>
      </c>
      <c r="I124" s="97">
        <f t="shared" si="12"/>
        <v>0</v>
      </c>
      <c r="J124" s="101" t="s">
        <v>85</v>
      </c>
      <c r="K124" s="86">
        <f t="shared" si="10"/>
        <v>0</v>
      </c>
    </row>
    <row r="125" spans="1:11" s="86" customFormat="1" ht="21.6" hidden="1" customHeight="1">
      <c r="A125" s="84"/>
      <c r="B125" s="84"/>
      <c r="C125" s="85"/>
      <c r="D125" s="85"/>
      <c r="E125" s="84"/>
      <c r="F125" s="84"/>
      <c r="G125" s="97"/>
      <c r="H125" s="97">
        <f t="shared" si="11"/>
        <v>0</v>
      </c>
      <c r="I125" s="97">
        <f t="shared" si="12"/>
        <v>0</v>
      </c>
      <c r="J125" s="101" t="s">
        <v>85</v>
      </c>
      <c r="K125" s="86">
        <f t="shared" si="10"/>
        <v>0</v>
      </c>
    </row>
    <row r="126" spans="1:11" s="86" customFormat="1" ht="21.6" hidden="1" customHeight="1">
      <c r="A126" s="84"/>
      <c r="B126" s="84"/>
      <c r="C126" s="85"/>
      <c r="D126" s="85"/>
      <c r="E126" s="84"/>
      <c r="F126" s="84"/>
      <c r="G126" s="97"/>
      <c r="H126" s="97">
        <f t="shared" si="11"/>
        <v>0</v>
      </c>
      <c r="I126" s="97">
        <f t="shared" si="12"/>
        <v>0</v>
      </c>
      <c r="J126" s="101" t="s">
        <v>85</v>
      </c>
      <c r="K126" s="86">
        <f t="shared" si="10"/>
        <v>0</v>
      </c>
    </row>
    <row r="127" spans="1:11" s="86" customFormat="1" ht="21.6" hidden="1" customHeight="1">
      <c r="A127" s="84"/>
      <c r="B127" s="84"/>
      <c r="C127" s="85"/>
      <c r="D127" s="85"/>
      <c r="E127" s="84"/>
      <c r="F127" s="84"/>
      <c r="G127" s="97"/>
      <c r="H127" s="97">
        <f t="shared" si="11"/>
        <v>0</v>
      </c>
      <c r="I127" s="97">
        <f t="shared" si="12"/>
        <v>0</v>
      </c>
      <c r="J127" s="101" t="s">
        <v>85</v>
      </c>
      <c r="K127" s="86">
        <f t="shared" si="10"/>
        <v>0</v>
      </c>
    </row>
    <row r="128" spans="1:11" s="86" customFormat="1" ht="21.6" hidden="1" customHeight="1">
      <c r="A128" s="84"/>
      <c r="B128" s="84"/>
      <c r="C128" s="85"/>
      <c r="D128" s="85"/>
      <c r="E128" s="84"/>
      <c r="F128" s="84"/>
      <c r="G128" s="97"/>
      <c r="H128" s="97">
        <f t="shared" si="11"/>
        <v>0</v>
      </c>
      <c r="I128" s="97">
        <f t="shared" si="12"/>
        <v>0</v>
      </c>
      <c r="J128" s="101" t="s">
        <v>85</v>
      </c>
      <c r="K128" s="86">
        <f t="shared" si="10"/>
        <v>0</v>
      </c>
    </row>
    <row r="129" spans="1:11" s="86" customFormat="1" ht="21.6" hidden="1" customHeight="1">
      <c r="A129" s="84"/>
      <c r="B129" s="84"/>
      <c r="C129" s="85"/>
      <c r="D129" s="85"/>
      <c r="E129" s="84"/>
      <c r="F129" s="84"/>
      <c r="G129" s="97"/>
      <c r="H129" s="97">
        <f t="shared" si="11"/>
        <v>0</v>
      </c>
      <c r="I129" s="97">
        <f t="shared" si="12"/>
        <v>0</v>
      </c>
      <c r="J129" s="101" t="s">
        <v>85</v>
      </c>
      <c r="K129" s="86">
        <f t="shared" si="10"/>
        <v>0</v>
      </c>
    </row>
    <row r="130" spans="1:11" s="86" customFormat="1" ht="21.6" hidden="1" customHeight="1">
      <c r="A130" s="84"/>
      <c r="B130" s="84"/>
      <c r="C130" s="85"/>
      <c r="D130" s="85"/>
      <c r="E130" s="84"/>
      <c r="F130" s="84"/>
      <c r="G130" s="97"/>
      <c r="H130" s="97">
        <f t="shared" si="11"/>
        <v>0</v>
      </c>
      <c r="I130" s="97">
        <f t="shared" si="12"/>
        <v>0</v>
      </c>
      <c r="J130" s="101" t="s">
        <v>85</v>
      </c>
      <c r="K130" s="86">
        <f t="shared" si="10"/>
        <v>0</v>
      </c>
    </row>
    <row r="131" spans="1:11" s="86" customFormat="1" ht="21.6" hidden="1" customHeight="1">
      <c r="A131" s="84"/>
      <c r="B131" s="84"/>
      <c r="C131" s="85"/>
      <c r="D131" s="85"/>
      <c r="E131" s="84"/>
      <c r="F131" s="84"/>
      <c r="G131" s="97"/>
      <c r="H131" s="97">
        <f t="shared" si="11"/>
        <v>0</v>
      </c>
      <c r="I131" s="97">
        <f t="shared" si="12"/>
        <v>0</v>
      </c>
      <c r="J131" s="101" t="s">
        <v>85</v>
      </c>
      <c r="K131" s="86">
        <f t="shared" si="10"/>
        <v>0</v>
      </c>
    </row>
    <row r="132" spans="1:11" s="86" customFormat="1" ht="21.6" hidden="1" customHeight="1">
      <c r="A132" s="84"/>
      <c r="B132" s="84"/>
      <c r="C132" s="85"/>
      <c r="D132" s="85"/>
      <c r="E132" s="84"/>
      <c r="F132" s="84"/>
      <c r="G132" s="97"/>
      <c r="H132" s="97">
        <f t="shared" si="11"/>
        <v>0</v>
      </c>
      <c r="I132" s="97">
        <f t="shared" si="12"/>
        <v>0</v>
      </c>
      <c r="J132" s="101" t="s">
        <v>85</v>
      </c>
      <c r="K132" s="86">
        <f t="shared" si="10"/>
        <v>0</v>
      </c>
    </row>
    <row r="133" spans="1:11" s="86" customFormat="1" ht="21.6" hidden="1" customHeight="1">
      <c r="A133" s="84"/>
      <c r="B133" s="84"/>
      <c r="C133" s="85"/>
      <c r="D133" s="85"/>
      <c r="E133" s="84"/>
      <c r="F133" s="84"/>
      <c r="G133" s="97"/>
      <c r="H133" s="97">
        <f t="shared" si="11"/>
        <v>0</v>
      </c>
      <c r="I133" s="97">
        <f t="shared" si="12"/>
        <v>0</v>
      </c>
      <c r="J133" s="101" t="s">
        <v>85</v>
      </c>
      <c r="K133" s="86">
        <f t="shared" si="10"/>
        <v>0</v>
      </c>
    </row>
    <row r="134" spans="1:11" s="86" customFormat="1" ht="21.6" hidden="1" customHeight="1">
      <c r="A134" s="84"/>
      <c r="B134" s="84"/>
      <c r="C134" s="85"/>
      <c r="D134" s="85"/>
      <c r="E134" s="84"/>
      <c r="F134" s="84"/>
      <c r="G134" s="97"/>
      <c r="H134" s="97">
        <f t="shared" si="11"/>
        <v>0</v>
      </c>
      <c r="I134" s="97">
        <f t="shared" si="12"/>
        <v>0</v>
      </c>
      <c r="J134" s="101" t="s">
        <v>85</v>
      </c>
      <c r="K134" s="86">
        <f t="shared" si="10"/>
        <v>0</v>
      </c>
    </row>
    <row r="135" spans="1:11" s="86" customFormat="1" ht="21.6" hidden="1" customHeight="1">
      <c r="A135" s="84"/>
      <c r="B135" s="84"/>
      <c r="C135" s="85"/>
      <c r="D135" s="85"/>
      <c r="E135" s="84"/>
      <c r="F135" s="84"/>
      <c r="G135" s="97"/>
      <c r="H135" s="97">
        <f t="shared" si="11"/>
        <v>0</v>
      </c>
      <c r="I135" s="97">
        <f t="shared" si="12"/>
        <v>0</v>
      </c>
      <c r="J135" s="101" t="s">
        <v>85</v>
      </c>
      <c r="K135" s="86">
        <f t="shared" si="10"/>
        <v>0</v>
      </c>
    </row>
    <row r="136" spans="1:11" s="86" customFormat="1" ht="21.6" hidden="1" customHeight="1">
      <c r="A136" s="84"/>
      <c r="B136" s="84"/>
      <c r="C136" s="85"/>
      <c r="D136" s="85"/>
      <c r="E136" s="84"/>
      <c r="F136" s="84"/>
      <c r="G136" s="97"/>
      <c r="H136" s="97">
        <f t="shared" si="11"/>
        <v>0</v>
      </c>
      <c r="I136" s="97">
        <f t="shared" si="12"/>
        <v>0</v>
      </c>
      <c r="J136" s="101" t="s">
        <v>85</v>
      </c>
      <c r="K136" s="86">
        <f t="shared" si="10"/>
        <v>0</v>
      </c>
    </row>
    <row r="137" spans="1:11" s="86" customFormat="1" ht="21.6" hidden="1" customHeight="1">
      <c r="A137" s="84"/>
      <c r="B137" s="84"/>
      <c r="C137" s="85"/>
      <c r="D137" s="85"/>
      <c r="E137" s="84"/>
      <c r="F137" s="84"/>
      <c r="G137" s="97"/>
      <c r="H137" s="97">
        <f t="shared" si="11"/>
        <v>0</v>
      </c>
      <c r="I137" s="97">
        <f t="shared" si="12"/>
        <v>0</v>
      </c>
      <c r="J137" s="101" t="s">
        <v>85</v>
      </c>
      <c r="K137" s="86">
        <f t="shared" si="10"/>
        <v>0</v>
      </c>
    </row>
    <row r="138" spans="1:11" s="86" customFormat="1" ht="21.6" hidden="1" customHeight="1">
      <c r="A138" s="84"/>
      <c r="B138" s="84"/>
      <c r="C138" s="85"/>
      <c r="D138" s="85"/>
      <c r="E138" s="84"/>
      <c r="F138" s="84"/>
      <c r="G138" s="97"/>
      <c r="H138" s="97">
        <f t="shared" si="11"/>
        <v>0</v>
      </c>
      <c r="I138" s="97">
        <f t="shared" si="12"/>
        <v>0</v>
      </c>
      <c r="J138" s="101" t="s">
        <v>85</v>
      </c>
      <c r="K138" s="86">
        <f t="shared" si="10"/>
        <v>0</v>
      </c>
    </row>
    <row r="139" spans="1:11" s="86" customFormat="1" ht="21.6" hidden="1" customHeight="1">
      <c r="A139" s="84"/>
      <c r="B139" s="84"/>
      <c r="C139" s="85"/>
      <c r="D139" s="85"/>
      <c r="E139" s="84"/>
      <c r="F139" s="84"/>
      <c r="G139" s="97"/>
      <c r="H139" s="97">
        <f t="shared" si="11"/>
        <v>0</v>
      </c>
      <c r="I139" s="97">
        <f t="shared" si="12"/>
        <v>0</v>
      </c>
      <c r="J139" s="101" t="s">
        <v>85</v>
      </c>
      <c r="K139" s="86">
        <f t="shared" si="10"/>
        <v>0</v>
      </c>
    </row>
    <row r="140" spans="1:11" s="86" customFormat="1" ht="21.6" hidden="1" customHeight="1">
      <c r="A140" s="84"/>
      <c r="B140" s="84"/>
      <c r="C140" s="85"/>
      <c r="D140" s="85"/>
      <c r="E140" s="84"/>
      <c r="F140" s="84"/>
      <c r="G140" s="97"/>
      <c r="H140" s="97">
        <f t="shared" si="11"/>
        <v>0</v>
      </c>
      <c r="I140" s="97">
        <f t="shared" si="12"/>
        <v>0</v>
      </c>
      <c r="J140" s="101" t="s">
        <v>85</v>
      </c>
      <c r="K140" s="86">
        <f t="shared" si="10"/>
        <v>0</v>
      </c>
    </row>
    <row r="141" spans="1:11" s="86" customFormat="1" ht="21.6" hidden="1" customHeight="1">
      <c r="A141" s="84"/>
      <c r="B141" s="84"/>
      <c r="C141" s="85"/>
      <c r="D141" s="85"/>
      <c r="E141" s="84"/>
      <c r="F141" s="84"/>
      <c r="G141" s="97"/>
      <c r="H141" s="97">
        <f t="shared" ref="H141:H142" si="13">ROUNDUP(G141*15%,0)</f>
        <v>0</v>
      </c>
      <c r="I141" s="97">
        <f t="shared" ref="I141:I142" si="14">SUM(G141:H141)</f>
        <v>0</v>
      </c>
      <c r="J141" s="101" t="s">
        <v>85</v>
      </c>
      <c r="K141" s="86">
        <f t="shared" si="10"/>
        <v>0</v>
      </c>
    </row>
    <row r="142" spans="1:11" s="86" customFormat="1" ht="21.6" hidden="1" customHeight="1">
      <c r="A142" s="84"/>
      <c r="B142" s="84"/>
      <c r="C142" s="85"/>
      <c r="D142" s="85"/>
      <c r="E142" s="84"/>
      <c r="F142" s="84"/>
      <c r="G142" s="97"/>
      <c r="H142" s="97">
        <f t="shared" si="13"/>
        <v>0</v>
      </c>
      <c r="I142" s="97">
        <f t="shared" si="14"/>
        <v>0</v>
      </c>
      <c r="J142" s="101" t="s">
        <v>85</v>
      </c>
      <c r="K142" s="86">
        <f t="shared" si="10"/>
        <v>0</v>
      </c>
    </row>
    <row r="143" spans="1:11" s="86" customFormat="1" ht="21.6" hidden="1" customHeight="1">
      <c r="A143" s="84"/>
      <c r="B143" s="84"/>
      <c r="C143" s="85"/>
      <c r="D143" s="85"/>
      <c r="E143" s="84"/>
      <c r="F143" s="84"/>
      <c r="G143" s="97"/>
      <c r="H143" s="97">
        <f t="shared" ref="H143:H170" si="15">ROUNDUP(G143*15%,0)</f>
        <v>0</v>
      </c>
      <c r="I143" s="97">
        <f t="shared" ref="I143:I170" si="16">SUM(G143:H143)</f>
        <v>0</v>
      </c>
      <c r="J143" s="101" t="s">
        <v>85</v>
      </c>
      <c r="K143" s="86">
        <f t="shared" si="10"/>
        <v>0</v>
      </c>
    </row>
    <row r="144" spans="1:11" s="86" customFormat="1" ht="21.6" hidden="1" customHeight="1">
      <c r="A144" s="84"/>
      <c r="B144" s="84"/>
      <c r="C144" s="85"/>
      <c r="D144" s="85"/>
      <c r="E144" s="84"/>
      <c r="F144" s="84"/>
      <c r="G144" s="97"/>
      <c r="H144" s="97">
        <f t="shared" si="15"/>
        <v>0</v>
      </c>
      <c r="I144" s="97">
        <f t="shared" si="16"/>
        <v>0</v>
      </c>
      <c r="J144" s="101" t="s">
        <v>85</v>
      </c>
      <c r="K144" s="86">
        <f t="shared" si="10"/>
        <v>0</v>
      </c>
    </row>
    <row r="145" spans="1:11" s="86" customFormat="1" ht="21.6" hidden="1" customHeight="1">
      <c r="A145" s="84"/>
      <c r="B145" s="84"/>
      <c r="C145" s="85"/>
      <c r="D145" s="85"/>
      <c r="E145" s="84"/>
      <c r="F145" s="84"/>
      <c r="G145" s="97"/>
      <c r="H145" s="97">
        <f t="shared" si="15"/>
        <v>0</v>
      </c>
      <c r="I145" s="97">
        <f t="shared" si="16"/>
        <v>0</v>
      </c>
      <c r="J145" s="101" t="s">
        <v>85</v>
      </c>
      <c r="K145" s="86">
        <f t="shared" si="10"/>
        <v>0</v>
      </c>
    </row>
    <row r="146" spans="1:11" s="86" customFormat="1" ht="21.6" hidden="1" customHeight="1">
      <c r="A146" s="84"/>
      <c r="B146" s="84"/>
      <c r="C146" s="85"/>
      <c r="D146" s="85"/>
      <c r="E146" s="84"/>
      <c r="F146" s="84"/>
      <c r="G146" s="97"/>
      <c r="H146" s="97">
        <f t="shared" si="15"/>
        <v>0</v>
      </c>
      <c r="I146" s="97">
        <f t="shared" si="16"/>
        <v>0</v>
      </c>
      <c r="J146" s="101" t="s">
        <v>85</v>
      </c>
      <c r="K146" s="86">
        <f t="shared" si="10"/>
        <v>0</v>
      </c>
    </row>
    <row r="147" spans="1:11" s="86" customFormat="1" ht="21.6" hidden="1" customHeight="1">
      <c r="A147" s="84"/>
      <c r="B147" s="84"/>
      <c r="C147" s="85"/>
      <c r="D147" s="85"/>
      <c r="E147" s="84"/>
      <c r="F147" s="84"/>
      <c r="G147" s="97"/>
      <c r="H147" s="97">
        <f t="shared" si="15"/>
        <v>0</v>
      </c>
      <c r="I147" s="97">
        <f t="shared" si="16"/>
        <v>0</v>
      </c>
      <c r="J147" s="101" t="s">
        <v>85</v>
      </c>
      <c r="K147" s="86">
        <f t="shared" si="10"/>
        <v>0</v>
      </c>
    </row>
    <row r="148" spans="1:11" s="86" customFormat="1" ht="21.6" hidden="1" customHeight="1">
      <c r="A148" s="84"/>
      <c r="B148" s="84"/>
      <c r="C148" s="85"/>
      <c r="D148" s="85"/>
      <c r="E148" s="84"/>
      <c r="F148" s="84"/>
      <c r="G148" s="97"/>
      <c r="H148" s="97">
        <f t="shared" si="15"/>
        <v>0</v>
      </c>
      <c r="I148" s="97">
        <f t="shared" si="16"/>
        <v>0</v>
      </c>
      <c r="J148" s="101" t="s">
        <v>85</v>
      </c>
      <c r="K148" s="86">
        <f t="shared" si="10"/>
        <v>0</v>
      </c>
    </row>
    <row r="149" spans="1:11" s="86" customFormat="1" ht="21.6" hidden="1" customHeight="1">
      <c r="A149" s="84"/>
      <c r="B149" s="84"/>
      <c r="C149" s="85"/>
      <c r="D149" s="85"/>
      <c r="E149" s="84"/>
      <c r="F149" s="84"/>
      <c r="G149" s="97"/>
      <c r="H149" s="97">
        <f t="shared" si="15"/>
        <v>0</v>
      </c>
      <c r="I149" s="97">
        <f t="shared" si="16"/>
        <v>0</v>
      </c>
      <c r="J149" s="101" t="s">
        <v>85</v>
      </c>
      <c r="K149" s="86">
        <f t="shared" si="10"/>
        <v>0</v>
      </c>
    </row>
    <row r="150" spans="1:11" s="86" customFormat="1" ht="21.6" hidden="1" customHeight="1">
      <c r="A150" s="84"/>
      <c r="B150" s="84"/>
      <c r="C150" s="85"/>
      <c r="D150" s="85"/>
      <c r="E150" s="84"/>
      <c r="F150" s="84"/>
      <c r="G150" s="97"/>
      <c r="H150" s="97">
        <f t="shared" si="15"/>
        <v>0</v>
      </c>
      <c r="I150" s="97">
        <f t="shared" si="16"/>
        <v>0</v>
      </c>
      <c r="J150" s="101" t="s">
        <v>85</v>
      </c>
      <c r="K150" s="86">
        <f t="shared" si="10"/>
        <v>0</v>
      </c>
    </row>
    <row r="151" spans="1:11" s="86" customFormat="1" ht="21.6" hidden="1" customHeight="1">
      <c r="A151" s="84"/>
      <c r="B151" s="84"/>
      <c r="C151" s="85"/>
      <c r="D151" s="85"/>
      <c r="E151" s="84"/>
      <c r="F151" s="84"/>
      <c r="G151" s="97"/>
      <c r="H151" s="97">
        <f t="shared" si="15"/>
        <v>0</v>
      </c>
      <c r="I151" s="97">
        <f t="shared" si="16"/>
        <v>0</v>
      </c>
      <c r="J151" s="101" t="s">
        <v>85</v>
      </c>
      <c r="K151" s="86">
        <f t="shared" si="10"/>
        <v>0</v>
      </c>
    </row>
    <row r="152" spans="1:11" s="86" customFormat="1" ht="21.6" hidden="1" customHeight="1">
      <c r="A152" s="84"/>
      <c r="B152" s="84"/>
      <c r="C152" s="85"/>
      <c r="D152" s="85"/>
      <c r="E152" s="84"/>
      <c r="F152" s="84"/>
      <c r="G152" s="97"/>
      <c r="H152" s="97">
        <f t="shared" si="15"/>
        <v>0</v>
      </c>
      <c r="I152" s="97">
        <f t="shared" si="16"/>
        <v>0</v>
      </c>
      <c r="J152" s="101" t="s">
        <v>85</v>
      </c>
      <c r="K152" s="86">
        <f t="shared" si="10"/>
        <v>0</v>
      </c>
    </row>
    <row r="153" spans="1:11" s="86" customFormat="1" ht="21.6" hidden="1" customHeight="1">
      <c r="A153" s="84"/>
      <c r="B153" s="84"/>
      <c r="C153" s="85"/>
      <c r="D153" s="85"/>
      <c r="E153" s="84"/>
      <c r="F153" s="84"/>
      <c r="G153" s="97"/>
      <c r="H153" s="97">
        <f t="shared" si="15"/>
        <v>0</v>
      </c>
      <c r="I153" s="97">
        <f t="shared" si="16"/>
        <v>0</v>
      </c>
      <c r="J153" s="101" t="s">
        <v>85</v>
      </c>
      <c r="K153" s="86">
        <f t="shared" si="10"/>
        <v>0</v>
      </c>
    </row>
    <row r="154" spans="1:11" s="86" customFormat="1" ht="21.6" hidden="1" customHeight="1">
      <c r="A154" s="84"/>
      <c r="B154" s="84"/>
      <c r="C154" s="85"/>
      <c r="D154" s="85"/>
      <c r="E154" s="84"/>
      <c r="F154" s="84"/>
      <c r="G154" s="97"/>
      <c r="H154" s="97">
        <f t="shared" si="15"/>
        <v>0</v>
      </c>
      <c r="I154" s="97">
        <f t="shared" si="16"/>
        <v>0</v>
      </c>
      <c r="J154" s="101" t="s">
        <v>85</v>
      </c>
      <c r="K154" s="86">
        <f t="shared" si="10"/>
        <v>0</v>
      </c>
    </row>
    <row r="155" spans="1:11" s="86" customFormat="1" ht="21.6" hidden="1" customHeight="1">
      <c r="A155" s="84"/>
      <c r="B155" s="84"/>
      <c r="C155" s="85"/>
      <c r="D155" s="85"/>
      <c r="E155" s="84"/>
      <c r="F155" s="84"/>
      <c r="G155" s="97"/>
      <c r="H155" s="97">
        <f t="shared" si="15"/>
        <v>0</v>
      </c>
      <c r="I155" s="97">
        <f t="shared" si="16"/>
        <v>0</v>
      </c>
      <c r="J155" s="101" t="s">
        <v>85</v>
      </c>
      <c r="K155" s="86">
        <f t="shared" si="10"/>
        <v>0</v>
      </c>
    </row>
    <row r="156" spans="1:11" s="86" customFormat="1" ht="21.6" hidden="1" customHeight="1">
      <c r="A156" s="84"/>
      <c r="B156" s="84"/>
      <c r="C156" s="85"/>
      <c r="D156" s="85"/>
      <c r="E156" s="84"/>
      <c r="F156" s="84"/>
      <c r="G156" s="97"/>
      <c r="H156" s="97">
        <f t="shared" si="15"/>
        <v>0</v>
      </c>
      <c r="I156" s="97">
        <f t="shared" si="16"/>
        <v>0</v>
      </c>
      <c r="J156" s="101" t="s">
        <v>85</v>
      </c>
      <c r="K156" s="86">
        <f t="shared" si="10"/>
        <v>0</v>
      </c>
    </row>
    <row r="157" spans="1:11" s="86" customFormat="1" ht="21.6" hidden="1" customHeight="1">
      <c r="A157" s="84"/>
      <c r="B157" s="84"/>
      <c r="C157" s="85"/>
      <c r="D157" s="85"/>
      <c r="E157" s="84"/>
      <c r="F157" s="84"/>
      <c r="G157" s="97"/>
      <c r="H157" s="97">
        <f t="shared" si="15"/>
        <v>0</v>
      </c>
      <c r="I157" s="97">
        <f t="shared" si="16"/>
        <v>0</v>
      </c>
      <c r="J157" s="101" t="s">
        <v>85</v>
      </c>
      <c r="K157" s="86">
        <f t="shared" si="10"/>
        <v>0</v>
      </c>
    </row>
    <row r="158" spans="1:11" s="86" customFormat="1" ht="21.6" hidden="1" customHeight="1">
      <c r="A158" s="84"/>
      <c r="B158" s="84"/>
      <c r="C158" s="85"/>
      <c r="D158" s="85"/>
      <c r="E158" s="84"/>
      <c r="F158" s="84"/>
      <c r="G158" s="97"/>
      <c r="H158" s="97">
        <f t="shared" si="15"/>
        <v>0</v>
      </c>
      <c r="I158" s="97">
        <f t="shared" si="16"/>
        <v>0</v>
      </c>
      <c r="J158" s="101" t="s">
        <v>85</v>
      </c>
      <c r="K158" s="86">
        <f t="shared" si="10"/>
        <v>0</v>
      </c>
    </row>
    <row r="159" spans="1:11" s="86" customFormat="1" ht="21.6" hidden="1" customHeight="1">
      <c r="A159" s="84"/>
      <c r="B159" s="84"/>
      <c r="C159" s="85"/>
      <c r="D159" s="85"/>
      <c r="E159" s="84"/>
      <c r="F159" s="84"/>
      <c r="G159" s="97"/>
      <c r="H159" s="97">
        <f t="shared" si="15"/>
        <v>0</v>
      </c>
      <c r="I159" s="97">
        <f t="shared" si="16"/>
        <v>0</v>
      </c>
      <c r="J159" s="101" t="s">
        <v>85</v>
      </c>
      <c r="K159" s="86">
        <f t="shared" si="10"/>
        <v>0</v>
      </c>
    </row>
    <row r="160" spans="1:11" s="86" customFormat="1" ht="21.6" hidden="1" customHeight="1">
      <c r="A160" s="84"/>
      <c r="B160" s="84"/>
      <c r="C160" s="85"/>
      <c r="D160" s="85"/>
      <c r="E160" s="84"/>
      <c r="F160" s="84"/>
      <c r="G160" s="97"/>
      <c r="H160" s="97">
        <f t="shared" si="15"/>
        <v>0</v>
      </c>
      <c r="I160" s="97">
        <f t="shared" si="16"/>
        <v>0</v>
      </c>
      <c r="J160" s="101" t="s">
        <v>85</v>
      </c>
      <c r="K160" s="86">
        <f t="shared" si="10"/>
        <v>0</v>
      </c>
    </row>
    <row r="161" spans="1:11" s="86" customFormat="1" ht="21.6" hidden="1" customHeight="1">
      <c r="A161" s="84"/>
      <c r="B161" s="84"/>
      <c r="C161" s="85"/>
      <c r="D161" s="85"/>
      <c r="E161" s="84"/>
      <c r="F161" s="84"/>
      <c r="G161" s="97"/>
      <c r="H161" s="97">
        <f t="shared" si="15"/>
        <v>0</v>
      </c>
      <c r="I161" s="97">
        <f t="shared" si="16"/>
        <v>0</v>
      </c>
      <c r="J161" s="101" t="s">
        <v>85</v>
      </c>
      <c r="K161" s="86">
        <f t="shared" si="10"/>
        <v>0</v>
      </c>
    </row>
    <row r="162" spans="1:11" s="86" customFormat="1" ht="21.6" hidden="1" customHeight="1">
      <c r="A162" s="84"/>
      <c r="B162" s="84"/>
      <c r="C162" s="85"/>
      <c r="D162" s="85"/>
      <c r="E162" s="84"/>
      <c r="F162" s="84"/>
      <c r="G162" s="97"/>
      <c r="H162" s="97">
        <f t="shared" si="15"/>
        <v>0</v>
      </c>
      <c r="I162" s="97">
        <f t="shared" si="16"/>
        <v>0</v>
      </c>
      <c r="J162" s="101" t="s">
        <v>85</v>
      </c>
      <c r="K162" s="86">
        <f t="shared" ref="K162:K170" si="17">G162</f>
        <v>0</v>
      </c>
    </row>
    <row r="163" spans="1:11" s="86" customFormat="1" ht="21.6" hidden="1" customHeight="1">
      <c r="A163" s="84"/>
      <c r="B163" s="84"/>
      <c r="C163" s="85"/>
      <c r="D163" s="85"/>
      <c r="E163" s="84"/>
      <c r="F163" s="84"/>
      <c r="G163" s="97"/>
      <c r="H163" s="97">
        <f t="shared" si="15"/>
        <v>0</v>
      </c>
      <c r="I163" s="97">
        <f t="shared" si="16"/>
        <v>0</v>
      </c>
      <c r="J163" s="101" t="s">
        <v>85</v>
      </c>
      <c r="K163" s="86">
        <f t="shared" si="17"/>
        <v>0</v>
      </c>
    </row>
    <row r="164" spans="1:11" s="86" customFormat="1" ht="21.6" hidden="1" customHeight="1">
      <c r="A164" s="84"/>
      <c r="B164" s="84"/>
      <c r="C164" s="85"/>
      <c r="D164" s="85"/>
      <c r="E164" s="84"/>
      <c r="F164" s="84"/>
      <c r="G164" s="97"/>
      <c r="H164" s="97">
        <f t="shared" si="15"/>
        <v>0</v>
      </c>
      <c r="I164" s="97">
        <f t="shared" si="16"/>
        <v>0</v>
      </c>
      <c r="J164" s="101" t="s">
        <v>85</v>
      </c>
      <c r="K164" s="86">
        <f t="shared" si="17"/>
        <v>0</v>
      </c>
    </row>
    <row r="165" spans="1:11" s="86" customFormat="1" ht="21.6" hidden="1" customHeight="1">
      <c r="A165" s="84"/>
      <c r="B165" s="84"/>
      <c r="C165" s="85"/>
      <c r="D165" s="85"/>
      <c r="E165" s="84"/>
      <c r="F165" s="84"/>
      <c r="G165" s="97"/>
      <c r="H165" s="97">
        <f t="shared" si="15"/>
        <v>0</v>
      </c>
      <c r="I165" s="97">
        <f t="shared" si="16"/>
        <v>0</v>
      </c>
      <c r="J165" s="101" t="s">
        <v>85</v>
      </c>
      <c r="K165" s="86">
        <f t="shared" si="17"/>
        <v>0</v>
      </c>
    </row>
    <row r="166" spans="1:11" s="86" customFormat="1" ht="21.6" hidden="1" customHeight="1">
      <c r="A166" s="84"/>
      <c r="B166" s="84"/>
      <c r="C166" s="85"/>
      <c r="D166" s="85"/>
      <c r="E166" s="84"/>
      <c r="F166" s="84"/>
      <c r="G166" s="97"/>
      <c r="H166" s="97">
        <f t="shared" si="15"/>
        <v>0</v>
      </c>
      <c r="I166" s="97">
        <f t="shared" si="16"/>
        <v>0</v>
      </c>
      <c r="J166" s="101" t="s">
        <v>85</v>
      </c>
      <c r="K166" s="86">
        <f t="shared" si="17"/>
        <v>0</v>
      </c>
    </row>
    <row r="167" spans="1:11" s="86" customFormat="1" ht="21.6" hidden="1" customHeight="1">
      <c r="A167" s="84"/>
      <c r="B167" s="84"/>
      <c r="C167" s="85"/>
      <c r="D167" s="85"/>
      <c r="E167" s="84"/>
      <c r="F167" s="84"/>
      <c r="G167" s="97"/>
      <c r="H167" s="97">
        <f t="shared" si="15"/>
        <v>0</v>
      </c>
      <c r="I167" s="97">
        <f t="shared" si="16"/>
        <v>0</v>
      </c>
      <c r="J167" s="101" t="s">
        <v>85</v>
      </c>
      <c r="K167" s="86">
        <f t="shared" si="17"/>
        <v>0</v>
      </c>
    </row>
    <row r="168" spans="1:11" s="86" customFormat="1" ht="21.6" hidden="1" customHeight="1">
      <c r="A168" s="84"/>
      <c r="B168" s="84"/>
      <c r="C168" s="85"/>
      <c r="D168" s="85"/>
      <c r="E168" s="84"/>
      <c r="F168" s="84"/>
      <c r="G168" s="97"/>
      <c r="H168" s="97">
        <f t="shared" si="15"/>
        <v>0</v>
      </c>
      <c r="I168" s="97">
        <f t="shared" si="16"/>
        <v>0</v>
      </c>
      <c r="J168" s="101" t="s">
        <v>85</v>
      </c>
      <c r="K168" s="86">
        <f t="shared" si="17"/>
        <v>0</v>
      </c>
    </row>
    <row r="169" spans="1:11" s="86" customFormat="1" ht="21.6" hidden="1" customHeight="1">
      <c r="A169" s="84"/>
      <c r="B169" s="84"/>
      <c r="C169" s="85"/>
      <c r="D169" s="85"/>
      <c r="E169" s="84"/>
      <c r="F169" s="84"/>
      <c r="G169" s="97"/>
      <c r="H169" s="97">
        <f t="shared" si="15"/>
        <v>0</v>
      </c>
      <c r="I169" s="97">
        <f t="shared" si="16"/>
        <v>0</v>
      </c>
      <c r="J169" s="101" t="s">
        <v>85</v>
      </c>
      <c r="K169" s="86">
        <f t="shared" si="17"/>
        <v>0</v>
      </c>
    </row>
    <row r="170" spans="1:11" s="86" customFormat="1" ht="21.6" hidden="1" customHeight="1">
      <c r="A170" s="84"/>
      <c r="B170" s="84"/>
      <c r="C170" s="85"/>
      <c r="D170" s="85"/>
      <c r="E170" s="84"/>
      <c r="F170" s="84"/>
      <c r="G170" s="97"/>
      <c r="H170" s="97">
        <f t="shared" si="15"/>
        <v>0</v>
      </c>
      <c r="I170" s="97">
        <f t="shared" si="16"/>
        <v>0</v>
      </c>
      <c r="J170" s="101" t="s">
        <v>85</v>
      </c>
      <c r="K170" s="86">
        <f t="shared" si="17"/>
        <v>0</v>
      </c>
    </row>
    <row r="171" spans="1:11" ht="33" customHeight="1">
      <c r="A171" s="102"/>
      <c r="B171" s="102"/>
      <c r="C171" s="103" t="s">
        <v>60</v>
      </c>
      <c r="D171" s="104"/>
      <c r="E171" s="103"/>
      <c r="F171" s="103"/>
      <c r="G171" s="105">
        <f>SUM(G3:G170)</f>
        <v>1005</v>
      </c>
      <c r="H171" s="105">
        <f t="shared" ref="H171:K171" si="18">SUM(H3:H170)</f>
        <v>175</v>
      </c>
      <c r="I171" s="105">
        <f t="shared" si="18"/>
        <v>1180</v>
      </c>
      <c r="K171" s="105">
        <f t="shared" si="18"/>
        <v>1365</v>
      </c>
    </row>
  </sheetData>
  <autoFilter ref="A2:I171" xr:uid="{3E6384A3-A368-4600-88B5-4EDADBAF4A4D}">
    <filterColumn colId="6">
      <customFilters>
        <customFilter operator="notEqual" val=" "/>
      </customFilters>
    </filterColumn>
  </autoFilter>
  <mergeCells count="1">
    <mergeCell ref="B1:F1"/>
  </mergeCells>
  <pageMargins left="0.7" right="0.7" top="0.75" bottom="0.75" header="0.3" footer="0.3"/>
  <pageSetup paperSize="9" scale="51" fitToHeight="0" orientation="portrait" r:id="rId1"/>
  <headerFooter>
    <oddHeader>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</vt:lpstr>
      <vt:lpstr>BARCODE DETAIL </vt:lpstr>
      <vt:lpstr>'BARCODE DETAIL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2024-10-29T09:00:37Z</cp:lastPrinted>
  <dcterms:created xsi:type="dcterms:W3CDTF">2020-11-11T02:21:38Z</dcterms:created>
  <dcterms:modified xsi:type="dcterms:W3CDTF">2025-03-31T08:39:07Z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