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2-STYLE-FILE/1. TECH PACK/6. GOLF/"/>
    </mc:Choice>
  </mc:AlternateContent>
  <xr:revisionPtr revIDLastSave="2" documentId="13_ncr:1_{525F7F14-3429-CA47-8ED6-106B217251E8}" xr6:coauthVersionLast="47" xr6:coauthVersionMax="47" xr10:uidLastSave="{468D54E1-2D1B-4364-B55B-4115D1B1E2B7}"/>
  <bookViews>
    <workbookView xWindow="-108" yWindow="-108" windowWidth="23256" windowHeight="12456" xr2:uid="{F68B046C-5485-4E47-AFAB-84D85F9DE125}"/>
  </bookViews>
  <sheets>
    <sheet name="SS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H52" i="1" s="1"/>
  <c r="I52" i="1" s="1"/>
  <c r="E52" i="1"/>
  <c r="D52" i="1" s="1"/>
  <c r="G51" i="1"/>
  <c r="H51" i="1" s="1"/>
  <c r="I51" i="1" s="1"/>
  <c r="E51" i="1"/>
  <c r="D51" i="1" s="1"/>
  <c r="G50" i="1"/>
  <c r="H50" i="1" s="1"/>
  <c r="I50" i="1" s="1"/>
  <c r="E50" i="1"/>
  <c r="D50" i="1" s="1"/>
  <c r="G49" i="1"/>
  <c r="H49" i="1" s="1"/>
  <c r="I49" i="1" s="1"/>
  <c r="E49" i="1"/>
  <c r="D49" i="1" s="1"/>
  <c r="G48" i="1"/>
  <c r="H48" i="1" s="1"/>
  <c r="I48" i="1" s="1"/>
  <c r="E48" i="1"/>
  <c r="D48" i="1" s="1"/>
  <c r="G44" i="1"/>
  <c r="H44" i="1" s="1"/>
  <c r="I44" i="1" s="1"/>
  <c r="E44" i="1"/>
  <c r="D44" i="1" s="1"/>
  <c r="G43" i="1"/>
  <c r="H43" i="1" s="1"/>
  <c r="I43" i="1" s="1"/>
  <c r="E43" i="1"/>
  <c r="D43" i="1" s="1"/>
  <c r="G42" i="1"/>
  <c r="H42" i="1" s="1"/>
  <c r="I42" i="1" s="1"/>
  <c r="E42" i="1"/>
  <c r="D42" i="1" s="1"/>
  <c r="G38" i="1"/>
  <c r="H38" i="1" s="1"/>
  <c r="I38" i="1" s="1"/>
  <c r="E38" i="1"/>
  <c r="D38" i="1" s="1"/>
  <c r="G37" i="1"/>
  <c r="H37" i="1" s="1"/>
  <c r="I37" i="1" s="1"/>
  <c r="E37" i="1"/>
  <c r="D37" i="1" s="1"/>
  <c r="F33" i="1"/>
  <c r="G32" i="1"/>
  <c r="H32" i="1" s="1"/>
  <c r="I32" i="1" s="1"/>
  <c r="E32" i="1"/>
  <c r="D32" i="1" s="1"/>
  <c r="E33" i="1"/>
  <c r="D33" i="1" s="1"/>
  <c r="G31" i="1"/>
  <c r="H31" i="1" s="1"/>
  <c r="I31" i="1" s="1"/>
  <c r="E31" i="1"/>
  <c r="D31" i="1" s="1"/>
  <c r="G30" i="1"/>
  <c r="H30" i="1" s="1"/>
  <c r="I30" i="1" s="1"/>
  <c r="E30" i="1"/>
  <c r="D30" i="1" s="1"/>
  <c r="G26" i="1"/>
  <c r="H26" i="1" s="1"/>
  <c r="I26" i="1" s="1"/>
  <c r="E26" i="1"/>
  <c r="D26" i="1" s="1"/>
  <c r="G23" i="1"/>
  <c r="H23" i="1" s="1"/>
  <c r="I23" i="1" s="1"/>
  <c r="E23" i="1"/>
  <c r="D23" i="1" s="1"/>
  <c r="G22" i="1"/>
  <c r="H22" i="1" s="1"/>
  <c r="I22" i="1" s="1"/>
  <c r="E22" i="1"/>
  <c r="D22" i="1" s="1"/>
  <c r="E19" i="1"/>
  <c r="D19" i="1" s="1"/>
  <c r="E16" i="1"/>
  <c r="D16" i="1" s="1"/>
  <c r="G16" i="1"/>
  <c r="H16" i="1" s="1"/>
  <c r="I16" i="1" s="1"/>
  <c r="G19" i="1"/>
  <c r="H19" i="1" s="1"/>
  <c r="F10" i="1"/>
  <c r="F6" i="1"/>
  <c r="E6" i="1" s="1"/>
  <c r="G13" i="1"/>
  <c r="H13" i="1" s="1"/>
  <c r="I13" i="1" s="1"/>
  <c r="E13" i="1"/>
  <c r="D13" i="1" s="1"/>
  <c r="G33" i="1" l="1"/>
  <c r="H33" i="1" s="1"/>
  <c r="I33" i="1" s="1"/>
  <c r="I19" i="1"/>
  <c r="G6" i="1"/>
  <c r="H6" i="1" s="1"/>
  <c r="I6" i="1" s="1"/>
  <c r="G9" i="1"/>
  <c r="H9" i="1" s="1"/>
  <c r="I9" i="1" s="1"/>
  <c r="E9" i="1"/>
  <c r="D9" i="1" s="1"/>
  <c r="G8" i="1"/>
  <c r="E8" i="1"/>
  <c r="G7" i="1"/>
  <c r="H7" i="1" s="1"/>
  <c r="I7" i="1" s="1"/>
  <c r="E7" i="1"/>
  <c r="D7" i="1" s="1"/>
  <c r="G5" i="1"/>
  <c r="H5" i="1" s="1"/>
  <c r="I5" i="1" s="1"/>
  <c r="E5" i="1"/>
  <c r="D5" i="1" s="1"/>
  <c r="G4" i="1"/>
  <c r="H4" i="1" s="1"/>
  <c r="I4" i="1" s="1"/>
  <c r="E4" i="1"/>
  <c r="D4" i="1" s="1"/>
  <c r="D6" i="1" l="1"/>
  <c r="E10" i="1"/>
  <c r="G10" i="1"/>
  <c r="D8" i="1"/>
  <c r="D10" i="1" s="1"/>
  <c r="H8" i="1"/>
  <c r="H10" i="1" s="1"/>
  <c r="I8" i="1" l="1"/>
  <c r="I10" i="1" s="1"/>
</calcChain>
</file>

<file path=xl/sharedStrings.xml><?xml version="1.0" encoding="utf-8"?>
<sst xmlns="http://schemas.openxmlformats.org/spreadsheetml/2006/main" count="72" uniqueCount="34">
  <si>
    <t>XS</t>
  </si>
  <si>
    <t>S</t>
  </si>
  <si>
    <t>M</t>
  </si>
  <si>
    <t>L</t>
  </si>
  <si>
    <t>XL</t>
  </si>
  <si>
    <t>XXL</t>
  </si>
  <si>
    <t>POM</t>
  </si>
  <si>
    <t xml:space="preserve">Front Body Length </t>
  </si>
  <si>
    <t>Front Neck Drop</t>
  </si>
  <si>
    <t xml:space="preserve">CF Zipper Length </t>
  </si>
  <si>
    <t xml:space="preserve">Exposed Drawcord Length </t>
  </si>
  <si>
    <t xml:space="preserve">Hood Opening Height </t>
  </si>
  <si>
    <t>Drawcord Placement Up from Neck Seam</t>
  </si>
  <si>
    <t>Total Drawcord Length</t>
  </si>
  <si>
    <t>SS26CS001 Aimé Sport Quarter Zip</t>
  </si>
  <si>
    <t>SS26CH001 Washed Full Zip Hoodie</t>
  </si>
  <si>
    <t>SS26CS019 Sun Faded Quarter Zip</t>
  </si>
  <si>
    <t>SS26CS018 Queens Crest Quarter Zip</t>
  </si>
  <si>
    <t>SS26CT068 Alekos Poly Cycling Jersey</t>
  </si>
  <si>
    <t>Back Pocket Zipper Length</t>
  </si>
  <si>
    <t>SS26CT014 Soccer Jersey</t>
  </si>
  <si>
    <t>Collar Length @ Top Edge</t>
  </si>
  <si>
    <t>NB26CH000 NB Zip Hoodie</t>
  </si>
  <si>
    <t>Collar Height</t>
  </si>
  <si>
    <t>CF Zipper Length</t>
  </si>
  <si>
    <t>Pocket Zipper Length</t>
  </si>
  <si>
    <t>SS26CS021 Golf Quarter Zip</t>
  </si>
  <si>
    <t>Collar Length Along Edge</t>
  </si>
  <si>
    <t xml:space="preserve">Collar Height </t>
  </si>
  <si>
    <t>Collar Point</t>
  </si>
  <si>
    <t xml:space="preserve">Sleeve Opening </t>
  </si>
  <si>
    <t xml:space="preserve">Cuff Height </t>
  </si>
  <si>
    <t>SS26CT032 Golf Sport Polo</t>
  </si>
  <si>
    <t>SS26CT031 Easy Golf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</si>
</sst>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2" fontId="4" fillId="0" borderId="5" xfId="0" applyNumberFormat="1" applyFont="1" applyBorder="1" applyAlignment="1">
      <alignment horizontal="center" vertical="center"/>
    </xf>
    <xf numFmtId="12" fontId="4" fillId="3" borderId="5" xfId="0" applyNumberFormat="1" applyFont="1" applyFill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2" fontId="3" fillId="0" borderId="5" xfId="0" applyNumberFormat="1" applyFont="1" applyBorder="1" applyAlignment="1">
      <alignment horizontal="center" vertical="center"/>
    </xf>
    <xf numFmtId="12" fontId="3" fillId="0" borderId="6" xfId="0" applyNumberFormat="1" applyFont="1" applyBorder="1" applyAlignment="1">
      <alignment horizontal="center" vertical="center"/>
    </xf>
    <xf numFmtId="12" fontId="4" fillId="0" borderId="8" xfId="0" applyNumberFormat="1" applyFont="1" applyBorder="1" applyAlignment="1">
      <alignment horizontal="center" vertical="center" wrapText="1"/>
    </xf>
    <xf numFmtId="12" fontId="4" fillId="0" borderId="9" xfId="0" applyNumberFormat="1" applyFont="1" applyBorder="1" applyAlignment="1">
      <alignment horizontal="center" vertical="center" wrapText="1"/>
    </xf>
    <xf numFmtId="12" fontId="4" fillId="0" borderId="8" xfId="0" applyNumberFormat="1" applyFont="1" applyBorder="1" applyAlignment="1">
      <alignment horizontal="center" vertical="center"/>
    </xf>
    <xf numFmtId="12" fontId="4" fillId="3" borderId="8" xfId="0" applyNumberFormat="1" applyFont="1" applyFill="1" applyBorder="1" applyAlignment="1">
      <alignment horizontal="center" vertical="center"/>
    </xf>
    <xf numFmtId="12" fontId="4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2" fontId="1" fillId="0" borderId="0" xfId="0" applyNumberFormat="1" applyFont="1"/>
    <xf numFmtId="0" fontId="3" fillId="0" borderId="6" xfId="0" applyFont="1" applyBorder="1" applyAlignment="1">
      <alignment horizontal="center" vertical="center"/>
    </xf>
    <xf numFmtId="12" fontId="4" fillId="0" borderId="6" xfId="0" applyNumberFormat="1" applyFont="1" applyBorder="1" applyAlignment="1">
      <alignment horizontal="center" vertical="center"/>
    </xf>
    <xf numFmtId="12" fontId="3" fillId="0" borderId="8" xfId="0" applyNumberFormat="1" applyFont="1" applyBorder="1" applyAlignment="1">
      <alignment horizontal="center" vertical="center"/>
    </xf>
    <xf numFmtId="1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0039-C6E2-114B-9997-9C9C6613776B}">
  <dimension ref="A1:K52"/>
  <sheetViews>
    <sheetView tabSelected="1" zoomScale="118" zoomScaleNormal="120" workbookViewId="0">
      <selection activeCell="D57" sqref="D57"/>
    </sheetView>
  </sheetViews>
  <sheetFormatPr defaultColWidth="10.796875" defaultRowHeight="14.4" x14ac:dyDescent="0.3"/>
  <cols>
    <col min="1" max="1" width="10.796875" style="1" customWidth="1"/>
    <col min="2" max="16384" width="10.796875" style="1"/>
  </cols>
  <sheetData>
    <row r="1" spans="1:11" ht="16.95" customHeight="1" x14ac:dyDescent="0.3">
      <c r="A1" s="42"/>
      <c r="B1" s="42"/>
      <c r="C1" s="42"/>
      <c r="D1" s="2"/>
      <c r="E1" s="2"/>
      <c r="F1" s="2"/>
      <c r="G1" s="2"/>
      <c r="H1" s="2"/>
      <c r="I1" s="2"/>
    </row>
    <row r="2" spans="1:11" ht="16.95" hidden="1" customHeight="1" x14ac:dyDescent="0.3">
      <c r="A2" s="37" t="s">
        <v>15</v>
      </c>
      <c r="B2" s="38"/>
      <c r="C2" s="38"/>
      <c r="D2" s="38"/>
      <c r="E2" s="38"/>
      <c r="F2" s="38"/>
      <c r="G2" s="38"/>
      <c r="H2" s="38"/>
      <c r="I2" s="39"/>
    </row>
    <row r="3" spans="1:11" ht="16.05" hidden="1" customHeight="1" x14ac:dyDescent="0.3">
      <c r="A3" s="33" t="s">
        <v>6</v>
      </c>
      <c r="B3" s="34"/>
      <c r="C3" s="34"/>
      <c r="D3" s="14" t="s">
        <v>0</v>
      </c>
      <c r="E3" s="14" t="s">
        <v>1</v>
      </c>
      <c r="F3" s="6" t="s">
        <v>2</v>
      </c>
      <c r="G3" s="14" t="s">
        <v>3</v>
      </c>
      <c r="H3" s="14" t="s">
        <v>4</v>
      </c>
      <c r="I3" s="16" t="s">
        <v>5</v>
      </c>
    </row>
    <row r="4" spans="1:11" ht="16.95" hidden="1" customHeight="1" x14ac:dyDescent="0.3">
      <c r="A4" s="33" t="s">
        <v>7</v>
      </c>
      <c r="B4" s="34"/>
      <c r="C4" s="34"/>
      <c r="D4" s="7">
        <f>E4-7/8</f>
        <v>25</v>
      </c>
      <c r="E4" s="7">
        <f>F4-7/8</f>
        <v>25.875</v>
      </c>
      <c r="F4" s="4">
        <v>26.75</v>
      </c>
      <c r="G4" s="7">
        <f>F4+7/8</f>
        <v>27.625</v>
      </c>
      <c r="H4" s="7">
        <f>G4+7/8</f>
        <v>28.5</v>
      </c>
      <c r="I4" s="8">
        <f>H4+7/8</f>
        <v>29.375</v>
      </c>
      <c r="K4" s="15"/>
    </row>
    <row r="5" spans="1:11" ht="16.95" hidden="1" customHeight="1" x14ac:dyDescent="0.3">
      <c r="A5" s="33" t="s">
        <v>8</v>
      </c>
      <c r="B5" s="34"/>
      <c r="C5" s="34"/>
      <c r="D5" s="7">
        <f>E5-1/8</f>
        <v>3.25</v>
      </c>
      <c r="E5" s="7">
        <f>F5-1/8</f>
        <v>3.375</v>
      </c>
      <c r="F5" s="4">
        <v>3.5</v>
      </c>
      <c r="G5" s="7">
        <f>F5+1/8</f>
        <v>3.625</v>
      </c>
      <c r="H5" s="7">
        <f>G5+1/8</f>
        <v>3.75</v>
      </c>
      <c r="I5" s="8">
        <f>H5+1/8</f>
        <v>3.875</v>
      </c>
    </row>
    <row r="6" spans="1:11" ht="16.95" hidden="1" customHeight="1" x14ac:dyDescent="0.3">
      <c r="A6" s="23" t="s">
        <v>9</v>
      </c>
      <c r="B6" s="24"/>
      <c r="C6" s="24"/>
      <c r="D6" s="3">
        <f>E6-3/4</f>
        <v>21.5</v>
      </c>
      <c r="E6" s="3">
        <f>F6-3/4</f>
        <v>22.25</v>
      </c>
      <c r="F6" s="4">
        <f>(F4-F5)-1/4</f>
        <v>23</v>
      </c>
      <c r="G6" s="3">
        <f>F6+3/4</f>
        <v>23.75</v>
      </c>
      <c r="H6" s="3">
        <f>G6+3/4</f>
        <v>24.5</v>
      </c>
      <c r="I6" s="17">
        <f>H6+3/4</f>
        <v>25.25</v>
      </c>
    </row>
    <row r="7" spans="1:11" ht="15.6" hidden="1" x14ac:dyDescent="0.3">
      <c r="A7" s="23" t="s">
        <v>10</v>
      </c>
      <c r="B7" s="24"/>
      <c r="C7" s="24"/>
      <c r="D7" s="3">
        <f>E7</f>
        <v>10</v>
      </c>
      <c r="E7" s="3">
        <f>F7</f>
        <v>10</v>
      </c>
      <c r="F7" s="4">
        <v>10</v>
      </c>
      <c r="G7" s="3">
        <f>F7</f>
        <v>10</v>
      </c>
      <c r="H7" s="3">
        <f>G7</f>
        <v>10</v>
      </c>
      <c r="I7" s="17">
        <f>H7</f>
        <v>10</v>
      </c>
    </row>
    <row r="8" spans="1:11" ht="15.6" hidden="1" x14ac:dyDescent="0.3">
      <c r="A8" s="33" t="s">
        <v>11</v>
      </c>
      <c r="B8" s="34"/>
      <c r="C8" s="34"/>
      <c r="D8" s="7">
        <f>E8</f>
        <v>14.75</v>
      </c>
      <c r="E8" s="7">
        <f>F8-1/4</f>
        <v>14.75</v>
      </c>
      <c r="F8" s="4">
        <v>15</v>
      </c>
      <c r="G8" s="7">
        <f>F8</f>
        <v>15</v>
      </c>
      <c r="H8" s="7">
        <f>G8+1/4</f>
        <v>15.25</v>
      </c>
      <c r="I8" s="8">
        <f>H8</f>
        <v>15.25</v>
      </c>
    </row>
    <row r="9" spans="1:11" ht="15.6" hidden="1" x14ac:dyDescent="0.3">
      <c r="A9" s="43" t="s">
        <v>12</v>
      </c>
      <c r="B9" s="44"/>
      <c r="C9" s="44"/>
      <c r="D9" s="7">
        <f>E9</f>
        <v>0.75</v>
      </c>
      <c r="E9" s="7">
        <f>F9</f>
        <v>0.75</v>
      </c>
      <c r="F9" s="4">
        <v>0.75</v>
      </c>
      <c r="G9" s="7">
        <f>F9</f>
        <v>0.75</v>
      </c>
      <c r="H9" s="7">
        <f>G9</f>
        <v>0.75</v>
      </c>
      <c r="I9" s="8">
        <f>H9</f>
        <v>0.75</v>
      </c>
    </row>
    <row r="10" spans="1:11" ht="16.2" hidden="1" thickBot="1" x14ac:dyDescent="0.35">
      <c r="A10" s="45" t="s">
        <v>13</v>
      </c>
      <c r="B10" s="46"/>
      <c r="C10" s="46"/>
      <c r="D10" s="9">
        <f t="shared" ref="D10:I10" si="0">(D8*2)+(D7*2)-(D9*2)</f>
        <v>48</v>
      </c>
      <c r="E10" s="9">
        <f t="shared" si="0"/>
        <v>48</v>
      </c>
      <c r="F10" s="5">
        <f>(F8*2)-(F9*2)+(F7*2)</f>
        <v>48.5</v>
      </c>
      <c r="G10" s="9">
        <f t="shared" si="0"/>
        <v>48.5</v>
      </c>
      <c r="H10" s="9">
        <f>(H8*2)+(H7*2)-(H9*2)</f>
        <v>49</v>
      </c>
      <c r="I10" s="10">
        <f t="shared" si="0"/>
        <v>49</v>
      </c>
    </row>
    <row r="11" spans="1:11" ht="15" hidden="1" thickBot="1" x14ac:dyDescent="0.35">
      <c r="A11" s="42"/>
      <c r="B11" s="42"/>
      <c r="C11" s="42"/>
    </row>
    <row r="12" spans="1:11" ht="17.399999999999999" hidden="1" x14ac:dyDescent="0.3">
      <c r="A12" s="37" t="s">
        <v>14</v>
      </c>
      <c r="B12" s="38"/>
      <c r="C12" s="38"/>
      <c r="D12" s="38"/>
      <c r="E12" s="38"/>
      <c r="F12" s="38"/>
      <c r="G12" s="38"/>
      <c r="H12" s="38"/>
      <c r="I12" s="39"/>
    </row>
    <row r="13" spans="1:11" ht="16.2" hidden="1" thickBot="1" x14ac:dyDescent="0.35">
      <c r="A13" s="40" t="s">
        <v>9</v>
      </c>
      <c r="B13" s="41"/>
      <c r="C13" s="41"/>
      <c r="D13" s="11">
        <f>E13-1/2</f>
        <v>8</v>
      </c>
      <c r="E13" s="11">
        <f>F13-1/2</f>
        <v>8.5</v>
      </c>
      <c r="F13" s="12">
        <v>9</v>
      </c>
      <c r="G13" s="11">
        <f>F13</f>
        <v>9</v>
      </c>
      <c r="H13" s="11">
        <f>G13+1/2</f>
        <v>9.5</v>
      </c>
      <c r="I13" s="13">
        <f>H13</f>
        <v>9.5</v>
      </c>
    </row>
    <row r="14" spans="1:11" ht="15" hidden="1" thickBot="1" x14ac:dyDescent="0.35">
      <c r="A14" s="42"/>
      <c r="B14" s="42"/>
      <c r="C14" s="42"/>
    </row>
    <row r="15" spans="1:11" ht="17.399999999999999" hidden="1" x14ac:dyDescent="0.3">
      <c r="A15" s="37" t="s">
        <v>16</v>
      </c>
      <c r="B15" s="38"/>
      <c r="C15" s="38"/>
      <c r="D15" s="38"/>
      <c r="E15" s="38"/>
      <c r="F15" s="38"/>
      <c r="G15" s="38"/>
      <c r="H15" s="38"/>
      <c r="I15" s="39"/>
    </row>
    <row r="16" spans="1:11" ht="16.2" hidden="1" thickBot="1" x14ac:dyDescent="0.35">
      <c r="A16" s="40" t="s">
        <v>9</v>
      </c>
      <c r="B16" s="41"/>
      <c r="C16" s="41"/>
      <c r="D16" s="11">
        <f>E16</f>
        <v>7.25</v>
      </c>
      <c r="E16" s="11">
        <f>F16</f>
        <v>7.25</v>
      </c>
      <c r="F16" s="12">
        <v>7.25</v>
      </c>
      <c r="G16" s="11">
        <f>F16</f>
        <v>7.25</v>
      </c>
      <c r="H16" s="11">
        <f>G16</f>
        <v>7.25</v>
      </c>
      <c r="I16" s="13">
        <f>H16</f>
        <v>7.25</v>
      </c>
    </row>
    <row r="17" spans="1:9" ht="15" hidden="1" thickBot="1" x14ac:dyDescent="0.35"/>
    <row r="18" spans="1:9" ht="17.399999999999999" hidden="1" x14ac:dyDescent="0.3">
      <c r="A18" s="37" t="s">
        <v>17</v>
      </c>
      <c r="B18" s="38"/>
      <c r="C18" s="38"/>
      <c r="D18" s="38"/>
      <c r="E18" s="38"/>
      <c r="F18" s="38"/>
      <c r="G18" s="38"/>
      <c r="H18" s="38"/>
      <c r="I18" s="39"/>
    </row>
    <row r="19" spans="1:9" ht="16.2" hidden="1" thickBot="1" x14ac:dyDescent="0.35">
      <c r="A19" s="40" t="s">
        <v>9</v>
      </c>
      <c r="B19" s="41"/>
      <c r="C19" s="41"/>
      <c r="D19" s="11">
        <f>E19</f>
        <v>7.25</v>
      </c>
      <c r="E19" s="11">
        <f>F19</f>
        <v>7.25</v>
      </c>
      <c r="F19" s="12">
        <v>7.25</v>
      </c>
      <c r="G19" s="11">
        <f>F19</f>
        <v>7.25</v>
      </c>
      <c r="H19" s="11">
        <f>G19</f>
        <v>7.25</v>
      </c>
      <c r="I19" s="13">
        <f>H19</f>
        <v>7.25</v>
      </c>
    </row>
    <row r="20" spans="1:9" ht="15" hidden="1" thickBot="1" x14ac:dyDescent="0.35"/>
    <row r="21" spans="1:9" ht="17.399999999999999" hidden="1" x14ac:dyDescent="0.3">
      <c r="A21" s="37" t="s">
        <v>18</v>
      </c>
      <c r="B21" s="38"/>
      <c r="C21" s="38"/>
      <c r="D21" s="38"/>
      <c r="E21" s="38"/>
      <c r="F21" s="38"/>
      <c r="G21" s="38"/>
      <c r="H21" s="38"/>
      <c r="I21" s="39"/>
    </row>
    <row r="22" spans="1:9" ht="16.2" hidden="1" thickBot="1" x14ac:dyDescent="0.35">
      <c r="A22" s="40" t="s">
        <v>9</v>
      </c>
      <c r="B22" s="41"/>
      <c r="C22" s="41"/>
      <c r="D22" s="11">
        <f>E22</f>
        <v>11.5</v>
      </c>
      <c r="E22" s="11">
        <f>F22-1/2</f>
        <v>11.5</v>
      </c>
      <c r="F22" s="12">
        <v>12</v>
      </c>
      <c r="G22" s="11">
        <f>F22</f>
        <v>12</v>
      </c>
      <c r="H22" s="11">
        <f>G22+1/2</f>
        <v>12.5</v>
      </c>
      <c r="I22" s="13">
        <f>H22</f>
        <v>12.5</v>
      </c>
    </row>
    <row r="23" spans="1:9" ht="16.2" hidden="1" thickBot="1" x14ac:dyDescent="0.35">
      <c r="A23" s="40" t="s">
        <v>19</v>
      </c>
      <c r="B23" s="41"/>
      <c r="C23" s="41"/>
      <c r="D23" s="11">
        <f>E23</f>
        <v>6.5</v>
      </c>
      <c r="E23" s="11">
        <f>F23-1/2</f>
        <v>6.5</v>
      </c>
      <c r="F23" s="12">
        <v>7</v>
      </c>
      <c r="G23" s="11">
        <f>F23</f>
        <v>7</v>
      </c>
      <c r="H23" s="11">
        <f>G23+1/2</f>
        <v>7.5</v>
      </c>
      <c r="I23" s="13">
        <f>H23</f>
        <v>7.5</v>
      </c>
    </row>
    <row r="24" spans="1:9" ht="15" hidden="1" thickBot="1" x14ac:dyDescent="0.35"/>
    <row r="25" spans="1:9" ht="17.399999999999999" hidden="1" x14ac:dyDescent="0.3">
      <c r="A25" s="37" t="s">
        <v>20</v>
      </c>
      <c r="B25" s="38"/>
      <c r="C25" s="38"/>
      <c r="D25" s="38"/>
      <c r="E25" s="38"/>
      <c r="F25" s="38"/>
      <c r="G25" s="38"/>
      <c r="H25" s="38"/>
      <c r="I25" s="39"/>
    </row>
    <row r="26" spans="1:9" ht="16.2" hidden="1" thickBot="1" x14ac:dyDescent="0.35">
      <c r="A26" s="40" t="s">
        <v>21</v>
      </c>
      <c r="B26" s="41"/>
      <c r="C26" s="41"/>
      <c r="D26" s="11">
        <f>E26-5/8</f>
        <v>15.75</v>
      </c>
      <c r="E26" s="11">
        <f>F26-5/8</f>
        <v>16.375</v>
      </c>
      <c r="F26" s="12">
        <v>17</v>
      </c>
      <c r="G26" s="11">
        <f>F26+5/8</f>
        <v>17.625</v>
      </c>
      <c r="H26" s="11">
        <f>G26+5/8</f>
        <v>18.25</v>
      </c>
      <c r="I26" s="13">
        <f>H26+5/8</f>
        <v>18.875</v>
      </c>
    </row>
    <row r="27" spans="1:9" ht="15" hidden="1" thickBot="1" x14ac:dyDescent="0.35"/>
    <row r="28" spans="1:9" ht="17.399999999999999" hidden="1" x14ac:dyDescent="0.3">
      <c r="A28" s="37" t="s">
        <v>22</v>
      </c>
      <c r="B28" s="38"/>
      <c r="C28" s="38"/>
      <c r="D28" s="38"/>
      <c r="E28" s="38"/>
      <c r="F28" s="38"/>
      <c r="G28" s="38"/>
      <c r="H28" s="38"/>
      <c r="I28" s="39"/>
    </row>
    <row r="29" spans="1:9" ht="15.6" hidden="1" x14ac:dyDescent="0.3">
      <c r="A29" s="33" t="s">
        <v>6</v>
      </c>
      <c r="B29" s="34"/>
      <c r="C29" s="34"/>
      <c r="D29" s="14" t="s">
        <v>0</v>
      </c>
      <c r="E29" s="14" t="s">
        <v>1</v>
      </c>
      <c r="F29" s="6" t="s">
        <v>2</v>
      </c>
      <c r="G29" s="14" t="s">
        <v>3</v>
      </c>
      <c r="H29" s="14" t="s">
        <v>4</v>
      </c>
      <c r="I29" s="16" t="s">
        <v>5</v>
      </c>
    </row>
    <row r="30" spans="1:9" ht="15.6" hidden="1" x14ac:dyDescent="0.3">
      <c r="A30" s="33" t="s">
        <v>7</v>
      </c>
      <c r="B30" s="34"/>
      <c r="C30" s="34"/>
      <c r="D30" s="7">
        <f>E30-7/8</f>
        <v>24.5</v>
      </c>
      <c r="E30" s="7">
        <f>F30-7/8</f>
        <v>25.375</v>
      </c>
      <c r="F30" s="4">
        <v>26.25</v>
      </c>
      <c r="G30" s="7">
        <f>F30+7/8</f>
        <v>27.125</v>
      </c>
      <c r="H30" s="7">
        <f>G30+7/8</f>
        <v>28</v>
      </c>
      <c r="I30" s="8">
        <f>H30+7/8</f>
        <v>28.875</v>
      </c>
    </row>
    <row r="31" spans="1:9" ht="15.6" hidden="1" x14ac:dyDescent="0.3">
      <c r="A31" s="33" t="s">
        <v>8</v>
      </c>
      <c r="B31" s="34"/>
      <c r="C31" s="34"/>
      <c r="D31" s="7">
        <f>E31-1/8</f>
        <v>3.75</v>
      </c>
      <c r="E31" s="7">
        <f>F31-1/8</f>
        <v>3.875</v>
      </c>
      <c r="F31" s="4">
        <v>4</v>
      </c>
      <c r="G31" s="7">
        <f t="shared" ref="G31:I32" si="1">F31+1/8</f>
        <v>4.125</v>
      </c>
      <c r="H31" s="7">
        <f t="shared" si="1"/>
        <v>4.25</v>
      </c>
      <c r="I31" s="8">
        <f t="shared" si="1"/>
        <v>4.375</v>
      </c>
    </row>
    <row r="32" spans="1:9" ht="15.6" hidden="1" x14ac:dyDescent="0.3">
      <c r="A32" s="33" t="s">
        <v>23</v>
      </c>
      <c r="B32" s="34"/>
      <c r="C32" s="34"/>
      <c r="D32" s="7">
        <f>E32-1/8</f>
        <v>4.25</v>
      </c>
      <c r="E32" s="7">
        <f>F32-1/8</f>
        <v>4.375</v>
      </c>
      <c r="F32" s="4">
        <v>4.5</v>
      </c>
      <c r="G32" s="7">
        <f t="shared" si="1"/>
        <v>4.625</v>
      </c>
      <c r="H32" s="7">
        <f t="shared" si="1"/>
        <v>4.75</v>
      </c>
      <c r="I32" s="8">
        <f t="shared" si="1"/>
        <v>4.875</v>
      </c>
    </row>
    <row r="33" spans="1:9" ht="16.2" hidden="1" thickBot="1" x14ac:dyDescent="0.35">
      <c r="A33" s="40" t="s">
        <v>9</v>
      </c>
      <c r="B33" s="41"/>
      <c r="C33" s="41"/>
      <c r="D33" s="11">
        <f>E33-3/4</f>
        <v>25</v>
      </c>
      <c r="E33" s="11">
        <f>F33-3/4</f>
        <v>25.75</v>
      </c>
      <c r="F33" s="12">
        <f>(F30-F31)+F32-1/4</f>
        <v>26.5</v>
      </c>
      <c r="G33" s="11">
        <f>F33+3/4</f>
        <v>27.25</v>
      </c>
      <c r="H33" s="11">
        <f>G33+3/4</f>
        <v>28</v>
      </c>
      <c r="I33" s="13">
        <f>H33+3/4</f>
        <v>28.75</v>
      </c>
    </row>
    <row r="34" spans="1:9" ht="15" thickBot="1" x14ac:dyDescent="0.35"/>
    <row r="35" spans="1:9" ht="17.399999999999999" x14ac:dyDescent="0.3">
      <c r="A35" s="37" t="s">
        <v>26</v>
      </c>
      <c r="B35" s="38"/>
      <c r="C35" s="38"/>
      <c r="D35" s="38"/>
      <c r="E35" s="38"/>
      <c r="F35" s="38"/>
      <c r="G35" s="38"/>
      <c r="H35" s="38"/>
      <c r="I35" s="39"/>
    </row>
    <row r="36" spans="1:9" ht="15.6" x14ac:dyDescent="0.3">
      <c r="A36" s="33" t="s">
        <v>6</v>
      </c>
      <c r="B36" s="34"/>
      <c r="C36" s="34"/>
      <c r="D36" s="14" t="s">
        <v>0</v>
      </c>
      <c r="E36" s="14" t="s">
        <v>1</v>
      </c>
      <c r="F36" s="6" t="s">
        <v>2</v>
      </c>
      <c r="G36" s="14" t="s">
        <v>3</v>
      </c>
      <c r="H36" s="14" t="s">
        <v>4</v>
      </c>
      <c r="I36" s="16" t="s">
        <v>5</v>
      </c>
    </row>
    <row r="37" spans="1:9" ht="15.6" x14ac:dyDescent="0.3">
      <c r="A37" s="33" t="s">
        <v>24</v>
      </c>
      <c r="B37" s="34"/>
      <c r="C37" s="34"/>
      <c r="D37" s="7">
        <f>E37</f>
        <v>8</v>
      </c>
      <c r="E37" s="7">
        <f>F37-1/4</f>
        <v>8</v>
      </c>
      <c r="F37" s="4">
        <v>8.25</v>
      </c>
      <c r="G37" s="7">
        <f>F37</f>
        <v>8.25</v>
      </c>
      <c r="H37" s="7">
        <f>G37+1/4</f>
        <v>8.5</v>
      </c>
      <c r="I37" s="8">
        <f>H37</f>
        <v>8.5</v>
      </c>
    </row>
    <row r="38" spans="1:9" ht="16.2" thickBot="1" x14ac:dyDescent="0.35">
      <c r="A38" s="35" t="s">
        <v>25</v>
      </c>
      <c r="B38" s="36"/>
      <c r="C38" s="36"/>
      <c r="D38" s="18">
        <f>E38</f>
        <v>5.5</v>
      </c>
      <c r="E38" s="18">
        <f>F38-1/4</f>
        <v>5.5</v>
      </c>
      <c r="F38" s="12">
        <v>5.75</v>
      </c>
      <c r="G38" s="18">
        <f>F38</f>
        <v>5.75</v>
      </c>
      <c r="H38" s="18">
        <f>G38+1/4</f>
        <v>6</v>
      </c>
      <c r="I38" s="19">
        <f>H38</f>
        <v>6</v>
      </c>
    </row>
    <row r="40" spans="1:9" ht="18" hidden="1" thickBot="1" x14ac:dyDescent="0.35">
      <c r="A40" s="28" t="s">
        <v>32</v>
      </c>
      <c r="B40" s="29"/>
      <c r="C40" s="29"/>
      <c r="D40" s="29"/>
      <c r="E40" s="29"/>
      <c r="F40" s="29"/>
      <c r="G40" s="29"/>
      <c r="H40" s="29"/>
      <c r="I40" s="30"/>
    </row>
    <row r="41" spans="1:9" ht="15.6" hidden="1" x14ac:dyDescent="0.3">
      <c r="A41" s="31" t="s">
        <v>6</v>
      </c>
      <c r="B41" s="32"/>
      <c r="C41" s="32"/>
      <c r="D41" s="20" t="s">
        <v>0</v>
      </c>
      <c r="E41" s="20" t="s">
        <v>1</v>
      </c>
      <c r="F41" s="21" t="s">
        <v>2</v>
      </c>
      <c r="G41" s="20" t="s">
        <v>3</v>
      </c>
      <c r="H41" s="20" t="s">
        <v>4</v>
      </c>
      <c r="I41" s="22" t="s">
        <v>5</v>
      </c>
    </row>
    <row r="42" spans="1:9" ht="15.6" hidden="1" x14ac:dyDescent="0.3">
      <c r="A42" s="23" t="s">
        <v>27</v>
      </c>
      <c r="B42" s="24"/>
      <c r="C42" s="24"/>
      <c r="D42" s="3">
        <f>E42-5/8</f>
        <v>-1.25</v>
      </c>
      <c r="E42" s="3">
        <f>F42-5/8</f>
        <v>-0.625</v>
      </c>
      <c r="F42" s="4"/>
      <c r="G42" s="3">
        <f>F42+5/8</f>
        <v>0.625</v>
      </c>
      <c r="H42" s="3">
        <f>G42+5/8</f>
        <v>1.25</v>
      </c>
      <c r="I42" s="17">
        <f>H42+5/8</f>
        <v>1.875</v>
      </c>
    </row>
    <row r="43" spans="1:9" ht="15.6" hidden="1" x14ac:dyDescent="0.3">
      <c r="A43" s="23" t="s">
        <v>28</v>
      </c>
      <c r="B43" s="24"/>
      <c r="C43" s="24"/>
      <c r="D43" s="3">
        <f t="shared" ref="D43:E44" si="2">E43</f>
        <v>0</v>
      </c>
      <c r="E43" s="3">
        <f t="shared" si="2"/>
        <v>0</v>
      </c>
      <c r="F43" s="4"/>
      <c r="G43" s="3">
        <f t="shared" ref="G43:I44" si="3">F43</f>
        <v>0</v>
      </c>
      <c r="H43" s="3">
        <f t="shared" si="3"/>
        <v>0</v>
      </c>
      <c r="I43" s="17">
        <f t="shared" si="3"/>
        <v>0</v>
      </c>
    </row>
    <row r="44" spans="1:9" ht="15.6" hidden="1" x14ac:dyDescent="0.3">
      <c r="A44" s="25" t="s">
        <v>29</v>
      </c>
      <c r="B44" s="26"/>
      <c r="C44" s="27"/>
      <c r="D44" s="3">
        <f t="shared" si="2"/>
        <v>0</v>
      </c>
      <c r="E44" s="3">
        <f t="shared" si="2"/>
        <v>0</v>
      </c>
      <c r="F44" s="4"/>
      <c r="G44" s="3">
        <f t="shared" si="3"/>
        <v>0</v>
      </c>
      <c r="H44" s="3">
        <f t="shared" si="3"/>
        <v>0</v>
      </c>
      <c r="I44" s="17">
        <f t="shared" si="3"/>
        <v>0</v>
      </c>
    </row>
    <row r="45" spans="1:9" ht="15" hidden="1" thickBot="1" x14ac:dyDescent="0.35"/>
    <row r="46" spans="1:9" ht="18" hidden="1" thickBot="1" x14ac:dyDescent="0.35">
      <c r="A46" s="28" t="s">
        <v>33</v>
      </c>
      <c r="B46" s="29"/>
      <c r="C46" s="29"/>
      <c r="D46" s="29"/>
      <c r="E46" s="29"/>
      <c r="F46" s="29"/>
      <c r="G46" s="29"/>
      <c r="H46" s="29"/>
      <c r="I46" s="30"/>
    </row>
    <row r="47" spans="1:9" ht="15.6" hidden="1" x14ac:dyDescent="0.3">
      <c r="A47" s="31" t="s">
        <v>6</v>
      </c>
      <c r="B47" s="32"/>
      <c r="C47" s="32"/>
      <c r="D47" s="20" t="s">
        <v>0</v>
      </c>
      <c r="E47" s="20" t="s">
        <v>1</v>
      </c>
      <c r="F47" s="21" t="s">
        <v>2</v>
      </c>
      <c r="G47" s="20" t="s">
        <v>3</v>
      </c>
      <c r="H47" s="20" t="s">
        <v>4</v>
      </c>
      <c r="I47" s="22" t="s">
        <v>5</v>
      </c>
    </row>
    <row r="48" spans="1:9" ht="15.6" hidden="1" x14ac:dyDescent="0.3">
      <c r="A48" s="23" t="s">
        <v>27</v>
      </c>
      <c r="B48" s="24"/>
      <c r="C48" s="24"/>
      <c r="D48" s="3">
        <f>E48-5/8</f>
        <v>-1.25</v>
      </c>
      <c r="E48" s="3">
        <f>F48-5/8</f>
        <v>-0.625</v>
      </c>
      <c r="F48" s="4"/>
      <c r="G48" s="3">
        <f>F48+5/8</f>
        <v>0.625</v>
      </c>
      <c r="H48" s="3">
        <f>G48+5/8</f>
        <v>1.25</v>
      </c>
      <c r="I48" s="17">
        <f>H48+5/8</f>
        <v>1.875</v>
      </c>
    </row>
    <row r="49" spans="1:9" ht="15.6" hidden="1" x14ac:dyDescent="0.3">
      <c r="A49" s="23" t="s">
        <v>28</v>
      </c>
      <c r="B49" s="24"/>
      <c r="C49" s="24"/>
      <c r="D49" s="3">
        <f>E49</f>
        <v>0</v>
      </c>
      <c r="E49" s="3">
        <f>F49</f>
        <v>0</v>
      </c>
      <c r="F49" s="4"/>
      <c r="G49" s="3">
        <f t="shared" ref="G49:I50" si="4">F49</f>
        <v>0</v>
      </c>
      <c r="H49" s="3">
        <f t="shared" si="4"/>
        <v>0</v>
      </c>
      <c r="I49" s="17">
        <f t="shared" si="4"/>
        <v>0</v>
      </c>
    </row>
    <row r="50" spans="1:9" ht="15.6" hidden="1" x14ac:dyDescent="0.3">
      <c r="A50" s="25" t="s">
        <v>29</v>
      </c>
      <c r="B50" s="26"/>
      <c r="C50" s="27"/>
      <c r="D50" s="3">
        <f>E50</f>
        <v>0</v>
      </c>
      <c r="E50" s="3">
        <f>F50</f>
        <v>0</v>
      </c>
      <c r="F50" s="4"/>
      <c r="G50" s="3">
        <f t="shared" si="4"/>
        <v>0</v>
      </c>
      <c r="H50" s="3">
        <f t="shared" si="4"/>
        <v>0</v>
      </c>
      <c r="I50" s="17">
        <f t="shared" si="4"/>
        <v>0</v>
      </c>
    </row>
    <row r="51" spans="1:9" ht="15.6" hidden="1" x14ac:dyDescent="0.3">
      <c r="A51" s="23" t="s">
        <v>30</v>
      </c>
      <c r="B51" s="24"/>
      <c r="C51" s="24"/>
      <c r="D51" s="3">
        <f>E51-3/8</f>
        <v>-0.75</v>
      </c>
      <c r="E51" s="3">
        <f>F51-3/8</f>
        <v>-0.375</v>
      </c>
      <c r="F51" s="4"/>
      <c r="G51" s="3">
        <f>F51+3/8</f>
        <v>0.375</v>
      </c>
      <c r="H51" s="3">
        <f>G51+3/8</f>
        <v>0.75</v>
      </c>
      <c r="I51" s="17">
        <f>H51+3/8</f>
        <v>1.125</v>
      </c>
    </row>
    <row r="52" spans="1:9" ht="15.6" hidden="1" x14ac:dyDescent="0.3">
      <c r="A52" s="25" t="s">
        <v>31</v>
      </c>
      <c r="B52" s="26"/>
      <c r="C52" s="27"/>
      <c r="D52" s="3">
        <f>E52</f>
        <v>0</v>
      </c>
      <c r="E52" s="3">
        <f>F52</f>
        <v>0</v>
      </c>
      <c r="F52" s="4"/>
      <c r="G52" s="3">
        <f>F52</f>
        <v>0</v>
      </c>
      <c r="H52" s="3">
        <f>G52</f>
        <v>0</v>
      </c>
      <c r="I52" s="17">
        <f>H52</f>
        <v>0</v>
      </c>
    </row>
  </sheetData>
  <mergeCells count="45">
    <mergeCell ref="A25:I25"/>
    <mergeCell ref="A26:C26"/>
    <mergeCell ref="A14:C14"/>
    <mergeCell ref="A1:C1"/>
    <mergeCell ref="A6:C6"/>
    <mergeCell ref="A12:I12"/>
    <mergeCell ref="A2:I2"/>
    <mergeCell ref="A3:C3"/>
    <mergeCell ref="A4:C4"/>
    <mergeCell ref="A5:C5"/>
    <mergeCell ref="A9:C9"/>
    <mergeCell ref="A10:C10"/>
    <mergeCell ref="A11:C11"/>
    <mergeCell ref="A7:C7"/>
    <mergeCell ref="A8:C8"/>
    <mergeCell ref="A13:C13"/>
    <mergeCell ref="A23:C23"/>
    <mergeCell ref="A22:C22"/>
    <mergeCell ref="A15:I15"/>
    <mergeCell ref="A16:C16"/>
    <mergeCell ref="A18:I18"/>
    <mergeCell ref="A19:C19"/>
    <mergeCell ref="A21:I21"/>
    <mergeCell ref="A28:I28"/>
    <mergeCell ref="A29:C29"/>
    <mergeCell ref="A30:C30"/>
    <mergeCell ref="A31:C31"/>
    <mergeCell ref="A33:C33"/>
    <mergeCell ref="A37:C37"/>
    <mergeCell ref="A38:C38"/>
    <mergeCell ref="A36:C36"/>
    <mergeCell ref="A32:C32"/>
    <mergeCell ref="A35:I35"/>
    <mergeCell ref="A51:C51"/>
    <mergeCell ref="A52:C52"/>
    <mergeCell ref="A40:I40"/>
    <mergeCell ref="A46:I46"/>
    <mergeCell ref="A47:C47"/>
    <mergeCell ref="A48:C48"/>
    <mergeCell ref="A49:C49"/>
    <mergeCell ref="A50:C50"/>
    <mergeCell ref="A41:C41"/>
    <mergeCell ref="A42:C42"/>
    <mergeCell ref="A43:C43"/>
    <mergeCell ref="A44:C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5BD3EE-9F08-4D50-AAFC-07DA393720AA}"/>
</file>

<file path=customXml/itemProps2.xml><?xml version="1.0" encoding="utf-8"?>
<ds:datastoreItem xmlns:ds="http://schemas.openxmlformats.org/officeDocument/2006/customXml" ds:itemID="{710DB240-1073-498A-981B-419499B7BD40}"/>
</file>

<file path=customXml/itemProps3.xml><?xml version="1.0" encoding="utf-8"?>
<ds:datastoreItem xmlns:ds="http://schemas.openxmlformats.org/officeDocument/2006/customXml" ds:itemID="{55E7FD19-DDEC-49B8-9BF9-7FAB230A9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Hyeyoung Cho</dc:creator>
  <cp:lastModifiedBy>Tuyen Truong Mong</cp:lastModifiedBy>
  <dcterms:created xsi:type="dcterms:W3CDTF">2021-08-12T18:22:02Z</dcterms:created>
  <dcterms:modified xsi:type="dcterms:W3CDTF">2025-10-29T04:35:52Z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