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1-SAMPLE/2-STYLE-FILE/3. CUTTING DOCKET/MAINLINE/FIT SAMPLE/"/>
    </mc:Choice>
  </mc:AlternateContent>
  <xr:revisionPtr revIDLastSave="98" documentId="13_ncr:1_{7F72A246-E009-453D-A8F3-6BF154E2AF23}" xr6:coauthVersionLast="47" xr6:coauthVersionMax="47" xr10:uidLastSave="{BE68D49A-66B1-42AF-AA53-4ECBFC0B5131}"/>
  <bookViews>
    <workbookView xWindow="-120" yWindow="-120" windowWidth="20730" windowHeight="11040" tabRatio="914" firstSheet="4" activeTab="4" xr2:uid="{00000000-000D-0000-FFFF-FFFF00000000}"/>
  </bookViews>
  <sheets>
    <sheet name="SPEC PROTO" sheetId="47" state="hidden" r:id="rId1"/>
    <sheet name="SPEC PROTO spend 7.6" sheetId="48" state="hidden" r:id="rId2"/>
    <sheet name="SPEC PPS" sheetId="49" state="hidden" r:id="rId3"/>
    <sheet name="SPEC PPS SEND 26.08" sheetId="50" state="hidden" r:id="rId4"/>
    <sheet name="SPEC" sheetId="52" r:id="rId5"/>
    <sheet name="PP MEETING" sheetId="20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5" hidden="1">#REF!</definedName>
    <definedName name="_Fill" hidden="1">#REF!</definedName>
    <definedName name="_xlnm._FilterDatabase" localSheetId="2" hidden="1">'SPEC PPS'!$A$4:$P$33</definedName>
    <definedName name="_xlnm._FilterDatabase" localSheetId="3" hidden="1">'SPEC PPS SEND 26.08'!$A$4:$P$33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[7]TK!$A$1:$IV$65536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FYUJK" localSheetId="4">[10]!K_1</definedName>
    <definedName name="FYUJK" localSheetId="2">[10]!K_1</definedName>
    <definedName name="FYUJK" localSheetId="3">[10]!K_1</definedName>
    <definedName name="FYUJK" localSheetId="0">[10]!K_1</definedName>
    <definedName name="FYUJK" localSheetId="1">[10]!K_1</definedName>
    <definedName name="FYUJK">[10]!K_1</definedName>
    <definedName name="GHGH">#REF!</definedName>
    <definedName name="GHGHD">[2]MTP1!#REF!</definedName>
    <definedName name="giaca">'[11]dg-VTu'!$C$6:$F$55</definedName>
    <definedName name="GJKLKL">'[5]Chiet tinh dz22'!#REF!</definedName>
    <definedName name="HDCCT">[9]QMCT!#REF!</definedName>
    <definedName name="HDCD">[9]QMCT!#REF!</definedName>
    <definedName name="Heâ_Soá">'[12]He so'!$A$1:$AU$1</definedName>
    <definedName name="Heä_Soá_NS">#REF!</definedName>
    <definedName name="Heä_Soá_TC">[7]HS!$C$66:$E$79</definedName>
    <definedName name="HJLFU">[2]MTP1!#REF!</definedName>
    <definedName name="HMGHGHMH">#REF!</definedName>
    <definedName name="HMMHJ">#REF!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JHJ">[7]HS!#REF!</definedName>
    <definedName name="JHLJHJHJ">[9]QMCT!#REF!</definedName>
    <definedName name="JUU">#REF!</definedName>
    <definedName name="K">#REF!</definedName>
    <definedName name="K_1" localSheetId="4">[10]!K_1</definedName>
    <definedName name="K_1" localSheetId="2">[10]!K_1</definedName>
    <definedName name="K_1" localSheetId="3">[10]!K_1</definedName>
    <definedName name="K_1" localSheetId="0">[10]!K_1</definedName>
    <definedName name="K_1" localSheetId="1">[10]!K_1</definedName>
    <definedName name="K_1">[10]!K_1</definedName>
    <definedName name="K_2" localSheetId="4">[10]!K_2</definedName>
    <definedName name="K_2" localSheetId="2">[10]!K_2</definedName>
    <definedName name="K_2" localSheetId="3">[10]!K_2</definedName>
    <definedName name="K_2" localSheetId="0">[10]!K_2</definedName>
    <definedName name="K_2" localSheetId="1">[10]!K_2</definedName>
    <definedName name="K_2">[10]!K_2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o_CN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AVY" hidden="1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 localSheetId="4">[15]!NToS</definedName>
    <definedName name="NToS" localSheetId="2">[15]!NToS</definedName>
    <definedName name="NToS" localSheetId="3">[15]!NToS</definedName>
    <definedName name="NToS" localSheetId="0">[15]!NToS</definedName>
    <definedName name="NToS" localSheetId="1">[15]!NToS</definedName>
    <definedName name="NToS">[15]!NToS</definedName>
    <definedName name="PRICE">#REF!</definedName>
    <definedName name="_xlnm.Print_Area" localSheetId="5">'PP MEETING'!$A$1:$H$23</definedName>
    <definedName name="_xlnm.Print_Area" localSheetId="4">SPEC!$A$1:$N$36</definedName>
    <definedName name="_xlnm.Print_Area" localSheetId="2">'SPEC PPS'!$A$1:$O$33</definedName>
    <definedName name="_xlnm.Print_Area" localSheetId="3">'SPEC PPS SEND 26.08'!$A$1:$O$33</definedName>
    <definedName name="_xlnm.Print_Area" localSheetId="0">'SPEC PROTO'!$A$1:$I$30</definedName>
    <definedName name="_xlnm.Print_Area" localSheetId="1">'SPEC PROTO spend 7.6'!$A$1:$N$30</definedName>
    <definedName name="Print_erea">[8]QT!$A$1:$U$54</definedName>
    <definedName name="_xlnm.Print_Titles" localSheetId="4">SPEC!$1:$6</definedName>
    <definedName name="_xlnm.Print_Titles" localSheetId="2">'SPEC PPS'!$1:$4</definedName>
    <definedName name="_xlnm.Print_Titles" localSheetId="3">'SPEC PPS SEND 26.08'!$1:$4</definedName>
    <definedName name="_xlnm.Print_Titles" localSheetId="0">'SPEC PROTO'!$1:$4</definedName>
    <definedName name="_xlnm.Print_Titles" localSheetId="1">'SPEC PROTO spend 7.6'!$1:$4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D">'[16]Chi tiet'!#REF!</definedName>
    <definedName name="SDDL">[9]QMCT!#REF!</definedName>
    <definedName name="SDSFDDF">#REF!</definedName>
    <definedName name="SESEAM" hidden="1">#REF!</definedName>
    <definedName name="SFGFG">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'[16]Chi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50" l="1"/>
  <c r="P32" i="50"/>
  <c r="P27" i="50"/>
  <c r="K24" i="50"/>
  <c r="P24" i="50"/>
  <c r="P22" i="50"/>
  <c r="P21" i="50"/>
  <c r="P19" i="50"/>
  <c r="P18" i="50"/>
  <c r="P13" i="50"/>
  <c r="P12" i="50"/>
  <c r="P11" i="50"/>
  <c r="F33" i="50"/>
  <c r="C33" i="50"/>
  <c r="F29" i="50"/>
  <c r="C29" i="50"/>
  <c r="F28" i="50"/>
  <c r="C28" i="50"/>
  <c r="F27" i="50"/>
  <c r="C27" i="50"/>
  <c r="F25" i="50"/>
  <c r="C25" i="50"/>
  <c r="F24" i="50"/>
  <c r="C24" i="50"/>
  <c r="F23" i="50"/>
  <c r="C23" i="50"/>
  <c r="F22" i="50"/>
  <c r="C22" i="50"/>
  <c r="F21" i="50"/>
  <c r="C21" i="50"/>
  <c r="F20" i="50"/>
  <c r="C20" i="50"/>
  <c r="F19" i="50"/>
  <c r="C19" i="50"/>
  <c r="F17" i="50"/>
  <c r="C17" i="50"/>
  <c r="F16" i="50"/>
  <c r="C16" i="50"/>
  <c r="F15" i="50"/>
  <c r="C15" i="50"/>
  <c r="F14" i="50"/>
  <c r="C14" i="50"/>
  <c r="F12" i="50"/>
  <c r="C12" i="50"/>
  <c r="F11" i="50"/>
  <c r="C11" i="50"/>
  <c r="F10" i="50"/>
  <c r="C10" i="50"/>
  <c r="F9" i="50"/>
  <c r="C9" i="50"/>
  <c r="F8" i="50"/>
  <c r="C8" i="50"/>
  <c r="F7" i="50"/>
  <c r="C7" i="50"/>
  <c r="F6" i="50"/>
  <c r="C6" i="50"/>
  <c r="F5" i="50"/>
  <c r="C5" i="50"/>
  <c r="B1" i="50"/>
  <c r="C33" i="49"/>
  <c r="C29" i="49"/>
  <c r="C28" i="49"/>
  <c r="C27" i="49"/>
  <c r="C25" i="49"/>
  <c r="C24" i="49"/>
  <c r="C23" i="49"/>
  <c r="C22" i="49"/>
  <c r="C21" i="49"/>
  <c r="C20" i="49"/>
  <c r="C19" i="49"/>
  <c r="C17" i="49"/>
  <c r="C16" i="49"/>
  <c r="C15" i="49"/>
  <c r="C14" i="49"/>
  <c r="C12" i="49"/>
  <c r="C11" i="49"/>
  <c r="C10" i="49"/>
  <c r="C9" i="49"/>
  <c r="C8" i="49"/>
  <c r="C7" i="49"/>
  <c r="C6" i="49"/>
  <c r="F33" i="49"/>
  <c r="F29" i="49"/>
  <c r="F28" i="49"/>
  <c r="F27" i="49"/>
  <c r="F25" i="49"/>
  <c r="F24" i="49"/>
  <c r="F23" i="49"/>
  <c r="F22" i="49"/>
  <c r="F21" i="49"/>
  <c r="F20" i="49"/>
  <c r="F19" i="49"/>
  <c r="F17" i="49"/>
  <c r="F16" i="49"/>
  <c r="F15" i="49"/>
  <c r="F14" i="49"/>
  <c r="F12" i="49"/>
  <c r="F11" i="49"/>
  <c r="F10" i="49"/>
  <c r="F9" i="49"/>
  <c r="F8" i="49"/>
  <c r="F7" i="49"/>
  <c r="F6" i="49"/>
  <c r="F5" i="49"/>
  <c r="C5" i="49"/>
  <c r="B1" i="49"/>
  <c r="O6" i="48"/>
  <c r="J6" i="48" s="1"/>
  <c r="O7" i="48"/>
  <c r="J7" i="48" s="1"/>
  <c r="O8" i="48"/>
  <c r="J8" i="48" s="1"/>
  <c r="O9" i="48"/>
  <c r="J9" i="48" s="1"/>
  <c r="O10" i="48"/>
  <c r="J10" i="48" s="1"/>
  <c r="O11" i="48"/>
  <c r="J11" i="48" s="1"/>
  <c r="O12" i="48"/>
  <c r="J12" i="48" s="1"/>
  <c r="O13" i="48"/>
  <c r="J13" i="48" s="1"/>
  <c r="O14" i="48"/>
  <c r="J14" i="48" s="1"/>
  <c r="O15" i="48"/>
  <c r="J15" i="48" s="1"/>
  <c r="O16" i="48"/>
  <c r="J16" i="48" s="1"/>
  <c r="O17" i="48"/>
  <c r="J17" i="48" s="1"/>
  <c r="O18" i="48"/>
  <c r="J18" i="48" s="1"/>
  <c r="O19" i="48"/>
  <c r="J19" i="48" s="1"/>
  <c r="O20" i="48"/>
  <c r="J20" i="48" s="1"/>
  <c r="O21" i="48"/>
  <c r="J21" i="48" s="1"/>
  <c r="O22" i="48"/>
  <c r="J22" i="48" s="1"/>
  <c r="O23" i="48"/>
  <c r="J23" i="48" s="1"/>
  <c r="O24" i="48"/>
  <c r="J24" i="48" s="1"/>
  <c r="O25" i="48"/>
  <c r="J25" i="48" s="1"/>
  <c r="O26" i="48"/>
  <c r="J26" i="48" s="1"/>
  <c r="O27" i="48"/>
  <c r="J27" i="48" s="1"/>
  <c r="O28" i="48"/>
  <c r="J28" i="48" s="1"/>
  <c r="O29" i="48"/>
  <c r="J29" i="48" s="1"/>
  <c r="O30" i="48"/>
  <c r="J30" i="48" s="1"/>
  <c r="O5" i="48"/>
  <c r="J5" i="48" s="1"/>
  <c r="A1" i="48"/>
  <c r="A1" i="47"/>
  <c r="B78" i="20"/>
  <c r="M58" i="20"/>
  <c r="O58" i="20"/>
  <c r="C19" i="20"/>
  <c r="C18" i="20"/>
  <c r="C17" i="20"/>
  <c r="G8" i="20"/>
  <c r="G6" i="20"/>
  <c r="D8" i="20"/>
  <c r="D6" i="20"/>
</calcChain>
</file>

<file path=xl/sharedStrings.xml><?xml version="1.0" encoding="utf-8"?>
<sst xmlns="http://schemas.openxmlformats.org/spreadsheetml/2006/main" count="1516" uniqueCount="347">
  <si>
    <t>Mã số:</t>
  </si>
  <si>
    <t>Lần ban hành:</t>
  </si>
  <si>
    <t>Số trang</t>
  </si>
  <si>
    <t>PCS</t>
  </si>
  <si>
    <t>TOLERANCE</t>
  </si>
  <si>
    <t>HOW TO MEASURE</t>
  </si>
  <si>
    <t>CB neck seam to bottom edge</t>
  </si>
  <si>
    <t>HPS to neck seam</t>
  </si>
  <si>
    <t>1 1/4 in</t>
  </si>
  <si>
    <t>EXPECTED</t>
  </si>
  <si>
    <t>MEASUREMENT NOTES</t>
  </si>
  <si>
    <r>
      <rPr>
        <b/>
        <sz val="10.5"/>
        <color rgb="FF052937"/>
        <rFont val="Arial"/>
        <family val="2"/>
      </rPr>
      <t>Measurements</t>
    </r>
  </si>
  <si>
    <t xml:space="preserve">Sample Size: M
</t>
  </si>
  <si>
    <t xml:space="preserve">POINT OF MEASURE                                                                                                                           </t>
  </si>
  <si>
    <t xml:space="preserve">CODE                         </t>
  </si>
  <si>
    <t xml:space="preserve">CRITICAL  </t>
  </si>
  <si>
    <t xml:space="preserve"> TYPE  </t>
  </si>
  <si>
    <t xml:space="preserve">TOLERANCE </t>
  </si>
  <si>
    <t xml:space="preserve"> EXPECTED</t>
  </si>
  <si>
    <t>1ST FIT - RCVD</t>
  </si>
  <si>
    <t xml:space="preserve">VARIANCE </t>
  </si>
  <si>
    <t>ADJUST BY +/-</t>
  </si>
  <si>
    <t xml:space="preserve"> REVISED SPEC </t>
  </si>
  <si>
    <t>Front Body Length</t>
  </si>
  <si>
    <t>DÀI ÁO THÂN TRƯỚC</t>
  </si>
  <si>
    <t>S&amp;K01</t>
  </si>
  <si>
    <t>HPS to bottom edge</t>
  </si>
  <si>
    <t>TỪ ĐỈNH VAI ĐẾN MÉP LAI</t>
  </si>
  <si>
    <t>true</t>
  </si>
  <si>
    <t>Full</t>
  </si>
  <si>
    <t>1/2 in</t>
  </si>
  <si>
    <t>27 in</t>
  </si>
  <si>
    <t>Back Body Length</t>
  </si>
  <si>
    <t>DÀI ÁO THÂN SAU</t>
  </si>
  <si>
    <t>S&amp;K02</t>
  </si>
  <si>
    <t>GIỮA CỔ SAU ĐẾN MÉP LAI</t>
  </si>
  <si>
    <t>25 3/4 in</t>
  </si>
  <si>
    <t>Front Neck Drop</t>
  </si>
  <si>
    <t>HẠ CỔ TRƯỚC</t>
  </si>
  <si>
    <t>S&amp;K04</t>
  </si>
  <si>
    <t>ĐỈNH VAI ĐẾN ĐƯỜNG MAY</t>
  </si>
  <si>
    <t>false</t>
  </si>
  <si>
    <t>1/8 in</t>
  </si>
  <si>
    <t>3 3/4 in</t>
  </si>
  <si>
    <t>Back Neck Drop</t>
  </si>
  <si>
    <t>HẠ CỔ SAU</t>
  </si>
  <si>
    <t>S&amp;K05</t>
  </si>
  <si>
    <t>Back Neck Width</t>
  </si>
  <si>
    <t>RỘNG CỔ SAU</t>
  </si>
  <si>
    <t>S&amp;K06</t>
  </si>
  <si>
    <t>Seam to seam at back neck, at HPS point</t>
  </si>
  <si>
    <t>TỪ ĐƯỜNG MAY ĐẾN ĐƯỜNG MAY TẠI CỔ SAU</t>
  </si>
  <si>
    <t>1/4 in</t>
  </si>
  <si>
    <t>7 3/4 in</t>
  </si>
  <si>
    <t>Shoulder Seam Forward</t>
  </si>
  <si>
    <t>CHỒM VAI</t>
  </si>
  <si>
    <t>S&amp;K07</t>
  </si>
  <si>
    <t>HPS to seam</t>
  </si>
  <si>
    <t>TỪ ĐỈNH VAI ĐẾN ĐƯỜNG MAY CỔ</t>
  </si>
  <si>
    <t>Shoulder Slope</t>
  </si>
  <si>
    <t>XUÔI VAI</t>
  </si>
  <si>
    <t>S&amp;K08</t>
  </si>
  <si>
    <t>Shoulder point perpendicular to HPS</t>
  </si>
  <si>
    <t>ĐO TỪ NGANG VAI ĐẾN ĐIỂM NGANG ĐẦU VAI</t>
  </si>
  <si>
    <t>1 3/4 in</t>
  </si>
  <si>
    <t>Across Shoulder</t>
  </si>
  <si>
    <t>NGANG VAI</t>
  </si>
  <si>
    <t>S&amp;K09</t>
  </si>
  <si>
    <t>Seam to seam</t>
  </si>
  <si>
    <t>ĐM ĐẾN ĐM</t>
  </si>
  <si>
    <t>Half</t>
  </si>
  <si>
    <t>3/8 in</t>
  </si>
  <si>
    <t>18 1/4 in</t>
  </si>
  <si>
    <t>Across Front</t>
  </si>
  <si>
    <t>NGANG THÂN TRƯỚC</t>
  </si>
  <si>
    <t>S&amp;K010</t>
  </si>
  <si>
    <t>7" dwn from HPS, Seam to seam</t>
  </si>
  <si>
    <t>HẠ 7" TỪ CAO VAI, ĐO TỪ ĐƯỜNG MAY ĐẾN ĐƯỜNG MAY</t>
  </si>
  <si>
    <t>17 1/4 in</t>
  </si>
  <si>
    <t>Across Back</t>
  </si>
  <si>
    <t>NGANG THÂN SAU</t>
  </si>
  <si>
    <t>S&amp;K011</t>
  </si>
  <si>
    <t>7" dwn from HPS, Seam to Seam</t>
  </si>
  <si>
    <t>17 3/4 in</t>
  </si>
  <si>
    <t>Chest Width</t>
  </si>
  <si>
    <t>RỘNG NGỰC</t>
  </si>
  <si>
    <t>S&amp;K012</t>
  </si>
  <si>
    <t>1" Below armhole- edge to edge</t>
  </si>
  <si>
    <t>HẠ 1" DƯỚI NGÃ TƯ NÁCH, ĐO TỪ MÉP ĐẾN MÉP</t>
  </si>
  <si>
    <t>24 in</t>
  </si>
  <si>
    <t>Bottom Opening Width- At Seam</t>
  </si>
  <si>
    <t>NGANG LAI ÁO - TẠI ĐƯỜNG MAY</t>
  </si>
  <si>
    <t>S&amp;K108</t>
  </si>
  <si>
    <t>Straight with seam relaxed</t>
  </si>
  <si>
    <t>ĐO THẲNG THEO ĐƯỜNG MAY, ĐO ÊM</t>
  </si>
  <si>
    <t>19 1/2 in</t>
  </si>
  <si>
    <t>Bottom Opening Width- At Edge</t>
  </si>
  <si>
    <t>RỘNG LAI ÁO - TẠI MÉP</t>
  </si>
  <si>
    <t>S&amp;K013</t>
  </si>
  <si>
    <t>At bottom edge</t>
  </si>
  <si>
    <t>TẠI MÉP LAI</t>
  </si>
  <si>
    <t>17 in</t>
  </si>
  <si>
    <t>Bottom Trim Height</t>
  </si>
  <si>
    <t>TO BẢN LAI ÁO</t>
  </si>
  <si>
    <t>S&amp;K101</t>
  </si>
  <si>
    <t>Rib Height</t>
  </si>
  <si>
    <t>CAO BO</t>
  </si>
  <si>
    <t>3 1/4 in</t>
  </si>
  <si>
    <t>Sleeve Length from CB Neck</t>
  </si>
  <si>
    <t>DÀI TAY TỪ GIỮA CỔ SAU</t>
  </si>
  <si>
    <t>S&amp;K032</t>
  </si>
  <si>
    <t>3-point measure from CB Neck to shoulder point to sleeve edge</t>
  </si>
  <si>
    <t>ĐO 3 ĐIỂM TỪ GIỮA CỔ SAU ĐẾN ĐIỂM VAI ĐẾN MÉP TAY</t>
  </si>
  <si>
    <t>34 1/2 in</t>
  </si>
  <si>
    <t>Armhole Drop</t>
  </si>
  <si>
    <t>HẠ NÁCH</t>
  </si>
  <si>
    <t>S&amp;K016</t>
  </si>
  <si>
    <t>Below HPS - measure perpendicular</t>
  </si>
  <si>
    <t>HẠ TỪ CAO VAI ĐẾN ĐIỂM NAGNG NGÃ TƯ NÁCH</t>
  </si>
  <si>
    <t>11 1/4 in</t>
  </si>
  <si>
    <t>Bicep Width</t>
  </si>
  <si>
    <t>RỘNG BẮP TAY</t>
  </si>
  <si>
    <t>S&amp;K017</t>
  </si>
  <si>
    <t>1" below armhole- edge to edge</t>
  </si>
  <si>
    <t>8 3/4 in</t>
  </si>
  <si>
    <t>Forearm Width</t>
  </si>
  <si>
    <t>RỘNG CẲNG TAY</t>
  </si>
  <si>
    <t>S&amp;K033</t>
  </si>
  <si>
    <t>9" up from sleeve cuff edge</t>
  </si>
  <si>
    <t>9" TỪ MÉP LAI TAY</t>
  </si>
  <si>
    <t>6 3/4 in</t>
  </si>
  <si>
    <t>Sleeve Opening Width- At Seam</t>
  </si>
  <si>
    <t>RỘNG LAI ÁO - TẠI ĐƯỜNG MAY</t>
  </si>
  <si>
    <t>S&amp;K034</t>
  </si>
  <si>
    <t>Width at Seam</t>
  </si>
  <si>
    <t>RỘNG TẠI ĐƯỜNG MAY</t>
  </si>
  <si>
    <t>4 3/4 in</t>
  </si>
  <si>
    <t>Sleeve Opening Width- At Edge</t>
  </si>
  <si>
    <t>S&amp;K73</t>
  </si>
  <si>
    <t>At edge</t>
  </si>
  <si>
    <t>Sleeve Cuff Height</t>
  </si>
  <si>
    <t>TO BẢN LAI TAY</t>
  </si>
  <si>
    <t>S&amp;K36</t>
  </si>
  <si>
    <t>Cuff edge to seam</t>
  </si>
  <si>
    <t>MÉP ĐẾN ĐƯỜNG MAY</t>
  </si>
  <si>
    <t>Neck Trim Height</t>
  </si>
  <si>
    <t>TO BẢN BO CỔ</t>
  </si>
  <si>
    <t>S&amp;K020</t>
  </si>
  <si>
    <t>Neck Seam to trim edge</t>
  </si>
  <si>
    <t>MÉP ĐẾN ĐƯỜNG MAY CỔ</t>
  </si>
  <si>
    <t>Front Logo Placement below CF Neckline</t>
  </si>
  <si>
    <t>ĐỊNH VỊ HÌNH IN NGỰC TRÁI DƯỚI VIỀN CỔ TRƯỚC</t>
  </si>
  <si>
    <t>S&amp;K21</t>
  </si>
  <si>
    <t>3 in</t>
  </si>
  <si>
    <t>Front Logo Placement out from the CF Line</t>
  </si>
  <si>
    <t>ĐỊNH VỊ HÌNH IN NGỰC TRÁI TỪ GIỮA TRƯỚC</t>
  </si>
  <si>
    <t>S&amp;K022</t>
  </si>
  <si>
    <t>1 7/8 in</t>
  </si>
  <si>
    <t>CB Logo Placement down from CB neck</t>
  </si>
  <si>
    <t>ĐỊNH VỊ HÌNH IN THÂN SAU DƯỚI GIỮA CỔ SAU</t>
  </si>
  <si>
    <t>S&amp;K102</t>
  </si>
  <si>
    <t>Space between cb neck and cb logo</t>
  </si>
  <si>
    <t>Loop Label Placement at Sideseam</t>
  </si>
  <si>
    <t>VỊ TRÍ NHÃN SƯỜN CỜ SƯỜN NGOÀI</t>
  </si>
  <si>
    <t>S&amp;K023</t>
  </si>
  <si>
    <t>Bottom edge to bottom of loop label, at the WL side seam</t>
  </si>
  <si>
    <t>MÉP LAI ĐẾN MÉP NHÃN, TẠI SƯỜN TRÁI NGOÀI NGƯỜI MẶC</t>
  </si>
  <si>
    <t>7 in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</si>
  <si>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</si>
  <si>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</si>
  <si>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</si>
  <si>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</si>
  <si>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</si>
  <si>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</si>
  <si>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</si>
  <si>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</si>
  <si>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</si>
  <si>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</si>
  <si>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</si>
  <si>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</si>
  <si>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</si>
  <si>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</si>
  <si>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Trims and Accessories</t>
  </si>
  <si>
    <t>Pattern &amp; Marker</t>
  </si>
  <si>
    <t>-CUNG CẤP RẬP THÂN TRƯỚC, SAU NGƯỜI MẶC ĐỦ SIZE</t>
  </si>
  <si>
    <t>Cutting</t>
  </si>
  <si>
    <t>-CẮT CHÍNH XÁC</t>
  </si>
  <si>
    <t>Technical Garment Construction</t>
  </si>
  <si>
    <t xml:space="preserve">-MAY THEO MẪU SIZE SET ĐÃ DUYỆT 
</t>
  </si>
  <si>
    <t>Operation and Attachments</t>
  </si>
  <si>
    <t>Printting</t>
  </si>
  <si>
    <t>Embroidery</t>
  </si>
  <si>
    <t>Washing</t>
  </si>
  <si>
    <t>Packing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</si>
  <si>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</si>
  <si>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</si>
  <si>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NHÃN XÉ PHÂN SIZE</t>
  </si>
  <si>
    <t>WHITE/ BLACK</t>
  </si>
  <si>
    <t>THEO S/O DUYỆT MÀU GREEN DỰ KIẾN CHUYỂN 24/2/23</t>
  </si>
  <si>
    <t>PROTO - RCVD</t>
  </si>
  <si>
    <r>
      <rPr>
        <sz val="14"/>
        <color rgb="FF052937"/>
        <rFont val="Arial"/>
        <family val="2"/>
      </rPr>
      <t>Sample Size: M</t>
    </r>
    <r>
      <rPr>
        <sz val="10"/>
        <color rgb="FF052937"/>
        <rFont val="Arial"/>
        <family val="2"/>
      </rPr>
      <t xml:space="preserve">
</t>
    </r>
  </si>
  <si>
    <t>THÔNG SỐ MAY MẪU PPS</t>
  </si>
  <si>
    <t>DỊCH</t>
  </si>
  <si>
    <t>NO</t>
  </si>
  <si>
    <r>
      <rPr>
        <b/>
        <sz val="14"/>
        <color rgb="FF052937"/>
        <rFont val="Muli"/>
      </rPr>
      <t>Sample Size: M</t>
    </r>
    <r>
      <rPr>
        <b/>
        <sz val="10"/>
        <color rgb="FF052937"/>
        <rFont val="Muli"/>
      </rPr>
      <t xml:space="preserve">
</t>
    </r>
  </si>
  <si>
    <t>Minimum Neck Stretch</t>
  </si>
  <si>
    <t>Bottom Opening Width 2" Above Rib Knit Seam</t>
  </si>
  <si>
    <t>Sleeve Opening Width 1" Above Rib Knit Seam</t>
  </si>
  <si>
    <t>WL Chest Artwork Placement from HPS</t>
  </si>
  <si>
    <t>WL Chest Artwork Placement from CF Line</t>
  </si>
  <si>
    <t>CB Artwork Placement below CB Neck Seam</t>
  </si>
  <si>
    <t>(Pattern Measurement)</t>
  </si>
  <si>
    <t>From CB neck seam to top Artwork</t>
  </si>
  <si>
    <t>0 in</t>
  </si>
  <si>
    <t>27 1/4 in</t>
  </si>
  <si>
    <t>26 in</t>
  </si>
  <si>
    <t>7 7/8 in</t>
  </si>
  <si>
    <t>1 3/8 in</t>
  </si>
  <si>
    <t>17 3/8 in</t>
  </si>
  <si>
    <t>17 7/8 in</t>
  </si>
  <si>
    <t>3 3/8 in</t>
  </si>
  <si>
    <t>34 1/4 in</t>
  </si>
  <si>
    <t>11 1/2 in</t>
  </si>
  <si>
    <t>4 in</t>
  </si>
  <si>
    <t>-1/8 in</t>
  </si>
  <si>
    <t>-1/4 in</t>
  </si>
  <si>
    <t>-3/8 in</t>
  </si>
  <si>
    <t>-1 1/4 in</t>
  </si>
  <si>
    <t>21 3/4 in</t>
  </si>
  <si>
    <t>-1/2 in</t>
  </si>
  <si>
    <t>5 3/8 in</t>
  </si>
  <si>
    <t>7/8 in</t>
  </si>
  <si>
    <t>18 1/2 in</t>
  </si>
  <si>
    <t>22 3/4 in</t>
  </si>
  <si>
    <t>2 3/4 in</t>
  </si>
  <si>
    <t>35 in</t>
  </si>
  <si>
    <t>12 1/2 in</t>
  </si>
  <si>
    <t>9 in</t>
  </si>
  <si>
    <t>7 1/8 in</t>
  </si>
  <si>
    <t>2 in</t>
  </si>
  <si>
    <t>ĐỘ KÉO CĂNG CỔ</t>
  </si>
  <si>
    <t>RỘNG LAI ÁO 2" TỪ ĐƯỜNG MAY BO</t>
  </si>
  <si>
    <t>THÔNG SỐ RẬP</t>
  </si>
  <si>
    <t>RỘNG LAI TAY 1" TỪ ĐƯỜNG MAY BO</t>
  </si>
  <si>
    <t>HÌNH IN NGỰC TRÁI TỪ ĐƯỜNG MAY GIỮA TRƯỚC</t>
  </si>
  <si>
    <t>VỊ TRÍ HÌNH IN GIỮA THÂN SAU DƯỚI ĐƯỜNG MAY GIỮA CỔ SAU</t>
  </si>
  <si>
    <t>TỪ ĐƯỜNG MAY GIỮA CỔ SAU ĐẾN ĐẦU CẠNH HÌNH IN</t>
  </si>
  <si>
    <t>TĂNG</t>
  </si>
  <si>
    <t>GIẢM</t>
  </si>
  <si>
    <t>THÊM</t>
  </si>
  <si>
    <t>ĐIỀU CHỈNH LẠI THEO THÔNG SỐ</t>
  </si>
  <si>
    <t>THEO THAY ĐỔI</t>
  </si>
  <si>
    <t>VỊ TRÍ HÌNH IN NGỰC TRÁI TỪ HPS</t>
  </si>
  <si>
    <t>PPS - RCVD</t>
  </si>
  <si>
    <t>No</t>
  </si>
  <si>
    <t>POINT OF MEASURE</t>
  </si>
  <si>
    <t>CRITICAL</t>
  </si>
  <si>
    <t>TYPE</t>
  </si>
  <si>
    <t>Across Front/Across Back Position from HPS</t>
  </si>
  <si>
    <t>Bottom Hem Height</t>
  </si>
  <si>
    <t>CF Zipper Length</t>
  </si>
  <si>
    <t>Collar Height at CB</t>
  </si>
  <si>
    <t>CF Artwork Placement below CF Neckline</t>
  </si>
  <si>
    <t>Neck seam to collar edge at CB</t>
  </si>
  <si>
    <t>From CF Neck Seam to Top Edge of Artwork</t>
  </si>
  <si>
    <t>2 1/2 in</t>
  </si>
  <si>
    <t>7 1/2 in</t>
  </si>
  <si>
    <t>3/4 in</t>
  </si>
  <si>
    <t>13 in</t>
  </si>
  <si>
    <t>6 1/2 in</t>
  </si>
  <si>
    <t>23 in</t>
  </si>
  <si>
    <t>9 3/4 in</t>
  </si>
  <si>
    <t>Collar Point Length</t>
  </si>
  <si>
    <t>Kangaroo Pocket Height At Center</t>
  </si>
  <si>
    <t>Kangaroo Pocket Width at Top Edge</t>
  </si>
  <si>
    <t>Kangaroo Pocket Width at Bottom</t>
  </si>
  <si>
    <t>Kangaroo Pocket Opening</t>
  </si>
  <si>
    <t>Bottom edge to stitch line or trim seam</t>
  </si>
  <si>
    <t>Neck seam to collar point, along edge</t>
  </si>
  <si>
    <t>Height at center</t>
  </si>
  <si>
    <t>Width at top edge</t>
  </si>
  <si>
    <t>Width at Bottom Edge</t>
  </si>
  <si>
    <t>26 3/4 in</t>
  </si>
  <si>
    <t>21 1/2 in</t>
  </si>
  <si>
    <t>19 in</t>
  </si>
  <si>
    <t>20 in</t>
  </si>
  <si>
    <t>17 1/2 in</t>
  </si>
  <si>
    <t>12 in</t>
  </si>
  <si>
    <t>9 1/2 in</t>
  </si>
  <si>
    <t>5 in</t>
  </si>
  <si>
    <t>EXPECTED M</t>
  </si>
  <si>
    <t>VARIANCE</t>
  </si>
  <si>
    <t>REVISED  SPEC</t>
  </si>
  <si>
    <t>1ST PROTO - RCVD size M</t>
  </si>
  <si>
    <t>Bottom Opening Width- Along Seam Relaxed</t>
  </si>
  <si>
    <r>
      <rPr>
        <b/>
        <sz val="18"/>
        <color rgb="FF052937"/>
        <rFont val="Arial"/>
        <family val="2"/>
      </rPr>
      <t>Aimé Sport Quarter Zip - Style #SS26CS001</t>
    </r>
  </si>
  <si>
    <r>
      <rPr>
        <sz val="18"/>
        <color rgb="FF8595A3"/>
        <rFont val="Arial"/>
        <family val="2"/>
      </rPr>
      <t>Mens, Sweatshirts, Spring/Summer, 2026</t>
    </r>
  </si>
  <si>
    <r>
      <rPr>
        <b/>
        <sz val="18"/>
        <color rgb="FF052937"/>
        <rFont val="Arial"/>
        <family val="2"/>
      </rPr>
      <t>Size Specifications -</t>
    </r>
  </si>
  <si>
    <r>
      <rPr>
        <b/>
        <sz val="18"/>
        <color rgb="FF052937"/>
        <rFont val="Arial"/>
        <family val="2"/>
      </rPr>
      <t>Measurements / 1st Proto</t>
    </r>
  </si>
  <si>
    <t>27 3/8 in</t>
  </si>
  <si>
    <t>5/8 in</t>
  </si>
  <si>
    <t>Back to Spec</t>
  </si>
  <si>
    <t>26 5/8 in</t>
  </si>
  <si>
    <t>4 1/4 in</t>
  </si>
  <si>
    <t>Follow Revised</t>
  </si>
  <si>
    <t>2 1/4 in</t>
  </si>
  <si>
    <t>19 1/8 in</t>
  </si>
  <si>
    <t>19 7/8 in</t>
  </si>
  <si>
    <t>-1 in</t>
  </si>
  <si>
    <t>17 1/8 in</t>
  </si>
  <si>
    <t>35 1/4 in</t>
  </si>
  <si>
    <t>12 1/4 in</t>
  </si>
  <si>
    <t>9 3/8 in</t>
  </si>
  <si>
    <t>6 7/8 in</t>
  </si>
  <si>
    <t>-5/8 in</t>
  </si>
  <si>
    <t>2 7/8 in</t>
  </si>
  <si>
    <t>3 1/2 in</t>
  </si>
  <si>
    <t>Increase</t>
  </si>
  <si>
    <t>9 7/8 in</t>
  </si>
  <si>
    <t>-3/4 in</t>
  </si>
  <si>
    <t>Reduce</t>
  </si>
  <si>
    <t>Keep As Sample</t>
  </si>
  <si>
    <t>1 1/2 in</t>
  </si>
  <si>
    <t>DÀI DÂY KÉO GIỮA TRƯỚC</t>
  </si>
  <si>
    <t>VỊ TRÍ NGANG THÂN TRƯỚC, THÂN SAU TỪ ĐỈNH VAI</t>
  </si>
  <si>
    <t>NGANG LAI ÁO - TẠI ĐƯỜNG MÉP</t>
  </si>
  <si>
    <t>RỘNG LAI TAY - TẠI ĐƯỜNG MAY</t>
  </si>
  <si>
    <t>RỘNG LAI TAY - TẠI MÉP</t>
  </si>
  <si>
    <t>CAO LÁ CỔ TẠI GIỮA TRƯỚC</t>
  </si>
  <si>
    <t>DÀI CỔ</t>
  </si>
  <si>
    <t>CAO TÚI KANGAROO TẠI GIỮA</t>
  </si>
  <si>
    <t>RỘNG TÚI KANGAROO TẠI CẠNH TRÊN</t>
  </si>
  <si>
    <t>RỘNG TÚI KANGAROO TẠI CẠNH DƯỚI</t>
  </si>
  <si>
    <t>MIẾNG TÚI KANGAROO</t>
  </si>
  <si>
    <t>ĐỊNH VỊ ARTWORK GIỮA TRƯỚC DƯỚI ĐƯỜNG MAY CỔ TRƯỚC</t>
  </si>
  <si>
    <t>ĐỈNH VAI ĐẾN ĐƯỜNG MAY CỔ</t>
  </si>
  <si>
    <t>ĐƯỜNG MAY ĐẾN ĐƯỜNG MAY</t>
  </si>
  <si>
    <t>HẠ TỪ ĐỈNH VAI 7'', ĐƯỜNG MAY ĐẾN ĐƯỜNG MAY</t>
  </si>
  <si>
    <t>ĐO THẲNG VỚI ĐƯỜNG MAY ĐỂ ÊM</t>
  </si>
  <si>
    <t>MÉP ĐẾN DIỄU</t>
  </si>
  <si>
    <t>HẠ TỪ CAO VAI ĐẾN ĐIỂM NGANG NGÃ TƯ NÁCH</t>
  </si>
  <si>
    <t>ĐƯỜNG MAY CỔ ĐẾN MÉP LÁ CỔ TẠI GIỮA SAU</t>
  </si>
  <si>
    <t>ĐƯỜNG MAY CỔ ĐẾN ĐIỂM LÁ CỔ, DỌC MÉP</t>
  </si>
  <si>
    <t>CAO TẠI GIỮA</t>
  </si>
  <si>
    <t>RỘNG TẠI CẠNH TRÊN</t>
  </si>
  <si>
    <t>RỘNG TẠI CẠNH DƯỚI</t>
  </si>
  <si>
    <t>TỪ ĐƯỜNG MAY GIỮA CỔ TRƯỚC ĐẾN ĐỈNH ARTWORK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</si>
</sst>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\$#,##0\ ;\(\$#,##0\)"/>
    <numFmt numFmtId="166" formatCode="0.00_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  <numFmt numFmtId="171" formatCode="[$-409]d\-mmm\-yy;@"/>
    <numFmt numFmtId="172" formatCode="0.000"/>
    <numFmt numFmtId="173" formatCode="&quot;$&quot;#,##0;\-&quot;$&quot;#,##0"/>
    <numFmt numFmtId="174" formatCode="&quot;$&quot;#,##0;[Red]\-&quot;$&quot;#,##0"/>
    <numFmt numFmtId="175" formatCode="_-&quot;$&quot;* #,##0_-;\-&quot;$&quot;* #,##0_-;_-&quot;$&quot;* &quot;-&quot;_-;_-@_-"/>
    <numFmt numFmtId="176" formatCode="_-* #,##0_-;\-* #,##0_-;_-* &quot;-&quot;_-;_-@_-"/>
    <numFmt numFmtId="177" formatCode="_-&quot;$&quot;* #,##0.00_-;\-&quot;$&quot;* #,##0.00_-;_-&quot;$&quot;* &quot;-&quot;??_-;_-@_-"/>
    <numFmt numFmtId="178" formatCode="_-* #,##0.00_-;\-* #,##0.00_-;_-* &quot;-&quot;??_-;_-@_-"/>
    <numFmt numFmtId="179" formatCode="_-* #,##0.00\ &quot;₫&quot;_-;\-* #,##0.00\ &quot;₫&quot;_-;_-* &quot;-&quot;??\ &quot;₫&quot;_-;_-@_-"/>
    <numFmt numFmtId="180" formatCode="_(* #,##0_);_(* \(#,##0\);_(* &quot;-&quot;??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[$-409]d\-mmm;@"/>
    <numFmt numFmtId="184" formatCode="&quot;¥&quot;#,##0.00;[Red]&quot;¥&quot;\-#,##0.00"/>
    <numFmt numFmtId="185" formatCode="&quot;¥&quot;#,##0;[Red]&quot;¥&quot;\-#,##0"/>
    <numFmt numFmtId="186" formatCode="_ * #,##0.00_)\ &quot;F&quot;_ ;_ * \(#,##0.00\)\ &quot;F&quot;_ ;_ * &quot;-&quot;??_)\ &quot;F&quot;_ ;_ @_ "/>
    <numFmt numFmtId="187" formatCode="&quot;ß&quot;\t#,##0_);\(&quot;ß&quot;\t#,##0\)"/>
    <numFmt numFmtId="188" formatCode="_(\ß* \t#,##0_);_(\ß* \(\t#,##0\);_(\ß* &quot;-&quot;_);_(@_)"/>
    <numFmt numFmtId="189" formatCode="_ * #,##0.00_)\ _$_ ;_ * \(#,##0.00\)\ _$_ ;_ * &quot;-&quot;??_)\ _$_ ;_ @_ "/>
    <numFmt numFmtId="190" formatCode="&quot;ß&quot;\t#,##0_);[Red]\(&quot;ß&quot;\t#,##0\)"/>
    <numFmt numFmtId="191" formatCode="_ * #,##0.00_ ;_ * \-#,##0.00_ ;_ * &quot;-&quot;??_ ;_ @_ "/>
    <numFmt numFmtId="192" formatCode="_(* #,##0_);_(* \(#,##0\);_(* &quot;-&quot;?_);@_)"/>
    <numFmt numFmtId="193" formatCode="#,##0.0_);\(#,##0.0\)"/>
    <numFmt numFmtId="194" formatCode="_(* #,##0.0000_);_(* \(#,##0.0000\);_(* &quot;-&quot;??_);_(@_)"/>
    <numFmt numFmtId="195" formatCode="0.0%;[Red]\(0.0%\)"/>
    <numFmt numFmtId="196" formatCode="_ * #,##0.00_)&quot;£&quot;_ ;_ * \(#,##0.00\)&quot;£&quot;_ ;_ * &quot;-&quot;??_)&quot;£&quot;_ ;_ @_ "/>
    <numFmt numFmtId="197" formatCode="0.0%;\(0.0%\)"/>
    <numFmt numFmtId="198" formatCode="_-* #,##0.00\ _₫_-;\-* #,##0.00\ _₫_-;_-* &quot;-&quot;??\ _₫_-;_-@_-"/>
    <numFmt numFmtId="199" formatCode="_-&quot;₫&quot;* #,##0.00_-;\-&quot;₫&quot;* #,##0.00_-;_-&quot;₫&quot;* &quot;-&quot;??_-;_-@_-"/>
    <numFmt numFmtId="200" formatCode="_(&quot;€&quot;* #,##0.00_);_(&quot;€&quot;* \(#,##0.00\);_(&quot;€&quot;* &quot;-&quot;??_);_(@_)"/>
    <numFmt numFmtId="201" formatCode="#,###"/>
    <numFmt numFmtId="202" formatCode="&quot;\&quot;#,##0;[Red]\-&quot;\&quot;#,##0"/>
    <numFmt numFmtId="203" formatCode="&quot;\&quot;#,##0.00;\-&quot;\&quot;#,##0.00"/>
    <numFmt numFmtId="204" formatCode="#,##0.000_);\(#,##0.000\)"/>
    <numFmt numFmtId="205" formatCode="#,##0.00\ &quot;F&quot;;[Red]\-#,##0.00\ &quot;F&quot;"/>
    <numFmt numFmtId="206" formatCode="#,##0\ &quot;F&quot;;\-#,##0\ &quot;F&quot;"/>
    <numFmt numFmtId="207" formatCode="#,##0\ &quot;F&quot;;[Red]\-#,##0\ &quot;F&quot;"/>
    <numFmt numFmtId="208" formatCode="_-* #,##0\ &quot;F&quot;_-;\-* #,##0\ &quot;F&quot;_-;_-* &quot;-&quot;\ &quot;F&quot;_-;_-@_-"/>
    <numFmt numFmtId="209" formatCode="#,##0.00\ &quot;F&quot;;\-#,##0.00\ &quot;F&quot;"/>
    <numFmt numFmtId="210" formatCode="_ &quot;\&quot;* #,##0_ ;_ &quot;\&quot;* \-#,##0_ ;_ &quot;\&quot;* &quot;-&quot;_ ;_ @_ "/>
    <numFmt numFmtId="211" formatCode="_ &quot;\&quot;* #,##0.00_ ;_ &quot;\&quot;* \-#,##0.00_ ;_ &quot;\&quot;* &quot;-&quot;??_ ;_ @_ "/>
  </numFmts>
  <fonts count="2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b/>
      <sz val="16"/>
      <name val="Muli"/>
    </font>
    <font>
      <b/>
      <sz val="22"/>
      <name val="Muli"/>
    </font>
    <font>
      <sz val="22"/>
      <name val="Muli"/>
    </font>
    <font>
      <sz val="20"/>
      <name val="Muli"/>
    </font>
    <font>
      <sz val="18"/>
      <name val="Muli"/>
    </font>
    <font>
      <sz val="16"/>
      <name val="Muli"/>
    </font>
    <font>
      <sz val="18"/>
      <color indexed="8"/>
      <name val="Muli"/>
    </font>
    <font>
      <b/>
      <sz val="12"/>
      <name val="Muli"/>
    </font>
    <font>
      <sz val="12"/>
      <name val="Muli"/>
    </font>
    <font>
      <b/>
      <sz val="11"/>
      <name val="Muli"/>
    </font>
    <font>
      <sz val="11"/>
      <color theme="1"/>
      <name val="Muli"/>
    </font>
    <font>
      <sz val="10"/>
      <color rgb="FF000000"/>
      <name val="Arial"/>
      <family val="2"/>
    </font>
    <font>
      <b/>
      <sz val="18"/>
      <color rgb="FFFF0000"/>
      <name val="Muli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9C000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11"/>
      <color theme="1"/>
      <name val="Muli"/>
    </font>
    <font>
      <b/>
      <sz val="8"/>
      <name val="Muli"/>
    </font>
    <font>
      <b/>
      <sz val="12"/>
      <name val="EuclidCircularA-Regular"/>
    </font>
    <font>
      <i/>
      <sz val="12"/>
      <name val="Muli"/>
    </font>
    <font>
      <sz val="10"/>
      <color rgb="FF000000"/>
      <name val="Times New Roman"/>
      <family val="1"/>
    </font>
    <font>
      <b/>
      <sz val="10"/>
      <color rgb="FF052937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.5"/>
      <name val="Arial"/>
      <family val="2"/>
    </font>
    <font>
      <b/>
      <sz val="10.5"/>
      <color rgb="FF052937"/>
      <name val="Arial"/>
      <family val="2"/>
    </font>
    <font>
      <sz val="10"/>
      <name val="Arial MT"/>
    </font>
    <font>
      <b/>
      <sz val="9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16"/>
      <name val="Arial MT"/>
    </font>
    <font>
      <sz val="12"/>
      <color rgb="FF000000"/>
      <name val="Times New Roman"/>
      <family val="1"/>
    </font>
    <font>
      <sz val="10"/>
      <color rgb="FF052937"/>
      <name val="Arial"/>
      <family val="2"/>
    </font>
    <font>
      <sz val="14"/>
      <color rgb="FF052937"/>
      <name val="Arial"/>
      <family val="2"/>
    </font>
    <font>
      <b/>
      <sz val="16"/>
      <name val="Arial MT"/>
    </font>
    <font>
      <b/>
      <sz val="12"/>
      <color theme="1"/>
      <name val="Times New Roman"/>
      <family val="1"/>
    </font>
    <font>
      <sz val="10"/>
      <color rgb="FF000000"/>
      <name val="Muli"/>
    </font>
    <font>
      <b/>
      <sz val="12"/>
      <color rgb="FF000000"/>
      <name val="Muli"/>
    </font>
    <font>
      <sz val="12"/>
      <color rgb="FF000000"/>
      <name val="Muli"/>
    </font>
    <font>
      <b/>
      <sz val="12"/>
      <color theme="1"/>
      <name val="Muli"/>
    </font>
    <font>
      <b/>
      <sz val="22"/>
      <color rgb="FF052937"/>
      <name val="Muli"/>
    </font>
    <font>
      <b/>
      <sz val="10"/>
      <color rgb="FF000000"/>
      <name val="Muli"/>
    </font>
    <font>
      <b/>
      <sz val="10"/>
      <color rgb="FF052937"/>
      <name val="Muli"/>
    </font>
    <font>
      <b/>
      <sz val="14"/>
      <color rgb="FF052937"/>
      <name val="Muli"/>
    </font>
    <font>
      <b/>
      <sz val="14"/>
      <name val="Arial"/>
      <family val="2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6"/>
      <color rgb="FF000000"/>
      <name val="Times New Roman"/>
      <family val="1"/>
    </font>
    <font>
      <sz val="16"/>
      <name val="Arial"/>
      <family val="2"/>
    </font>
    <font>
      <b/>
      <sz val="16"/>
      <name val="Arial"/>
      <family val="2"/>
    </font>
    <font>
      <b/>
      <sz val="16"/>
      <color rgb="FF000000"/>
      <name val="Times New Roman"/>
      <family val="1"/>
    </font>
    <font>
      <b/>
      <sz val="18"/>
      <color rgb="FF052937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sz val="18"/>
      <color rgb="FF8595A3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FA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/>
      <bottom/>
      <diagonal/>
    </border>
  </borders>
  <cellStyleXfs count="3554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5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8" applyNumberFormat="0" applyBorder="0" applyAlignment="0" applyProtection="0"/>
    <xf numFmtId="166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10" applyNumberFormat="0" applyProtection="0">
      <alignment horizontal="right" vertical="center"/>
    </xf>
    <xf numFmtId="0" fontId="2" fillId="8" borderId="10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11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8" fillId="0" borderId="0"/>
    <xf numFmtId="0" fontId="10" fillId="0" borderId="0"/>
    <xf numFmtId="0" fontId="30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3" fillId="0" borderId="0"/>
    <xf numFmtId="0" fontId="35" fillId="11" borderId="0" applyNumberFormat="0" applyBorder="0" applyAlignment="0" applyProtection="0"/>
    <xf numFmtId="175" fontId="3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36" fillId="0" borderId="0" applyFont="0" applyFill="0" applyBorder="0" applyAlignment="0" applyProtection="0"/>
    <xf numFmtId="180" fontId="37" fillId="0" borderId="33" applyFont="0" applyBorder="0"/>
    <xf numFmtId="180" fontId="37" fillId="0" borderId="33" applyFont="0" applyBorder="0"/>
    <xf numFmtId="168" fontId="2" fillId="0" borderId="0" applyFont="0" applyFill="0" applyBorder="0" applyAlignment="0" applyProtection="0"/>
    <xf numFmtId="0" fontId="38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2" fillId="0" borderId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176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/>
    <xf numFmtId="0" fontId="43" fillId="0" borderId="0"/>
    <xf numFmtId="183" fontId="42" fillId="0" borderId="0"/>
    <xf numFmtId="183" fontId="42" fillId="0" borderId="0"/>
    <xf numFmtId="183" fontId="42" fillId="0" borderId="0"/>
    <xf numFmtId="0" fontId="44" fillId="0" borderId="0"/>
    <xf numFmtId="0" fontId="43" fillId="0" borderId="0"/>
    <xf numFmtId="0" fontId="43" fillId="0" borderId="0"/>
    <xf numFmtId="183" fontId="44" fillId="0" borderId="0"/>
    <xf numFmtId="183" fontId="44" fillId="0" borderId="0"/>
    <xf numFmtId="183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9" fontId="47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5" fontId="49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49" fillId="0" borderId="0" applyFont="0" applyFill="0" applyBorder="0" applyAlignment="0" applyProtection="0"/>
    <xf numFmtId="0" fontId="51" fillId="0" borderId="0"/>
    <xf numFmtId="0" fontId="52" fillId="0" borderId="0"/>
    <xf numFmtId="0" fontId="52" fillId="0" borderId="0"/>
    <xf numFmtId="183" fontId="51" fillId="0" borderId="0"/>
    <xf numFmtId="183" fontId="51" fillId="0" borderId="0"/>
    <xf numFmtId="183" fontId="51" fillId="0" borderId="0"/>
    <xf numFmtId="0" fontId="52" fillId="0" borderId="0"/>
    <xf numFmtId="0" fontId="52" fillId="0" borderId="0"/>
    <xf numFmtId="176" fontId="49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49" fillId="0" borderId="0" applyFont="0" applyFill="0" applyBorder="0" applyAlignment="0" applyProtection="0"/>
    <xf numFmtId="40" fontId="45" fillId="0" borderId="0" applyFont="0" applyFill="0" applyBorder="0" applyAlignment="0" applyProtection="0"/>
    <xf numFmtId="40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38" fontId="45" fillId="0" borderId="0" applyFont="0" applyFill="0" applyBorder="0" applyAlignment="0" applyProtection="0"/>
    <xf numFmtId="38" fontId="46" fillId="0" borderId="0" applyFont="0" applyFill="0" applyBorder="0" applyAlignment="0" applyProtection="0"/>
    <xf numFmtId="38" fontId="4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78" fontId="50" fillId="0" borderId="0" applyFont="0" applyFill="0" applyBorder="0" applyAlignment="0" applyProtection="0"/>
    <xf numFmtId="178" fontId="4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70" fontId="47" fillId="0" borderId="0" applyFont="0" applyFill="0" applyBorder="0" applyAlignment="0" applyProtection="0"/>
    <xf numFmtId="185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70" fontId="47" fillId="0" borderId="0" applyFont="0" applyFill="0" applyBorder="0" applyAlignment="0" applyProtection="0"/>
    <xf numFmtId="185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85" fontId="48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0" fontId="49" fillId="0" borderId="0"/>
    <xf numFmtId="0" fontId="54" fillId="0" borderId="0"/>
    <xf numFmtId="0" fontId="50" fillId="0" borderId="0"/>
    <xf numFmtId="0" fontId="50" fillId="0" borderId="0"/>
    <xf numFmtId="183" fontId="54" fillId="0" borderId="0"/>
    <xf numFmtId="183" fontId="54" fillId="0" borderId="0"/>
    <xf numFmtId="183" fontId="54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183" fontId="54" fillId="0" borderId="0"/>
    <xf numFmtId="183" fontId="54" fillId="0" borderId="0"/>
    <xf numFmtId="183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183" fontId="54" fillId="0" borderId="0"/>
    <xf numFmtId="183" fontId="54" fillId="0" borderId="0"/>
    <xf numFmtId="183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183" fontId="54" fillId="0" borderId="0"/>
    <xf numFmtId="183" fontId="54" fillId="0" borderId="0"/>
    <xf numFmtId="183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183" fontId="54" fillId="0" borderId="0"/>
    <xf numFmtId="183" fontId="54" fillId="0" borderId="0"/>
    <xf numFmtId="183" fontId="54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183" fontId="54" fillId="0" borderId="0"/>
    <xf numFmtId="183" fontId="54" fillId="0" borderId="0"/>
    <xf numFmtId="183" fontId="54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177" fontId="49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177" fontId="49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49" fillId="0" borderId="0"/>
    <xf numFmtId="0" fontId="50" fillId="0" borderId="0"/>
    <xf numFmtId="0" fontId="50" fillId="0" borderId="0"/>
    <xf numFmtId="183" fontId="49" fillId="0" borderId="0"/>
    <xf numFmtId="183" fontId="49" fillId="0" borderId="0"/>
    <xf numFmtId="183" fontId="49" fillId="0" borderId="0"/>
    <xf numFmtId="0" fontId="50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0" fontId="2" fillId="0" borderId="0"/>
    <xf numFmtId="0" fontId="2" fillId="0" borderId="0"/>
    <xf numFmtId="0" fontId="45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75" fontId="5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5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6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5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6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6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5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6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5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6" fillId="0" borderId="0" applyFont="0" applyFill="0" applyBorder="0" applyAlignment="0" applyProtection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57" fillId="4" borderId="0"/>
    <xf numFmtId="183" fontId="57" fillId="4" borderId="0"/>
    <xf numFmtId="183" fontId="57" fillId="4" borderId="0"/>
    <xf numFmtId="183" fontId="57" fillId="4" borderId="0"/>
    <xf numFmtId="9" fontId="58" fillId="0" borderId="0" applyFont="0" applyFill="0" applyBorder="0" applyAlignment="0" applyProtection="0"/>
    <xf numFmtId="0" fontId="59" fillId="4" borderId="0"/>
    <xf numFmtId="183" fontId="59" fillId="4" borderId="0"/>
    <xf numFmtId="183" fontId="59" fillId="4" borderId="0"/>
    <xf numFmtId="183" fontId="59" fillId="4" borderId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1" fillId="16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183" fontId="61" fillId="16" borderId="0" applyNumberFormat="0" applyBorder="0" applyAlignment="0" applyProtection="0">
      <alignment vertical="center"/>
    </xf>
    <xf numFmtId="183" fontId="61" fillId="16" borderId="0" applyNumberFormat="0" applyBorder="0" applyAlignment="0" applyProtection="0">
      <alignment vertical="center"/>
    </xf>
    <xf numFmtId="183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183" fontId="61" fillId="17" borderId="0" applyNumberFormat="0" applyBorder="0" applyAlignment="0" applyProtection="0">
      <alignment vertical="center"/>
    </xf>
    <xf numFmtId="183" fontId="61" fillId="17" borderId="0" applyNumberFormat="0" applyBorder="0" applyAlignment="0" applyProtection="0">
      <alignment vertical="center"/>
    </xf>
    <xf numFmtId="183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183" fontId="61" fillId="18" borderId="0" applyNumberFormat="0" applyBorder="0" applyAlignment="0" applyProtection="0">
      <alignment vertical="center"/>
    </xf>
    <xf numFmtId="183" fontId="61" fillId="18" borderId="0" applyNumberFormat="0" applyBorder="0" applyAlignment="0" applyProtection="0">
      <alignment vertical="center"/>
    </xf>
    <xf numFmtId="183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183" fontId="61" fillId="19" borderId="0" applyNumberFormat="0" applyBorder="0" applyAlignment="0" applyProtection="0">
      <alignment vertical="center"/>
    </xf>
    <xf numFmtId="183" fontId="61" fillId="19" borderId="0" applyNumberFormat="0" applyBorder="0" applyAlignment="0" applyProtection="0">
      <alignment vertical="center"/>
    </xf>
    <xf numFmtId="183" fontId="61" fillId="19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183" fontId="61" fillId="15" borderId="0" applyNumberFormat="0" applyBorder="0" applyAlignment="0" applyProtection="0">
      <alignment vertical="center"/>
    </xf>
    <xf numFmtId="183" fontId="61" fillId="15" borderId="0" applyNumberFormat="0" applyBorder="0" applyAlignment="0" applyProtection="0">
      <alignment vertical="center"/>
    </xf>
    <xf numFmtId="183" fontId="61" fillId="15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183" fontId="61" fillId="13" borderId="0" applyNumberFormat="0" applyBorder="0" applyAlignment="0" applyProtection="0">
      <alignment vertical="center"/>
    </xf>
    <xf numFmtId="183" fontId="61" fillId="13" borderId="0" applyNumberFormat="0" applyBorder="0" applyAlignment="0" applyProtection="0">
      <alignment vertical="center"/>
    </xf>
    <xf numFmtId="183" fontId="61" fillId="13" borderId="0" applyNumberFormat="0" applyBorder="0" applyAlignment="0" applyProtection="0">
      <alignment vertical="center"/>
    </xf>
    <xf numFmtId="0" fontId="63" fillId="4" borderId="0"/>
    <xf numFmtId="183" fontId="63" fillId="4" borderId="0"/>
    <xf numFmtId="183" fontId="63" fillId="4" borderId="0"/>
    <xf numFmtId="183" fontId="63" fillId="4" borderId="0"/>
    <xf numFmtId="0" fontId="64" fillId="0" borderId="0">
      <alignment wrapText="1"/>
    </xf>
    <xf numFmtId="183" fontId="64" fillId="0" borderId="0">
      <alignment wrapText="1"/>
    </xf>
    <xf numFmtId="183" fontId="64" fillId="0" borderId="0">
      <alignment wrapText="1"/>
    </xf>
    <xf numFmtId="183" fontId="64" fillId="0" borderId="0">
      <alignment wrapText="1"/>
    </xf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0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2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23" borderId="0" applyNumberFormat="0" applyBorder="0" applyAlignment="0" applyProtection="0"/>
    <xf numFmtId="0" fontId="60" fillId="21" borderId="0" applyNumberFormat="0" applyBorder="0" applyAlignment="0" applyProtection="0"/>
    <xf numFmtId="0" fontId="60" fillId="24" borderId="0" applyNumberFormat="0" applyBorder="0" applyAlignment="0" applyProtection="0"/>
    <xf numFmtId="0" fontId="60" fillId="19" borderId="0" applyNumberFormat="0" applyBorder="0" applyAlignment="0" applyProtection="0"/>
    <xf numFmtId="0" fontId="60" fillId="23" borderId="0" applyNumberFormat="0" applyBorder="0" applyAlignment="0" applyProtection="0"/>
    <xf numFmtId="0" fontId="60" fillId="25" borderId="0" applyNumberFormat="0" applyBorder="0" applyAlignment="0" applyProtection="0"/>
    <xf numFmtId="0" fontId="61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183" fontId="61" fillId="23" borderId="0" applyNumberFormat="0" applyBorder="0" applyAlignment="0" applyProtection="0">
      <alignment vertical="center"/>
    </xf>
    <xf numFmtId="183" fontId="61" fillId="23" borderId="0" applyNumberFormat="0" applyBorder="0" applyAlignment="0" applyProtection="0">
      <alignment vertical="center"/>
    </xf>
    <xf numFmtId="183" fontId="61" fillId="23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183" fontId="61" fillId="21" borderId="0" applyNumberFormat="0" applyBorder="0" applyAlignment="0" applyProtection="0">
      <alignment vertical="center"/>
    </xf>
    <xf numFmtId="183" fontId="61" fillId="21" borderId="0" applyNumberFormat="0" applyBorder="0" applyAlignment="0" applyProtection="0">
      <alignment vertical="center"/>
    </xf>
    <xf numFmtId="183" fontId="61" fillId="21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183" fontId="61" fillId="24" borderId="0" applyNumberFormat="0" applyBorder="0" applyAlignment="0" applyProtection="0">
      <alignment vertical="center"/>
    </xf>
    <xf numFmtId="183" fontId="61" fillId="24" borderId="0" applyNumberFormat="0" applyBorder="0" applyAlignment="0" applyProtection="0">
      <alignment vertical="center"/>
    </xf>
    <xf numFmtId="183" fontId="61" fillId="24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183" fontId="61" fillId="19" borderId="0" applyNumberFormat="0" applyBorder="0" applyAlignment="0" applyProtection="0">
      <alignment vertical="center"/>
    </xf>
    <xf numFmtId="183" fontId="61" fillId="19" borderId="0" applyNumberFormat="0" applyBorder="0" applyAlignment="0" applyProtection="0">
      <alignment vertical="center"/>
    </xf>
    <xf numFmtId="183" fontId="61" fillId="19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183" fontId="61" fillId="23" borderId="0" applyNumberFormat="0" applyBorder="0" applyAlignment="0" applyProtection="0">
      <alignment vertical="center"/>
    </xf>
    <xf numFmtId="183" fontId="61" fillId="23" borderId="0" applyNumberFormat="0" applyBorder="0" applyAlignment="0" applyProtection="0">
      <alignment vertical="center"/>
    </xf>
    <xf numFmtId="183" fontId="61" fillId="23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183" fontId="61" fillId="25" borderId="0" applyNumberFormat="0" applyBorder="0" applyAlignment="0" applyProtection="0">
      <alignment vertical="center"/>
    </xf>
    <xf numFmtId="183" fontId="61" fillId="25" borderId="0" applyNumberFormat="0" applyBorder="0" applyAlignment="0" applyProtection="0">
      <alignment vertical="center"/>
    </xf>
    <xf numFmtId="183" fontId="61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/>
    <xf numFmtId="0" fontId="65" fillId="21" borderId="0" applyNumberFormat="0" applyBorder="0" applyAlignment="0" applyProtection="0"/>
    <xf numFmtId="0" fontId="65" fillId="22" borderId="0" applyNumberFormat="0" applyBorder="0" applyAlignment="0" applyProtection="0"/>
    <xf numFmtId="0" fontId="65" fillId="20" borderId="0" applyNumberFormat="0" applyBorder="0" applyAlignment="0" applyProtection="0"/>
    <xf numFmtId="0" fontId="65" fillId="26" borderId="0" applyNumberFormat="0" applyBorder="0" applyAlignment="0" applyProtection="0"/>
    <xf numFmtId="0" fontId="65" fillId="13" borderId="0" applyNumberFormat="0" applyBorder="0" applyAlignment="0" applyProtection="0"/>
    <xf numFmtId="0" fontId="65" fillId="27" borderId="0" applyNumberFormat="0" applyBorder="0" applyAlignment="0" applyProtection="0"/>
    <xf numFmtId="0" fontId="65" fillId="21" borderId="0" applyNumberFormat="0" applyBorder="0" applyAlignment="0" applyProtection="0"/>
    <xf numFmtId="0" fontId="65" fillId="24" borderId="0" applyNumberFormat="0" applyBorder="0" applyAlignment="0" applyProtection="0"/>
    <xf numFmtId="0" fontId="65" fillId="28" borderId="0" applyNumberFormat="0" applyBorder="0" applyAlignment="0" applyProtection="0"/>
    <xf numFmtId="0" fontId="65" fillId="26" borderId="0" applyNumberFormat="0" applyBorder="0" applyAlignment="0" applyProtection="0"/>
    <xf numFmtId="0" fontId="65" fillId="29" borderId="0" applyNumberFormat="0" applyBorder="0" applyAlignment="0" applyProtection="0"/>
    <xf numFmtId="0" fontId="66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183" fontId="66" fillId="27" borderId="0" applyNumberFormat="0" applyBorder="0" applyAlignment="0" applyProtection="0">
      <alignment vertical="center"/>
    </xf>
    <xf numFmtId="183" fontId="66" fillId="27" borderId="0" applyNumberFormat="0" applyBorder="0" applyAlignment="0" applyProtection="0">
      <alignment vertical="center"/>
    </xf>
    <xf numFmtId="183" fontId="66" fillId="27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183" fontId="66" fillId="21" borderId="0" applyNumberFormat="0" applyBorder="0" applyAlignment="0" applyProtection="0">
      <alignment vertical="center"/>
    </xf>
    <xf numFmtId="183" fontId="66" fillId="21" borderId="0" applyNumberFormat="0" applyBorder="0" applyAlignment="0" applyProtection="0">
      <alignment vertical="center"/>
    </xf>
    <xf numFmtId="183" fontId="66" fillId="21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183" fontId="66" fillId="24" borderId="0" applyNumberFormat="0" applyBorder="0" applyAlignment="0" applyProtection="0">
      <alignment vertical="center"/>
    </xf>
    <xf numFmtId="183" fontId="66" fillId="24" borderId="0" applyNumberFormat="0" applyBorder="0" applyAlignment="0" applyProtection="0">
      <alignment vertical="center"/>
    </xf>
    <xf numFmtId="183" fontId="66" fillId="24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183" fontId="66" fillId="28" borderId="0" applyNumberFormat="0" applyBorder="0" applyAlignment="0" applyProtection="0">
      <alignment vertical="center"/>
    </xf>
    <xf numFmtId="183" fontId="66" fillId="28" borderId="0" applyNumberFormat="0" applyBorder="0" applyAlignment="0" applyProtection="0">
      <alignment vertical="center"/>
    </xf>
    <xf numFmtId="183" fontId="66" fillId="28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183" fontId="66" fillId="26" borderId="0" applyNumberFormat="0" applyBorder="0" applyAlignment="0" applyProtection="0">
      <alignment vertical="center"/>
    </xf>
    <xf numFmtId="183" fontId="66" fillId="26" borderId="0" applyNumberFormat="0" applyBorder="0" applyAlignment="0" applyProtection="0">
      <alignment vertical="center"/>
    </xf>
    <xf numFmtId="183" fontId="66" fillId="26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183" fontId="66" fillId="29" borderId="0" applyNumberFormat="0" applyBorder="0" applyAlignment="0" applyProtection="0">
      <alignment vertical="center"/>
    </xf>
    <xf numFmtId="183" fontId="66" fillId="29" borderId="0" applyNumberFormat="0" applyBorder="0" applyAlignment="0" applyProtection="0">
      <alignment vertical="center"/>
    </xf>
    <xf numFmtId="183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28" borderId="0" applyNumberFormat="0" applyBorder="0" applyAlignment="0" applyProtection="0"/>
    <xf numFmtId="0" fontId="65" fillId="26" borderId="0" applyNumberFormat="0" applyBorder="0" applyAlignment="0" applyProtection="0"/>
    <xf numFmtId="0" fontId="65" fillId="33" borderId="0" applyNumberFormat="0" applyBorder="0" applyAlignment="0" applyProtection="0"/>
    <xf numFmtId="186" fontId="2" fillId="0" borderId="0" applyFont="0" applyFill="0" applyBorder="0" applyAlignment="0" applyProtection="0"/>
    <xf numFmtId="0" fontId="68" fillId="0" borderId="0" applyFont="0" applyFill="0" applyBorder="0" applyAlignment="0" applyProtection="0"/>
    <xf numFmtId="18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8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69" fillId="0" borderId="0" applyFont="0" applyFill="0" applyBorder="0" applyAlignment="0" applyProtection="0"/>
    <xf numFmtId="19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8" fillId="0" borderId="0" applyFont="0" applyFill="0" applyBorder="0" applyAlignment="0" applyProtection="0"/>
    <xf numFmtId="191" fontId="58" fillId="0" borderId="0" applyFont="0" applyFill="0" applyBorder="0" applyAlignment="0" applyProtection="0"/>
    <xf numFmtId="175" fontId="3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36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17" borderId="0" applyNumberFormat="0" applyBorder="0" applyAlignment="0" applyProtection="0"/>
    <xf numFmtId="192" fontId="72" fillId="0" borderId="0" applyAlignment="0" applyProtection="0"/>
    <xf numFmtId="0" fontId="68" fillId="0" borderId="0"/>
    <xf numFmtId="0" fontId="73" fillId="0" borderId="0"/>
    <xf numFmtId="0" fontId="69" fillId="0" borderId="0"/>
    <xf numFmtId="0" fontId="74" fillId="0" borderId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194" fontId="75" fillId="0" borderId="0" applyFill="0" applyBorder="0" applyAlignment="0"/>
    <xf numFmtId="194" fontId="76" fillId="0" borderId="0" applyFill="0" applyBorder="0" applyAlignment="0"/>
    <xf numFmtId="194" fontId="75" fillId="0" borderId="0" applyFill="0" applyBorder="0" applyAlignment="0"/>
    <xf numFmtId="195" fontId="75" fillId="0" borderId="0" applyFill="0" applyBorder="0" applyAlignment="0"/>
    <xf numFmtId="195" fontId="76" fillId="0" borderId="0" applyFill="0" applyBorder="0" applyAlignment="0"/>
    <xf numFmtId="195" fontId="75" fillId="0" borderId="0" applyFill="0" applyBorder="0" applyAlignment="0"/>
    <xf numFmtId="196" fontId="2" fillId="0" borderId="0" applyFill="0" applyBorder="0" applyAlignment="0"/>
    <xf numFmtId="196" fontId="2" fillId="0" borderId="0" applyFill="0" applyBorder="0" applyAlignment="0"/>
    <xf numFmtId="196" fontId="2" fillId="0" borderId="0" applyFill="0" applyBorder="0" applyAlignment="0"/>
    <xf numFmtId="196" fontId="2" fillId="0" borderId="0" applyFill="0" applyBorder="0" applyAlignment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7" fontId="75" fillId="0" borderId="0" applyFill="0" applyBorder="0" applyAlignment="0"/>
    <xf numFmtId="197" fontId="76" fillId="0" borderId="0" applyFill="0" applyBorder="0" applyAlignment="0"/>
    <xf numFmtId="19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0" fontId="77" fillId="12" borderId="34" applyNumberFormat="0" applyAlignment="0" applyProtection="0"/>
    <xf numFmtId="0" fontId="77" fillId="20" borderId="34" applyNumberFormat="0" applyAlignment="0" applyProtection="0"/>
    <xf numFmtId="0" fontId="78" fillId="0" borderId="0"/>
    <xf numFmtId="0" fontId="79" fillId="0" borderId="0"/>
    <xf numFmtId="183" fontId="78" fillId="0" borderId="0"/>
    <xf numFmtId="183" fontId="78" fillId="0" borderId="0"/>
    <xf numFmtId="0" fontId="78" fillId="0" borderId="0"/>
    <xf numFmtId="0" fontId="80" fillId="0" borderId="35" applyNumberFormat="0" applyFill="0" applyAlignment="0" applyProtection="0"/>
    <xf numFmtId="0" fontId="81" fillId="34" borderId="36" applyNumberFormat="0" applyAlignment="0" applyProtection="0"/>
    <xf numFmtId="1" fontId="82" fillId="0" borderId="4" applyBorder="0"/>
    <xf numFmtId="1" fontId="83" fillId="0" borderId="4" applyBorder="0"/>
    <xf numFmtId="1" fontId="82" fillId="0" borderId="4" applyBorder="0"/>
    <xf numFmtId="0" fontId="84" fillId="0" borderId="0" applyNumberFormat="0" applyFill="0" applyBorder="0" applyAlignment="0" applyProtection="0"/>
    <xf numFmtId="177" fontId="75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6" fillId="0" borderId="0" applyFont="0" applyFill="0" applyBorder="0" applyAlignment="0" applyProtection="0"/>
    <xf numFmtId="177" fontId="7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6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77" fillId="0" borderId="0" applyFont="0" applyFill="0" applyBorder="0" applyAlignment="0" applyProtection="0"/>
    <xf numFmtId="198" fontId="2" fillId="0" borderId="0" quotePrefix="1">
      <protection locked="0"/>
    </xf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2" fillId="14" borderId="37" applyNumberFormat="0" applyFont="0" applyAlignment="0" applyProtection="0"/>
    <xf numFmtId="193" fontId="75" fillId="0" borderId="0" applyFont="0" applyFill="0" applyBorder="0" applyAlignment="0" applyProtection="0"/>
    <xf numFmtId="193" fontId="76" fillId="0" borderId="0" applyFont="0" applyFill="0" applyBorder="0" applyAlignment="0" applyProtection="0"/>
    <xf numFmtId="193" fontId="75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85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77" fillId="0" borderId="0" applyFont="0" applyFill="0" applyBorder="0" applyAlignment="0" applyProtection="0"/>
    <xf numFmtId="177" fontId="177" fillId="0" borderId="0" applyFont="0" applyFill="0" applyBorder="0" applyAlignment="0" applyProtection="0"/>
    <xf numFmtId="177" fontId="178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4" fontId="13" fillId="0" borderId="0" applyFill="0" applyBorder="0" applyAlignment="0"/>
    <xf numFmtId="0" fontId="55" fillId="0" borderId="0"/>
    <xf numFmtId="0" fontId="5" fillId="0" borderId="0"/>
    <xf numFmtId="183" fontId="55" fillId="0" borderId="0"/>
    <xf numFmtId="183" fontId="55" fillId="0" borderId="0"/>
    <xf numFmtId="0" fontId="55" fillId="0" borderId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7" fontId="75" fillId="0" borderId="0" applyFill="0" applyBorder="0" applyAlignment="0"/>
    <xf numFmtId="197" fontId="76" fillId="0" borderId="0" applyFill="0" applyBorder="0" applyAlignment="0"/>
    <xf numFmtId="19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0" fontId="86" fillId="13" borderId="34" applyNumberFormat="0" applyAlignment="0" applyProtection="0"/>
    <xf numFmtId="200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178" fontId="2" fillId="0" borderId="0" applyBorder="0" applyAlignment="0" applyProtection="0"/>
    <xf numFmtId="0" fontId="87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88" fillId="18" borderId="0" applyNumberFormat="0" applyBorder="0" applyAlignment="0" applyProtection="0"/>
    <xf numFmtId="38" fontId="6" fillId="4" borderId="0" applyNumberFormat="0" applyBorder="0" applyAlignment="0" applyProtection="0"/>
    <xf numFmtId="38" fontId="175" fillId="4" borderId="0" applyNumberFormat="0" applyBorder="0" applyAlignment="0" applyProtection="0"/>
    <xf numFmtId="0" fontId="89" fillId="0" borderId="0" applyNumberFormat="0" applyFont="0" applyBorder="0" applyAlignment="0">
      <alignment horizontal="left" vertical="center"/>
    </xf>
    <xf numFmtId="183" fontId="89" fillId="0" borderId="0" applyNumberFormat="0" applyFont="0" applyBorder="0" applyAlignment="0">
      <alignment horizontal="left" vertical="center"/>
    </xf>
    <xf numFmtId="183" fontId="89" fillId="0" borderId="0" applyNumberFormat="0" applyFont="0" applyBorder="0" applyAlignment="0">
      <alignment horizontal="left" vertical="center"/>
    </xf>
    <xf numFmtId="183" fontId="89" fillId="0" borderId="0" applyNumberFormat="0" applyFont="0" applyBorder="0" applyAlignment="0">
      <alignment horizontal="left" vertical="center"/>
    </xf>
    <xf numFmtId="0" fontId="90" fillId="0" borderId="0">
      <alignment horizontal="left"/>
    </xf>
    <xf numFmtId="0" fontId="91" fillId="0" borderId="0">
      <alignment horizontal="left"/>
    </xf>
    <xf numFmtId="183" fontId="90" fillId="0" borderId="0">
      <alignment horizontal="left"/>
    </xf>
    <xf numFmtId="183" fontId="90" fillId="0" borderId="0">
      <alignment horizontal="left"/>
    </xf>
    <xf numFmtId="0" fontId="90" fillId="0" borderId="0">
      <alignment horizontal="left"/>
    </xf>
    <xf numFmtId="0" fontId="8" fillId="0" borderId="2" applyNumberFormat="0" applyAlignment="0" applyProtection="0">
      <alignment horizontal="left" vertical="center"/>
    </xf>
    <xf numFmtId="183" fontId="8" fillId="0" borderId="2" applyNumberFormat="0" applyAlignment="0" applyProtection="0">
      <alignment horizontal="left" vertical="center"/>
    </xf>
    <xf numFmtId="183" fontId="8" fillId="0" borderId="2" applyNumberFormat="0" applyAlignment="0" applyProtection="0">
      <alignment horizontal="left" vertical="center"/>
    </xf>
    <xf numFmtId="183" fontId="8" fillId="0" borderId="2" applyNumberFormat="0" applyAlignment="0" applyProtection="0">
      <alignment horizontal="left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183" fontId="8" fillId="0" borderId="6">
      <alignment horizontal="left" vertical="center"/>
    </xf>
    <xf numFmtId="0" fontId="8" fillId="0" borderId="6">
      <alignment horizontal="left" vertical="center"/>
    </xf>
    <xf numFmtId="183" fontId="8" fillId="0" borderId="6">
      <alignment horizontal="left" vertical="center"/>
    </xf>
    <xf numFmtId="0" fontId="8" fillId="0" borderId="6">
      <alignment horizontal="left" vertical="center"/>
    </xf>
    <xf numFmtId="183" fontId="8" fillId="0" borderId="6">
      <alignment horizontal="left" vertical="center"/>
    </xf>
    <xf numFmtId="0" fontId="92" fillId="0" borderId="38" applyNumberFormat="0" applyFill="0" applyAlignment="0" applyProtection="0"/>
    <xf numFmtId="0" fontId="93" fillId="0" borderId="39" applyNumberFormat="0" applyFill="0" applyAlignment="0" applyProtection="0"/>
    <xf numFmtId="0" fontId="94" fillId="0" borderId="40" applyNumberFormat="0" applyFill="0" applyAlignment="0" applyProtection="0"/>
    <xf numFmtId="0" fontId="94" fillId="0" borderId="0" applyNumberFormat="0" applyFill="0" applyBorder="0" applyAlignment="0" applyProtection="0"/>
    <xf numFmtId="49" fontId="95" fillId="0" borderId="8">
      <alignment vertical="center"/>
    </xf>
    <xf numFmtId="49" fontId="95" fillId="0" borderId="8">
      <alignment vertical="center"/>
    </xf>
    <xf numFmtId="49" fontId="95" fillId="0" borderId="8">
      <alignment vertical="center"/>
    </xf>
    <xf numFmtId="49" fontId="95" fillId="0" borderId="8">
      <alignment vertical="center"/>
    </xf>
    <xf numFmtId="183" fontId="96" fillId="0" borderId="0" applyNumberFormat="0" applyFill="0" applyBorder="0" applyAlignment="0" applyProtection="0">
      <alignment vertical="top"/>
      <protection locked="0"/>
    </xf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10" fontId="6" fillId="6" borderId="8" applyNumberFormat="0" applyBorder="0" applyAlignment="0" applyProtection="0"/>
    <xf numFmtId="10" fontId="6" fillId="6" borderId="8" applyNumberFormat="0" applyBorder="0" applyAlignment="0" applyProtection="0"/>
    <xf numFmtId="10" fontId="6" fillId="6" borderId="8" applyNumberFormat="0" applyBorder="0" applyAlignment="0" applyProtection="0"/>
    <xf numFmtId="10" fontId="6" fillId="6" borderId="8" applyNumberFormat="0" applyBorder="0" applyAlignment="0" applyProtection="0"/>
    <xf numFmtId="0" fontId="86" fillId="13" borderId="34" applyNumberFormat="0" applyAlignment="0" applyProtection="0"/>
    <xf numFmtId="0" fontId="86" fillId="13" borderId="34" applyNumberFormat="0" applyAlignment="0" applyProtection="0"/>
    <xf numFmtId="0" fontId="86" fillId="13" borderId="34" applyNumberFormat="0" applyAlignment="0" applyProtection="0"/>
    <xf numFmtId="0" fontId="86" fillId="13" borderId="34" applyNumberFormat="0" applyAlignment="0" applyProtection="0"/>
    <xf numFmtId="0" fontId="97" fillId="17" borderId="0" applyNumberFormat="0" applyBorder="0" applyAlignment="0" applyProtection="0"/>
    <xf numFmtId="0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7" fontId="75" fillId="0" borderId="0" applyFill="0" applyBorder="0" applyAlignment="0"/>
    <xf numFmtId="197" fontId="76" fillId="0" borderId="0" applyFill="0" applyBorder="0" applyAlignment="0"/>
    <xf numFmtId="19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0" fontId="80" fillId="0" borderId="35" applyNumberFormat="0" applyFill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98" fillId="0" borderId="15"/>
    <xf numFmtId="0" fontId="99" fillId="0" borderId="15"/>
    <xf numFmtId="183" fontId="98" fillId="0" borderId="15"/>
    <xf numFmtId="183" fontId="98" fillId="0" borderId="15"/>
    <xf numFmtId="0" fontId="98" fillId="0" borderId="15"/>
    <xf numFmtId="201" fontId="100" fillId="0" borderId="41"/>
    <xf numFmtId="201" fontId="100" fillId="0" borderId="41"/>
    <xf numFmtId="201" fontId="100" fillId="0" borderId="41"/>
    <xf numFmtId="201" fontId="100" fillId="0" borderId="41"/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0" fontId="34" fillId="0" borderId="0" applyNumberFormat="0" applyFont="0" applyFill="0" applyAlignment="0"/>
    <xf numFmtId="183" fontId="34" fillId="0" borderId="0" applyNumberFormat="0" applyFont="0" applyFill="0" applyAlignment="0"/>
    <xf numFmtId="183" fontId="34" fillId="0" borderId="0" applyNumberFormat="0" applyFont="0" applyFill="0" applyAlignment="0"/>
    <xf numFmtId="183" fontId="34" fillId="0" borderId="0" applyNumberFormat="0" applyFont="0" applyFill="0" applyAlignment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2" fillId="0" borderId="8" applyNumberFormat="0" applyFont="0" applyFill="0" applyBorder="0" applyAlignment="0">
      <alignment horizontal="center"/>
    </xf>
    <xf numFmtId="0" fontId="102" fillId="0" borderId="8" applyNumberFormat="0" applyFont="0" applyFill="0" applyBorder="0" applyAlignment="0">
      <alignment horizontal="center"/>
    </xf>
    <xf numFmtId="0" fontId="103" fillId="0" borderId="8" applyNumberFormat="0" applyFont="0" applyFill="0" applyBorder="0" applyAlignment="0">
      <alignment horizontal="center"/>
    </xf>
    <xf numFmtId="0" fontId="102" fillId="0" borderId="8" applyNumberFormat="0" applyFont="0" applyFill="0" applyBorder="0" applyAlignment="0">
      <alignment horizontal="center"/>
    </xf>
    <xf numFmtId="183" fontId="102" fillId="0" borderId="8" applyNumberFormat="0" applyFont="0" applyFill="0" applyBorder="0" applyAlignment="0">
      <alignment horizontal="center"/>
    </xf>
    <xf numFmtId="0" fontId="102" fillId="0" borderId="8" applyNumberFormat="0" applyFont="0" applyFill="0" applyBorder="0" applyAlignment="0">
      <alignment horizontal="center"/>
    </xf>
    <xf numFmtId="183" fontId="102" fillId="0" borderId="8" applyNumberFormat="0" applyFont="0" applyFill="0" applyBorder="0" applyAlignment="0">
      <alignment horizontal="center"/>
    </xf>
    <xf numFmtId="0" fontId="103" fillId="0" borderId="8" applyNumberFormat="0" applyFont="0" applyFill="0" applyBorder="0" applyAlignment="0">
      <alignment horizontal="center"/>
    </xf>
    <xf numFmtId="166" fontId="104" fillId="0" borderId="0"/>
    <xf numFmtId="0" fontId="105" fillId="0" borderId="0"/>
    <xf numFmtId="0" fontId="106" fillId="0" borderId="0"/>
    <xf numFmtId="0" fontId="106" fillId="0" borderId="0"/>
    <xf numFmtId="183" fontId="105" fillId="0" borderId="0"/>
    <xf numFmtId="183" fontId="105" fillId="0" borderId="0"/>
    <xf numFmtId="0" fontId="105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183" fontId="1" fillId="0" borderId="0"/>
    <xf numFmtId="183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77" fillId="0" borderId="0"/>
    <xf numFmtId="0" fontId="177" fillId="0" borderId="0"/>
    <xf numFmtId="0" fontId="177" fillId="0" borderId="0"/>
    <xf numFmtId="0" fontId="2" fillId="0" borderId="0"/>
    <xf numFmtId="0" fontId="1" fillId="0" borderId="0"/>
    <xf numFmtId="183" fontId="2" fillId="0" borderId="0"/>
    <xf numFmtId="183" fontId="2" fillId="0" borderId="0"/>
    <xf numFmtId="183" fontId="2" fillId="0" borderId="0"/>
    <xf numFmtId="0" fontId="2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9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83" fontId="2" fillId="0" borderId="0"/>
    <xf numFmtId="0" fontId="2" fillId="0" borderId="0"/>
    <xf numFmtId="0" fontId="2" fillId="0" borderId="0"/>
    <xf numFmtId="0" fontId="1" fillId="0" borderId="0"/>
    <xf numFmtId="183" fontId="2" fillId="0" borderId="0"/>
    <xf numFmtId="0" fontId="2" fillId="0" borderId="0"/>
    <xf numFmtId="0" fontId="2" fillId="0" borderId="0"/>
    <xf numFmtId="183" fontId="2" fillId="0" borderId="0"/>
    <xf numFmtId="183" fontId="2" fillId="0" borderId="0"/>
    <xf numFmtId="0" fontId="2" fillId="0" borderId="0"/>
    <xf numFmtId="0" fontId="180" fillId="0" borderId="0"/>
    <xf numFmtId="0" fontId="108" fillId="0" borderId="0"/>
    <xf numFmtId="183" fontId="2" fillId="0" borderId="0"/>
    <xf numFmtId="183" fontId="2" fillId="0" borderId="0"/>
    <xf numFmtId="0" fontId="108" fillId="0" borderId="0"/>
    <xf numFmtId="0" fontId="2" fillId="0" borderId="0"/>
    <xf numFmtId="183" fontId="2" fillId="0" borderId="0"/>
    <xf numFmtId="0" fontId="107" fillId="0" borderId="0"/>
    <xf numFmtId="183" fontId="2" fillId="0" borderId="0"/>
    <xf numFmtId="0" fontId="180" fillId="0" borderId="0"/>
    <xf numFmtId="0" fontId="1" fillId="0" borderId="0"/>
    <xf numFmtId="0" fontId="5" fillId="0" borderId="0" applyFill="0"/>
    <xf numFmtId="183" fontId="2" fillId="0" borderId="0"/>
    <xf numFmtId="0" fontId="5" fillId="0" borderId="0" applyFill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0" fontId="1" fillId="0" borderId="0"/>
    <xf numFmtId="0" fontId="1" fillId="0" borderId="0"/>
    <xf numFmtId="0" fontId="5" fillId="0" borderId="0" applyFill="0"/>
    <xf numFmtId="0" fontId="2" fillId="0" borderId="0"/>
    <xf numFmtId="0" fontId="2" fillId="0" borderId="0"/>
    <xf numFmtId="0" fontId="2" fillId="0" borderId="0"/>
    <xf numFmtId="0" fontId="2" fillId="0" borderId="0" applyProtection="0"/>
    <xf numFmtId="183" fontId="2" fillId="0" borderId="0"/>
    <xf numFmtId="0" fontId="2" fillId="0" borderId="0"/>
    <xf numFmtId="0" fontId="2" fillId="0" borderId="0" applyProtection="0"/>
    <xf numFmtId="0" fontId="109" fillId="0" borderId="0">
      <alignment vertical="center"/>
    </xf>
    <xf numFmtId="0" fontId="2" fillId="0" borderId="0" applyProtection="0"/>
    <xf numFmtId="0" fontId="107" fillId="0" borderId="0"/>
    <xf numFmtId="0" fontId="2" fillId="0" borderId="0"/>
    <xf numFmtId="171" fontId="2" fillId="0" borderId="0"/>
    <xf numFmtId="183" fontId="2" fillId="0" borderId="0"/>
    <xf numFmtId="183" fontId="2" fillId="0" borderId="0"/>
    <xf numFmtId="171" fontId="2" fillId="0" borderId="0"/>
    <xf numFmtId="0" fontId="2" fillId="0" borderId="0"/>
    <xf numFmtId="183" fontId="2" fillId="0" borderId="0"/>
    <xf numFmtId="0" fontId="2" fillId="0" borderId="0"/>
    <xf numFmtId="0" fontId="2" fillId="0" borderId="0"/>
    <xf numFmtId="183" fontId="109" fillId="0" borderId="0"/>
    <xf numFmtId="0" fontId="2" fillId="0" borderId="0"/>
    <xf numFmtId="0" fontId="2" fillId="0" borderId="0"/>
    <xf numFmtId="183" fontId="2" fillId="0" borderId="0"/>
    <xf numFmtId="0" fontId="2" fillId="0" borderId="0"/>
    <xf numFmtId="0" fontId="181" fillId="0" borderId="0"/>
    <xf numFmtId="0" fontId="18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82" fillId="0" borderId="0"/>
    <xf numFmtId="0" fontId="12" fillId="0" borderId="0"/>
    <xf numFmtId="0" fontId="182" fillId="0" borderId="0"/>
    <xf numFmtId="0" fontId="18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07" fillId="0" borderId="0"/>
    <xf numFmtId="0" fontId="2" fillId="0" borderId="0"/>
    <xf numFmtId="0" fontId="1" fillId="0" borderId="0"/>
    <xf numFmtId="0" fontId="108" fillId="0" borderId="0"/>
    <xf numFmtId="0" fontId="109" fillId="0" borderId="0"/>
    <xf numFmtId="0" fontId="108" fillId="0" borderId="0"/>
    <xf numFmtId="183" fontId="1" fillId="0" borderId="0"/>
    <xf numFmtId="183" fontId="1" fillId="0" borderId="0"/>
    <xf numFmtId="0" fontId="183" fillId="0" borderId="0"/>
    <xf numFmtId="0" fontId="183" fillId="0" borderId="0"/>
    <xf numFmtId="0" fontId="177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2" fillId="0" borderId="0"/>
    <xf numFmtId="0" fontId="180" fillId="0" borderId="0"/>
    <xf numFmtId="0" fontId="1" fillId="0" borderId="0"/>
    <xf numFmtId="0" fontId="2" fillId="0" borderId="0"/>
    <xf numFmtId="0" fontId="1" fillId="0" borderId="0"/>
    <xf numFmtId="0" fontId="107" fillId="0" borderId="0"/>
    <xf numFmtId="0" fontId="1" fillId="0" borderId="0"/>
    <xf numFmtId="0" fontId="107" fillId="0" borderId="0"/>
    <xf numFmtId="0" fontId="12" fillId="0" borderId="0"/>
    <xf numFmtId="0" fontId="107" fillId="0" borderId="0"/>
    <xf numFmtId="0" fontId="182" fillId="0" borderId="0"/>
    <xf numFmtId="0" fontId="182" fillId="0" borderId="0"/>
    <xf numFmtId="0" fontId="2" fillId="0" borderId="0"/>
    <xf numFmtId="0" fontId="180" fillId="0" borderId="0"/>
    <xf numFmtId="0" fontId="2" fillId="0" borderId="0"/>
    <xf numFmtId="0" fontId="2" fillId="0" borderId="0"/>
    <xf numFmtId="0" fontId="12" fillId="0" borderId="0"/>
    <xf numFmtId="0" fontId="177" fillId="0" borderId="0"/>
    <xf numFmtId="0" fontId="17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0" fillId="0" borderId="0"/>
    <xf numFmtId="0" fontId="1" fillId="0" borderId="0"/>
    <xf numFmtId="0" fontId="107" fillId="0" borderId="0"/>
    <xf numFmtId="0" fontId="1" fillId="0" borderId="0"/>
    <xf numFmtId="0" fontId="2" fillId="0" borderId="0"/>
    <xf numFmtId="183" fontId="2" fillId="0" borderId="0"/>
    <xf numFmtId="0" fontId="2" fillId="0" borderId="0"/>
    <xf numFmtId="183" fontId="2" fillId="0" borderId="0"/>
    <xf numFmtId="183" fontId="1" fillId="0" borderId="0"/>
    <xf numFmtId="0" fontId="180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0" fillId="0" borderId="0"/>
    <xf numFmtId="0" fontId="1" fillId="0" borderId="0"/>
    <xf numFmtId="0" fontId="107" fillId="0" borderId="0"/>
    <xf numFmtId="0" fontId="1" fillId="0" borderId="0"/>
    <xf numFmtId="0" fontId="2" fillId="0" borderId="0"/>
    <xf numFmtId="183" fontId="109" fillId="0" borderId="0"/>
    <xf numFmtId="183" fontId="1" fillId="0" borderId="0"/>
    <xf numFmtId="0" fontId="18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3" fontId="2" fillId="0" borderId="0"/>
    <xf numFmtId="183" fontId="2" fillId="0" borderId="0"/>
    <xf numFmtId="183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0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07" fillId="0" borderId="0"/>
    <xf numFmtId="0" fontId="107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8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14" borderId="37" applyNumberFormat="0" applyFont="0" applyAlignment="0" applyProtection="0"/>
    <xf numFmtId="0" fontId="2" fillId="14" borderId="37" applyNumberFormat="0" applyFont="0" applyAlignment="0" applyProtection="0"/>
    <xf numFmtId="0" fontId="2" fillId="14" borderId="37" applyNumberFormat="0" applyFont="0" applyAlignment="0" applyProtection="0"/>
    <xf numFmtId="183" fontId="2" fillId="14" borderId="37" applyNumberFormat="0" applyFont="0" applyAlignment="0" applyProtection="0"/>
    <xf numFmtId="0" fontId="2" fillId="14" borderId="37" applyNumberFormat="0" applyFont="0" applyAlignment="0" applyProtection="0"/>
    <xf numFmtId="183" fontId="2" fillId="14" borderId="37" applyNumberFormat="0" applyFont="0" applyAlignment="0" applyProtection="0"/>
    <xf numFmtId="0" fontId="2" fillId="14" borderId="37" applyNumberFormat="0" applyFont="0" applyAlignment="0" applyProtection="0"/>
    <xf numFmtId="183" fontId="2" fillId="14" borderId="37" applyNumberFormat="0" applyFont="0" applyAlignment="0" applyProtection="0"/>
    <xf numFmtId="0" fontId="2" fillId="14" borderId="37" applyNumberFormat="0" applyFont="0" applyAlignment="0" applyProtection="0"/>
    <xf numFmtId="183" fontId="2" fillId="14" borderId="37" applyNumberFormat="0" applyFont="0" applyAlignment="0" applyProtection="0"/>
    <xf numFmtId="0" fontId="2" fillId="14" borderId="37" applyNumberFormat="0" applyFont="0" applyAlignment="0" applyProtection="0"/>
    <xf numFmtId="183" fontId="2" fillId="14" borderId="37" applyNumberFormat="0" applyFont="0" applyAlignment="0" applyProtection="0"/>
    <xf numFmtId="0" fontId="2" fillId="14" borderId="37" applyNumberFormat="0" applyFont="0" applyAlignment="0" applyProtection="0"/>
    <xf numFmtId="183" fontId="2" fillId="14" borderId="37" applyNumberFormat="0" applyFont="0" applyAlignment="0" applyProtection="0"/>
    <xf numFmtId="0" fontId="2" fillId="14" borderId="37" applyNumberFormat="0" applyFont="0" applyAlignment="0" applyProtection="0"/>
    <xf numFmtId="0" fontId="2" fillId="14" borderId="37" applyNumberFormat="0" applyFont="0" applyAlignment="0" applyProtection="0"/>
    <xf numFmtId="0" fontId="2" fillId="14" borderId="37" applyNumberFormat="0" applyFont="0" applyAlignment="0" applyProtection="0"/>
    <xf numFmtId="0" fontId="2" fillId="14" borderId="37" applyNumberFormat="0" applyFont="0" applyAlignment="0" applyProtection="0"/>
    <xf numFmtId="0" fontId="2" fillId="14" borderId="37" applyNumberFormat="0" applyFont="0" applyAlignment="0" applyProtection="0"/>
    <xf numFmtId="3" fontId="110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0" fontId="111" fillId="20" borderId="10" applyNumberFormat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2" fillId="0" borderId="0" quotePrefix="1">
      <protection locked="0"/>
    </xf>
    <xf numFmtId="9" fontId="3" fillId="0" borderId="12" applyNumberFormat="0" applyBorder="0"/>
    <xf numFmtId="9" fontId="3" fillId="0" borderId="12" applyNumberFormat="0" applyBorder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177" fontId="75" fillId="0" borderId="0" applyFill="0" applyBorder="0" applyAlignment="0"/>
    <xf numFmtId="177" fontId="76" fillId="0" borderId="0" applyFill="0" applyBorder="0" applyAlignment="0"/>
    <xf numFmtId="177" fontId="76" fillId="0" borderId="0" applyFill="0" applyBorder="0" applyAlignment="0"/>
    <xf numFmtId="177" fontId="75" fillId="0" borderId="0" applyFill="0" applyBorder="0" applyAlignment="0"/>
    <xf numFmtId="197" fontId="75" fillId="0" borderId="0" applyFill="0" applyBorder="0" applyAlignment="0"/>
    <xf numFmtId="197" fontId="76" fillId="0" borderId="0" applyFill="0" applyBorder="0" applyAlignment="0"/>
    <xf numFmtId="197" fontId="75" fillId="0" borderId="0" applyFill="0" applyBorder="0" applyAlignment="0"/>
    <xf numFmtId="193" fontId="75" fillId="0" borderId="0" applyFill="0" applyBorder="0" applyAlignment="0"/>
    <xf numFmtId="193" fontId="76" fillId="0" borderId="0" applyFill="0" applyBorder="0" applyAlignment="0"/>
    <xf numFmtId="193" fontId="75" fillId="0" borderId="0" applyFill="0" applyBorder="0" applyAlignment="0"/>
    <xf numFmtId="0" fontId="112" fillId="0" borderId="0"/>
    <xf numFmtId="0" fontId="113" fillId="0" borderId="0"/>
    <xf numFmtId="183" fontId="112" fillId="0" borderId="0"/>
    <xf numFmtId="183" fontId="112" fillId="0" borderId="0"/>
    <xf numFmtId="0" fontId="112" fillId="0" borderId="0"/>
    <xf numFmtId="0" fontId="3" fillId="0" borderId="0" applyNumberFormat="0" applyFont="0" applyFill="0" applyBorder="0" applyAlignment="0" applyProtection="0">
      <alignment horizontal="left"/>
    </xf>
    <xf numFmtId="183" fontId="3" fillId="0" borderId="0" applyNumberFormat="0" applyFont="0" applyFill="0" applyBorder="0" applyAlignment="0" applyProtection="0">
      <alignment horizontal="left"/>
    </xf>
    <xf numFmtId="183" fontId="3" fillId="0" borderId="0" applyNumberFormat="0" applyFont="0" applyFill="0" applyBorder="0" applyAlignment="0" applyProtection="0">
      <alignment horizontal="left"/>
    </xf>
    <xf numFmtId="183" fontId="3" fillId="0" borderId="0" applyNumberFormat="0" applyFont="0" applyFill="0" applyBorder="0" applyAlignment="0" applyProtection="0">
      <alignment horizontal="left"/>
    </xf>
    <xf numFmtId="183" fontId="3" fillId="0" borderId="0" applyNumberFormat="0" applyFont="0" applyFill="0" applyBorder="0" applyAlignment="0" applyProtection="0">
      <alignment horizontal="left"/>
    </xf>
    <xf numFmtId="0" fontId="114" fillId="0" borderId="15">
      <alignment horizontal="center"/>
    </xf>
    <xf numFmtId="183" fontId="114" fillId="0" borderId="15">
      <alignment horizontal="center"/>
    </xf>
    <xf numFmtId="183" fontId="114" fillId="0" borderId="15">
      <alignment horizontal="center"/>
    </xf>
    <xf numFmtId="183" fontId="114" fillId="0" borderId="15">
      <alignment horizontal="center"/>
    </xf>
    <xf numFmtId="0" fontId="115" fillId="0" borderId="0" applyNumberFormat="0" applyFill="0" applyBorder="0" applyAlignment="0" applyProtection="0"/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4" fontId="13" fillId="7" borderId="10" applyNumberFormat="0" applyProtection="0">
      <alignment horizontal="right" vertical="center"/>
    </xf>
    <xf numFmtId="4" fontId="13" fillId="7" borderId="10" applyNumberFormat="0" applyProtection="0">
      <alignment horizontal="right" vertical="center"/>
    </xf>
    <xf numFmtId="4" fontId="13" fillId="7" borderId="10" applyNumberFormat="0" applyProtection="0">
      <alignment horizontal="right" vertical="center"/>
    </xf>
    <xf numFmtId="0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0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183" fontId="2" fillId="8" borderId="10" applyNumberFormat="0" applyProtection="0">
      <alignment horizontal="left" vertical="center" indent="1"/>
    </xf>
    <xf numFmtId="0" fontId="88" fillId="18" borderId="0" applyNumberFormat="0" applyBorder="0" applyAlignment="0" applyProtection="0"/>
    <xf numFmtId="0" fontId="111" fillId="12" borderId="10" applyNumberFormat="0" applyAlignment="0" applyProtection="0"/>
    <xf numFmtId="0" fontId="2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5" fillId="0" borderId="0" applyFont="0" applyFill="0" applyBorder="0" applyAlignment="0" applyProtection="0"/>
    <xf numFmtId="175" fontId="5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5" fillId="0" borderId="0" applyFont="0" applyFill="0" applyBorder="0" applyAlignment="0" applyProtection="0"/>
    <xf numFmtId="0" fontId="98" fillId="0" borderId="0"/>
    <xf numFmtId="0" fontId="99" fillId="0" borderId="0"/>
    <xf numFmtId="183" fontId="98" fillId="0" borderId="0"/>
    <xf numFmtId="183" fontId="98" fillId="0" borderId="0"/>
    <xf numFmtId="0" fontId="98" fillId="0" borderId="0"/>
    <xf numFmtId="205" fontId="116" fillId="0" borderId="9">
      <alignment horizontal="right" vertical="center"/>
    </xf>
    <xf numFmtId="205" fontId="116" fillId="0" borderId="9">
      <alignment horizontal="right" vertical="center"/>
    </xf>
    <xf numFmtId="205" fontId="116" fillId="0" borderId="9">
      <alignment horizontal="right" vertical="center"/>
    </xf>
    <xf numFmtId="49" fontId="13" fillId="0" borderId="0" applyFill="0" applyBorder="0" applyAlignment="0"/>
    <xf numFmtId="206" fontId="2" fillId="0" borderId="0" applyFill="0" applyBorder="0" applyAlignment="0"/>
    <xf numFmtId="206" fontId="2" fillId="0" borderId="0" applyFill="0" applyBorder="0" applyAlignment="0"/>
    <xf numFmtId="206" fontId="2" fillId="0" borderId="0" applyFill="0" applyBorder="0" applyAlignment="0"/>
    <xf numFmtId="206" fontId="2" fillId="0" borderId="0" applyFill="0" applyBorder="0" applyAlignment="0"/>
    <xf numFmtId="207" fontId="2" fillId="0" borderId="0" applyFill="0" applyBorder="0" applyAlignment="0"/>
    <xf numFmtId="207" fontId="2" fillId="0" borderId="0" applyFill="0" applyBorder="0" applyAlignment="0"/>
    <xf numFmtId="207" fontId="2" fillId="0" borderId="0" applyFill="0" applyBorder="0" applyAlignment="0"/>
    <xf numFmtId="207" fontId="2" fillId="0" borderId="0" applyFill="0" applyBorder="0" applyAlignment="0"/>
    <xf numFmtId="0" fontId="87" fillId="0" borderId="0" applyNumberFormat="0" applyFill="0" applyBorder="0" applyAlignment="0" applyProtection="0"/>
    <xf numFmtId="208" fontId="116" fillId="0" borderId="9">
      <alignment horizontal="center"/>
    </xf>
    <xf numFmtId="0" fontId="56" fillId="0" borderId="0" applyNumberFormat="0" applyFill="0" applyBorder="0" applyAlignment="0" applyProtection="0"/>
    <xf numFmtId="208" fontId="116" fillId="0" borderId="9">
      <alignment horizontal="center"/>
    </xf>
    <xf numFmtId="183" fontId="56" fillId="0" borderId="0" applyNumberFormat="0" applyFill="0" applyBorder="0" applyAlignment="0" applyProtection="0"/>
    <xf numFmtId="208" fontId="116" fillId="0" borderId="9">
      <alignment horizontal="center"/>
    </xf>
    <xf numFmtId="183" fontId="56" fillId="0" borderId="0" applyNumberFormat="0" applyFill="0" applyBorder="0" applyAlignment="0" applyProtection="0"/>
    <xf numFmtId="208" fontId="116" fillId="0" borderId="9">
      <alignment horizontal="center"/>
    </xf>
    <xf numFmtId="183" fontId="56" fillId="0" borderId="0" applyNumberFormat="0" applyFill="0" applyBorder="0" applyAlignment="0" applyProtection="0"/>
    <xf numFmtId="208" fontId="116" fillId="0" borderId="9">
      <alignment horizontal="center"/>
    </xf>
    <xf numFmtId="208" fontId="116" fillId="0" borderId="9">
      <alignment horizontal="center"/>
    </xf>
    <xf numFmtId="208" fontId="116" fillId="0" borderId="9">
      <alignment horizontal="center"/>
    </xf>
    <xf numFmtId="208" fontId="116" fillId="0" borderId="9">
      <alignment horizontal="center"/>
    </xf>
    <xf numFmtId="208" fontId="116" fillId="0" borderId="9">
      <alignment horizontal="center"/>
    </xf>
    <xf numFmtId="0" fontId="117" fillId="0" borderId="42"/>
    <xf numFmtId="0" fontId="118" fillId="0" borderId="42"/>
    <xf numFmtId="0" fontId="117" fillId="0" borderId="42"/>
    <xf numFmtId="183" fontId="118" fillId="0" borderId="42"/>
    <xf numFmtId="183" fontId="118" fillId="0" borderId="42"/>
    <xf numFmtId="0" fontId="118" fillId="0" borderId="42"/>
    <xf numFmtId="0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183" fontId="56" fillId="0" borderId="0" applyNumberFormat="0" applyFill="0" applyBorder="0" applyAlignment="0" applyProtection="0"/>
    <xf numFmtId="40" fontId="14" fillId="0" borderId="0"/>
    <xf numFmtId="40" fontId="176" fillId="0" borderId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43" applyNumberFormat="0" applyFill="0" applyAlignment="0" applyProtection="0"/>
    <xf numFmtId="0" fontId="122" fillId="0" borderId="39" applyNumberFormat="0" applyFill="0" applyAlignment="0" applyProtection="0"/>
    <xf numFmtId="0" fontId="123" fillId="0" borderId="44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45" applyNumberFormat="0" applyFill="0" applyAlignment="0" applyProtection="0"/>
    <xf numFmtId="0" fontId="100" fillId="0" borderId="46" applyNumberFormat="0" applyAlignment="0">
      <alignment horizontal="center"/>
    </xf>
    <xf numFmtId="183" fontId="100" fillId="0" borderId="46" applyNumberFormat="0" applyAlignment="0">
      <alignment horizontal="center"/>
    </xf>
    <xf numFmtId="183" fontId="100" fillId="0" borderId="46" applyNumberFormat="0" applyAlignment="0">
      <alignment horizontal="center"/>
    </xf>
    <xf numFmtId="183" fontId="100" fillId="0" borderId="46" applyNumberFormat="0" applyAlignment="0">
      <alignment horizontal="center"/>
    </xf>
    <xf numFmtId="0" fontId="125" fillId="0" borderId="0">
      <alignment horizontal="centerContinuous"/>
    </xf>
    <xf numFmtId="0" fontId="126" fillId="0" borderId="0">
      <alignment horizontal="centerContinuous"/>
    </xf>
    <xf numFmtId="183" fontId="125" fillId="0" borderId="0">
      <alignment horizontal="centerContinuous"/>
    </xf>
    <xf numFmtId="183" fontId="125" fillId="0" borderId="0">
      <alignment horizontal="centerContinuous"/>
    </xf>
    <xf numFmtId="0" fontId="125" fillId="0" borderId="0">
      <alignment horizontal="centerContinuous"/>
    </xf>
    <xf numFmtId="0" fontId="127" fillId="0" borderId="0">
      <alignment horizontal="centerContinuous"/>
    </xf>
    <xf numFmtId="0" fontId="128" fillId="0" borderId="0">
      <alignment horizontal="centerContinuous"/>
    </xf>
    <xf numFmtId="183" fontId="127" fillId="0" borderId="0">
      <alignment horizontal="centerContinuous"/>
    </xf>
    <xf numFmtId="183" fontId="127" fillId="0" borderId="0">
      <alignment horizontal="centerContinuous"/>
    </xf>
    <xf numFmtId="0" fontId="127" fillId="0" borderId="0">
      <alignment horizontal="centerContinuous"/>
    </xf>
    <xf numFmtId="0" fontId="129" fillId="0" borderId="0"/>
    <xf numFmtId="0" fontId="130" fillId="0" borderId="0"/>
    <xf numFmtId="183" fontId="129" fillId="0" borderId="0"/>
    <xf numFmtId="183" fontId="129" fillId="0" borderId="0"/>
    <xf numFmtId="0" fontId="129" fillId="0" borderId="0"/>
    <xf numFmtId="0" fontId="81" fillId="34" borderId="36" applyNumberFormat="0" applyAlignment="0" applyProtection="0"/>
    <xf numFmtId="207" fontId="116" fillId="0" borderId="0"/>
    <xf numFmtId="209" fontId="116" fillId="0" borderId="8"/>
    <xf numFmtId="209" fontId="116" fillId="0" borderId="8"/>
    <xf numFmtId="209" fontId="116" fillId="0" borderId="8"/>
    <xf numFmtId="209" fontId="116" fillId="0" borderId="8"/>
    <xf numFmtId="0" fontId="131" fillId="0" borderId="0"/>
    <xf numFmtId="183" fontId="131" fillId="0" borderId="0"/>
    <xf numFmtId="183" fontId="131" fillId="0" borderId="0"/>
    <xf numFmtId="183" fontId="131" fillId="0" borderId="0"/>
    <xf numFmtId="0" fontId="131" fillId="0" borderId="0"/>
    <xf numFmtId="183" fontId="131" fillId="0" borderId="0"/>
    <xf numFmtId="183" fontId="131" fillId="0" borderId="0"/>
    <xf numFmtId="183" fontId="131" fillId="0" borderId="0"/>
    <xf numFmtId="0" fontId="132" fillId="35" borderId="8">
      <alignment horizontal="left" vertical="center"/>
    </xf>
    <xf numFmtId="0" fontId="132" fillId="35" borderId="8">
      <alignment horizontal="left" vertical="center"/>
    </xf>
    <xf numFmtId="183" fontId="132" fillId="35" borderId="8">
      <alignment horizontal="left" vertical="center"/>
    </xf>
    <xf numFmtId="0" fontId="132" fillId="35" borderId="8">
      <alignment horizontal="left" vertical="center"/>
    </xf>
    <xf numFmtId="183" fontId="132" fillId="35" borderId="8">
      <alignment horizontal="left" vertical="center"/>
    </xf>
    <xf numFmtId="0" fontId="132" fillId="35" borderId="8">
      <alignment horizontal="left" vertical="center"/>
    </xf>
    <xf numFmtId="183" fontId="132" fillId="35" borderId="8">
      <alignment horizontal="left" vertical="center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3" fillId="0" borderId="5">
      <alignment horizontal="left" vertical="top"/>
    </xf>
    <xf numFmtId="173" fontId="134" fillId="0" borderId="32">
      <alignment horizontal="left" vertical="top"/>
    </xf>
    <xf numFmtId="173" fontId="134" fillId="0" borderId="32">
      <alignment horizontal="left" vertical="top"/>
    </xf>
    <xf numFmtId="173" fontId="134" fillId="0" borderId="32">
      <alignment horizontal="left" vertical="top"/>
    </xf>
    <xf numFmtId="0" fontId="135" fillId="0" borderId="32">
      <alignment horizontal="left" vertical="center"/>
    </xf>
    <xf numFmtId="183" fontId="135" fillId="0" borderId="32">
      <alignment horizontal="left" vertical="center"/>
    </xf>
    <xf numFmtId="183" fontId="135" fillId="0" borderId="32">
      <alignment horizontal="left" vertical="center"/>
    </xf>
    <xf numFmtId="183" fontId="135" fillId="0" borderId="32">
      <alignment horizontal="left" vertical="center"/>
    </xf>
    <xf numFmtId="0" fontId="70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183" fontId="136" fillId="0" borderId="0" applyNumberFormat="0" applyFill="0" applyBorder="0" applyAlignment="0" applyProtection="0"/>
    <xf numFmtId="183" fontId="136" fillId="0" borderId="0" applyNumberFormat="0" applyFill="0" applyBorder="0" applyAlignment="0" applyProtection="0"/>
    <xf numFmtId="183" fontId="136" fillId="0" borderId="0" applyNumberForma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0" fillId="0" borderId="0">
      <alignment vertical="center"/>
    </xf>
    <xf numFmtId="9" fontId="138" fillId="0" borderId="0" applyFont="0" applyFill="0" applyBorder="0" applyAlignment="0" applyProtection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0" fontId="75" fillId="0" borderId="0"/>
    <xf numFmtId="0" fontId="76" fillId="0" borderId="0"/>
    <xf numFmtId="0" fontId="76" fillId="0" borderId="0"/>
    <xf numFmtId="183" fontId="75" fillId="0" borderId="0"/>
    <xf numFmtId="183" fontId="75" fillId="0" borderId="0"/>
    <xf numFmtId="183" fontId="75" fillId="0" borderId="0"/>
    <xf numFmtId="176" fontId="139" fillId="0" borderId="0" applyFont="0" applyFill="0" applyBorder="0" applyAlignment="0" applyProtection="0"/>
    <xf numFmtId="178" fontId="139" fillId="0" borderId="0" applyFont="0" applyFill="0" applyBorder="0" applyAlignment="0" applyProtection="0"/>
    <xf numFmtId="210" fontId="105" fillId="0" borderId="0" applyFont="0" applyFill="0" applyBorder="0" applyAlignment="0" applyProtection="0"/>
    <xf numFmtId="211" fontId="105" fillId="0" borderId="0" applyFont="0" applyFill="0" applyBorder="0" applyAlignment="0" applyProtection="0"/>
    <xf numFmtId="0" fontId="140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183" fontId="140" fillId="0" borderId="0">
      <alignment vertical="center"/>
    </xf>
    <xf numFmtId="183" fontId="140" fillId="0" borderId="0">
      <alignment vertical="center"/>
    </xf>
    <xf numFmtId="183" fontId="140" fillId="0" borderId="0">
      <alignment vertical="center"/>
    </xf>
    <xf numFmtId="183" fontId="140" fillId="0" borderId="0">
      <alignment vertical="center"/>
    </xf>
    <xf numFmtId="0" fontId="34" fillId="0" borderId="0"/>
    <xf numFmtId="0" fontId="142" fillId="22" borderId="0" applyNumberFormat="0" applyBorder="0" applyAlignment="0" applyProtection="0">
      <alignment vertical="center"/>
    </xf>
    <xf numFmtId="0" fontId="143" fillId="22" borderId="0" applyNumberFormat="0" applyBorder="0" applyAlignment="0" applyProtection="0">
      <alignment vertical="center"/>
    </xf>
    <xf numFmtId="183" fontId="142" fillId="22" borderId="0" applyNumberFormat="0" applyBorder="0" applyAlignment="0" applyProtection="0">
      <alignment vertical="center"/>
    </xf>
    <xf numFmtId="183" fontId="142" fillId="22" borderId="0" applyNumberFormat="0" applyBorder="0" applyAlignment="0" applyProtection="0">
      <alignment vertical="center"/>
    </xf>
    <xf numFmtId="183" fontId="142" fillId="22" borderId="0" applyNumberFormat="0" applyBorder="0" applyAlignment="0" applyProtection="0">
      <alignment vertical="center"/>
    </xf>
    <xf numFmtId="0" fontId="61" fillId="14" borderId="37" applyNumberFormat="0" applyFont="0" applyAlignment="0" applyProtection="0">
      <alignment vertical="center"/>
    </xf>
    <xf numFmtId="0" fontId="2" fillId="14" borderId="37" applyNumberFormat="0" applyFont="0" applyAlignment="0" applyProtection="0">
      <alignment vertical="center"/>
    </xf>
    <xf numFmtId="0" fontId="2" fillId="14" borderId="37" applyNumberFormat="0" applyFont="0" applyAlignment="0" applyProtection="0">
      <alignment vertical="center"/>
    </xf>
    <xf numFmtId="183" fontId="2" fillId="14" borderId="37" applyNumberFormat="0" applyFont="0" applyAlignment="0" applyProtection="0">
      <alignment vertical="center"/>
    </xf>
    <xf numFmtId="0" fontId="2" fillId="14" borderId="37" applyNumberFormat="0" applyFont="0" applyAlignment="0" applyProtection="0">
      <alignment vertical="center"/>
    </xf>
    <xf numFmtId="183" fontId="2" fillId="14" borderId="37" applyNumberFormat="0" applyFont="0" applyAlignment="0" applyProtection="0">
      <alignment vertical="center"/>
    </xf>
    <xf numFmtId="0" fontId="2" fillId="14" borderId="37" applyNumberFormat="0" applyFont="0" applyAlignment="0" applyProtection="0">
      <alignment vertical="center"/>
    </xf>
    <xf numFmtId="183" fontId="2" fillId="14" borderId="37" applyNumberFormat="0" applyFont="0" applyAlignment="0" applyProtection="0">
      <alignment vertical="center"/>
    </xf>
    <xf numFmtId="0" fontId="61" fillId="14" borderId="37" applyNumberFormat="0" applyFont="0" applyAlignment="0" applyProtection="0">
      <alignment vertical="center"/>
    </xf>
    <xf numFmtId="183" fontId="61" fillId="14" borderId="37" applyNumberFormat="0" applyFont="0" applyAlignment="0" applyProtection="0">
      <alignment vertical="center"/>
    </xf>
    <xf numFmtId="0" fontId="61" fillId="14" borderId="37" applyNumberFormat="0" applyFont="0" applyAlignment="0" applyProtection="0">
      <alignment vertical="center"/>
    </xf>
    <xf numFmtId="183" fontId="61" fillId="14" borderId="37" applyNumberFormat="0" applyFont="0" applyAlignment="0" applyProtection="0">
      <alignment vertical="center"/>
    </xf>
    <xf numFmtId="0" fontId="61" fillId="14" borderId="37" applyNumberFormat="0" applyFont="0" applyAlignment="0" applyProtection="0">
      <alignment vertical="center"/>
    </xf>
    <xf numFmtId="183" fontId="61" fillId="14" borderId="37" applyNumberFormat="0" applyFont="0" applyAlignment="0" applyProtection="0">
      <alignment vertical="center"/>
    </xf>
    <xf numFmtId="176" fontId="72" fillId="0" borderId="0" applyFont="0" applyFill="0" applyBorder="0" applyAlignment="0" applyProtection="0"/>
    <xf numFmtId="178" fontId="72" fillId="0" borderId="0" applyFont="0" applyFill="0" applyBorder="0" applyAlignment="0" applyProtection="0"/>
    <xf numFmtId="0" fontId="144" fillId="0" borderId="45" applyNumberFormat="0" applyFill="0" applyAlignment="0" applyProtection="0">
      <alignment vertical="center"/>
    </xf>
    <xf numFmtId="0" fontId="144" fillId="0" borderId="45" applyNumberFormat="0" applyFill="0" applyAlignment="0" applyProtection="0">
      <alignment vertical="center"/>
    </xf>
    <xf numFmtId="0" fontId="144" fillId="0" borderId="45" applyNumberFormat="0" applyFill="0" applyAlignment="0" applyProtection="0">
      <alignment vertical="center"/>
    </xf>
    <xf numFmtId="183" fontId="144" fillId="0" borderId="45" applyNumberFormat="0" applyFill="0" applyAlignment="0" applyProtection="0">
      <alignment vertical="center"/>
    </xf>
    <xf numFmtId="0" fontId="144" fillId="0" borderId="45" applyNumberFormat="0" applyFill="0" applyAlignment="0" applyProtection="0">
      <alignment vertical="center"/>
    </xf>
    <xf numFmtId="183" fontId="144" fillId="0" borderId="45" applyNumberFormat="0" applyFill="0" applyAlignment="0" applyProtection="0">
      <alignment vertical="center"/>
    </xf>
    <xf numFmtId="0" fontId="145" fillId="0" borderId="45" applyNumberFormat="0" applyFill="0" applyAlignment="0" applyProtection="0">
      <alignment vertical="center"/>
    </xf>
    <xf numFmtId="183" fontId="144" fillId="0" borderId="45" applyNumberFormat="0" applyFill="0" applyAlignment="0" applyProtection="0">
      <alignment vertical="center"/>
    </xf>
    <xf numFmtId="0" fontId="146" fillId="17" borderId="0" applyNumberFormat="0" applyBorder="0" applyAlignment="0" applyProtection="0">
      <alignment vertical="center"/>
    </xf>
    <xf numFmtId="0" fontId="147" fillId="17" borderId="0" applyNumberFormat="0" applyBorder="0" applyAlignment="0" applyProtection="0">
      <alignment vertical="center"/>
    </xf>
    <xf numFmtId="183" fontId="146" fillId="17" borderId="0" applyNumberFormat="0" applyBorder="0" applyAlignment="0" applyProtection="0">
      <alignment vertical="center"/>
    </xf>
    <xf numFmtId="183" fontId="146" fillId="17" borderId="0" applyNumberFormat="0" applyBorder="0" applyAlignment="0" applyProtection="0">
      <alignment vertical="center"/>
    </xf>
    <xf numFmtId="183" fontId="146" fillId="17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148" fillId="17" borderId="0" applyNumberFormat="0" applyBorder="0" applyAlignment="0" applyProtection="0">
      <alignment vertical="center"/>
    </xf>
    <xf numFmtId="0" fontId="71" fillId="17" borderId="0" applyNumberFormat="0" applyBorder="0" applyAlignment="0" applyProtection="0"/>
    <xf numFmtId="183" fontId="71" fillId="17" borderId="0" applyNumberFormat="0" applyBorder="0" applyAlignment="0" applyProtection="0"/>
    <xf numFmtId="183" fontId="71" fillId="17" borderId="0" applyNumberFormat="0" applyBorder="0" applyAlignment="0" applyProtection="0"/>
    <xf numFmtId="183" fontId="71" fillId="17" borderId="0" applyNumberFormat="0" applyBorder="0" applyAlignment="0" applyProtection="0"/>
    <xf numFmtId="0" fontId="149" fillId="18" borderId="0" applyNumberFormat="0" applyBorder="0" applyAlignment="0" applyProtection="0">
      <alignment vertical="center"/>
    </xf>
    <xf numFmtId="0" fontId="150" fillId="18" borderId="0" applyNumberFormat="0" applyBorder="0" applyAlignment="0" applyProtection="0">
      <alignment vertical="center"/>
    </xf>
    <xf numFmtId="183" fontId="149" fillId="18" borderId="0" applyNumberFormat="0" applyBorder="0" applyAlignment="0" applyProtection="0">
      <alignment vertical="center"/>
    </xf>
    <xf numFmtId="183" fontId="149" fillId="18" borderId="0" applyNumberFormat="0" applyBorder="0" applyAlignment="0" applyProtection="0">
      <alignment vertical="center"/>
    </xf>
    <xf numFmtId="183" fontId="149" fillId="18" borderId="0" applyNumberFormat="0" applyBorder="0" applyAlignment="0" applyProtection="0">
      <alignment vertical="center"/>
    </xf>
    <xf numFmtId="0" fontId="88" fillId="18" borderId="0" applyNumberFormat="0" applyBorder="0" applyAlignment="0" applyProtection="0"/>
    <xf numFmtId="183" fontId="88" fillId="18" borderId="0" applyNumberFormat="0" applyBorder="0" applyAlignment="0" applyProtection="0"/>
    <xf numFmtId="183" fontId="88" fillId="18" borderId="0" applyNumberFormat="0" applyBorder="0" applyAlignment="0" applyProtection="0"/>
    <xf numFmtId="183" fontId="88" fillId="18" borderId="0" applyNumberFormat="0" applyBorder="0" applyAlignment="0" applyProtection="0"/>
    <xf numFmtId="0" fontId="109" fillId="0" borderId="0">
      <alignment vertical="center"/>
    </xf>
    <xf numFmtId="0" fontId="109" fillId="0" borderId="0">
      <alignment vertical="center"/>
    </xf>
    <xf numFmtId="0" fontId="109" fillId="0" borderId="0"/>
    <xf numFmtId="176" fontId="2" fillId="0" borderId="0" applyFont="0" applyFill="0" applyBorder="0" applyAlignment="0" applyProtection="0"/>
    <xf numFmtId="0" fontId="2" fillId="0" borderId="0"/>
    <xf numFmtId="0" fontId="151" fillId="0" borderId="0" applyNumberFormat="0" applyFill="0" applyBorder="0" applyAlignment="0" applyProtection="0">
      <alignment vertical="center"/>
    </xf>
    <xf numFmtId="0" fontId="152" fillId="0" borderId="38" applyNumberFormat="0" applyFill="0" applyAlignment="0" applyProtection="0">
      <alignment vertical="center"/>
    </xf>
    <xf numFmtId="0" fontId="153" fillId="0" borderId="38" applyNumberFormat="0" applyFill="0" applyAlignment="0" applyProtection="0">
      <alignment vertical="center"/>
    </xf>
    <xf numFmtId="183" fontId="152" fillId="0" borderId="38" applyNumberFormat="0" applyFill="0" applyAlignment="0" applyProtection="0">
      <alignment vertical="center"/>
    </xf>
    <xf numFmtId="183" fontId="152" fillId="0" borderId="38" applyNumberFormat="0" applyFill="0" applyAlignment="0" applyProtection="0">
      <alignment vertical="center"/>
    </xf>
    <xf numFmtId="183" fontId="152" fillId="0" borderId="38" applyNumberFormat="0" applyFill="0" applyAlignment="0" applyProtection="0">
      <alignment vertical="center"/>
    </xf>
    <xf numFmtId="0" fontId="154" fillId="0" borderId="39" applyNumberFormat="0" applyFill="0" applyAlignment="0" applyProtection="0">
      <alignment vertical="center"/>
    </xf>
    <xf numFmtId="0" fontId="155" fillId="0" borderId="39" applyNumberFormat="0" applyFill="0" applyAlignment="0" applyProtection="0">
      <alignment vertical="center"/>
    </xf>
    <xf numFmtId="183" fontId="154" fillId="0" borderId="39" applyNumberFormat="0" applyFill="0" applyAlignment="0" applyProtection="0">
      <alignment vertical="center"/>
    </xf>
    <xf numFmtId="183" fontId="154" fillId="0" borderId="39" applyNumberFormat="0" applyFill="0" applyAlignment="0" applyProtection="0">
      <alignment vertical="center"/>
    </xf>
    <xf numFmtId="183" fontId="154" fillId="0" borderId="39" applyNumberFormat="0" applyFill="0" applyAlignment="0" applyProtection="0">
      <alignment vertical="center"/>
    </xf>
    <xf numFmtId="0" fontId="156" fillId="0" borderId="40" applyNumberFormat="0" applyFill="0" applyAlignment="0" applyProtection="0">
      <alignment vertical="center"/>
    </xf>
    <xf numFmtId="0" fontId="157" fillId="0" borderId="40" applyNumberFormat="0" applyFill="0" applyAlignment="0" applyProtection="0">
      <alignment vertical="center"/>
    </xf>
    <xf numFmtId="183" fontId="156" fillId="0" borderId="40" applyNumberFormat="0" applyFill="0" applyAlignment="0" applyProtection="0">
      <alignment vertical="center"/>
    </xf>
    <xf numFmtId="183" fontId="156" fillId="0" borderId="40" applyNumberFormat="0" applyFill="0" applyAlignment="0" applyProtection="0">
      <alignment vertical="center"/>
    </xf>
    <xf numFmtId="183" fontId="156" fillId="0" borderId="40" applyNumberFormat="0" applyFill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183" fontId="156" fillId="0" borderId="0" applyNumberFormat="0" applyFill="0" applyBorder="0" applyAlignment="0" applyProtection="0">
      <alignment vertical="center"/>
    </xf>
    <xf numFmtId="183" fontId="156" fillId="0" borderId="0" applyNumberFormat="0" applyFill="0" applyBorder="0" applyAlignment="0" applyProtection="0">
      <alignment vertical="center"/>
    </xf>
    <xf numFmtId="183" fontId="156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183" fontId="151" fillId="0" borderId="0" applyNumberFormat="0" applyFill="0" applyBorder="0" applyAlignment="0" applyProtection="0">
      <alignment vertical="center"/>
    </xf>
    <xf numFmtId="183" fontId="151" fillId="0" borderId="0" applyNumberFormat="0" applyFill="0" applyBorder="0" applyAlignment="0" applyProtection="0">
      <alignment vertical="center"/>
    </xf>
    <xf numFmtId="183" fontId="151" fillId="0" borderId="0" applyNumberForma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60" fillId="34" borderId="36" applyNumberFormat="0" applyAlignment="0" applyProtection="0">
      <alignment vertical="center"/>
    </xf>
    <xf numFmtId="0" fontId="161" fillId="34" borderId="36" applyNumberFormat="0" applyAlignment="0" applyProtection="0">
      <alignment vertical="center"/>
    </xf>
    <xf numFmtId="183" fontId="160" fillId="34" borderId="36" applyNumberFormat="0" applyAlignment="0" applyProtection="0">
      <alignment vertical="center"/>
    </xf>
    <xf numFmtId="183" fontId="160" fillId="34" borderId="36" applyNumberFormat="0" applyAlignment="0" applyProtection="0">
      <alignment vertical="center"/>
    </xf>
    <xf numFmtId="183" fontId="160" fillId="34" borderId="36" applyNumberFormat="0" applyAlignment="0" applyProtection="0">
      <alignment vertical="center"/>
    </xf>
    <xf numFmtId="0" fontId="162" fillId="20" borderId="34" applyNumberFormat="0" applyAlignment="0" applyProtection="0">
      <alignment vertical="center"/>
    </xf>
    <xf numFmtId="0" fontId="162" fillId="20" borderId="34" applyNumberFormat="0" applyAlignment="0" applyProtection="0">
      <alignment vertical="center"/>
    </xf>
    <xf numFmtId="0" fontId="162" fillId="20" borderId="34" applyNumberFormat="0" applyAlignment="0" applyProtection="0">
      <alignment vertical="center"/>
    </xf>
    <xf numFmtId="183" fontId="162" fillId="20" borderId="34" applyNumberFormat="0" applyAlignment="0" applyProtection="0">
      <alignment vertical="center"/>
    </xf>
    <xf numFmtId="0" fontId="162" fillId="20" borderId="34" applyNumberFormat="0" applyAlignment="0" applyProtection="0">
      <alignment vertical="center"/>
    </xf>
    <xf numFmtId="183" fontId="162" fillId="20" borderId="34" applyNumberFormat="0" applyAlignment="0" applyProtection="0">
      <alignment vertical="center"/>
    </xf>
    <xf numFmtId="0" fontId="162" fillId="20" borderId="34" applyNumberFormat="0" applyAlignment="0" applyProtection="0">
      <alignment vertical="center"/>
    </xf>
    <xf numFmtId="183" fontId="162" fillId="20" borderId="34" applyNumberFormat="0" applyAlignment="0" applyProtection="0">
      <alignment vertical="center"/>
    </xf>
    <xf numFmtId="0" fontId="163" fillId="20" borderId="34" applyNumberFormat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center"/>
    </xf>
    <xf numFmtId="183" fontId="164" fillId="0" borderId="0" applyNumberFormat="0" applyFill="0" applyBorder="0" applyAlignment="0" applyProtection="0">
      <alignment vertical="center"/>
    </xf>
    <xf numFmtId="183" fontId="164" fillId="0" borderId="0" applyNumberFormat="0" applyFill="0" applyBorder="0" applyAlignment="0" applyProtection="0">
      <alignment vertical="center"/>
    </xf>
    <xf numFmtId="183" fontId="164" fillId="0" borderId="0" applyNumberFormat="0" applyFill="0" applyBorder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183" fontId="166" fillId="0" borderId="0" applyNumberFormat="0" applyFill="0" applyBorder="0" applyAlignment="0" applyProtection="0">
      <alignment vertical="center"/>
    </xf>
    <xf numFmtId="183" fontId="166" fillId="0" borderId="0" applyNumberFormat="0" applyFill="0" applyBorder="0" applyAlignment="0" applyProtection="0">
      <alignment vertical="center"/>
    </xf>
    <xf numFmtId="183" fontId="166" fillId="0" borderId="0" applyNumberFormat="0" applyFill="0" applyBorder="0" applyAlignment="0" applyProtection="0">
      <alignment vertical="center"/>
    </xf>
    <xf numFmtId="175" fontId="72" fillId="0" borderId="0" applyFont="0" applyFill="0" applyBorder="0" applyAlignment="0" applyProtection="0"/>
    <xf numFmtId="174" fontId="168" fillId="0" borderId="0" applyFont="0" applyFill="0" applyBorder="0" applyAlignment="0" applyProtection="0"/>
    <xf numFmtId="177" fontId="72" fillId="0" borderId="0" applyFont="0" applyFill="0" applyBorder="0" applyAlignment="0" applyProtection="0"/>
    <xf numFmtId="0" fontId="66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183" fontId="66" fillId="30" borderId="0" applyNumberFormat="0" applyBorder="0" applyAlignment="0" applyProtection="0">
      <alignment vertical="center"/>
    </xf>
    <xf numFmtId="183" fontId="66" fillId="30" borderId="0" applyNumberFormat="0" applyBorder="0" applyAlignment="0" applyProtection="0">
      <alignment vertical="center"/>
    </xf>
    <xf numFmtId="183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183" fontId="66" fillId="31" borderId="0" applyNumberFormat="0" applyBorder="0" applyAlignment="0" applyProtection="0">
      <alignment vertical="center"/>
    </xf>
    <xf numFmtId="183" fontId="66" fillId="31" borderId="0" applyNumberFormat="0" applyBorder="0" applyAlignment="0" applyProtection="0">
      <alignment vertical="center"/>
    </xf>
    <xf numFmtId="183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183" fontId="66" fillId="32" borderId="0" applyNumberFormat="0" applyBorder="0" applyAlignment="0" applyProtection="0">
      <alignment vertical="center"/>
    </xf>
    <xf numFmtId="183" fontId="66" fillId="32" borderId="0" applyNumberFormat="0" applyBorder="0" applyAlignment="0" applyProtection="0">
      <alignment vertical="center"/>
    </xf>
    <xf numFmtId="183" fontId="66" fillId="32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183" fontId="66" fillId="28" borderId="0" applyNumberFormat="0" applyBorder="0" applyAlignment="0" applyProtection="0">
      <alignment vertical="center"/>
    </xf>
    <xf numFmtId="183" fontId="66" fillId="28" borderId="0" applyNumberFormat="0" applyBorder="0" applyAlignment="0" applyProtection="0">
      <alignment vertical="center"/>
    </xf>
    <xf numFmtId="183" fontId="66" fillId="28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183" fontId="66" fillId="26" borderId="0" applyNumberFormat="0" applyBorder="0" applyAlignment="0" applyProtection="0">
      <alignment vertical="center"/>
    </xf>
    <xf numFmtId="183" fontId="66" fillId="26" borderId="0" applyNumberFormat="0" applyBorder="0" applyAlignment="0" applyProtection="0">
      <alignment vertical="center"/>
    </xf>
    <xf numFmtId="183" fontId="66" fillId="26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183" fontId="66" fillId="33" borderId="0" applyNumberFormat="0" applyBorder="0" applyAlignment="0" applyProtection="0">
      <alignment vertical="center"/>
    </xf>
    <xf numFmtId="183" fontId="66" fillId="33" borderId="0" applyNumberFormat="0" applyBorder="0" applyAlignment="0" applyProtection="0">
      <alignment vertical="center"/>
    </xf>
    <xf numFmtId="183" fontId="66" fillId="33" borderId="0" applyNumberFormat="0" applyBorder="0" applyAlignment="0" applyProtection="0">
      <alignment vertical="center"/>
    </xf>
    <xf numFmtId="0" fontId="169" fillId="13" borderId="34" applyNumberFormat="0" applyAlignment="0" applyProtection="0">
      <alignment vertical="center"/>
    </xf>
    <xf numFmtId="0" fontId="169" fillId="13" borderId="34" applyNumberFormat="0" applyAlignment="0" applyProtection="0">
      <alignment vertical="center"/>
    </xf>
    <xf numFmtId="0" fontId="169" fillId="13" borderId="34" applyNumberFormat="0" applyAlignment="0" applyProtection="0">
      <alignment vertical="center"/>
    </xf>
    <xf numFmtId="183" fontId="169" fillId="13" borderId="34" applyNumberFormat="0" applyAlignment="0" applyProtection="0">
      <alignment vertical="center"/>
    </xf>
    <xf numFmtId="0" fontId="169" fillId="13" borderId="34" applyNumberFormat="0" applyAlignment="0" applyProtection="0">
      <alignment vertical="center"/>
    </xf>
    <xf numFmtId="183" fontId="169" fillId="13" borderId="34" applyNumberFormat="0" applyAlignment="0" applyProtection="0">
      <alignment vertical="center"/>
    </xf>
    <xf numFmtId="0" fontId="169" fillId="13" borderId="34" applyNumberFormat="0" applyAlignment="0" applyProtection="0">
      <alignment vertical="center"/>
    </xf>
    <xf numFmtId="183" fontId="169" fillId="13" borderId="34" applyNumberFormat="0" applyAlignment="0" applyProtection="0">
      <alignment vertical="center"/>
    </xf>
    <xf numFmtId="0" fontId="170" fillId="13" borderId="34" applyNumberFormat="0" applyAlignment="0" applyProtection="0">
      <alignment vertical="center"/>
    </xf>
    <xf numFmtId="0" fontId="171" fillId="20" borderId="10" applyNumberFormat="0" applyAlignment="0" applyProtection="0">
      <alignment vertical="center"/>
    </xf>
    <xf numFmtId="0" fontId="171" fillId="20" borderId="10" applyNumberFormat="0" applyAlignment="0" applyProtection="0">
      <alignment vertical="center"/>
    </xf>
    <xf numFmtId="0" fontId="171" fillId="20" borderId="10" applyNumberFormat="0" applyAlignment="0" applyProtection="0">
      <alignment vertical="center"/>
    </xf>
    <xf numFmtId="183" fontId="171" fillId="20" borderId="10" applyNumberFormat="0" applyAlignment="0" applyProtection="0">
      <alignment vertical="center"/>
    </xf>
    <xf numFmtId="0" fontId="171" fillId="20" borderId="10" applyNumberFormat="0" applyAlignment="0" applyProtection="0">
      <alignment vertical="center"/>
    </xf>
    <xf numFmtId="183" fontId="171" fillId="20" borderId="10" applyNumberFormat="0" applyAlignment="0" applyProtection="0">
      <alignment vertical="center"/>
    </xf>
    <xf numFmtId="0" fontId="172" fillId="20" borderId="10" applyNumberFormat="0" applyAlignment="0" applyProtection="0">
      <alignment vertical="center"/>
    </xf>
    <xf numFmtId="183" fontId="171" fillId="20" borderId="10" applyNumberFormat="0" applyAlignment="0" applyProtection="0">
      <alignment vertical="center"/>
    </xf>
    <xf numFmtId="0" fontId="173" fillId="0" borderId="35" applyNumberFormat="0" applyFill="0" applyAlignment="0" applyProtection="0">
      <alignment vertical="center"/>
    </xf>
    <xf numFmtId="0" fontId="174" fillId="0" borderId="35" applyNumberFormat="0" applyFill="0" applyAlignment="0" applyProtection="0">
      <alignment vertical="center"/>
    </xf>
    <xf numFmtId="183" fontId="173" fillId="0" borderId="35" applyNumberFormat="0" applyFill="0" applyAlignment="0" applyProtection="0">
      <alignment vertical="center"/>
    </xf>
    <xf numFmtId="183" fontId="173" fillId="0" borderId="35" applyNumberFormat="0" applyFill="0" applyAlignment="0" applyProtection="0">
      <alignment vertical="center"/>
    </xf>
    <xf numFmtId="183" fontId="173" fillId="0" borderId="35" applyNumberFormat="0" applyFill="0" applyAlignment="0" applyProtection="0">
      <alignment vertical="center"/>
    </xf>
    <xf numFmtId="0" fontId="13" fillId="0" borderId="0"/>
    <xf numFmtId="41" fontId="60" fillId="0" borderId="0" applyFont="0" applyFill="0" applyBorder="0" applyAlignment="0" applyProtection="0"/>
    <xf numFmtId="183" fontId="1" fillId="0" borderId="0"/>
    <xf numFmtId="0" fontId="10" fillId="0" borderId="0"/>
    <xf numFmtId="0" fontId="188" fillId="0" borderId="0"/>
    <xf numFmtId="0" fontId="190" fillId="0" borderId="0"/>
    <xf numFmtId="0" fontId="188" fillId="0" borderId="0"/>
  </cellStyleXfs>
  <cellXfs count="162">
    <xf numFmtId="0" fontId="0" fillId="0" borderId="0" xfId="0"/>
    <xf numFmtId="0" fontId="24" fillId="2" borderId="8" xfId="0" applyFont="1" applyFill="1" applyBorder="1" applyAlignment="1">
      <alignment horizontal="center" vertical="center"/>
    </xf>
    <xf numFmtId="1" fontId="25" fillId="0" borderId="8" xfId="1" applyNumberFormat="1" applyFont="1" applyBorder="1" applyAlignment="1">
      <alignment horizontal="center" vertical="center" wrapText="1"/>
    </xf>
    <xf numFmtId="2" fontId="21" fillId="2" borderId="8" xfId="0" applyNumberFormat="1" applyFont="1" applyFill="1" applyBorder="1" applyAlignment="1">
      <alignment horizontal="center" vertical="center"/>
    </xf>
    <xf numFmtId="1" fontId="22" fillId="2" borderId="8" xfId="0" applyNumberFormat="1" applyFont="1" applyFill="1" applyBorder="1" applyAlignment="1">
      <alignment horizontal="center" vertical="center"/>
    </xf>
    <xf numFmtId="1" fontId="20" fillId="2" borderId="8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7" fillId="0" borderId="0" xfId="54" applyFont="1" applyAlignment="1">
      <alignment vertical="center"/>
    </xf>
    <xf numFmtId="0" fontId="26" fillId="0" borderId="0" xfId="54" applyFont="1" applyAlignment="1">
      <alignment vertical="center"/>
    </xf>
    <xf numFmtId="0" fontId="27" fillId="0" borderId="0" xfId="54" applyFont="1"/>
    <xf numFmtId="0" fontId="26" fillId="5" borderId="14" xfId="54" applyFont="1" applyFill="1" applyBorder="1" applyAlignment="1">
      <alignment horizontal="left" vertical="center"/>
    </xf>
    <xf numFmtId="0" fontId="26" fillId="0" borderId="0" xfId="54" applyFont="1" applyAlignment="1">
      <alignment horizontal="left" vertical="center"/>
    </xf>
    <xf numFmtId="0" fontId="26" fillId="0" borderId="0" xfId="54" applyFont="1" applyAlignment="1">
      <alignment horizontal="left" vertical="center" wrapText="1"/>
    </xf>
    <xf numFmtId="0" fontId="27" fillId="0" borderId="12" xfId="54" applyFont="1" applyBorder="1"/>
    <xf numFmtId="0" fontId="26" fillId="0" borderId="0" xfId="54" applyFont="1" applyAlignment="1">
      <alignment horizontal="center" vertical="center"/>
    </xf>
    <xf numFmtId="0" fontId="26" fillId="0" borderId="16" xfId="54" applyFont="1" applyBorder="1" applyAlignment="1">
      <alignment horizontal="center" vertical="center"/>
    </xf>
    <xf numFmtId="0" fontId="26" fillId="0" borderId="16" xfId="54" applyFont="1" applyBorder="1" applyAlignment="1">
      <alignment horizontal="center" vertical="center" wrapText="1"/>
    </xf>
    <xf numFmtId="0" fontId="26" fillId="0" borderId="20" xfId="54" applyFont="1" applyBorder="1" applyAlignment="1">
      <alignment horizontal="center" vertical="center"/>
    </xf>
    <xf numFmtId="0" fontId="26" fillId="0" borderId="21" xfId="54" applyFont="1" applyBorder="1" applyAlignment="1">
      <alignment horizontal="center" vertical="center" wrapText="1"/>
    </xf>
    <xf numFmtId="0" fontId="26" fillId="0" borderId="26" xfId="54" applyFont="1" applyBorder="1" applyAlignment="1">
      <alignment horizontal="center" vertical="center"/>
    </xf>
    <xf numFmtId="0" fontId="26" fillId="0" borderId="27" xfId="54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1" fontId="31" fillId="0" borderId="8" xfId="1" applyNumberFormat="1" applyFont="1" applyBorder="1" applyAlignment="1">
      <alignment horizontal="center" vertical="center" wrapText="1"/>
    </xf>
    <xf numFmtId="164" fontId="21" fillId="2" borderId="8" xfId="0" applyNumberFormat="1" applyFont="1" applyFill="1" applyBorder="1" applyAlignment="1">
      <alignment horizontal="center" vertical="center" wrapText="1"/>
    </xf>
    <xf numFmtId="1" fontId="21" fillId="2" borderId="8" xfId="0" applyNumberFormat="1" applyFont="1" applyFill="1" applyBorder="1" applyAlignment="1">
      <alignment horizontal="center" vertical="center"/>
    </xf>
    <xf numFmtId="0" fontId="26" fillId="0" borderId="2" xfId="54" applyFont="1" applyBorder="1" applyAlignment="1">
      <alignment horizontal="center" vertical="center"/>
    </xf>
    <xf numFmtId="1" fontId="20" fillId="2" borderId="7" xfId="0" applyNumberFormat="1" applyFont="1" applyFill="1" applyBorder="1" applyAlignment="1">
      <alignment vertical="center" wrapText="1"/>
    </xf>
    <xf numFmtId="0" fontId="184" fillId="9" borderId="8" xfId="0" applyFont="1" applyFill="1" applyBorder="1" applyAlignment="1">
      <alignment vertical="center"/>
    </xf>
    <xf numFmtId="0" fontId="29" fillId="0" borderId="8" xfId="0" applyFont="1" applyBorder="1" applyAlignment="1">
      <alignment horizontal="center"/>
    </xf>
    <xf numFmtId="0" fontId="29" fillId="0" borderId="8" xfId="0" quotePrefix="1" applyFont="1" applyBorder="1" applyAlignment="1">
      <alignment horizontal="center"/>
    </xf>
    <xf numFmtId="16" fontId="29" fillId="0" borderId="8" xfId="0" quotePrefix="1" applyNumberFormat="1" applyFont="1" applyBorder="1" applyAlignment="1">
      <alignment horizontal="center"/>
    </xf>
    <xf numFmtId="14" fontId="26" fillId="36" borderId="14" xfId="54" applyNumberFormat="1" applyFont="1" applyFill="1" applyBorder="1" applyAlignment="1">
      <alignment horizontal="center" vertical="center"/>
    </xf>
    <xf numFmtId="0" fontId="26" fillId="36" borderId="14" xfId="54" applyFont="1" applyFill="1" applyBorder="1" applyAlignment="1">
      <alignment horizontal="center" vertical="center"/>
    </xf>
    <xf numFmtId="0" fontId="26" fillId="36" borderId="14" xfId="54" applyFont="1" applyFill="1" applyBorder="1" applyAlignment="1">
      <alignment horizontal="left" vertical="center"/>
    </xf>
    <xf numFmtId="0" fontId="0" fillId="0" borderId="13" xfId="0" applyBorder="1"/>
    <xf numFmtId="0" fontId="27" fillId="0" borderId="15" xfId="54" applyFont="1" applyBorder="1"/>
    <xf numFmtId="0" fontId="28" fillId="5" borderId="14" xfId="54" applyFont="1" applyFill="1" applyBorder="1" applyAlignment="1">
      <alignment horizontal="center" vertical="center"/>
    </xf>
    <xf numFmtId="0" fontId="28" fillId="5" borderId="1" xfId="54" applyFont="1" applyFill="1" applyBorder="1" applyAlignment="1">
      <alignment horizontal="center" vertical="center"/>
    </xf>
    <xf numFmtId="0" fontId="28" fillId="5" borderId="14" xfId="54" applyFont="1" applyFill="1" applyBorder="1" applyAlignment="1">
      <alignment horizontal="center" vertical="center" wrapText="1"/>
    </xf>
    <xf numFmtId="0" fontId="28" fillId="5" borderId="3" xfId="54" applyFont="1" applyFill="1" applyBorder="1" applyAlignment="1">
      <alignment horizontal="center" vertical="center" wrapText="1"/>
    </xf>
    <xf numFmtId="0" fontId="26" fillId="0" borderId="25" xfId="54" applyFont="1" applyBorder="1" applyAlignment="1">
      <alignment horizontal="center" vertical="center"/>
    </xf>
    <xf numFmtId="0" fontId="26" fillId="0" borderId="27" xfId="54" applyFont="1" applyBorder="1" applyAlignment="1">
      <alignment horizontal="center" vertical="center" wrapText="1"/>
    </xf>
    <xf numFmtId="0" fontId="26" fillId="0" borderId="0" xfId="54" applyFont="1" applyAlignment="1">
      <alignment horizontal="center" vertical="top"/>
    </xf>
    <xf numFmtId="0" fontId="26" fillId="0" borderId="0" xfId="0" quotePrefix="1" applyFont="1" applyAlignment="1">
      <alignment vertical="center"/>
    </xf>
    <xf numFmtId="0" fontId="191" fillId="0" borderId="8" xfId="3551" applyFont="1" applyBorder="1" applyAlignment="1">
      <alignment horizontal="center" vertical="center" wrapText="1"/>
    </xf>
    <xf numFmtId="0" fontId="188" fillId="0" borderId="0" xfId="3551" applyAlignment="1">
      <alignment horizontal="left" vertical="top"/>
    </xf>
    <xf numFmtId="0" fontId="188" fillId="0" borderId="8" xfId="3551" applyBorder="1" applyAlignment="1">
      <alignment horizontal="left" vertical="top"/>
    </xf>
    <xf numFmtId="0" fontId="194" fillId="0" borderId="8" xfId="3551" applyFont="1" applyBorder="1" applyAlignment="1">
      <alignment horizontal="left" vertical="center" wrapText="1"/>
    </xf>
    <xf numFmtId="0" fontId="194" fillId="0" borderId="8" xfId="3551" applyFont="1" applyBorder="1" applyAlignment="1">
      <alignment vertical="center" wrapText="1"/>
    </xf>
    <xf numFmtId="0" fontId="188" fillId="0" borderId="0" xfId="3551" applyAlignment="1">
      <alignment horizontal="left" vertical="center"/>
    </xf>
    <xf numFmtId="0" fontId="188" fillId="0" borderId="8" xfId="3551" applyBorder="1" applyAlignment="1">
      <alignment horizontal="left" vertical="center"/>
    </xf>
    <xf numFmtId="0" fontId="195" fillId="0" borderId="8" xfId="3551" applyFont="1" applyBorder="1" applyAlignment="1">
      <alignment horizontal="center" vertical="center" wrapText="1"/>
    </xf>
    <xf numFmtId="12" fontId="34" fillId="3" borderId="8" xfId="0" applyNumberFormat="1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left" vertical="center" wrapText="1"/>
    </xf>
    <xf numFmtId="0" fontId="196" fillId="0" borderId="8" xfId="0" applyFont="1" applyBorder="1" applyAlignment="1">
      <alignment horizontal="center" vertical="center" wrapText="1"/>
    </xf>
    <xf numFmtId="12" fontId="196" fillId="0" borderId="8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 wrapText="1"/>
    </xf>
    <xf numFmtId="0" fontId="188" fillId="0" borderId="7" xfId="3551" applyBorder="1" applyAlignment="1">
      <alignment horizontal="left" vertical="top"/>
    </xf>
    <xf numFmtId="0" fontId="188" fillId="0" borderId="8" xfId="3551" applyBorder="1" applyAlignment="1">
      <alignment horizontal="left" vertical="center" wrapText="1"/>
    </xf>
    <xf numFmtId="0" fontId="198" fillId="0" borderId="8" xfId="3551" applyFont="1" applyBorder="1" applyAlignment="1">
      <alignment horizontal="left" vertical="center" wrapText="1"/>
    </xf>
    <xf numFmtId="0" fontId="198" fillId="0" borderId="8" xfId="3551" applyFont="1" applyBorder="1" applyAlignment="1">
      <alignment horizontal="left" vertical="center"/>
    </xf>
    <xf numFmtId="0" fontId="198" fillId="0" borderId="8" xfId="3551" applyFont="1" applyBorder="1" applyAlignment="1">
      <alignment horizontal="center" vertical="center"/>
    </xf>
    <xf numFmtId="0" fontId="198" fillId="0" borderId="7" xfId="3551" applyFont="1" applyBorder="1" applyAlignment="1">
      <alignment horizontal="center" vertical="center"/>
    </xf>
    <xf numFmtId="0" fontId="188" fillId="0" borderId="0" xfId="3551" applyAlignment="1">
      <alignment horizontal="center" vertical="center"/>
    </xf>
    <xf numFmtId="12" fontId="188" fillId="0" borderId="0" xfId="3551" applyNumberFormat="1" applyAlignment="1">
      <alignment horizontal="left" vertical="top"/>
    </xf>
    <xf numFmtId="12" fontId="188" fillId="0" borderId="0" xfId="3551" applyNumberFormat="1"/>
    <xf numFmtId="0" fontId="188" fillId="0" borderId="0" xfId="3551"/>
    <xf numFmtId="0" fontId="191" fillId="0" borderId="8" xfId="3551" applyFont="1" applyBorder="1" applyAlignment="1">
      <alignment horizontal="left" vertical="center"/>
    </xf>
    <xf numFmtId="0" fontId="202" fillId="0" borderId="8" xfId="0" applyFont="1" applyBorder="1" applyAlignment="1">
      <alignment horizontal="center" vertical="center" wrapText="1"/>
    </xf>
    <xf numFmtId="12" fontId="202" fillId="0" borderId="8" xfId="0" applyNumberFormat="1" applyFont="1" applyBorder="1" applyAlignment="1">
      <alignment horizontal="center" vertical="center" wrapText="1"/>
    </xf>
    <xf numFmtId="12" fontId="188" fillId="0" borderId="0" xfId="3551" applyNumberFormat="1" applyAlignment="1">
      <alignment horizontal="center" vertical="center"/>
    </xf>
    <xf numFmtId="0" fontId="10" fillId="0" borderId="8" xfId="3551" applyFont="1" applyBorder="1" applyAlignment="1">
      <alignment horizontal="left" vertical="center" wrapText="1"/>
    </xf>
    <xf numFmtId="0" fontId="10" fillId="0" borderId="8" xfId="355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12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12" fontId="188" fillId="0" borderId="0" xfId="3551" applyNumberFormat="1" applyAlignment="1">
      <alignment horizontal="left" vertical="center"/>
    </xf>
    <xf numFmtId="12" fontId="203" fillId="0" borderId="0" xfId="3551" applyNumberFormat="1" applyFont="1" applyAlignment="1">
      <alignment horizontal="left" vertical="top"/>
    </xf>
    <xf numFmtId="0" fontId="203" fillId="0" borderId="0" xfId="3551" applyFont="1" applyAlignment="1">
      <alignment horizontal="left" vertical="top"/>
    </xf>
    <xf numFmtId="12" fontId="203" fillId="0" borderId="0" xfId="3551" applyNumberFormat="1" applyFont="1"/>
    <xf numFmtId="0" fontId="203" fillId="0" borderId="0" xfId="3551" applyFont="1"/>
    <xf numFmtId="0" fontId="27" fillId="0" borderId="8" xfId="3551" applyFont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 wrapText="1"/>
    </xf>
    <xf numFmtId="12" fontId="27" fillId="3" borderId="8" xfId="0" applyNumberFormat="1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left" vertical="center" wrapText="1"/>
    </xf>
    <xf numFmtId="12" fontId="203" fillId="0" borderId="0" xfId="3551" applyNumberFormat="1" applyFont="1" applyAlignment="1">
      <alignment horizontal="left" vertical="center"/>
    </xf>
    <xf numFmtId="0" fontId="203" fillId="0" borderId="0" xfId="3551" applyFont="1" applyAlignment="1">
      <alignment horizontal="left" vertical="center"/>
    </xf>
    <xf numFmtId="0" fontId="205" fillId="0" borderId="8" xfId="3551" applyFont="1" applyBorder="1" applyAlignment="1">
      <alignment horizontal="left" vertical="center" wrapText="1"/>
    </xf>
    <xf numFmtId="0" fontId="203" fillId="0" borderId="0" xfId="3551" applyFont="1" applyAlignment="1">
      <alignment horizontal="center" vertical="top"/>
    </xf>
    <xf numFmtId="0" fontId="203" fillId="0" borderId="0" xfId="3551" applyFont="1" applyAlignment="1">
      <alignment horizontal="center"/>
    </xf>
    <xf numFmtId="0" fontId="203" fillId="0" borderId="5" xfId="3551" applyFont="1" applyBorder="1" applyAlignment="1">
      <alignment horizontal="left" vertical="top"/>
    </xf>
    <xf numFmtId="0" fontId="203" fillId="0" borderId="8" xfId="3551" applyFont="1" applyBorder="1" applyAlignment="1">
      <alignment horizontal="center" vertical="center"/>
    </xf>
    <xf numFmtId="12" fontId="208" fillId="0" borderId="0" xfId="3551" applyNumberFormat="1" applyFont="1" applyAlignment="1">
      <alignment horizontal="center" vertical="center"/>
    </xf>
    <xf numFmtId="0" fontId="208" fillId="0" borderId="0" xfId="3551" applyFont="1" applyAlignment="1">
      <alignment horizontal="center" vertical="center"/>
    </xf>
    <xf numFmtId="0" fontId="209" fillId="0" borderId="47" xfId="3551" applyFont="1" applyBorder="1" applyAlignment="1">
      <alignment vertical="top" wrapText="1"/>
    </xf>
    <xf numFmtId="16" fontId="209" fillId="0" borderId="0" xfId="3551" applyNumberFormat="1" applyFont="1" applyAlignment="1">
      <alignment vertical="top" wrapText="1"/>
    </xf>
    <xf numFmtId="0" fontId="209" fillId="0" borderId="0" xfId="3551" applyFont="1" applyAlignment="1">
      <alignment vertical="top" wrapText="1"/>
    </xf>
    <xf numFmtId="0" fontId="208" fillId="0" borderId="5" xfId="3551" applyFont="1" applyBorder="1" applyAlignment="1">
      <alignment horizontal="left" vertical="top"/>
    </xf>
    <xf numFmtId="0" fontId="26" fillId="0" borderId="8" xfId="3551" applyFont="1" applyBorder="1" applyAlignment="1">
      <alignment horizontal="left" vertical="center" wrapText="1"/>
    </xf>
    <xf numFmtId="0" fontId="208" fillId="0" borderId="0" xfId="3551" applyFont="1" applyAlignment="1">
      <alignment horizontal="left" vertical="top"/>
    </xf>
    <xf numFmtId="0" fontId="26" fillId="3" borderId="8" xfId="0" applyFont="1" applyFill="1" applyBorder="1" applyAlignment="1">
      <alignment horizontal="center" vertical="center" wrapText="1"/>
    </xf>
    <xf numFmtId="0" fontId="26" fillId="37" borderId="8" xfId="0" applyFont="1" applyFill="1" applyBorder="1" applyAlignment="1">
      <alignment horizontal="center" vertical="center" wrapText="1"/>
    </xf>
    <xf numFmtId="0" fontId="208" fillId="38" borderId="8" xfId="3551" applyFont="1" applyFill="1" applyBorder="1" applyAlignment="1">
      <alignment horizontal="center" vertical="center"/>
    </xf>
    <xf numFmtId="0" fontId="204" fillId="38" borderId="8" xfId="3551" applyFont="1" applyFill="1" applyBorder="1" applyAlignment="1">
      <alignment horizontal="left" vertical="center"/>
    </xf>
    <xf numFmtId="0" fontId="204" fillId="38" borderId="8" xfId="3551" applyFont="1" applyFill="1" applyBorder="1" applyAlignment="1">
      <alignment horizontal="center" vertical="center"/>
    </xf>
    <xf numFmtId="0" fontId="204" fillId="38" borderId="8" xfId="3551" applyFont="1" applyFill="1" applyBorder="1" applyAlignment="1">
      <alignment horizontal="center" vertical="center" wrapText="1"/>
    </xf>
    <xf numFmtId="0" fontId="206" fillId="38" borderId="8" xfId="0" applyFont="1" applyFill="1" applyBorder="1" applyAlignment="1">
      <alignment horizontal="center" vertical="center" wrapText="1"/>
    </xf>
    <xf numFmtId="12" fontId="206" fillId="38" borderId="8" xfId="0" applyNumberFormat="1" applyFont="1" applyFill="1" applyBorder="1" applyAlignment="1">
      <alignment horizontal="center" vertical="center" wrapText="1"/>
    </xf>
    <xf numFmtId="0" fontId="26" fillId="10" borderId="8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2" fontId="203" fillId="3" borderId="0" xfId="3551" applyNumberFormat="1" applyFont="1" applyFill="1" applyAlignment="1">
      <alignment horizontal="center" vertical="center"/>
    </xf>
    <xf numFmtId="0" fontId="27" fillId="3" borderId="8" xfId="0" applyFont="1" applyFill="1" applyBorder="1" applyAlignment="1">
      <alignment horizontal="center" vertical="center" wrapText="1"/>
    </xf>
    <xf numFmtId="0" fontId="212" fillId="0" borderId="0" xfId="3551" applyFont="1" applyAlignment="1">
      <alignment horizontal="left" vertical="top"/>
    </xf>
    <xf numFmtId="0" fontId="211" fillId="0" borderId="0" xfId="3551" applyFont="1" applyAlignment="1">
      <alignment horizontal="left" vertical="top"/>
    </xf>
    <xf numFmtId="0" fontId="213" fillId="39" borderId="8" xfId="3551" applyFont="1" applyFill="1" applyBorder="1" applyAlignment="1">
      <alignment horizontal="left" vertical="center"/>
    </xf>
    <xf numFmtId="0" fontId="211" fillId="39" borderId="8" xfId="3551" applyFont="1" applyFill="1" applyBorder="1" applyAlignment="1">
      <alignment horizontal="center" vertical="center" wrapText="1"/>
    </xf>
    <xf numFmtId="0" fontId="214" fillId="0" borderId="8" xfId="3551" applyFont="1" applyBorder="1" applyAlignment="1">
      <alignment horizontal="left" vertical="center"/>
    </xf>
    <xf numFmtId="0" fontId="215" fillId="0" borderId="8" xfId="3551" applyFont="1" applyBorder="1" applyAlignment="1">
      <alignment horizontal="left" vertical="center" wrapText="1"/>
    </xf>
    <xf numFmtId="0" fontId="214" fillId="0" borderId="8" xfId="3551" applyFont="1" applyBorder="1" applyAlignment="1">
      <alignment horizontal="left" vertical="center" wrapText="1"/>
    </xf>
    <xf numFmtId="0" fontId="216" fillId="0" borderId="8" xfId="3551" applyFont="1" applyBorder="1" applyAlignment="1">
      <alignment horizontal="left" vertical="center" wrapText="1"/>
    </xf>
    <xf numFmtId="0" fontId="217" fillId="0" borderId="8" xfId="3551" applyFont="1" applyBorder="1" applyAlignment="1">
      <alignment horizontal="left" vertical="center" wrapText="1"/>
    </xf>
    <xf numFmtId="0" fontId="214" fillId="0" borderId="0" xfId="3551" applyFont="1" applyAlignment="1">
      <alignment horizontal="left" vertical="top"/>
    </xf>
    <xf numFmtId="12" fontId="216" fillId="39" borderId="8" xfId="3551" applyNumberFormat="1" applyFont="1" applyFill="1" applyBorder="1" applyAlignment="1">
      <alignment horizontal="left" vertical="center" wrapText="1"/>
    </xf>
    <xf numFmtId="12" fontId="216" fillId="40" borderId="8" xfId="3551" applyNumberFormat="1" applyFont="1" applyFill="1" applyBorder="1" applyAlignment="1">
      <alignment horizontal="left" vertical="center" wrapText="1"/>
    </xf>
    <xf numFmtId="0" fontId="197" fillId="0" borderId="0" xfId="3551" applyFont="1" applyAlignment="1">
      <alignment horizontal="left" vertical="top" wrapText="1" indent="2"/>
    </xf>
    <xf numFmtId="0" fontId="192" fillId="0" borderId="0" xfId="3551" applyFont="1" applyAlignment="1">
      <alignment horizontal="left" vertical="top" wrapText="1" indent="32"/>
    </xf>
    <xf numFmtId="0" fontId="189" fillId="0" borderId="8" xfId="3551" applyFont="1" applyBorder="1" applyAlignment="1">
      <alignment horizontal="left" vertical="top" wrapText="1" indent="1"/>
    </xf>
    <xf numFmtId="0" fontId="188" fillId="0" borderId="8" xfId="3551" applyBorder="1" applyAlignment="1">
      <alignment horizontal="left" vertical="top" wrapText="1" indent="1"/>
    </xf>
    <xf numFmtId="0" fontId="199" fillId="0" borderId="47" xfId="3551" applyFont="1" applyBorder="1" applyAlignment="1">
      <alignment vertical="top" wrapText="1"/>
    </xf>
    <xf numFmtId="0" fontId="199" fillId="0" borderId="0" xfId="3551" applyFont="1" applyAlignment="1">
      <alignment vertical="top" wrapText="1"/>
    </xf>
    <xf numFmtId="0" fontId="201" fillId="0" borderId="0" xfId="3551" applyFont="1" applyAlignment="1">
      <alignment horizontal="left" vertical="top" wrapText="1"/>
    </xf>
    <xf numFmtId="0" fontId="19" fillId="0" borderId="0" xfId="3551" applyFont="1" applyAlignment="1">
      <alignment horizontal="left" vertical="top" wrapText="1"/>
    </xf>
    <xf numFmtId="0" fontId="207" fillId="0" borderId="0" xfId="3551" applyFont="1" applyAlignment="1">
      <alignment horizontal="center" vertical="top" wrapText="1"/>
    </xf>
    <xf numFmtId="0" fontId="28" fillId="5" borderId="1" xfId="54" applyFont="1" applyFill="1" applyBorder="1" applyAlignment="1">
      <alignment horizontal="center" vertical="center"/>
    </xf>
    <xf numFmtId="0" fontId="28" fillId="5" borderId="2" xfId="54" applyFont="1" applyFill="1" applyBorder="1" applyAlignment="1">
      <alignment horizontal="center" vertical="center"/>
    </xf>
    <xf numFmtId="0" fontId="26" fillId="5" borderId="14" xfId="54" applyFont="1" applyFill="1" applyBorder="1" applyAlignment="1">
      <alignment horizontal="left" vertical="center"/>
    </xf>
    <xf numFmtId="0" fontId="26" fillId="0" borderId="2" xfId="54" applyFont="1" applyBorder="1" applyAlignment="1">
      <alignment vertical="center"/>
    </xf>
    <xf numFmtId="0" fontId="26" fillId="0" borderId="2" xfId="54" applyFont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26" fillId="0" borderId="0" xfId="54" applyFont="1" applyAlignment="1">
      <alignment horizontal="left" vertical="center" wrapText="1"/>
    </xf>
    <xf numFmtId="16" fontId="26" fillId="0" borderId="17" xfId="54" applyNumberFormat="1" applyFont="1" applyBorder="1" applyAlignment="1">
      <alignment vertical="center" wrapText="1"/>
    </xf>
    <xf numFmtId="0" fontId="26" fillId="0" borderId="18" xfId="54" applyFont="1" applyBorder="1" applyAlignment="1">
      <alignment vertical="center" wrapText="1"/>
    </xf>
    <xf numFmtId="0" fontId="26" fillId="0" borderId="19" xfId="54" applyFont="1" applyBorder="1" applyAlignment="1">
      <alignment vertical="center" wrapText="1"/>
    </xf>
    <xf numFmtId="0" fontId="26" fillId="0" borderId="22" xfId="54" applyFont="1" applyBorder="1" applyAlignment="1">
      <alignment horizontal="left" vertical="top" wrapText="1"/>
    </xf>
    <xf numFmtId="0" fontId="26" fillId="0" borderId="23" xfId="54" applyFont="1" applyBorder="1" applyAlignment="1">
      <alignment horizontal="left" vertical="top" wrapText="1"/>
    </xf>
    <xf numFmtId="0" fontId="26" fillId="0" borderId="24" xfId="54" applyFont="1" applyBorder="1" applyAlignment="1">
      <alignment horizontal="left" vertical="top" wrapText="1"/>
    </xf>
    <xf numFmtId="0" fontId="26" fillId="0" borderId="22" xfId="54" quotePrefix="1" applyFont="1" applyBorder="1" applyAlignment="1">
      <alignment horizontal="left" vertical="top" wrapText="1"/>
    </xf>
    <xf numFmtId="0" fontId="186" fillId="0" borderId="22" xfId="3550" quotePrefix="1" applyFont="1" applyBorder="1" applyAlignment="1">
      <alignment horizontal="left" vertical="center" wrapText="1"/>
    </xf>
    <xf numFmtId="0" fontId="186" fillId="0" borderId="23" xfId="3550" applyFont="1" applyBorder="1" applyAlignment="1">
      <alignment horizontal="left" vertical="center" wrapText="1"/>
    </xf>
    <xf numFmtId="0" fontId="186" fillId="0" borderId="24" xfId="3550" applyFont="1" applyBorder="1" applyAlignment="1">
      <alignment horizontal="left" vertical="center" wrapText="1"/>
    </xf>
    <xf numFmtId="0" fontId="186" fillId="0" borderId="22" xfId="3550" applyFont="1" applyBorder="1" applyAlignment="1">
      <alignment horizontal="left" vertical="center" wrapText="1"/>
    </xf>
    <xf numFmtId="0" fontId="26" fillId="0" borderId="20" xfId="54" applyFont="1" applyBorder="1" applyAlignment="1">
      <alignment horizontal="left" vertical="center" wrapText="1"/>
    </xf>
    <xf numFmtId="0" fontId="26" fillId="0" borderId="30" xfId="54" applyFont="1" applyBorder="1" applyAlignment="1">
      <alignment horizontal="left" vertical="center" wrapText="1"/>
    </xf>
    <xf numFmtId="0" fontId="26" fillId="0" borderId="31" xfId="54" applyFont="1" applyBorder="1" applyAlignment="1">
      <alignment horizontal="left" vertical="center" wrapText="1"/>
    </xf>
    <xf numFmtId="0" fontId="26" fillId="0" borderId="26" xfId="54" applyFont="1" applyBorder="1" applyAlignment="1">
      <alignment horizontal="left" vertical="top" wrapText="1"/>
    </xf>
    <xf numFmtId="0" fontId="26" fillId="0" borderId="28" xfId="54" applyFont="1" applyBorder="1" applyAlignment="1">
      <alignment horizontal="left" vertical="top" wrapText="1"/>
    </xf>
    <xf numFmtId="0" fontId="26" fillId="0" borderId="29" xfId="54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219" fillId="0" borderId="0" xfId="0" applyFont="1" applyAlignment="1">
      <alignment horizontal="left" vertical="top"/>
    </xf>
    <xf numFmtId="0" fontId="220" fillId="0" borderId="0" xfId="0" applyFont="1" applyAlignment="1">
      <alignment horizontal="left" vertical="top"/>
    </xf>
  </cellXfs>
  <cellStyles count="3554">
    <cellStyle name="_x0001_" xfId="63" xr:uid="{D73392FF-0309-40F6-82F4-0CF865583A62}"/>
    <cellStyle name="_x0001_ 2" xfId="64" xr:uid="{97929D51-27C5-4821-9A7B-B6D82CB7C13C}"/>
    <cellStyle name="_x0001_ 2 2" xfId="65" xr:uid="{D4E4B8CD-BCE6-4AB6-B1B5-339DB96AC9AE}"/>
    <cellStyle name="_x0001_ 3" xfId="66" xr:uid="{D4D5FCE9-AAA3-4C3E-9024-5298CBAD1060}"/>
    <cellStyle name="." xfId="67" xr:uid="{5771A5E1-8AEB-48B5-860F-A5D0CCC862AB}"/>
    <cellStyle name=". 2" xfId="68" xr:uid="{51047900-0E7D-4AE7-87CA-B98642EB241E}"/>
    <cellStyle name="??" xfId="69" xr:uid="{A0EF5CDC-1172-43AC-AEB2-A7095DA2946E}"/>
    <cellStyle name="?? [0.00]_PRODUCT DETAIL Q1" xfId="70" xr:uid="{9D0E371C-1398-41CF-B0C9-7FB0F83FB6C4}"/>
    <cellStyle name="?? [0]" xfId="71" xr:uid="{59D14733-4A06-41A1-AEB5-D8C721E4A157}"/>
    <cellStyle name="?? [0] 2" xfId="72" xr:uid="{F7035E1C-A0DA-4B8F-83C6-446DAD683AB6}"/>
    <cellStyle name="?? [0] 2 2" xfId="73" xr:uid="{274AE7CA-9CB0-4F12-9C20-3AA4CEFAB368}"/>
    <cellStyle name="?? [0] 3" xfId="74" xr:uid="{E2DA8EF5-074F-468B-A6ED-C53233E4CD7C}"/>
    <cellStyle name="?? [0] 3 2" xfId="75" xr:uid="{58A0034A-F790-466C-8068-44DC7E119054}"/>
    <cellStyle name="?? 10" xfId="76" xr:uid="{093D65EB-8CBC-435C-BC7B-8A498398E460}"/>
    <cellStyle name="?? 10 2" xfId="77" xr:uid="{053B4CDC-81D9-4705-A631-22B873B153AB}"/>
    <cellStyle name="?? 11" xfId="78" xr:uid="{05CAD83C-8196-4252-8CBC-36A3BF403F9F}"/>
    <cellStyle name="?? 11 2" xfId="79" xr:uid="{E529A4B8-D2FC-4DD0-A235-5B3AE2FF2EE9}"/>
    <cellStyle name="?? 11 3" xfId="80" xr:uid="{BE633BBB-8CD4-491E-9FAB-F5BB65BD1B3C}"/>
    <cellStyle name="?? 12" xfId="81" xr:uid="{9C8583A2-6ADB-4A6D-87BC-B3E60EC2FC7C}"/>
    <cellStyle name="?? 12 2" xfId="82" xr:uid="{D2D3C2C2-9BC9-4A32-A4A2-3C19AE9D8114}"/>
    <cellStyle name="?? 13" xfId="83" xr:uid="{A1541BC9-0677-48C8-A6E7-F869B3B65910}"/>
    <cellStyle name="?? 14" xfId="84" xr:uid="{F4B5B54A-0E7B-4ECE-85A9-3B5073FE29A9}"/>
    <cellStyle name="?? 15" xfId="85" xr:uid="{50F0536A-9CA1-406A-B438-7BA758D69312}"/>
    <cellStyle name="?? 16" xfId="86" xr:uid="{043A9BF9-D1D1-4AB7-9D31-87EC817A8D84}"/>
    <cellStyle name="?? 2" xfId="87" xr:uid="{79196C1B-EE32-4B99-BDE7-5F847EA37D6A}"/>
    <cellStyle name="?? 2 2" xfId="88" xr:uid="{25339996-C75A-494D-823A-6FB11D4AE792}"/>
    <cellStyle name="?? 3" xfId="89" xr:uid="{EF204722-C8FB-47D5-B641-C3C16582652B}"/>
    <cellStyle name="?? 3 2" xfId="90" xr:uid="{C246B4AC-66F6-4DE2-8C0F-9213B8135A0A}"/>
    <cellStyle name="?? 4" xfId="91" xr:uid="{87EDFEFC-5402-4805-B845-90B774EE63ED}"/>
    <cellStyle name="?? 4 2" xfId="92" xr:uid="{B3521396-3AA7-40AC-BF6F-E7574BAD2C33}"/>
    <cellStyle name="?? 5" xfId="93" xr:uid="{011D136B-6AD5-41DA-8130-22424A90F4E8}"/>
    <cellStyle name="?? 5 2" xfId="94" xr:uid="{DF724E0B-6E66-4673-8162-F596C4F71E3F}"/>
    <cellStyle name="?? 6" xfId="95" xr:uid="{25992596-71FC-4409-9C78-3D19DD5015EE}"/>
    <cellStyle name="?? 6 2" xfId="96" xr:uid="{8E6C629B-DBC7-4141-AE5B-BA1EF22587ED}"/>
    <cellStyle name="?? 7" xfId="97" xr:uid="{8AE1DD87-EF81-462E-B890-273FDC7010FA}"/>
    <cellStyle name="?? 7 2" xfId="98" xr:uid="{F368C2CD-D5AC-4A45-9624-E13DCE6ABD18}"/>
    <cellStyle name="?? 8" xfId="99" xr:uid="{B3F84A22-E5FD-4090-9575-3ABF3191EBFB}"/>
    <cellStyle name="?? 8 2" xfId="100" xr:uid="{1B98ABC8-5CA3-46D7-B9F6-C0A51BE64D5F}"/>
    <cellStyle name="?? 9" xfId="101" xr:uid="{2D490ACE-DCB1-4F29-89FD-6433F907F18E}"/>
    <cellStyle name="?? 9 2" xfId="102" xr:uid="{BC0D3E34-8E01-4AC4-B4AA-986A3BABB851}"/>
    <cellStyle name="???? [0.00]_PRODUCT DETAIL Q1" xfId="103" xr:uid="{611DCE99-8C66-46E1-BA39-DF55FA67307A}"/>
    <cellStyle name="????_PRODUCT DETAIL Q1" xfId="104" xr:uid="{73741D79-64AE-4A7A-BBA8-8AE20F3D7199}"/>
    <cellStyle name="???[0]_Book1" xfId="105" xr:uid="{0FF5E4CE-6E00-4C1E-9930-7596E7E0899E}"/>
    <cellStyle name="???_95" xfId="106" xr:uid="{3762B96C-B947-455F-8C68-A54604B5E8AE}"/>
    <cellStyle name="??_(????)??????" xfId="107" xr:uid="{EB518584-C5CE-4A84-AC2E-6AA0F284A7E9}"/>
    <cellStyle name="_?_BOOKSHIP" xfId="108" xr:uid="{A440BBE0-F72F-4DE3-8A50-B4B55CA2C9C3}"/>
    <cellStyle name="_?_BOOKSHIP 2" xfId="109" xr:uid="{8127AD97-D388-4E21-8C27-D3830235CB2F}"/>
    <cellStyle name="_?_BOOKSHIP 2 2" xfId="110" xr:uid="{5E9D135B-FD4F-4484-95D2-2B6CFAEC1932}"/>
    <cellStyle name="_?_BOOKSHIP 2 3" xfId="111" xr:uid="{17B0C467-5887-4274-85AD-717BC0414123}"/>
    <cellStyle name="_?_BOOKSHIP 3" xfId="112" xr:uid="{55F487E0-B982-43FA-ADFC-6FDFC3FFE3AC}"/>
    <cellStyle name="_?_BOOKSHIP 4" xfId="113" xr:uid="{9F0A4328-8B9D-4128-A8E7-14BDBE151314}"/>
    <cellStyle name="_?_BOOKSHIP_Copy of #1542-1-revised quotation (2)" xfId="114" xr:uid="{DF556D7D-8A60-4B66-BED2-432386C64934}"/>
    <cellStyle name="_?_BOOKSHIP_Copy of #1542-1-revised quotation (2) 2" xfId="115" xr:uid="{AFDFEF2D-25B1-4541-8D5F-15C2D801D1BB}"/>
    <cellStyle name="_?_BOOKSHIP_Copy of #1542-1-revised quotation (2) 2 2" xfId="116" xr:uid="{CD61DFA5-67B3-4A30-8D2B-6238563EECC7}"/>
    <cellStyle name="_?_BOOKSHIP_Copy of #1542-1-revised quotation (2) 2 3" xfId="117" xr:uid="{9ED31195-0C5E-4DD1-86F6-1DA20494517E}"/>
    <cellStyle name="_?_BOOKSHIP_Copy of #1542-1-revised quotation (2) 3" xfId="118" xr:uid="{74208CFE-FB5A-4F10-A083-EE63F6A3D4B7}"/>
    <cellStyle name="_?_BOOKSHIP_Copy of #1542-1-revised quotation (2) 4" xfId="119" xr:uid="{47E5D2E2-F550-4D45-BC6F-295D05AF527E}"/>
    <cellStyle name="_?_BOOKSHIP_Copy of #1542-1-revised quotation (2)_Copy of the status of KOTAI fabric 21-10" xfId="120" xr:uid="{ED98B13B-56E6-4DFF-9B64-5218E4000B80}"/>
    <cellStyle name="_?_BOOKSHIP_Copy of #1542-1-revised quotation (2)_The composition of fabric" xfId="121" xr:uid="{58120AF9-DFE6-49E0-A08A-F5EA5FDA4E10}"/>
    <cellStyle name="_?_BOOKSHIP_Copy of #1542-1-revised quotation (2)_The composition of fabric 2" xfId="122" xr:uid="{7E93C617-09E9-40E6-9C86-D304F8E83188}"/>
    <cellStyle name="_?_BOOKSHIP_Copy of #1542-1-revised quotation (2)_TROISE FILL" xfId="123" xr:uid="{2C55D3E7-C722-4117-A2B1-A51ABC40EE66}"/>
    <cellStyle name="_?_BOOKSHIP_SMS TO CHINA" xfId="124" xr:uid="{8189C1C6-3302-400F-9923-DC41EE11BD18}"/>
    <cellStyle name="_?_BOOKSHIP_SMS TO CHINA 2" xfId="125" xr:uid="{23C25FD7-9B3D-42A4-9B80-C3C03A674366}"/>
    <cellStyle name="__ [0.00]_PRODUCT DETAIL Q1" xfId="126" xr:uid="{CE5D99AD-2903-4E58-ABB9-D1AD53796653}"/>
    <cellStyle name="__ [0.00]_PRODUCT DETAIL Q1 2" xfId="127" xr:uid="{D19967B7-CE03-4D19-A58F-40DA3C90E8C7}"/>
    <cellStyle name="__ [0.00]_PRODUCT DETAIL Q1 2 2" xfId="128" xr:uid="{8E82A0DC-5D20-45E4-A5A7-1D5014F96974}"/>
    <cellStyle name="__ [0.00]_PRODUCT DETAIL Q1 2 3" xfId="129" xr:uid="{B1A3D46E-2973-479D-81B2-27C1EE13BC52}"/>
    <cellStyle name="__ [0.00]_PRODUCT DETAIL Q1 3" xfId="130" xr:uid="{678C8777-F5AD-4BE3-923E-78303D5D4384}"/>
    <cellStyle name="__ [0.00]_PRODUCT DETAIL Q1 4" xfId="131" xr:uid="{4EA0860E-C6D4-4C52-AE72-58ED30A8EEA5}"/>
    <cellStyle name="__ [0]_1202" xfId="132" xr:uid="{4A1C19FA-C362-4268-9A23-36B546024824}"/>
    <cellStyle name="__ [0]_1202 2" xfId="133" xr:uid="{B79870F6-A9FF-45C4-9730-91B8F3422B1B}"/>
    <cellStyle name="__ [0]_1202 2 2" xfId="134" xr:uid="{AC467878-4C74-4468-A4CC-3B930762B9DB}"/>
    <cellStyle name="__ [0]_1202 3" xfId="135" xr:uid="{D130B92D-0C91-4CA2-AACA-5E62E33D317B}"/>
    <cellStyle name="__ [0]_1202 3 2" xfId="136" xr:uid="{054ED3B8-F065-4D70-B6FD-438F0D4B2E2F}"/>
    <cellStyle name="__ [0]_1202_Result Red Store Jun" xfId="137" xr:uid="{8C077FDF-DA7D-4935-9D04-3059F1F350FD}"/>
    <cellStyle name="__ [0]_1202_Result Red Store Jun 2" xfId="138" xr:uid="{31D07422-EE16-4E09-B283-2EC855871A3D}"/>
    <cellStyle name="__ [0]_1202_Result Red Store Jun 2 2" xfId="139" xr:uid="{445BA3EA-2B27-48A4-A95D-DDC490BEA56B}"/>
    <cellStyle name="__ [0]_1202_Result Red Store Jun_SMS TO CHINA" xfId="140" xr:uid="{10C1F927-4A31-4394-8705-5FA4DB1190C0}"/>
    <cellStyle name="__ [0]_1202_Result Red Store Jun_SMS TO CHINA 2" xfId="141" xr:uid="{482A12B8-9191-48F2-B291-DAFFBB239C27}"/>
    <cellStyle name="__ [0]_1202_SMS TO CHINA" xfId="142" xr:uid="{ED476ED8-97E4-4167-92A9-C22B6FEE54D1}"/>
    <cellStyle name="__ [0]_1202_SMS TO CHINA 2" xfId="143" xr:uid="{1707F074-2186-40DB-B9E0-01C5445BA3E3}"/>
    <cellStyle name="__ [0]_Book1" xfId="144" xr:uid="{0B2AF4B4-25E5-4AE5-ADCA-61981ACC0DFB}"/>
    <cellStyle name="__ [0]_Book1 2" xfId="145" xr:uid="{2906BDDC-78EA-43E9-9F42-D04170112D1C}"/>
    <cellStyle name="__ [0]_Book1 2 2" xfId="146" xr:uid="{A41209DD-5F17-4A8E-965A-5CF5C1E89AEA}"/>
    <cellStyle name="__ [0]_Book1 3" xfId="147" xr:uid="{72BC8D1A-A99B-4A31-8192-AD9717D8FBF0}"/>
    <cellStyle name="___(____)______" xfId="148" xr:uid="{F775F8F3-7579-42F4-A0BB-A47773152307}"/>
    <cellStyle name="___(____)______ 2" xfId="149" xr:uid="{CF12B570-ADA6-4189-8415-3E2065EF9457}"/>
    <cellStyle name="___(____)______ 2 2" xfId="150" xr:uid="{4286F506-6D4B-4125-9589-9484C0F72EC2}"/>
    <cellStyle name="___(____)______ 2 3" xfId="151" xr:uid="{AB26BCDB-4F2B-428C-B65D-3AB64527EFD3}"/>
    <cellStyle name="___(____)______ 3" xfId="152" xr:uid="{F82AC321-7536-4D1C-BEEF-D410A66887C0}"/>
    <cellStyle name="___(____)______ 4" xfId="153" xr:uid="{32A2B334-9957-4782-A1C0-E2F53AEA070D}"/>
    <cellStyle name="___(____)_______SMS TO CHINA" xfId="154" xr:uid="{1601E962-993D-4995-B1B1-DCF816B35FA3}"/>
    <cellStyle name="___(____)_______SMS TO CHINA 2" xfId="155" xr:uid="{98F771C7-4E44-4EF5-8E4C-0F92CA567C89}"/>
    <cellStyle name="___[0]_Book1" xfId="156" xr:uid="{FBC4A856-402F-47CA-9136-0942BE23D5B1}"/>
    <cellStyle name="___[0]_Book1 2" xfId="157" xr:uid="{FC1A94FA-A40F-4368-9686-1F4034667C62}"/>
    <cellStyle name="___[0]_Book1 2 2" xfId="158" xr:uid="{498BE625-9C95-4EEC-81DF-83D6BD4F86D4}"/>
    <cellStyle name="___[0]_Book1 3" xfId="159" xr:uid="{F725C6C0-D19D-4C85-B703-D51544210D8C}"/>
    <cellStyle name="____ [0.00]_PRODUCT DETAIL Q1" xfId="160" xr:uid="{2BFD9362-E69F-4ED4-8FDB-905F35DCBDFF}"/>
    <cellStyle name="____ [0.00]_PRODUCT DETAIL Q1 2" xfId="161" xr:uid="{15106467-A30B-4770-A25E-84D5A51E7683}"/>
    <cellStyle name="____ [0.00]_PRODUCT DETAIL Q1 2 2" xfId="162" xr:uid="{24C9A8B3-67F4-48D5-9603-F516FAC7535F}"/>
    <cellStyle name="_____PRODUCT DETAIL Q1" xfId="163" xr:uid="{630FA338-33EB-4230-AED4-7F4A1A7EC649}"/>
    <cellStyle name="_____PRODUCT DETAIL Q1 2" xfId="164" xr:uid="{8F781348-8B7F-43A8-BEC0-EC2C2009991B}"/>
    <cellStyle name="_____PRODUCT DETAIL Q1 2 2" xfId="165" xr:uid="{6551A717-3F31-4468-A1C2-4117D301BD0D}"/>
    <cellStyle name="____95" xfId="166" xr:uid="{8B42259C-4FC9-4252-B716-E172F7B6C29C}"/>
    <cellStyle name="____95 2" xfId="167" xr:uid="{59887173-39E4-4019-9BFB-8E4ACF00E269}"/>
    <cellStyle name="____95 2 2" xfId="168" xr:uid="{42A97AA1-0B2C-46B6-9893-F72170A27E6F}"/>
    <cellStyle name="____Book1" xfId="169" xr:uid="{9951D85F-B425-4601-A405-9DDCF0E8389F}"/>
    <cellStyle name="____Book1 2" xfId="170" xr:uid="{C53D2C6B-124F-4915-8635-B464210ED42F}"/>
    <cellStyle name="____Book1 2 2" xfId="171" xr:uid="{D91F4AC0-EFAF-47D5-B714-238CE5BA811E}"/>
    <cellStyle name="____Book1 3" xfId="172" xr:uid="{EC52E91B-6754-4B84-9168-A9F89889E7D2}"/>
    <cellStyle name="___1202" xfId="173" xr:uid="{AD46AF74-F176-4102-9C0F-695229E68654}"/>
    <cellStyle name="___1202 2" xfId="174" xr:uid="{CCB54A6E-8AAB-4C31-9D83-B61731ED183A}"/>
    <cellStyle name="___1202 2 2" xfId="175" xr:uid="{E2C85081-3181-4EC3-9193-8F208EFBD787}"/>
    <cellStyle name="___1202 3" xfId="176" xr:uid="{49599720-9CBE-436D-84BD-D05CE4EC61D3}"/>
    <cellStyle name="___1202 3 2" xfId="177" xr:uid="{9152C2CD-8825-4FEE-90AF-C57B287F2DC8}"/>
    <cellStyle name="___1202_Result Red Store Jun" xfId="178" xr:uid="{C6ADAF4A-A5BF-4249-9D97-98A898093101}"/>
    <cellStyle name="___1202_Result Red Store Jun 2" xfId="179" xr:uid="{FC81A044-3499-47EF-A828-FB2550FB3428}"/>
    <cellStyle name="___1202_Result Red Store Jun 2 2" xfId="180" xr:uid="{5CF1A66D-3BD2-4677-B26C-FE4DAAFCD173}"/>
    <cellStyle name="___1202_Result Red Store Jun_1" xfId="181" xr:uid="{10DA98F9-CF87-488D-A5A4-CDB2530A26F4}"/>
    <cellStyle name="___1202_Result Red Store Jun_1 2" xfId="182" xr:uid="{3BA28CB8-55E7-424C-A88A-9A69D57198ED}"/>
    <cellStyle name="___1202_Result Red Store Jun_1 2 2" xfId="183" xr:uid="{A282D20D-E39D-4152-9136-FB7AD78984F8}"/>
    <cellStyle name="___1202_Result Red Store Jun_1_SMS TO CHINA" xfId="184" xr:uid="{18626709-0A75-4AB1-B4E5-E73AEC7A9CBA}"/>
    <cellStyle name="___1202_Result Red Store Jun_1_SMS TO CHINA 2" xfId="185" xr:uid="{C6D65873-6519-47E9-BC79-4A48322DD013}"/>
    <cellStyle name="___1202_Result Red Store Jun_SMS TO CHINA" xfId="186" xr:uid="{20764FBA-FFE3-44BB-8067-4E60712FF0A4}"/>
    <cellStyle name="___1202_Result Red Store Jun_SMS TO CHINA 2" xfId="187" xr:uid="{327BEEF3-8550-4375-914D-350A6B3A6C13}"/>
    <cellStyle name="___1202_SMS TO CHINA" xfId="188" xr:uid="{16BE30E7-78BA-4199-9927-2EBC3DCF2AD3}"/>
    <cellStyle name="___1202_SMS TO CHINA 2" xfId="189" xr:uid="{71F6DF45-9922-4495-8AC5-2F9390E39F2F}"/>
    <cellStyle name="___Book1" xfId="190" xr:uid="{A1CCE484-2748-47A7-A767-A1B9DA798516}"/>
    <cellStyle name="___Book1 2" xfId="191" xr:uid="{F44A5FE6-7A08-4EEE-AA0A-FDD7E5DAB25E}"/>
    <cellStyle name="___Book1 2 2" xfId="192" xr:uid="{E0E6F446-2A77-4B26-AB69-564A88B66D97}"/>
    <cellStyle name="___Book1 3" xfId="193" xr:uid="{040093ED-436A-4314-9942-AB763E8CA231}"/>
    <cellStyle name="___Book1 4" xfId="194" xr:uid="{7FC6CC24-83C5-4830-81B0-95B52F56C459}"/>
    <cellStyle name="___Book1 5" xfId="195" xr:uid="{03DFEADD-5A34-4E8A-83D2-EDE3C3B3D3C6}"/>
    <cellStyle name="___Book1_CMP &amp; the rating of thread" xfId="196" xr:uid="{79317CFC-1FEE-4115-BBAE-83403F99B236}"/>
    <cellStyle name="___Book1_CMP &amp; the rating of thread 2" xfId="197" xr:uid="{A161B8CE-B94B-496E-BF96-54573A7D98BE}"/>
    <cellStyle name="___Book1_CMP &amp; the rating of thread 2 2" xfId="198" xr:uid="{48CBF0A7-7CDF-429D-A6C4-A4131B1131DC}"/>
    <cellStyle name="___Book1_CMP &amp; the rating of thread 2 3" xfId="199" xr:uid="{B3CFB711-DA83-4CF0-81F2-595FD80D1AA2}"/>
    <cellStyle name="___Book1_CMP &amp; the rating of thread 3" xfId="200" xr:uid="{6AB5E6F3-47A8-423F-B09A-CF266EE44EF2}"/>
    <cellStyle name="___Book1_CMP &amp; the rating of thread 4" xfId="201" xr:uid="{E1E6685E-3172-45AD-9920-A45936086E54}"/>
    <cellStyle name="___Book1_CMP &amp; the rating of thread_Copy of 2010-5-10 Kotai fabric - PO#1456REV (2)" xfId="202" xr:uid="{F6908124-4076-4991-8B72-741E2E05A502}"/>
    <cellStyle name="___Book1_CMP &amp; the rating of thread_Copy of 2010-5-10 Kotai fabric - PO#1456REV (2) 2" xfId="203" xr:uid="{CAE669B9-D96C-4539-9C97-C5953EE15D7B}"/>
    <cellStyle name="___Book1_CMP &amp; the rating of thread_Copy of 2010-5-10 Kotai fabric - PO#1456REV (2) 2 2" xfId="204" xr:uid="{C58681C9-2F25-46BE-8229-8127E196EE32}"/>
    <cellStyle name="___Book1_CMP &amp; the rating of thread_Copy of 2010-5-10 Kotai fabric - PO#1456REV (2) 2 3" xfId="205" xr:uid="{7A73D104-AF49-4B41-BEA2-E024738C8075}"/>
    <cellStyle name="___Book1_CMP &amp; the rating of thread_Copy of 2010-5-10 Kotai fabric - PO#1456REV (2) 3" xfId="206" xr:uid="{19600C7F-9A28-4206-9348-01D60315FFB7}"/>
    <cellStyle name="___Book1_CMP &amp; the rating of thread_Copy of 2010-5-10 Kotai fabric - PO#1456REV (2) 4" xfId="207" xr:uid="{DDCE4105-F516-4E8A-A853-E38393C5983A}"/>
    <cellStyle name="___Book1_CMP &amp; the rating of thread_Copy of 2010-5-10 Kotai fabric - PO#1456REV (2)_TROISE FILL" xfId="208" xr:uid="{9FC9599D-BE2D-42AD-BA8B-50C1C365FB31}"/>
    <cellStyle name="___Book1_CMP &amp; the rating of thread_Copy of the status of KOTAI fabric 21-10" xfId="209" xr:uid="{1982E9E1-5975-4066-AC15-B9931531ED56}"/>
    <cellStyle name="___Book1_CMP &amp; the rating of thread_Copy of the status of KOTAI fabric 21-10_TROISE FILL" xfId="210" xr:uid="{82C104D4-0686-41C5-B1C5-4739C5702AA1}"/>
    <cellStyle name="___Book1_CMP &amp; the rating of thread_kotai fabric - first order for AW10 (status)" xfId="211" xr:uid="{4F7A7788-0070-45A9-9035-0525E62FE7E9}"/>
    <cellStyle name="___Book1_CMP &amp; the rating of thread_kotai fabric - first order for AW10 (status) 2" xfId="212" xr:uid="{13414703-DFEC-442D-8375-1FB8860837F1}"/>
    <cellStyle name="___Book1_CMP &amp; the rating of thread_kotai fabric - first order for AW10 (status) 2 2" xfId="213" xr:uid="{3D65CDA9-7AE3-4506-8F41-DC2757F0B1FF}"/>
    <cellStyle name="___Book1_CMP &amp; the rating of thread_kotai fabric - first order for AW10 (status) 2 3" xfId="214" xr:uid="{4091A80F-97D8-406E-BF63-B364D9211586}"/>
    <cellStyle name="___Book1_CMP &amp; the rating of thread_kotai fabric - first order for AW10 (status) 3" xfId="215" xr:uid="{1933097E-7DF4-4FFF-BB52-3D33AA51773F}"/>
    <cellStyle name="___Book1_CMP &amp; the rating of thread_kotai fabric - first order for AW10 (status) 4" xfId="216" xr:uid="{DD08D9BD-9EA5-4E5F-9239-640833BE1E0E}"/>
    <cellStyle name="___Book1_CMP &amp; the rating of thread_kotai fabric - first order for AW10 (status)_TROISE FILL" xfId="217" xr:uid="{4025F4D5-7480-45DC-82B2-9D5D2A0DE0F9}"/>
    <cellStyle name="___Book1_CMP &amp; the rating of thread_The composition of fabric" xfId="218" xr:uid="{118D62E7-E97A-4D2F-A012-0EA6AF6FD672}"/>
    <cellStyle name="___Book1_CMP &amp; the rating of thread_The composition of fabric 2" xfId="219" xr:uid="{96047F45-E056-407F-AE28-473E2FDABA19}"/>
    <cellStyle name="___Book1_Copy of Copy of Copy of Fabric balance for AW10 pro" xfId="220" xr:uid="{2A83C9F9-8530-4B39-8723-52D0FCF612BF}"/>
    <cellStyle name="___Book1_Copy of Copy of Copy of Fabric balance for AW10 pro 2" xfId="221" xr:uid="{CF132C7B-CE05-4BEB-863F-036CA812287D}"/>
    <cellStyle name="___Book1_Copy of Copy of Copy of Fabric balance for AW10 pro 2 2" xfId="222" xr:uid="{59FBDCE5-B1EE-49EE-B7E0-546016F4CDB7}"/>
    <cellStyle name="___Book1_Copy of Copy of Copy of Fabric balance for AW10 pro 2 3" xfId="223" xr:uid="{C06D2607-C880-4AFC-BD17-152300E0372E}"/>
    <cellStyle name="___Book1_Copy of Copy of Copy of Fabric balance for AW10 pro 3" xfId="224" xr:uid="{A76E14F5-9355-4924-AEB1-504E429AAB90}"/>
    <cellStyle name="___Book1_Copy of Copy of Copy of Fabric balance for AW10 pro 4" xfId="225" xr:uid="{0F665F25-354D-434F-A567-345E790B856A}"/>
    <cellStyle name="___Book1_Copy of Copy of Copy of Fabric balance for AW10 pro_Copy of the status of KOTAI fabric 21-10" xfId="226" xr:uid="{E1B9CF12-2D02-459E-8ECF-5D1F645FA4BC}"/>
    <cellStyle name="___Book1_Copy of Copy of Copy of Fabric balance for AW10 pro_Copy of the status of KOTAI fabric 21-10_TROISE FILL" xfId="227" xr:uid="{A2D319A6-BE4C-451F-91D5-8F5C145B681F}"/>
    <cellStyle name="___Book1_Copy of Copy of Copy of Fabric balance for AW10 pro_The composition of fabric" xfId="228" xr:uid="{031B8FEA-F96B-4D4C-95EC-62FDDE062BCB}"/>
    <cellStyle name="___Book1_Copy of Copy of Copy of Fabric balance for AW10 pro_The composition of fabric 2" xfId="229" xr:uid="{0D63153E-F53A-42C9-9A68-BB3A2FE2A047}"/>
    <cellStyle name="___Book1_Copy of Copy of Fabric balance for AW10 pro" xfId="230" xr:uid="{41FA3837-04DB-46AD-9219-521CD1D663C8}"/>
    <cellStyle name="___Book1_Copy of Copy of Fabric balance for AW10 pro 2" xfId="231" xr:uid="{3467DE8F-FA62-436E-A599-7F95714E862B}"/>
    <cellStyle name="___Book1_Copy of Copy of Fabric balance for AW10 pro 2 2" xfId="232" xr:uid="{0E128562-DBC6-46A8-8B31-BEA558DEC406}"/>
    <cellStyle name="___Book1_Copy of Copy of Fabric balance for AW10 pro 2 3" xfId="233" xr:uid="{573A813D-F4EF-4754-97E3-DB51037BCBCC}"/>
    <cellStyle name="___Book1_Copy of Copy of Fabric balance for AW10 pro 3" xfId="234" xr:uid="{FD23AF60-21C1-43D7-8B3B-E54E352283E7}"/>
    <cellStyle name="___Book1_Copy of Copy of Fabric balance for AW10 pro 4" xfId="235" xr:uid="{0F1105A6-550C-4509-9C74-542E544FF416}"/>
    <cellStyle name="___Book1_Copy of Copy of Fabric balance for AW10 pro_Copy of the status of KOTAI fabric 21-10" xfId="236" xr:uid="{87FE04CF-F2C2-42C6-8260-D78F4E20C4CB}"/>
    <cellStyle name="___Book1_Copy of Copy of Fabric balance for AW10 pro_Copy of the status of KOTAI fabric 21-10_TROISE FILL" xfId="237" xr:uid="{F3884069-C8D2-4517-B37F-761CEB350A68}"/>
    <cellStyle name="___Book1_Copy of Copy of Fabric balance for AW10 pro_The composition of fabric" xfId="238" xr:uid="{C5F9E44B-FB57-4A96-BE7A-E5EF2465A920}"/>
    <cellStyle name="___Book1_Copy of Copy of Fabric balance for AW10 pro_The composition of fabric 2" xfId="239" xr:uid="{9294D01A-4248-413B-9345-EC64FF46BB88}"/>
    <cellStyle name="___Book1_Copy of Fabric balance for AW10 pro" xfId="240" xr:uid="{5C825FA3-3992-4EF4-89A3-EFE693276361}"/>
    <cellStyle name="___Book1_Copy of Fabric balance for AW10 pro 2" xfId="241" xr:uid="{1AAC0EAB-158E-4D79-BEDB-66185FE10D05}"/>
    <cellStyle name="___Book1_Copy of Fabric balance for AW10 pro 2 2" xfId="242" xr:uid="{1DADA7AD-1C4C-474C-A795-30DB63D2FB56}"/>
    <cellStyle name="___Book1_Copy of Fabric balance for AW10 pro 2 3" xfId="243" xr:uid="{44D33FA2-F3C2-4F92-8D34-C170647C9AAE}"/>
    <cellStyle name="___Book1_Copy of Fabric balance for AW10 pro 3" xfId="244" xr:uid="{BAE4CC8C-BDB7-4075-8D49-D601F27F966B}"/>
    <cellStyle name="___Book1_Copy of Fabric balance for AW10 pro 4" xfId="245" xr:uid="{6EB164FA-6EC4-4AB7-BCAC-3D04DE87BC1B}"/>
    <cellStyle name="___Book1_Copy of Fabric balance for AW10 pro_Copy of the status of KOTAI fabric 21-10" xfId="246" xr:uid="{28FDFF02-9B13-4EE9-B1AD-6240F6DE03DB}"/>
    <cellStyle name="___Book1_Copy of Fabric balance for AW10 pro_Copy of the status of KOTAI fabric 21-10_TROISE FILL" xfId="247" xr:uid="{63EA41A6-72F4-44A2-A4D8-76D3DE8B7355}"/>
    <cellStyle name="___Book1_Copy of Fabric balance for AW10 pro_The composition of fabric" xfId="248" xr:uid="{7C24F270-724E-4DE0-B355-EB9AD7C2A9F7}"/>
    <cellStyle name="___Book1_Copy of Fabric balance for AW10 pro_The composition of fabric 2" xfId="249" xr:uid="{C66AA3B0-58DB-46BE-A977-33F397F4FD3A}"/>
    <cellStyle name="___Book1_Copy of the status of KOTAI fabric 21-10" xfId="250" xr:uid="{8D54ECE5-8A42-45FC-898B-618196943864}"/>
    <cellStyle name="___Book1_Copy of the status of KOTAI fabric 21-10_TROISE FILL" xfId="251" xr:uid="{E40E7DE0-4FC8-4A38-8691-E2895DF1F075}"/>
    <cellStyle name="___Book1_Fabric balance for AW10 pro" xfId="252" xr:uid="{0BDCFC90-2B26-445D-AF93-E2D2626DB2B0}"/>
    <cellStyle name="___Book1_Fabric balance for AW10 pro 2" xfId="253" xr:uid="{5EED4DD3-FE65-4F2D-88B1-34B55CE5378A}"/>
    <cellStyle name="___Book1_Fabric balance for AW10 pro 2 2" xfId="254" xr:uid="{7DC015E4-4B4F-415D-9639-C16E4BDF464E}"/>
    <cellStyle name="___Book1_Fabric balance for AW10 pro 2 3" xfId="255" xr:uid="{9455B2A9-3A8B-4B3E-BFBA-41F647BC75C9}"/>
    <cellStyle name="___Book1_Fabric balance for AW10 pro 3" xfId="256" xr:uid="{E62463B6-D1C3-4CB6-88D2-D988992B9F32}"/>
    <cellStyle name="___Book1_Fabric balance for AW10 pro 4" xfId="257" xr:uid="{B3AD9745-07A5-413E-A259-116173459346}"/>
    <cellStyle name="___Book1_Fabric balance for AW10 pro_Copy of 2010-5-10 Kotai fabric - PO#1456REV (2)" xfId="258" xr:uid="{D4C00A92-27EE-49BD-8EFF-E7852F84500B}"/>
    <cellStyle name="___Book1_Fabric balance for AW10 pro_Copy of 2010-5-10 Kotai fabric - PO#1456REV (2) 2" xfId="259" xr:uid="{0E5E2B49-25D1-4ACE-B7E8-A2A5CF025304}"/>
    <cellStyle name="___Book1_Fabric balance for AW10 pro_Copy of 2010-5-10 Kotai fabric - PO#1456REV (2) 2 2" xfId="260" xr:uid="{C9146F90-FE1C-45D2-94ED-33D641AABB06}"/>
    <cellStyle name="___Book1_Fabric balance for AW10 pro_Copy of 2010-5-10 Kotai fabric - PO#1456REV (2) 2 3" xfId="261" xr:uid="{29BDCA78-8A3A-434A-8355-AE66C96A4E47}"/>
    <cellStyle name="___Book1_Fabric balance for AW10 pro_Copy of 2010-5-10 Kotai fabric - PO#1456REV (2) 3" xfId="262" xr:uid="{C36D6F5B-D38A-4B33-9521-7EFFFD2F7D8B}"/>
    <cellStyle name="___Book1_Fabric balance for AW10 pro_Copy of 2010-5-10 Kotai fabric - PO#1456REV (2) 4" xfId="263" xr:uid="{59DA2E85-91B4-4AB1-9EB1-D76439248A0F}"/>
    <cellStyle name="___Book1_Fabric balance for AW10 pro_Copy of 2010-5-10 Kotai fabric - PO#1456REV (2)_TROISE FILL" xfId="264" xr:uid="{42D07844-8BA0-4A35-B3B2-14141DFB68CE}"/>
    <cellStyle name="___Book1_Fabric balance for AW10 pro_Copy of the status of KOTAI fabric 21-10" xfId="265" xr:uid="{619AEB9E-6C8B-4A3C-8C01-397F8A7E29AC}"/>
    <cellStyle name="___Book1_Fabric balance for AW10 pro_Copy of the status of KOTAI fabric 21-10_TROISE FILL" xfId="266" xr:uid="{D214DAAE-130E-414E-A348-75E0527EF727}"/>
    <cellStyle name="___Book1_Fabric balance for AW10 pro_kotai fabric - first order for AW10 (status)" xfId="267" xr:uid="{11B536CD-E09A-4BDA-8EA1-253D06963E7C}"/>
    <cellStyle name="___Book1_Fabric balance for AW10 pro_kotai fabric - first order for AW10 (status) 2" xfId="268" xr:uid="{59980065-6030-4EC3-8A2B-6AE5BD049193}"/>
    <cellStyle name="___Book1_Fabric balance for AW10 pro_kotai fabric - first order for AW10 (status) 2 2" xfId="269" xr:uid="{6193F05B-1E0E-4782-9C65-FB4269902C0C}"/>
    <cellStyle name="___Book1_Fabric balance for AW10 pro_kotai fabric - first order for AW10 (status) 2 3" xfId="270" xr:uid="{F91F1B24-0FCE-432F-B2A2-2987187EA6F8}"/>
    <cellStyle name="___Book1_Fabric balance for AW10 pro_kotai fabric - first order for AW10 (status) 3" xfId="271" xr:uid="{E7AF2B60-D74E-435C-AE8F-235EDC769CFB}"/>
    <cellStyle name="___Book1_Fabric balance for AW10 pro_kotai fabric - first order for AW10 (status) 4" xfId="272" xr:uid="{227375BE-1FA9-48CB-BDB6-68328B4A17A5}"/>
    <cellStyle name="___Book1_Fabric balance for AW10 pro_kotai fabric - first order for AW10 (status)_TROISE FILL" xfId="273" xr:uid="{9622E466-5423-4E3B-8F2A-5E267285B5DF}"/>
    <cellStyle name="___Book1_Fabric balance for AW10 pro_The composition of fabric" xfId="274" xr:uid="{0B47C956-1F7A-49BB-83D5-A1AB3ECD2CB8}"/>
    <cellStyle name="___Book1_Fabric balance for AW10 pro_The composition of fabric 2" xfId="275" xr:uid="{48A0FCA5-31B8-415B-9B6F-63078F030D9A}"/>
    <cellStyle name="___Book1_Fabric balance for SPRING 2012 sample sms ( RV 22.06)" xfId="276" xr:uid="{9BA55083-02E6-485C-8052-4DC05D4EFAB4}"/>
    <cellStyle name="___Book1_Fabric balance for SPRING 2012 sample sms ( RV 22.06) 2" xfId="277" xr:uid="{5750539C-6B4B-4894-903C-6420D09348C1}"/>
    <cellStyle name="___Book1_Fabric balance for SPRING 2012 sample sms ( RV 22.06) 3" xfId="278" xr:uid="{5805A76E-FC26-46FD-83FB-F53055C70EAA}"/>
    <cellStyle name="___Book1_Fabric balance for SPRING 2012 sample sms ( RV 22.06) 4" xfId="279" xr:uid="{CC78C407-7D1C-4E73-A9CE-7844AA9BC1D6}"/>
    <cellStyle name="___Book1_kotai fabric - first order for AW10 (status)" xfId="280" xr:uid="{76589E37-6D34-4213-94ED-EC0E77745FA9}"/>
    <cellStyle name="___Book1_kotai fabric - first order for AW10 (status) 2" xfId="281" xr:uid="{3164E8B4-0BCE-4C8E-BD01-134BA727F6D2}"/>
    <cellStyle name="___Book1_kotai fabric - first order for AW10 (status) 2 2" xfId="282" xr:uid="{13985C1F-2485-4B19-9B46-167B010098DE}"/>
    <cellStyle name="___Book1_kotai fabric - first order for AW10 (status) 2 3" xfId="283" xr:uid="{68F9332D-E889-4F50-AA70-83E9BB343B89}"/>
    <cellStyle name="___Book1_kotai fabric - first order for AW10 (status) 3" xfId="284" xr:uid="{598325BA-9ED1-4488-94EC-BA8D458F8971}"/>
    <cellStyle name="___Book1_kotai fabric - first order for AW10 (status) 4" xfId="285" xr:uid="{4C5B0A78-8032-4E59-B505-4C69E2A62F59}"/>
    <cellStyle name="___Book1_kotai fabric - first order for AW10 (status)_TROISE FILL" xfId="286" xr:uid="{042CBE53-E2B8-4AF9-9166-811CED163B4B}"/>
    <cellStyle name="___Book1_Result Red Store Jun" xfId="287" xr:uid="{DADF19D4-34C9-4C16-8902-F346A84E8346}"/>
    <cellStyle name="___Book1_Result Red Store Jun 2" xfId="288" xr:uid="{96E1636C-8946-43D5-A0CA-1003B76C5BFC}"/>
    <cellStyle name="___Book1_Result Red Store Jun 2 2" xfId="289" xr:uid="{F221369E-E44D-405D-99FF-ED1BF52AE787}"/>
    <cellStyle name="___Book1_Result Red Store Jun 3" xfId="290" xr:uid="{99A04A19-3DE2-4A86-8FBD-9043379D547D}"/>
    <cellStyle name="___Book1_SMS TO CHINA" xfId="291" xr:uid="{7BC3DB70-807F-4AFD-AC1F-9E2028A29A1F}"/>
    <cellStyle name="___Book1_SMS TO CHINA 2" xfId="292" xr:uid="{EDB48941-37D2-480D-B3A7-EA545A0F3084}"/>
    <cellStyle name="___Book1_SPRING - Trim 2nd" xfId="293" xr:uid="{D9616E3D-B37D-48F5-9848-00C4CBDA608D}"/>
    <cellStyle name="___Book1_SPRING - Trim 2nd 2" xfId="294" xr:uid="{BB6A2F0A-4053-438A-8F55-118BCD093D22}"/>
    <cellStyle name="___Book1_SS11 PO" xfId="295" xr:uid="{51628383-8C82-412F-83BE-36C55E282988}"/>
    <cellStyle name="___Book1_SS11 PO 2" xfId="296" xr:uid="{F59BC9C8-D785-498F-B3B5-9A74DF7B0B19}"/>
    <cellStyle name="___Book1_SS11 PO 2 2" xfId="297" xr:uid="{B5984F9D-86DF-4364-8805-AC1EE7EFFB4D}"/>
    <cellStyle name="___Book1_SS11 PO 2 3" xfId="298" xr:uid="{07383C33-9195-46EE-9ACE-1567CF0F1F84}"/>
    <cellStyle name="___Book1_SS11 PO 3" xfId="299" xr:uid="{7DCF8B97-C344-47D9-B4AA-B44A1965167A}"/>
    <cellStyle name="___Book1_SS11 PO 4" xfId="300" xr:uid="{33F83366-BAA0-4887-9A7B-60AADEC46FAF}"/>
    <cellStyle name="___Book1_SS11 PO_TROISE FILL" xfId="301" xr:uid="{3BC7B493-4D70-4A63-A82B-6B7FB75511C2}"/>
    <cellStyle name="___Book1_SS11 PO-office" xfId="302" xr:uid="{95C7C33A-D5F4-4378-83DE-1AC93E4C0949}"/>
    <cellStyle name="___Book1_SS11 PO-office 2" xfId="303" xr:uid="{B729C091-4F55-40A8-BC3F-FCFAF247B20A}"/>
    <cellStyle name="___Book1_SS11 PO-office 2 2" xfId="304" xr:uid="{90EA88EA-DFB9-4928-BD2A-F4C6F7C888F4}"/>
    <cellStyle name="___Book1_SS11 PO-office 2 3" xfId="305" xr:uid="{5D3022F0-CC59-4EFE-A609-8AA84526CFD2}"/>
    <cellStyle name="___Book1_SS11 PO-office 3" xfId="306" xr:uid="{929E8210-D223-4B60-A0DF-E42FA09027C4}"/>
    <cellStyle name="___Book1_SS11 PO-office 4" xfId="307" xr:uid="{75EA7D8E-1C46-461E-9082-D6174532A56A}"/>
    <cellStyle name="___Book1_SS11 PO-office_TROISE FILL" xfId="308" xr:uid="{AFB8BD94-1289-4FD9-8B5E-B5DD38B62268}"/>
    <cellStyle name="___Book1_SUMMER 2011 - TRIM UN007" xfId="309" xr:uid="{2FE7C6B3-02A5-4CB0-8068-9D46D6AEFFE7}"/>
    <cellStyle name="___Book1_SUMMER 2011 - TRIM UN007 2" xfId="310" xr:uid="{20BDD00F-4670-4452-8887-720966101617}"/>
    <cellStyle name="___Book1_The composition of fabric" xfId="311" xr:uid="{2FB69FA2-2962-4E4C-AE15-D8B183098915}"/>
    <cellStyle name="___Book1_The composition of fabric 2" xfId="312" xr:uid="{0E9646F5-FD46-41C9-93D8-8D009B9ACFAA}"/>
    <cellStyle name="___Book1_the plan for trims SS11" xfId="313" xr:uid="{D79EA793-B80E-4953-A77B-D00075C0FEDB}"/>
    <cellStyle name="___Book1_the plan for trims SS11_TROISE FILL" xfId="314" xr:uid="{052D0D57-634D-4F9B-BAE6-50EA67E033FE}"/>
    <cellStyle name="___Book1_Trim balance for Atreebute" xfId="315" xr:uid="{D29E1B10-A6B1-42D5-84EF-E18281CC07BC}"/>
    <cellStyle name="___Book1_Trim balance for Atreebute 2" xfId="316" xr:uid="{A42F4041-AF28-4157-A491-FA69BC74DFF9}"/>
    <cellStyle name="___Book1_Trim balance for AW10" xfId="317" xr:uid="{E152B19E-F6D5-4585-8447-247107A43E86}"/>
    <cellStyle name="___Book1_Trim balance for AW10 2" xfId="318" xr:uid="{46E37682-17C6-4DD4-B367-D206EC713745}"/>
    <cellStyle name="___Book1_Trim balance for AW10 2 2" xfId="319" xr:uid="{AC442F0F-A693-4382-80A6-493E6D0DC7BB}"/>
    <cellStyle name="___Book1_Trim balance for AW10 2 3" xfId="320" xr:uid="{F7B19A77-6BCC-4643-BFE1-8AA604F5A621}"/>
    <cellStyle name="___Book1_Trim balance for AW10 3" xfId="321" xr:uid="{FEA58F59-C438-4461-BE74-6155142ACB47}"/>
    <cellStyle name="___Book1_Trim balance for AW10 4" xfId="322" xr:uid="{DFF84CCF-8A91-4190-87DF-95B6502E9931}"/>
    <cellStyle name="___Book1_Trim balance for AW10_TROISE FILL" xfId="323" xr:uid="{4B06D0A1-1EC5-435E-AB6E-751DCEB07D88}"/>
    <cellStyle name="___Book1_Trim balance for SS11" xfId="324" xr:uid="{5F722E07-BED9-4251-B254-546A043FDA97}"/>
    <cellStyle name="___Book1_Trim balance for SS11 2" xfId="325" xr:uid="{4F728ED4-37F7-46B1-81A6-F24919CA58C8}"/>
    <cellStyle name="___Book1_Trim balance for SS11 2 2" xfId="326" xr:uid="{928EF843-AC81-4CC8-9CCB-800973FA495A}"/>
    <cellStyle name="___Book1_Trim balance for SS11 2 3" xfId="327" xr:uid="{EC19C67D-66E8-49C1-B01D-31921394CF7E}"/>
    <cellStyle name="___Book1_Trim balance for SS11 3" xfId="328" xr:uid="{FB71896C-ADF7-41D1-B877-B17DCB033E9F}"/>
    <cellStyle name="___Book1_Trim balance for SS11 4" xfId="329" xr:uid="{4C6B96D2-F075-45DA-92E8-19453C86AB67}"/>
    <cellStyle name="___Book1_Trim balance for SS11_TROISE FILL" xfId="330" xr:uid="{355C5433-E09A-463B-8B41-D735F952C0EE}"/>
    <cellStyle name="___kc-elec system check list" xfId="331" xr:uid="{2AF2352D-E85B-4ADF-8423-3F8C797BDA8E}"/>
    <cellStyle name="___kc-elec system check list 2" xfId="332" xr:uid="{767DF0F6-5F58-4899-BDA9-8D0A634B480D}"/>
    <cellStyle name="___kc-elec system check list 3" xfId="333" xr:uid="{B7C4AD0B-AF0F-4176-AFA0-3FA10683589D}"/>
    <cellStyle name="___kc-elec system check list 3 2" xfId="334" xr:uid="{04FA9A15-3DCE-4474-BF4C-B16C589D0CB6}"/>
    <cellStyle name="___kc-elec system check list 4" xfId="335" xr:uid="{83B58F3D-475C-4934-84D0-7FAB19C40765}"/>
    <cellStyle name="___kc-elec system check list_Copy of the quotation from KOTAI (2)" xfId="336" xr:uid="{27C62413-6700-4925-831C-4B16C224FCC3}"/>
    <cellStyle name="___kc-elec system check list_Copy of the quotation from KOTAI (2) 2" xfId="337" xr:uid="{7C9198B3-4A68-445D-ACE6-DA1D0B21CD11}"/>
    <cellStyle name="___kc-elec system check list_Copy of the quotation from KOTAI (2) 3" xfId="338" xr:uid="{DC552173-234C-467D-93F8-1A310B4823E2}"/>
    <cellStyle name="___kc-elec system check list_Copy of the quotation from KOTAI (2) 3 2" xfId="339" xr:uid="{D91D83B7-72BE-47A9-B489-FD8EE217C17D}"/>
    <cellStyle name="___kc-elec system check list_Copy of the quotation from KOTAI (2) 4" xfId="340" xr:uid="{01E91DB4-408D-417B-B39C-597BE01FC48C}"/>
    <cellStyle name="___kc-elec system check list_Copy of the quotation from KOTAI (2)_PO BAO GIA-DUNG" xfId="341" xr:uid="{C7C44B03-B161-4C35-A2E1-CFB3A3679645}"/>
    <cellStyle name="___kc-elec system check list_Copy of the quotation from KOTAI (2)_SPRING - Trim 2nd" xfId="342" xr:uid="{D5CA3560-249C-4D2A-9484-E106F6B54F60}"/>
    <cellStyle name="___kc-elec system check list_Copy of the quotation from KOTAI (2)_SUMMER 2011 - TRIM UN007" xfId="343" xr:uid="{07AE4F23-54A3-4115-B632-EDA3D772285E}"/>
    <cellStyle name="___kc-elec system check list_Copy of the quotation from KOTAI (2)_Trim balance for Atreebute" xfId="344" xr:uid="{1E87B3CB-F40F-4BA5-9518-F021F2C21050}"/>
    <cellStyle name="___kc-elec system check list_Copy of the quotation from KOTAI (2)_Trim balance for Atreebute 1ST" xfId="345" xr:uid="{F9CAC6DC-5F94-44C9-AC58-922BA3AA160A}"/>
    <cellStyle name="___kc-elec system check list_Copy of the quotation from KOTAI (2)_Trim balance for SS11" xfId="346" xr:uid="{302385CD-627C-4E8C-BA97-9D690A143C51}"/>
    <cellStyle name="___kc-elec system check list_Copy of the quotation from KOTAI (2)_Trim balance for SS11 2" xfId="347" xr:uid="{E408B560-F54F-49A5-ACF4-41AF6F64DA18}"/>
    <cellStyle name="___kc-elec system check list_Copy of the quotation from KOTAI (2)_Trim balance for SS11 3" xfId="348" xr:uid="{534561CE-6D3B-4F7F-8DA5-669D2DAC4F4A}"/>
    <cellStyle name="___kc-elec system check list_Copy of the quotation from KOTAI (2)_Trim balance for SS11 4" xfId="349" xr:uid="{FAF93CDC-4C43-4F68-BA89-D221F5A1263C}"/>
    <cellStyle name="___kc-elec system check list_Copy of the quotation from KOTAI (2)_TROISE FILL" xfId="350" xr:uid="{22876CD9-B969-4203-A004-007E3BD763E0}"/>
    <cellStyle name="___kc-elec system check list_Copy of the quotation from KOTAI (2)_YKK#135" xfId="351" xr:uid="{4AC250CC-990A-424A-A9AE-3DE7658A142F}"/>
    <cellStyle name="___kc-elec system check list_PO BAO GIA-DUNG" xfId="352" xr:uid="{A1183F53-C028-419A-9FCC-E6C883FA554A}"/>
    <cellStyle name="___kc-elec system check list_SMS TO CHINA" xfId="353" xr:uid="{904A82F0-720C-4FD8-8546-6B2D8BD6D083}"/>
    <cellStyle name="___kc-elec system check list_SMS TO CHINA_Courier Invoice 29-Jun '11" xfId="354" xr:uid="{9912BB04-9B2D-4F2B-9D5A-C635E32F92BE}"/>
    <cellStyle name="___kc-elec system check list_SMS TO CHINA_Statement of Account-Munster-2011" xfId="355" xr:uid="{6F3E0471-8A75-4AFF-A720-E2C3FAA4CE33}"/>
    <cellStyle name="___kc-elec system check list_SPRING - Trim 2nd" xfId="356" xr:uid="{D366FAE0-40F9-48DB-92FC-6186A11A1801}"/>
    <cellStyle name="___kc-elec system check list_SUMMER 2011 - TRIM UN007" xfId="357" xr:uid="{0417E02C-36BF-4711-B1F3-D1EAAC465E2A}"/>
    <cellStyle name="___kc-elec system check list_Trim balance for Atreebute" xfId="358" xr:uid="{AF99464B-79AE-4F3E-B57B-00290704BC91}"/>
    <cellStyle name="___kc-elec system check list_Trim balance for Atreebute 1ST" xfId="359" xr:uid="{48B9D43D-6FF0-4087-BAD8-C1B34EE249E6}"/>
    <cellStyle name="___kc-elec system check list_Trim balance for SS11" xfId="360" xr:uid="{82638D7E-B719-40B9-80A1-8ECF99E427B6}"/>
    <cellStyle name="___kc-elec system check list_Trim balance for SS11 2" xfId="361" xr:uid="{9F7C3208-A27D-4595-9D4F-F27F724DEDFF}"/>
    <cellStyle name="___kc-elec system check list_Trim balance for SS11 3" xfId="362" xr:uid="{2BC4E9C3-43A5-49EB-9553-EC463ACAE1E1}"/>
    <cellStyle name="___kc-elec system check list_Trim balance for SS11 4" xfId="363" xr:uid="{6F55ADFF-5EF8-4E8C-8E28-DFE7AF2F36F0}"/>
    <cellStyle name="___kc-elec system check list_TROISE FILL" xfId="364" xr:uid="{619E3E06-C863-4386-820C-49DD4AF7E10A}"/>
    <cellStyle name="___kc-elec system check list_YKK#135" xfId="365" xr:uid="{F19C3C47-694C-4531-991C-567798C2059D}"/>
    <cellStyle name="___PRODUCT DETAIL Q1" xfId="366" xr:uid="{9C933CAC-ECBD-4766-934E-4419E1AB668E}"/>
    <cellStyle name="___PRODUCT DETAIL Q1 2" xfId="367" xr:uid="{54CC4862-E62C-48EC-A166-58E502B22CD5}"/>
    <cellStyle name="___PRODUCT DETAIL Q1 2 2" xfId="368" xr:uid="{5ABFFBBD-5C1B-4B24-AC79-025029D43CD8}"/>
    <cellStyle name="___PRODUCT DETAIL Q1 2 3" xfId="369" xr:uid="{546D7D7B-BAC6-4894-9888-8B48A9AFDBA2}"/>
    <cellStyle name="___PRODUCT DETAIL Q1 3" xfId="370" xr:uid="{57D36E2B-7020-4890-9E7B-E2464C0CB25A}"/>
    <cellStyle name="___PRODUCT DETAIL Q1 4" xfId="371" xr:uid="{3F7BACCF-B33F-4A45-81DD-0E1A81A0F046}"/>
    <cellStyle name="_FS2008AVA-M10-REV-04" xfId="372" xr:uid="{8ECEB8B4-1B65-43BE-AC24-0620E66AB0F8}"/>
    <cellStyle name="_FS2008AVA-M10-REV-04 2" xfId="373" xr:uid="{07E41FE9-75D5-4DB4-BABA-360220CBA996}"/>
    <cellStyle name="_FS2008AVA-M10-REV-04 2 2" xfId="374" xr:uid="{D56FF914-E439-439F-A13D-D81F3210512A}"/>
    <cellStyle name="_FS2008AVA-M10-REV-04 3" xfId="375" xr:uid="{74C05A1C-EC0C-40F3-BCF1-7E2A00060B3B}"/>
    <cellStyle name="_Interfood - November report 170209 - final" xfId="376" xr:uid="{C72D0F1A-7895-4A09-B8B6-4387218137CF}"/>
    <cellStyle name="_Interfood - November report 170209 - final 2" xfId="377" xr:uid="{20F1E1DE-427D-4721-95A7-C25AF8ADC936}"/>
    <cellStyle name="_Interfood - November report 170209 - final 3" xfId="378" xr:uid="{6C5985F2-E6DC-49F5-A562-DBA393FCBC09}"/>
    <cellStyle name="_Interfood - November report 170209 - final 4" xfId="379" xr:uid="{9E4CB76E-418E-4727-A82D-A78BE6074297}"/>
    <cellStyle name="_KT (2)" xfId="380" xr:uid="{5AD60612-9CDF-450D-9E0E-A852B23BDBD4}"/>
    <cellStyle name="_KT (2) 2" xfId="381" xr:uid="{6590FF82-E3BD-4354-9006-3E1DE7AF938A}"/>
    <cellStyle name="_KT (2) 2 2" xfId="382" xr:uid="{FA930426-F349-4A23-8FA4-1D1899C85115}"/>
    <cellStyle name="_KT (2) 3" xfId="383" xr:uid="{2011889F-F659-44D4-8A8B-13A8AF387A99}"/>
    <cellStyle name="_KT (2)_1" xfId="384" xr:uid="{42001BDC-20F4-4923-941D-0CC04AF46C00}"/>
    <cellStyle name="_KT (2)_1 2" xfId="385" xr:uid="{1935AA9C-E43C-48C7-9ECA-A76086046DA9}"/>
    <cellStyle name="_KT (2)_1 2 2" xfId="386" xr:uid="{55B034AB-0F16-4384-A4B8-08F1F2107022}"/>
    <cellStyle name="_KT (2)_1 3" xfId="387" xr:uid="{95C9C22B-9885-4798-BE8F-C813B48D37F7}"/>
    <cellStyle name="_KT (2)_2" xfId="388" xr:uid="{BE247D61-3E07-4705-B720-26FD15FA4F91}"/>
    <cellStyle name="_KT (2)_2 2" xfId="389" xr:uid="{3B7BA7C6-310F-45AE-8770-B866BA739107}"/>
    <cellStyle name="_KT (2)_2 2 2" xfId="390" xr:uid="{F9F7DCC2-E3C8-4552-8774-488A6D219767}"/>
    <cellStyle name="_KT (2)_2 3" xfId="391" xr:uid="{D82FFF87-D8DD-442D-8EE3-724E52FC26BF}"/>
    <cellStyle name="_KT (2)_2_TG-TH" xfId="392" xr:uid="{2FADA6A7-1F8C-46E2-88EA-9F5F9817B875}"/>
    <cellStyle name="_KT (2)_2_TG-TH 2" xfId="393" xr:uid="{75134235-F1CD-46D0-95A4-0456506E1B7E}"/>
    <cellStyle name="_KT (2)_2_TG-TH 2 2" xfId="394" xr:uid="{F8506C3E-5C63-45FF-B687-EE39DC757E8E}"/>
    <cellStyle name="_KT (2)_2_TG-TH 3" xfId="395" xr:uid="{2ABDFA7B-C6D6-4FB1-BD0F-B6DD9DB0706D}"/>
    <cellStyle name="_KT (2)_3" xfId="396" xr:uid="{835924DC-32A6-42F1-99AD-233F23A707A9}"/>
    <cellStyle name="_KT (2)_3 2" xfId="397" xr:uid="{7C0B21A8-4FFC-4339-A574-2CD0B1FF2682}"/>
    <cellStyle name="_KT (2)_3 2 2" xfId="398" xr:uid="{6ADB9BE6-136A-4EC6-A586-99EA6690382F}"/>
    <cellStyle name="_KT (2)_3 3" xfId="399" xr:uid="{05A78593-EA24-48DF-A8F2-10268458CBD7}"/>
    <cellStyle name="_KT (2)_3_TG-TH" xfId="400" xr:uid="{F2098BCE-21F3-4C82-82CE-0CB315E72506}"/>
    <cellStyle name="_KT (2)_3_TG-TH 2" xfId="401" xr:uid="{2A327DFD-0B7A-486A-AA58-FD25C03F315E}"/>
    <cellStyle name="_KT (2)_3_TG-TH 2 2" xfId="402" xr:uid="{455A3C43-562C-45FD-B835-B7089DD5CADB}"/>
    <cellStyle name="_KT (2)_3_TG-TH 3" xfId="403" xr:uid="{790AEE26-0CB9-492D-9EF7-1F8DA4815F3B}"/>
    <cellStyle name="_KT (2)_4" xfId="404" xr:uid="{F7DE82CB-5C70-4A4B-98DD-554515AAE168}"/>
    <cellStyle name="_KT (2)_4 2" xfId="405" xr:uid="{258FDC48-97CC-4938-9A05-7FAF398E53E3}"/>
    <cellStyle name="_KT (2)_4 2 2" xfId="406" xr:uid="{4723E5E2-3C37-4F2D-B58B-26E0B82112AC}"/>
    <cellStyle name="_KT (2)_4 3" xfId="407" xr:uid="{D6979B55-6661-4809-AA2D-515137A58AA2}"/>
    <cellStyle name="_KT (2)_4_TG-TH" xfId="408" xr:uid="{64E095B6-6A7F-4434-B9F4-2900913096EC}"/>
    <cellStyle name="_KT (2)_4_TG-TH 2" xfId="409" xr:uid="{1A2910F6-1A46-4597-A208-B597B87BF6E9}"/>
    <cellStyle name="_KT (2)_4_TG-TH 2 2" xfId="410" xr:uid="{A29966D6-7A35-454D-A782-10CF5CBE8CDD}"/>
    <cellStyle name="_KT (2)_4_TG-TH 3" xfId="411" xr:uid="{261FB36F-7330-4812-8B55-76FDCCF53B1B}"/>
    <cellStyle name="_KT (2)_5" xfId="412" xr:uid="{45249581-722D-4FF4-BB37-FFB576C550CA}"/>
    <cellStyle name="_KT (2)_5 2" xfId="413" xr:uid="{99C1A335-C462-403D-B93E-CCF7C6B5B64C}"/>
    <cellStyle name="_KT (2)_5 2 2" xfId="414" xr:uid="{283AD149-37C0-4458-BBDC-F65A5FC996A5}"/>
    <cellStyle name="_KT (2)_5 3" xfId="415" xr:uid="{3A30D266-608E-4378-A495-44A00F95A6CC}"/>
    <cellStyle name="_KT (2)_TG-TH" xfId="416" xr:uid="{4B9B476B-6BD6-4C30-ADBE-FDDDE0180BEA}"/>
    <cellStyle name="_KT (2)_TG-TH 2" xfId="417" xr:uid="{CE7C53B9-36EC-4A4B-8976-D2E5F6BA09CE}"/>
    <cellStyle name="_KT (2)_TG-TH 2 2" xfId="418" xr:uid="{2D2E5031-803C-4151-981C-002EDA6A66BD}"/>
    <cellStyle name="_KT (2)_TG-TH 3" xfId="419" xr:uid="{4974E577-0B51-45AB-974F-DCC70FBE06E1}"/>
    <cellStyle name="_KT_TG" xfId="420" xr:uid="{3B45AC8A-EC80-42D7-B2A7-14D8A994834B}"/>
    <cellStyle name="_KT_TG 2" xfId="421" xr:uid="{B9A3DCFF-6C7B-4C41-965D-F8D5B708160D}"/>
    <cellStyle name="_KT_TG 2 2" xfId="422" xr:uid="{3D382C1A-2213-41AA-B4F7-1BE9DD167633}"/>
    <cellStyle name="_KT_TG 3" xfId="423" xr:uid="{E81D4C1D-094F-4826-93BF-32DBEC0F0DAC}"/>
    <cellStyle name="_KT_TG_1" xfId="424" xr:uid="{F6C589FD-482F-4754-88CF-B3F839E9C934}"/>
    <cellStyle name="_KT_TG_1 2" xfId="425" xr:uid="{859AFF63-8D2B-4BC9-9666-E64C1F0D4012}"/>
    <cellStyle name="_KT_TG_1 2 2" xfId="426" xr:uid="{F1A40F52-458A-44AD-90B8-6F4313A6C98C}"/>
    <cellStyle name="_KT_TG_1 3" xfId="427" xr:uid="{78559CA3-4957-4400-A6E8-C52DE6E3DEFD}"/>
    <cellStyle name="_KT_TG_2" xfId="428" xr:uid="{A0AD672F-B898-48C1-B9D1-E4360AB29DBF}"/>
    <cellStyle name="_KT_TG_2 2" xfId="429" xr:uid="{CA5703C2-22C0-4241-96EF-80069E590156}"/>
    <cellStyle name="_KT_TG_2 2 2" xfId="430" xr:uid="{4DC8B488-361D-4A80-89E3-D7A591F8FC01}"/>
    <cellStyle name="_KT_TG_2 3" xfId="431" xr:uid="{A289D6EA-DCE6-43F1-8D91-E55F5B73A49E}"/>
    <cellStyle name="_KT_TG_3" xfId="432" xr:uid="{159AF18A-6C86-4E84-ABF5-07BA978B4ACE}"/>
    <cellStyle name="_KT_TG_3 2" xfId="433" xr:uid="{30B02043-AD29-4D40-8AD0-E2282D9A21C4}"/>
    <cellStyle name="_KT_TG_3 2 2" xfId="434" xr:uid="{C02B64BB-08C6-45F5-8ACE-0FBB10CA5EE9}"/>
    <cellStyle name="_KT_TG_3 3" xfId="435" xr:uid="{545ADA80-7231-4046-B752-F7E55F569DF3}"/>
    <cellStyle name="_KT_TG_4" xfId="436" xr:uid="{F3D931B5-D7D2-4D04-8C32-489CB3DE5978}"/>
    <cellStyle name="_KT_TG_4 2" xfId="437" xr:uid="{6158BAD1-07CD-496C-B4D7-DC5DACEEE1A0}"/>
    <cellStyle name="_KT_TG_4 2 2" xfId="438" xr:uid="{56FC9DA3-F585-4C63-B81B-6B76650E49BC}"/>
    <cellStyle name="_KT_TG_4 3" xfId="439" xr:uid="{9599C0BC-2A30-4089-9C37-174C4CA80934}"/>
    <cellStyle name="_TG-TH" xfId="440" xr:uid="{36D95073-B7A9-4BCF-A98E-3F516A8E8909}"/>
    <cellStyle name="_TG-TH 2" xfId="441" xr:uid="{AA7A4BBC-A197-43B7-83D9-6BA31250BB0D}"/>
    <cellStyle name="_TG-TH 2 2" xfId="442" xr:uid="{23E1E2FB-2EC4-444F-BD8C-B25F6FBE499D}"/>
    <cellStyle name="_TG-TH 3" xfId="443" xr:uid="{935E7D77-1EF5-4E81-8F08-49998EFAF638}"/>
    <cellStyle name="_TG-TH_1" xfId="444" xr:uid="{88A57EB6-2295-4235-B1D2-EA3BE8F75FF6}"/>
    <cellStyle name="_TG-TH_1 2" xfId="445" xr:uid="{B1E3C9ED-9762-4DB9-A736-4F64744F2DED}"/>
    <cellStyle name="_TG-TH_1 2 2" xfId="446" xr:uid="{EB3C4E66-8A81-4130-B1A2-758A779EE0EE}"/>
    <cellStyle name="_TG-TH_1 3" xfId="447" xr:uid="{6F945727-D8EB-4F52-BCDD-E10C24FD1156}"/>
    <cellStyle name="_TG-TH_2" xfId="448" xr:uid="{7886051E-8BE4-40D2-83B7-594D28872DF1}"/>
    <cellStyle name="_TG-TH_2 2" xfId="449" xr:uid="{BDAAA8EB-81EB-450F-8B78-2099EA6D182A}"/>
    <cellStyle name="_TG-TH_2 2 2" xfId="450" xr:uid="{14160DC5-6943-4D24-AC44-8E911CA23AE3}"/>
    <cellStyle name="_TG-TH_2 3" xfId="451" xr:uid="{95735033-8403-4907-97DD-88C7BE78787A}"/>
    <cellStyle name="_TG-TH_3" xfId="452" xr:uid="{501D4D21-DED1-4433-9D5C-8B6F8566C304}"/>
    <cellStyle name="_TG-TH_3 2" xfId="453" xr:uid="{0D953EE1-A315-48F6-A2F8-EEA0D7D32024}"/>
    <cellStyle name="_TG-TH_3 2 2" xfId="454" xr:uid="{C4E6D12A-CE53-4AA4-B99B-47202F3B2DFE}"/>
    <cellStyle name="_TG-TH_3 3" xfId="455" xr:uid="{A4532613-2BB1-40CB-9196-0F9AA93FD738}"/>
    <cellStyle name="_TG-TH_4" xfId="456" xr:uid="{CA187BCD-BD9D-464B-ABEB-321F75FC30D2}"/>
    <cellStyle name="_TG-TH_4 2" xfId="457" xr:uid="{173D2F97-FA69-440A-BCD1-F795093DCA1D}"/>
    <cellStyle name="_TG-TH_4 2 2" xfId="458" xr:uid="{175D8F8B-B58E-47A8-B84C-A6342D6AB48B}"/>
    <cellStyle name="_TG-TH_4 3" xfId="459" xr:uid="{14FA1EC3-FB96-47F7-8E2D-B2A026852BD4}"/>
    <cellStyle name="0" xfId="3" xr:uid="{00000000-0005-0000-0000-000000000000}"/>
    <cellStyle name="0_2ND SUMMER 09" xfId="4" xr:uid="{00000000-0005-0000-0000-000001000000}"/>
    <cellStyle name="0_Atreebutes fab balance" xfId="460" xr:uid="{4514DA44-2772-401E-B016-6E961D6E8A13}"/>
    <cellStyle name="0_AW10 Costing - desktop" xfId="461" xr:uid="{C5E14566-C74F-4089-A330-C10855EF3F07}"/>
    <cellStyle name="0_AW10 Costing - desktop 2" xfId="462" xr:uid="{BA931E84-2487-4A90-B55F-AE267894C621}"/>
    <cellStyle name="0_AW10 Costing - desktop_AW11 Atreebutes fabric balance sheet" xfId="463" xr:uid="{37AF6F3D-F5DB-42BF-BEC0-462DE3FAC4DD}"/>
    <cellStyle name="0_AW10 Costing - desktop_Copy of #1542-1-revised quotation (2)" xfId="464" xr:uid="{5CA47BCD-B6DF-4939-86B7-200F729DE803}"/>
    <cellStyle name="0_AW10 Costing - desktop_Copy of 2010-5-10 Kotai fabric - PO#1456REV (2)" xfId="465" xr:uid="{4006E556-34B9-49ED-8FB5-1E7392E08272}"/>
    <cellStyle name="0_AW10 Costing - desktop_Copy of the status of KOTAI fabric 21-10" xfId="466" xr:uid="{AE69B8D0-ECD1-4DF7-8D7C-A1E3280DAF54}"/>
    <cellStyle name="0_AW10 Costing - desktop_Fabric balance for AW10 pro" xfId="467" xr:uid="{CCA18619-097C-4A88-B84D-BB1F9DE4A695}"/>
    <cellStyle name="0_AW10 Costing - desktop_kotai fabric - first order for AW10 (status)" xfId="468" xr:uid="{590DF680-A316-466E-AAD1-C11B49A87A18}"/>
    <cellStyle name="0_AW10 Costing - desktop_MA expense (AW10 &amp; SS11)" xfId="469" xr:uid="{E395CAB3-6BE3-4462-A1F4-25AADA16FBAA}"/>
    <cellStyle name="0_AW10 Costing - desktop_MA expense (AW10 &amp; SS11) 2" xfId="470" xr:uid="{6D70807B-BE7A-4256-9A4F-039D2AA33D44}"/>
    <cellStyle name="0_AW10 Costing - desktop_MA expense (AW10 &amp; SS11)_AW11 Atreebutes fabric balance sheet" xfId="471" xr:uid="{797CD2CC-C88D-43A9-B6CF-B842D24CCEC0}"/>
    <cellStyle name="0_AW10 Costing - desktop_MA expense (AW10 &amp; SS11)_QUICK SILVER fab balance" xfId="472" xr:uid="{C1849BCF-176C-4E00-8CC8-F5090CD1794E}"/>
    <cellStyle name="0_AW10 Costing - desktop_MA expense (AW10 &amp; SS11)_QUICK SILVER fab balance 2" xfId="473" xr:uid="{2D98445D-2ABC-4ED5-BD5F-009B20E1DD90}"/>
    <cellStyle name="0_AW10 Costing - desktop_MA expense (AW10 &amp; SS11)_SPRING - Trim 2nd" xfId="474" xr:uid="{26146D32-FAFE-4E55-9E23-BAEEA0BEA4AD}"/>
    <cellStyle name="0_AW10 Costing - desktop_MA expense (AW10 &amp; SS11)_SPRING 2011 - TRIM 1st" xfId="475" xr:uid="{241A014E-AA78-4759-8398-CE68F4112700}"/>
    <cellStyle name="0_AW10 Costing - desktop_MA expense (AW10 &amp; SS11)_SPRING 2011 - TRIM 2nd" xfId="476" xr:uid="{3E1D02E9-4856-4CF5-9041-54D392EF8980}"/>
    <cellStyle name="0_AW10 Costing - desktop_MA expense (AW10 &amp; SS11)_SS12 Atreebutes fab balance" xfId="477" xr:uid="{83EEBB61-A100-4618-ABBD-CED328AFFC7E}"/>
    <cellStyle name="0_AW10 Costing - desktop_MA expense (AW10 &amp; SS11)_The composition of fabric" xfId="478" xr:uid="{097B95C6-567F-4EF3-A0FD-85DE6E739850}"/>
    <cellStyle name="0_AW10 Costing - desktop_PO BAO GIA-DUNG" xfId="479" xr:uid="{445D7274-2B64-4969-AC61-7638D5D26725}"/>
    <cellStyle name="0_AW10 Costing - desktop_QUICK SILVER fab balance" xfId="480" xr:uid="{A196BAA6-9D6B-4C5B-A538-C0AEEDFD8ED4}"/>
    <cellStyle name="0_AW10 Costing - desktop_QUICK SILVER fab balance 2" xfId="481" xr:uid="{9CD98738-5131-411F-A82C-57DCE0885A33}"/>
    <cellStyle name="0_AW10 Costing - desktop_SPRING - Trim 2nd" xfId="482" xr:uid="{B34B488A-9759-4CA5-BCD2-13CF241B170A}"/>
    <cellStyle name="0_AW10 Costing - desktop_SPRING 2011 - TRIM 1st" xfId="483" xr:uid="{48CF542A-530D-4D66-8E6A-F64D942E75E1}"/>
    <cellStyle name="0_AW10 Costing - desktop_SPRING 2011 - TRIM 2nd" xfId="484" xr:uid="{74C900AD-0219-46ED-B354-0424D252EB45}"/>
    <cellStyle name="0_AW10 Costing - desktop_SS12 Atreebutes fab balance" xfId="485" xr:uid="{076D6DFF-6E0E-4ED9-83A3-44B17A1D34AD}"/>
    <cellStyle name="0_AW10 Costing - desktop_SUMMER 2011 - TRIM UN007" xfId="486" xr:uid="{090498D6-BECC-4891-B583-D7D8DB26CC73}"/>
    <cellStyle name="0_AW10 Costing - desktop_The composition of fabric" xfId="487" xr:uid="{0E027557-7024-4E4B-B3C5-981FF660A960}"/>
    <cellStyle name="0_AW10 Costing - desktop_Trim balance for Atreebute" xfId="488" xr:uid="{35EC1755-C4C1-4CD3-9EB5-5A9EECA6C7AE}"/>
    <cellStyle name="0_AW10 Costing - desktop_Trim balance for Atreebute 1ST" xfId="489" xr:uid="{2909DA97-7ABF-4EE0-9763-4D10F7E2C3FA}"/>
    <cellStyle name="0_AW10 Costing - desktop_Trim balance for SS11" xfId="490" xr:uid="{012549BC-287C-4B9F-A5FC-545F780DA165}"/>
    <cellStyle name="0_AW10 Costing - desktop_YKK#135" xfId="491" xr:uid="{B3E310D1-00DA-4C1B-AEA1-E24EB50AD19C}"/>
    <cellStyle name="0_AW10 Costing - desktop_YKK#135 2" xfId="492" xr:uid="{7B09F312-E338-42B3-8817-D224589B650E}"/>
    <cellStyle name="0_AW10 Costing - desktop_YKK#135_PO BAO GIA-DUNG" xfId="493" xr:uid="{257D6A29-2385-492E-B453-D8EB1AF04C5C}"/>
    <cellStyle name="0_AW10 Costing - desktop_YKK#135_SPRING - Trim 2nd" xfId="494" xr:uid="{288A8547-D495-449B-AAE0-25DDE5F9B8CC}"/>
    <cellStyle name="0_AW10 Costing - desktop_YKK#135_Trim balance for Atreebute" xfId="495" xr:uid="{CD59BCEB-1CDF-4BB0-B15C-22CB5BB91FB6}"/>
    <cellStyle name="0_AW10 Costing - desktop_YKK#135_Trim balance for Atreebute 1ST" xfId="496" xr:uid="{C90E2CCC-57B0-47B8-86EC-7314CE0C9020}"/>
    <cellStyle name="0_AW10 qty" xfId="497" xr:uid="{208B3EAD-02B1-4FB7-82DD-86EB4ED0BF94}"/>
    <cellStyle name="0_AW10 qty 2" xfId="498" xr:uid="{D08598B0-A26F-4A6E-9DBB-00905FB06F06}"/>
    <cellStyle name="0_AW10 qty_AW11 Atreebutes fabric balance sheet" xfId="499" xr:uid="{C3E77A82-0522-453C-B765-3B9C0D7AE7C6}"/>
    <cellStyle name="0_AW10 qty_Copy of #1542-1-revised quotation (2)" xfId="500" xr:uid="{353D6BC3-9D69-4DBF-B59C-ADBD2AC90186}"/>
    <cellStyle name="0_AW10 qty_Copy of the status of KOTAI fabric 21-10" xfId="501" xr:uid="{7FB1284A-8FDB-491B-91C3-ECAB128BF44D}"/>
    <cellStyle name="0_AW10 qty_Fabric balance for AW10 pro" xfId="502" xr:uid="{190DAA54-0684-4469-8D6A-3FB26957C0D5}"/>
    <cellStyle name="0_AW10 qty_MA expense (AW10 &amp; SS11)" xfId="503" xr:uid="{64F58F9B-F40B-4EEF-BFA2-0E6471E43FB2}"/>
    <cellStyle name="0_AW10 qty_MA expense (AW10 &amp; SS11) 2" xfId="504" xr:uid="{8E35085B-5316-4D5F-94E6-07D9BFAE5044}"/>
    <cellStyle name="0_AW10 qty_MA expense (AW10 &amp; SS11)_AW11 Atreebutes fabric balance sheet" xfId="505" xr:uid="{9C1422C4-3E2D-47B2-BDB0-0F862A006A56}"/>
    <cellStyle name="0_AW10 qty_MA expense (AW10 &amp; SS11)_QUICK SILVER fab balance" xfId="506" xr:uid="{015673D8-173D-46C1-A340-E95A58AB4214}"/>
    <cellStyle name="0_AW10 qty_MA expense (AW10 &amp; SS11)_QUICK SILVER fab balance 2" xfId="507" xr:uid="{3CAAEF22-398D-44AB-BCE9-7F7D96A809BD}"/>
    <cellStyle name="0_AW10 qty_MA expense (AW10 &amp; SS11)_SPRING - Trim 2nd" xfId="508" xr:uid="{0283F846-7DD7-42A1-8ACF-61AAAA2BB9F9}"/>
    <cellStyle name="0_AW10 qty_MA expense (AW10 &amp; SS11)_SPRING 2011 - TRIM 1st" xfId="509" xr:uid="{0390D915-D2C0-47C4-8F3F-EBCEBF668BF6}"/>
    <cellStyle name="0_AW10 qty_MA expense (AW10 &amp; SS11)_SPRING 2011 - TRIM 2nd" xfId="510" xr:uid="{874663B2-2E20-4973-8F77-5D1D37C9AB79}"/>
    <cellStyle name="0_AW10 qty_MA expense (AW10 &amp; SS11)_SS12 Atreebutes fab balance" xfId="511" xr:uid="{3B6F7DE6-E4E1-49BB-89CA-67F8AF17F1EF}"/>
    <cellStyle name="0_AW10 qty_MA expense (AW10 &amp; SS11)_The composition of fabric" xfId="512" xr:uid="{402A4393-9CD4-424F-BCF8-D6CC2EF5650E}"/>
    <cellStyle name="0_AW10 qty_PO BAO GIA-DUNG" xfId="513" xr:uid="{81DC6436-566E-4CA9-AF9E-00B5A8F28DEC}"/>
    <cellStyle name="0_AW10 qty_QUICK SILVER fab balance" xfId="514" xr:uid="{BF95108C-8730-40CA-8A87-149355579F04}"/>
    <cellStyle name="0_AW10 qty_QUICK SILVER fab balance 2" xfId="515" xr:uid="{22AE7C13-3876-4CC2-A7D8-667552FD0E2B}"/>
    <cellStyle name="0_AW10 qty_SPRING - Trim 2nd" xfId="516" xr:uid="{745C670B-3C00-4BCC-89EF-425CD7D0C790}"/>
    <cellStyle name="0_AW10 qty_SPRING 2011 - TRIM 1st" xfId="517" xr:uid="{44DBAC27-809D-4D50-B0B9-9710469B1024}"/>
    <cellStyle name="0_AW10 qty_SPRING 2011 - TRIM 2nd" xfId="518" xr:uid="{4754DA70-D49B-4903-9F04-F90CEFB63F38}"/>
    <cellStyle name="0_AW10 qty_SS12 Atreebutes fab balance" xfId="519" xr:uid="{39AF7BEC-8ACE-4D84-AA46-54DC95CCA563}"/>
    <cellStyle name="0_AW10 qty_SUMMER 2011 - TRIM UN007" xfId="520" xr:uid="{DB03D1DC-1081-4FB5-A85C-67DB0B54AF28}"/>
    <cellStyle name="0_AW10 qty_The composition of fabric" xfId="521" xr:uid="{0CC45FDF-7BCB-4B75-8CE9-0263EDEE67BB}"/>
    <cellStyle name="0_AW10 qty_Trim balance for Atreebute" xfId="522" xr:uid="{9B6290A2-CBFB-47C3-AF3A-3AA922913B11}"/>
    <cellStyle name="0_AW10 qty_Trim balance for Atreebute 1ST" xfId="523" xr:uid="{8F555844-5FB5-48CB-BBC5-9F4FF4F06264}"/>
    <cellStyle name="0_AW10 qty_Trim balance for SS11" xfId="524" xr:uid="{24135A40-D32F-4319-98DF-AF877A772DA8}"/>
    <cellStyle name="0_AW10 qty_YKK#135" xfId="525" xr:uid="{57494B3F-03BE-4B54-91CD-94F419AE805A}"/>
    <cellStyle name="0_AW10 qty_YKK#135 2" xfId="526" xr:uid="{DDB48C6D-FBE8-403F-9A8F-F2832B0A2387}"/>
    <cellStyle name="0_AW10 qty_YKK#135_PO BAO GIA-DUNG" xfId="527" xr:uid="{67853D2D-5441-4DEF-822A-D4264CAE54A1}"/>
    <cellStyle name="0_AW10 qty_YKK#135_SPRING - Trim 2nd" xfId="528" xr:uid="{A7BE6048-A102-4496-8235-4D152CF4A01C}"/>
    <cellStyle name="0_AW10 qty_YKK#135_Trim balance for Atreebute" xfId="529" xr:uid="{0C89451D-67FB-4AC6-8C0D-F4FA0E38AFC4}"/>
    <cellStyle name="0_AW10 qty_YKK#135_Trim balance for Atreebute 1ST" xfId="530" xr:uid="{E5F0A957-298A-4813-9FC5-4D04E0A6676E}"/>
    <cellStyle name="0_CMP &amp; the rating of thread" xfId="531" xr:uid="{13BDDA29-2EEC-4ADE-B370-73FA1AFF76C3}"/>
    <cellStyle name="0_CMP &amp; the rating of thread 2" xfId="532" xr:uid="{1F991A6A-0B7C-4352-8E72-DED69DE92715}"/>
    <cellStyle name="0_CMP &amp; the rating of thread_AW11 Atreebutes fabric balance sheet" xfId="533" xr:uid="{2A1C8FC0-5600-422F-834C-59C41C908F27}"/>
    <cellStyle name="0_CMP &amp; the rating of thread_Copy of #1542-1-revised quotation (2)" xfId="534" xr:uid="{A0F908D2-8CE0-4106-BF88-58A7576F5C45}"/>
    <cellStyle name="0_CMP &amp; the rating of thread_Copy of 2010-5-10 Kotai fabric - PO#1456REV (2)" xfId="535" xr:uid="{C4236D61-7A7C-4EE1-B75A-C24C492AA1E8}"/>
    <cellStyle name="0_CMP &amp; the rating of thread_Copy of the status of KOTAI fabric 21-10" xfId="536" xr:uid="{1B939D40-84FD-4B12-A82E-482D409B78F1}"/>
    <cellStyle name="0_CMP &amp; the rating of thread_Fabric balance for AW10 pro" xfId="537" xr:uid="{EF289979-4265-4BBA-BB6D-D66233B5D1F4}"/>
    <cellStyle name="0_CMP &amp; the rating of thread_kotai fabric - first order for AW10 (status)" xfId="538" xr:uid="{A2118EB5-A4FA-4C18-A54A-CEECFFD29096}"/>
    <cellStyle name="0_CMP &amp; the rating of thread_MA expense (AW10 &amp; SS11)" xfId="539" xr:uid="{F4C77450-AAEB-4EA9-8E82-65D5105058B6}"/>
    <cellStyle name="0_CMP &amp; the rating of thread_MA expense (AW10 &amp; SS11) 2" xfId="540" xr:uid="{7DD7C68E-2ABB-476E-8926-702C68BAA92B}"/>
    <cellStyle name="0_CMP &amp; the rating of thread_MA expense (AW10 &amp; SS11)_AW11 Atreebutes fabric balance sheet" xfId="541" xr:uid="{8E6575B5-F790-4BD9-A77A-129B207FFE5D}"/>
    <cellStyle name="0_CMP &amp; the rating of thread_MA expense (AW10 &amp; SS11)_QUICK SILVER fab balance" xfId="542" xr:uid="{2C5BFF86-2F74-4CC6-A372-4B16CE479D30}"/>
    <cellStyle name="0_CMP &amp; the rating of thread_MA expense (AW10 &amp; SS11)_QUICK SILVER fab balance 2" xfId="543" xr:uid="{13C9A992-EBBE-45DF-9AFB-C77BB92CBA3E}"/>
    <cellStyle name="0_CMP &amp; the rating of thread_MA expense (AW10 &amp; SS11)_SPRING - Trim 2nd" xfId="544" xr:uid="{EA67B39F-B17C-473A-A3B7-BCBED9642714}"/>
    <cellStyle name="0_CMP &amp; the rating of thread_MA expense (AW10 &amp; SS11)_SPRING 2011 - TRIM 1st" xfId="545" xr:uid="{5EA2B409-4802-4CB1-82DA-6C34B90902D4}"/>
    <cellStyle name="0_CMP &amp; the rating of thread_MA expense (AW10 &amp; SS11)_SPRING 2011 - TRIM 2nd" xfId="546" xr:uid="{CF342878-D97F-4840-AFDE-0EB3CE4BCAEF}"/>
    <cellStyle name="0_CMP &amp; the rating of thread_MA expense (AW10 &amp; SS11)_SS12 Atreebutes fab balance" xfId="547" xr:uid="{B61ABF5E-736A-4E4E-B1C7-1F7A5B3838E0}"/>
    <cellStyle name="0_CMP &amp; the rating of thread_MA expense (AW10 &amp; SS11)_The composition of fabric" xfId="548" xr:uid="{81886C04-B39C-4496-97C1-95DA41511529}"/>
    <cellStyle name="0_CMP &amp; the rating of thread_PO BAO GIA-DUNG" xfId="549" xr:uid="{42E1BB3E-453B-4779-A243-30E9FB3CA4E4}"/>
    <cellStyle name="0_CMP &amp; the rating of thread_QUICK SILVER fab balance" xfId="550" xr:uid="{1BE86FE7-84C7-4EA6-AC68-BA5750253BBB}"/>
    <cellStyle name="0_CMP &amp; the rating of thread_QUICK SILVER fab balance 2" xfId="551" xr:uid="{2C4EDA3F-7985-4AD7-926D-3C8102D6E33B}"/>
    <cellStyle name="0_CMP &amp; the rating of thread_SPRING - Trim 2nd" xfId="552" xr:uid="{19281365-1AD7-4E2C-A5E4-65250DAA7E6D}"/>
    <cellStyle name="0_CMP &amp; the rating of thread_SPRING 2011 - TRIM 1st" xfId="553" xr:uid="{D1C2CC56-6C9C-4006-AF8A-1069445FE886}"/>
    <cellStyle name="0_CMP &amp; the rating of thread_SPRING 2011 - TRIM 2nd" xfId="554" xr:uid="{39F2D965-ECB1-4702-89D3-58FC01CDD418}"/>
    <cellStyle name="0_CMP &amp; the rating of thread_SS12 Atreebutes fab balance" xfId="555" xr:uid="{88BF0250-CDF2-46F5-A6C9-4FA97D5D59EE}"/>
    <cellStyle name="0_CMP &amp; the rating of thread_SUMMER 2011 - TRIM UN007" xfId="556" xr:uid="{531A6B0A-BF7E-415C-A92C-1930B1ABCA56}"/>
    <cellStyle name="0_CMP &amp; the rating of thread_The composition of fabric" xfId="557" xr:uid="{F5DA7AC8-697A-4C45-ABF9-8A8B36D9515B}"/>
    <cellStyle name="0_CMP &amp; the rating of thread_Trim balance for Atreebute" xfId="558" xr:uid="{013023D7-E783-4CEB-8975-6DBC429EEE3C}"/>
    <cellStyle name="0_CMP &amp; the rating of thread_Trim balance for Atreebute 1ST" xfId="559" xr:uid="{73578E20-7E66-4D61-985D-19FE3C273288}"/>
    <cellStyle name="0_CMP &amp; the rating of thread_Trim balance for SS11" xfId="560" xr:uid="{FDE0DCBF-6A83-43B5-9621-5ACA0E8AAD54}"/>
    <cellStyle name="0_CMP &amp; the rating of thread_YKK#135" xfId="561" xr:uid="{C30246B8-F3A7-4942-AF09-12AC17230EF1}"/>
    <cellStyle name="0_CMP &amp; the rating of thread_YKK#135 2" xfId="562" xr:uid="{E57F5957-12A4-4F65-9FEF-5F01F6EDF6E9}"/>
    <cellStyle name="0_CMP &amp; the rating of thread_YKK#135_PO BAO GIA-DUNG" xfId="563" xr:uid="{33C03AFD-FCF3-4C9F-B47C-F0DBFD8EE285}"/>
    <cellStyle name="0_CMP &amp; the rating of thread_YKK#135_SPRING - Trim 2nd" xfId="564" xr:uid="{1F2AE544-87BD-4F3F-97EC-EE1130CE67C9}"/>
    <cellStyle name="0_CMP &amp; the rating of thread_YKK#135_Trim balance for Atreebute" xfId="565" xr:uid="{76DF70F7-4444-4ED0-B467-7EC63B5FDC69}"/>
    <cellStyle name="0_CMP &amp; the rating of thread_YKK#135_Trim balance for Atreebute 1ST" xfId="566" xr:uid="{55F1C82E-B94F-42B1-A58E-24C881E2588F}"/>
    <cellStyle name="0_CMP &amp; thread rating" xfId="567" xr:uid="{B307ED09-2FE4-46B7-BDE4-663A04BDCA90}"/>
    <cellStyle name="0_CMP &amp; thread rating 2" xfId="568" xr:uid="{227E1DD4-D7BF-4ED5-88EA-8158CA73F852}"/>
    <cellStyle name="0_CMP &amp; thread rating_16-08-10" xfId="569" xr:uid="{2D541DF4-EE85-41AC-909D-1F258CD3B174}"/>
    <cellStyle name="0_CMP &amp; thread rating_21-05-10" xfId="570" xr:uid="{445D1DB5-06E6-4166-A193-16BD3A67F2E7}"/>
    <cellStyle name="0_CMP &amp; thread rating_Autumn 11-trim- PO" xfId="571" xr:uid="{506DBC0F-4587-4434-B7EC-EAA01B105026}"/>
    <cellStyle name="0_CMP &amp; thread rating_BAO GIA CMP MA ( SS11 )" xfId="572" xr:uid="{8E13836F-C98E-4567-B8C3-4C8EBF706FD6}"/>
    <cellStyle name="0_CMP &amp; thread rating_Copy of 11-06-10" xfId="573" xr:uid="{ED298B4B-2AAB-4791-B3DB-5D39A5BA447D}"/>
    <cellStyle name="0_CMP &amp; thread rating_Copy of Trim balance for AW10" xfId="574" xr:uid="{A2D5C47E-24CB-41FC-8D52-6331430BEB7A}"/>
    <cellStyle name="0_CMP &amp; thread rating_Copy of Trim balance for SS11" xfId="575" xr:uid="{A286B3B4-99B0-4A4A-8D20-6405E4F06C61}"/>
    <cellStyle name="0_CMP &amp; thread rating_Fabric balance for AW10 pro" xfId="576" xr:uid="{DC872207-47DB-4C74-B9FC-FC45BA7670B8}"/>
    <cellStyle name="0_CMP &amp; thread rating_PO BAO GIA-DUNG" xfId="577" xr:uid="{953E4689-77CB-42D7-B53F-470CB7483BEE}"/>
    <cellStyle name="0_CMP &amp; thread rating_SPRING - Trim 2nd" xfId="578" xr:uid="{AE4DCA97-F7D7-49D9-BD0E-5C4D4D2C56DA}"/>
    <cellStyle name="0_CMP &amp; thread rating_SS11 PO" xfId="579" xr:uid="{4A01DFF8-DA88-4734-879D-84BD707BE1FE}"/>
    <cellStyle name="0_CMP &amp; thread rating_SUMMER 2011 - TRIM UN007" xfId="580" xr:uid="{5031966B-0DD2-466F-9502-1F5C2F9F6485}"/>
    <cellStyle name="0_CMP &amp; thread rating_Trim balance for Atreebute" xfId="581" xr:uid="{54BE9B09-B15E-430B-8EED-1689D96804B1}"/>
    <cellStyle name="0_CMP &amp; thread rating_Trim balance for Atreebute 1ST" xfId="582" xr:uid="{40BAE174-0291-405B-B675-E511CC3DDB9C}"/>
    <cellStyle name="0_CMP &amp; thread rating_Trim balance for AW10" xfId="583" xr:uid="{DA00A4BB-9415-4EE3-A2E4-77D3AF2D4D82}"/>
    <cellStyle name="0_CMP &amp; thread rating_Trim balance for SS10" xfId="584" xr:uid="{D5F97096-5FB5-4FB8-9244-899B17C8F21F}"/>
    <cellStyle name="0_CMP &amp; thread rating_Trim balance for SS11" xfId="585" xr:uid="{5369230D-7EF6-495C-8129-A615878E95FF}"/>
    <cellStyle name="0_CMP &amp; thread rating_YKK#135" xfId="586" xr:uid="{BC6D82E7-9CD1-4001-AD51-B0043FF831CC}"/>
    <cellStyle name="0_Copy of AW09 Costing &amp; Pre-costing" xfId="587" xr:uid="{4E8BC1BC-F1BE-4175-9BA1-D82A8E5ACB3F}"/>
    <cellStyle name="0_Copy of AW09 Costing &amp; Pre-costing 2" xfId="588" xr:uid="{8BCFF9DD-3F5D-4FA9-A744-4C65752B472D}"/>
    <cellStyle name="0_Copy of AW09 Costing &amp; Pre-costing_AW11 Atreebutes fabric balance sheet" xfId="589" xr:uid="{C100FF95-D7B8-4821-B47B-946475BA95DB}"/>
    <cellStyle name="0_Copy of AW09 Costing &amp; Pre-costing_CMP &amp; the rating of thread" xfId="590" xr:uid="{449A32AC-B54F-4F28-A0AF-B4A650653F25}"/>
    <cellStyle name="0_Copy of AW09 Costing &amp; Pre-costing_CMP &amp; the rating of thread 2" xfId="591" xr:uid="{948CD755-295E-4306-A574-58376F24B892}"/>
    <cellStyle name="0_Copy of AW09 Costing &amp; Pre-costing_CMP &amp; the rating of thread_AW11 Atreebutes fabric balance sheet" xfId="592" xr:uid="{A3A8093B-81DB-4F88-8F17-F110C2152FC0}"/>
    <cellStyle name="0_Copy of AW09 Costing &amp; Pre-costing_CMP &amp; the rating of thread_Copy of #1542-1-revised quotation (2)" xfId="593" xr:uid="{F51C2A7F-5E29-49EE-9D55-7B4885314C4E}"/>
    <cellStyle name="0_Copy of AW09 Costing &amp; Pre-costing_CMP &amp; the rating of thread_Copy of 2010-5-10 Kotai fabric - PO#1456REV (2)" xfId="594" xr:uid="{83346F88-AA10-4B6F-9225-D89024583DD1}"/>
    <cellStyle name="0_Copy of AW09 Costing &amp; Pre-costing_CMP &amp; the rating of thread_Copy of the status of KOTAI fabric 21-10" xfId="595" xr:uid="{2F897A3A-32FC-4FA8-BE45-4E8D12CEC724}"/>
    <cellStyle name="0_Copy of AW09 Costing &amp; Pre-costing_CMP &amp; the rating of thread_Fabric balance for AW10 pro" xfId="596" xr:uid="{83FB2A60-83D2-413D-9052-23D5FF77A693}"/>
    <cellStyle name="0_Copy of AW09 Costing &amp; Pre-costing_CMP &amp; the rating of thread_kotai fabric - first order for AW10 (status)" xfId="597" xr:uid="{61936B4D-8DF4-4058-8D49-0C721957DC48}"/>
    <cellStyle name="0_Copy of AW09 Costing &amp; Pre-costing_CMP &amp; the rating of thread_MA expense (AW10 &amp; SS11)" xfId="598" xr:uid="{478CF1C9-2393-43C5-85BA-A0D601AA0F4E}"/>
    <cellStyle name="0_Copy of AW09 Costing &amp; Pre-costing_CMP &amp; the rating of thread_MA expense (AW10 &amp; SS11) 2" xfId="599" xr:uid="{3A89A5C0-6E90-469B-8331-1C1438BBFA3B}"/>
    <cellStyle name="0_Copy of AW09 Costing &amp; Pre-costing_CMP &amp; the rating of thread_MA expense (AW10 &amp; SS11)_AW11 Atreebutes fabric balance sheet" xfId="600" xr:uid="{2BA45D0E-F2D1-4724-AE21-18CEC4A7AC22}"/>
    <cellStyle name="0_Copy of AW09 Costing &amp; Pre-costing_CMP &amp; the rating of thread_MA expense (AW10 &amp; SS11)_QUICK SILVER fab balance" xfId="601" xr:uid="{98F57115-401A-4D30-8D63-18B5AC3D1807}"/>
    <cellStyle name="0_Copy of AW09 Costing &amp; Pre-costing_CMP &amp; the rating of thread_MA expense (AW10 &amp; SS11)_QUICK SILVER fab balance 2" xfId="602" xr:uid="{A7CA509F-CEA4-46C5-B216-E32AF29B1488}"/>
    <cellStyle name="0_Copy of AW09 Costing &amp; Pre-costing_CMP &amp; the rating of thread_MA expense (AW10 &amp; SS11)_SPRING - Trim 2nd" xfId="603" xr:uid="{58FFE82E-4C19-4E20-9FA6-22677C064F0E}"/>
    <cellStyle name="0_Copy of AW09 Costing &amp; Pre-costing_CMP &amp; the rating of thread_MA expense (AW10 &amp; SS11)_SPRING 2011 - TRIM 1st" xfId="604" xr:uid="{A550D6C5-2D91-4310-B47E-C63EFA5A5C76}"/>
    <cellStyle name="0_Copy of AW09 Costing &amp; Pre-costing_CMP &amp; the rating of thread_MA expense (AW10 &amp; SS11)_SPRING 2011 - TRIM 2nd" xfId="605" xr:uid="{9FE4CCB9-7355-496A-8683-7A910CE5E246}"/>
    <cellStyle name="0_Copy of AW09 Costing &amp; Pre-costing_CMP &amp; the rating of thread_MA expense (AW10 &amp; SS11)_SS12 Atreebutes fab balance" xfId="606" xr:uid="{1B488077-E487-49B8-A299-B03934414BF0}"/>
    <cellStyle name="0_Copy of AW09 Costing &amp; Pre-costing_CMP &amp; the rating of thread_MA expense (AW10 &amp; SS11)_The composition of fabric" xfId="607" xr:uid="{AC100A02-043E-41F6-84BE-2B3FA9112FC6}"/>
    <cellStyle name="0_Copy of AW09 Costing &amp; Pre-costing_CMP &amp; the rating of thread_PO BAO GIA-DUNG" xfId="608" xr:uid="{F6EA3D81-443C-44AF-BA9F-C08DBDC2855C}"/>
    <cellStyle name="0_Copy of AW09 Costing &amp; Pre-costing_CMP &amp; the rating of thread_QUICK SILVER fab balance" xfId="609" xr:uid="{79ACA8D9-8560-4FE4-B9B5-CDE7AFE976A9}"/>
    <cellStyle name="0_Copy of AW09 Costing &amp; Pre-costing_CMP &amp; the rating of thread_QUICK SILVER fab balance 2" xfId="610" xr:uid="{C602A8A5-F05B-4021-BB6C-42BA11184EF4}"/>
    <cellStyle name="0_Copy of AW09 Costing &amp; Pre-costing_CMP &amp; the rating of thread_SPRING - Trim 2nd" xfId="611" xr:uid="{C9381D7F-676D-4C6B-8643-3FEBEB6CAA3C}"/>
    <cellStyle name="0_Copy of AW09 Costing &amp; Pre-costing_CMP &amp; the rating of thread_SPRING 2011 - TRIM 1st" xfId="612" xr:uid="{B14921C2-FE1B-42BC-BE92-31971EA8EBA3}"/>
    <cellStyle name="0_Copy of AW09 Costing &amp; Pre-costing_CMP &amp; the rating of thread_SPRING 2011 - TRIM 2nd" xfId="613" xr:uid="{966DEC25-7B11-4827-AE35-C8BF9C763CAE}"/>
    <cellStyle name="0_Copy of AW09 Costing &amp; Pre-costing_CMP &amp; the rating of thread_SS12 Atreebutes fab balance" xfId="614" xr:uid="{AB0A28AF-8070-4551-8CDB-8AAF3639D29C}"/>
    <cellStyle name="0_Copy of AW09 Costing &amp; Pre-costing_CMP &amp; the rating of thread_SUMMER 2011 - TRIM UN007" xfId="615" xr:uid="{4B1700D9-285D-4454-B9A7-F541A263DB67}"/>
    <cellStyle name="0_Copy of AW09 Costing &amp; Pre-costing_CMP &amp; the rating of thread_The composition of fabric" xfId="616" xr:uid="{C3F197C6-BD6C-4BE9-997E-E079E9C400BF}"/>
    <cellStyle name="0_Copy of AW09 Costing &amp; Pre-costing_CMP &amp; the rating of thread_Trim balance for Atreebute" xfId="617" xr:uid="{B0C85C40-598A-4B04-9F90-0C9B09049790}"/>
    <cellStyle name="0_Copy of AW09 Costing &amp; Pre-costing_CMP &amp; the rating of thread_Trim balance for Atreebute 1ST" xfId="618" xr:uid="{039EE27A-996C-4546-8953-97924AE204ED}"/>
    <cellStyle name="0_Copy of AW09 Costing &amp; Pre-costing_CMP &amp; the rating of thread_Trim balance for SS11" xfId="619" xr:uid="{F355F240-EAAB-4360-953C-50564D472170}"/>
    <cellStyle name="0_Copy of AW09 Costing &amp; Pre-costing_CMP &amp; the rating of thread_YKK#135" xfId="620" xr:uid="{118D0AC5-BB17-4770-9CA9-377BDE93E57C}"/>
    <cellStyle name="0_Copy of AW09 Costing &amp; Pre-costing_CMP &amp; the rating of thread_YKK#135 2" xfId="621" xr:uid="{C1A393D0-E1B2-46BC-A1E0-B313879080F7}"/>
    <cellStyle name="0_Copy of AW09 Costing &amp; Pre-costing_CMP &amp; the rating of thread_YKK#135_PO BAO GIA-DUNG" xfId="622" xr:uid="{81750775-CD3F-4FC5-B19E-69B18910ECC8}"/>
    <cellStyle name="0_Copy of AW09 Costing &amp; Pre-costing_CMP &amp; the rating of thread_YKK#135_SPRING - Trim 2nd" xfId="623" xr:uid="{955E46B8-7E1E-48D6-B2FA-8C88120F304A}"/>
    <cellStyle name="0_Copy of AW09 Costing &amp; Pre-costing_CMP &amp; the rating of thread_YKK#135_Trim balance for Atreebute" xfId="624" xr:uid="{E6B198CB-FCF0-4DF0-A6AA-EE0840A70276}"/>
    <cellStyle name="0_Copy of AW09 Costing &amp; Pre-costing_CMP &amp; the rating of thread_YKK#135_Trim balance for Atreebute 1ST" xfId="625" xr:uid="{F117E723-6290-4FBF-B617-81057A6A547D}"/>
    <cellStyle name="0_Copy of AW09 Costing &amp; Pre-costing_Copy of #1542-1-revised quotation (2)" xfId="626" xr:uid="{892277BA-EA07-4945-A6D4-99826A371DBE}"/>
    <cellStyle name="0_Copy of AW09 Costing &amp; Pre-costing_Copy of Copy of Copy of Fabric balance for AW10 pro" xfId="627" xr:uid="{E8FE9CB9-A6F9-4F4C-B28F-1AA0719F8FB9}"/>
    <cellStyle name="0_Copy of AW09 Costing &amp; Pre-costing_Copy of Copy of Copy of Fabric balance for AW10 pro 2" xfId="628" xr:uid="{49DE6B27-9C93-4BB5-BFB3-9936E0BBC436}"/>
    <cellStyle name="0_Copy of AW09 Costing &amp; Pre-costing_Copy of Copy of Copy of Fabric balance for AW10 pro_AW11 Atreebutes fabric balance sheet" xfId="629" xr:uid="{32227E2E-5A4B-4DD3-B6E5-EDDDCE7B4E13}"/>
    <cellStyle name="0_Copy of AW09 Costing &amp; Pre-costing_Copy of Copy of Copy of Fabric balance for AW10 pro_Copy of #1542-1-revised quotation (2)" xfId="630" xr:uid="{D8D4FDF9-009F-478E-85C1-AB3144B9BC1C}"/>
    <cellStyle name="0_Copy of AW09 Costing &amp; Pre-costing_Copy of Copy of Copy of Fabric balance for AW10 pro_Copy of the status of KOTAI fabric 21-10" xfId="631" xr:uid="{11459DD9-3296-4191-A31A-E48CC6FB654B}"/>
    <cellStyle name="0_Copy of AW09 Costing &amp; Pre-costing_Copy of Copy of Copy of Fabric balance for AW10 pro_Fabric balance for AW10 pro" xfId="632" xr:uid="{7CE3D929-7848-436B-8725-DDA62A9A044D}"/>
    <cellStyle name="0_Copy of AW09 Costing &amp; Pre-costing_Copy of Copy of Copy of Fabric balance for AW10 pro_MA expense (AW10 &amp; SS11)" xfId="633" xr:uid="{02E4D256-5812-4581-B9EB-FFF119120EDE}"/>
    <cellStyle name="0_Copy of AW09 Costing &amp; Pre-costing_Copy of Copy of Copy of Fabric balance for AW10 pro_MA expense (AW10 &amp; SS11) 2" xfId="634" xr:uid="{4597D9C7-E85A-4798-AE14-398885BB73F4}"/>
    <cellStyle name="0_Copy of AW09 Costing &amp; Pre-costing_Copy of Copy of Copy of Fabric balance for AW10 pro_MA expense (AW10 &amp; SS11)_AW11 Atreebutes fabric balance sheet" xfId="635" xr:uid="{816DFAD4-02EE-474D-A8F0-1A77F7082EBF}"/>
    <cellStyle name="0_Copy of AW09 Costing &amp; Pre-costing_Copy of Copy of Copy of Fabric balance for AW10 pro_MA expense (AW10 &amp; SS11)_QUICK SILVER fab balance" xfId="636" xr:uid="{5D0C0E4A-1385-4395-9B18-83BF89FEB5F0}"/>
    <cellStyle name="0_Copy of AW09 Costing &amp; Pre-costing_Copy of Copy of Copy of Fabric balance for AW10 pro_MA expense (AW10 &amp; SS11)_QUICK SILVER fab balance 2" xfId="637" xr:uid="{CF8B9A48-4FB1-4E65-8173-AF81C9C47A38}"/>
    <cellStyle name="0_Copy of AW09 Costing &amp; Pre-costing_Copy of Copy of Copy of Fabric balance for AW10 pro_MA expense (AW10 &amp; SS11)_SPRING - Trim 2nd" xfId="638" xr:uid="{C056C5AB-8A90-44B0-920C-8F7F63FCC2A1}"/>
    <cellStyle name="0_Copy of AW09 Costing &amp; Pre-costing_Copy of Copy of Copy of Fabric balance for AW10 pro_MA expense (AW10 &amp; SS11)_SPRING 2011 - TRIM 1st" xfId="639" xr:uid="{00488E35-2F20-4E36-B8A4-DBBFF832A5EC}"/>
    <cellStyle name="0_Copy of AW09 Costing &amp; Pre-costing_Copy of Copy of Copy of Fabric balance for AW10 pro_MA expense (AW10 &amp; SS11)_SPRING 2011 - TRIM 2nd" xfId="640" xr:uid="{08D930E0-DA58-4B77-A6C8-6B313785D4E9}"/>
    <cellStyle name="0_Copy of AW09 Costing &amp; Pre-costing_Copy of Copy of Copy of Fabric balance for AW10 pro_MA expense (AW10 &amp; SS11)_SS12 Atreebutes fab balance" xfId="641" xr:uid="{AE6D79C3-2E44-4773-B49C-062AE0D648C3}"/>
    <cellStyle name="0_Copy of AW09 Costing &amp; Pre-costing_Copy of Copy of Copy of Fabric balance for AW10 pro_MA expense (AW10 &amp; SS11)_The composition of fabric" xfId="642" xr:uid="{926AE39B-F5A0-4F32-A157-1765A2D45048}"/>
    <cellStyle name="0_Copy of AW09 Costing &amp; Pre-costing_Copy of Copy of Copy of Fabric balance for AW10 pro_PO BAO GIA-DUNG" xfId="643" xr:uid="{B311713C-32B8-4A23-9194-48A8C1466D09}"/>
    <cellStyle name="0_Copy of AW09 Costing &amp; Pre-costing_Copy of Copy of Copy of Fabric balance for AW10 pro_QUICK SILVER fab balance" xfId="644" xr:uid="{5A20F5DA-2073-4296-91E4-8626807E991E}"/>
    <cellStyle name="0_Copy of AW09 Costing &amp; Pre-costing_Copy of Copy of Copy of Fabric balance for AW10 pro_QUICK SILVER fab balance 2" xfId="645" xr:uid="{D693D874-078D-4FA3-993A-457541C3B93D}"/>
    <cellStyle name="0_Copy of AW09 Costing &amp; Pre-costing_Copy of Copy of Copy of Fabric balance for AW10 pro_SPRING - Trim 2nd" xfId="646" xr:uid="{2E8E569F-3E65-447E-9248-242202B76F20}"/>
    <cellStyle name="0_Copy of AW09 Costing &amp; Pre-costing_Copy of Copy of Copy of Fabric balance for AW10 pro_SPRING 2011 - TRIM 1st" xfId="647" xr:uid="{81D88FF7-8C9B-49EC-B014-861A8D95A8DD}"/>
    <cellStyle name="0_Copy of AW09 Costing &amp; Pre-costing_Copy of Copy of Copy of Fabric balance for AW10 pro_SPRING 2011 - TRIM 2nd" xfId="648" xr:uid="{DEDB9012-151E-400F-A847-77B3DB247891}"/>
    <cellStyle name="0_Copy of AW09 Costing &amp; Pre-costing_Copy of Copy of Copy of Fabric balance for AW10 pro_SS12 Atreebutes fab balance" xfId="649" xr:uid="{99DD7D3C-28DB-41BB-9597-42B68621C230}"/>
    <cellStyle name="0_Copy of AW09 Costing &amp; Pre-costing_Copy of Copy of Copy of Fabric balance for AW10 pro_SUMMER 2011 - TRIM UN007" xfId="650" xr:uid="{9B8D8D5C-71FA-422D-90DA-EBF8B10EB2EC}"/>
    <cellStyle name="0_Copy of AW09 Costing &amp; Pre-costing_Copy of Copy of Copy of Fabric balance for AW10 pro_The composition of fabric" xfId="651" xr:uid="{27997E34-F1CD-4CFA-8AA7-D36939A74AC2}"/>
    <cellStyle name="0_Copy of AW09 Costing &amp; Pre-costing_Copy of Copy of Copy of Fabric balance for AW10 pro_Trim balance for Atreebute" xfId="652" xr:uid="{8165EF29-1051-467A-8A37-460B48D5057C}"/>
    <cellStyle name="0_Copy of AW09 Costing &amp; Pre-costing_Copy of Copy of Copy of Fabric balance for AW10 pro_Trim balance for Atreebute 1ST" xfId="653" xr:uid="{C60F40A8-1714-4B54-8DCB-AF650EB2C644}"/>
    <cellStyle name="0_Copy of AW09 Costing &amp; Pre-costing_Copy of Copy of Copy of Fabric balance for AW10 pro_Trim balance for SS11" xfId="654" xr:uid="{1E8509C2-3927-4A9D-A771-B3EDB89BF05A}"/>
    <cellStyle name="0_Copy of AW09 Costing &amp; Pre-costing_Copy of Copy of Copy of Fabric balance for AW10 pro_YKK#135" xfId="655" xr:uid="{C0702EB0-FBDA-4D97-8A20-A5A7C13B9885}"/>
    <cellStyle name="0_Copy of AW09 Costing &amp; Pre-costing_Copy of Copy of Copy of Fabric balance for AW10 pro_YKK#135 2" xfId="656" xr:uid="{C3023B60-044C-48C3-A189-039AA3D96EAC}"/>
    <cellStyle name="0_Copy of AW09 Costing &amp; Pre-costing_Copy of Copy of Copy of Fabric balance for AW10 pro_YKK#135_PO BAO GIA-DUNG" xfId="657" xr:uid="{EBBCEAA2-0E28-4F10-9AFA-ECC04097E00E}"/>
    <cellStyle name="0_Copy of AW09 Costing &amp; Pre-costing_Copy of Copy of Copy of Fabric balance for AW10 pro_YKK#135_SPRING - Trim 2nd" xfId="658" xr:uid="{5E4C5A0B-9DBD-433C-98C9-17C8821B4B85}"/>
    <cellStyle name="0_Copy of AW09 Costing &amp; Pre-costing_Copy of Copy of Copy of Fabric balance for AW10 pro_YKK#135_Trim balance for Atreebute" xfId="659" xr:uid="{7B4F4F65-3F10-4878-B669-AE91C88966B9}"/>
    <cellStyle name="0_Copy of AW09 Costing &amp; Pre-costing_Copy of Copy of Copy of Fabric balance for AW10 pro_YKK#135_Trim balance for Atreebute 1ST" xfId="660" xr:uid="{21340D4D-BA7C-4414-B0DC-391FD3756607}"/>
    <cellStyle name="0_Copy of AW09 Costing &amp; Pre-costing_Copy of Copy of Fabric balance for AW10 pro" xfId="661" xr:uid="{F79FD469-308A-4D4B-A47C-A0C05E08D4D9}"/>
    <cellStyle name="0_Copy of AW09 Costing &amp; Pre-costing_Copy of Copy of Fabric balance for AW10 pro 2" xfId="662" xr:uid="{37E42A1E-2B98-41FC-977B-BFF5F0D6E4E1}"/>
    <cellStyle name="0_Copy of AW09 Costing &amp; Pre-costing_Copy of Copy of Fabric balance for AW10 pro_AW11 Atreebutes fabric balance sheet" xfId="663" xr:uid="{1F675EE7-15C3-4157-8D8C-A8C2BF9AAA8E}"/>
    <cellStyle name="0_Copy of AW09 Costing &amp; Pre-costing_Copy of Copy of Fabric balance for AW10 pro_Copy of #1542-1-revised quotation (2)" xfId="664" xr:uid="{BCCB2D21-37BF-4959-B899-F81F89793D9C}"/>
    <cellStyle name="0_Copy of AW09 Costing &amp; Pre-costing_Copy of Copy of Fabric balance for AW10 pro_Copy of the status of KOTAI fabric 21-10" xfId="665" xr:uid="{E64245FF-DEF2-4583-B24D-C6E39D3727F7}"/>
    <cellStyle name="0_Copy of AW09 Costing &amp; Pre-costing_Copy of Copy of Fabric balance for AW10 pro_Fabric balance for AW10 pro" xfId="666" xr:uid="{8151DB46-57B2-4852-A7E4-464FA5FCF290}"/>
    <cellStyle name="0_Copy of AW09 Costing &amp; Pre-costing_Copy of Copy of Fabric balance for AW10 pro_MA expense (AW10 &amp; SS11)" xfId="667" xr:uid="{72DA726D-933D-4D3B-B962-9812B0CA566A}"/>
    <cellStyle name="0_Copy of AW09 Costing &amp; Pre-costing_Copy of Copy of Fabric balance for AW10 pro_MA expense (AW10 &amp; SS11) 2" xfId="668" xr:uid="{D436F02D-BCF7-4F93-96BB-BF5DA5F476C7}"/>
    <cellStyle name="0_Copy of AW09 Costing &amp; Pre-costing_Copy of Copy of Fabric balance for AW10 pro_MA expense (AW10 &amp; SS11)_AW11 Atreebutes fabric balance sheet" xfId="669" xr:uid="{46D83D82-2885-4A60-A81C-03561CE18849}"/>
    <cellStyle name="0_Copy of AW09 Costing &amp; Pre-costing_Copy of Copy of Fabric balance for AW10 pro_MA expense (AW10 &amp; SS11)_QUICK SILVER fab balance" xfId="670" xr:uid="{F5B5AA0A-CC45-4178-A57A-BA0FB9B04A59}"/>
    <cellStyle name="0_Copy of AW09 Costing &amp; Pre-costing_Copy of Copy of Fabric balance for AW10 pro_MA expense (AW10 &amp; SS11)_QUICK SILVER fab balance 2" xfId="671" xr:uid="{9B4E681B-0C62-4ACF-B19C-FC3F71D44608}"/>
    <cellStyle name="0_Copy of AW09 Costing &amp; Pre-costing_Copy of Copy of Fabric balance for AW10 pro_MA expense (AW10 &amp; SS11)_SPRING - Trim 2nd" xfId="672" xr:uid="{3164CADF-DB2E-4258-9277-26AA6325E679}"/>
    <cellStyle name="0_Copy of AW09 Costing &amp; Pre-costing_Copy of Copy of Fabric balance for AW10 pro_MA expense (AW10 &amp; SS11)_SPRING 2011 - TRIM 1st" xfId="673" xr:uid="{A4AA3CD6-28CB-4D1C-974F-E9C6825B535A}"/>
    <cellStyle name="0_Copy of AW09 Costing &amp; Pre-costing_Copy of Copy of Fabric balance for AW10 pro_MA expense (AW10 &amp; SS11)_SPRING 2011 - TRIM 2nd" xfId="674" xr:uid="{EA9825C2-2B3D-4948-8063-E1E0FF405424}"/>
    <cellStyle name="0_Copy of AW09 Costing &amp; Pre-costing_Copy of Copy of Fabric balance for AW10 pro_MA expense (AW10 &amp; SS11)_SS12 Atreebutes fab balance" xfId="675" xr:uid="{B807D853-4C4E-487D-88C2-4DDFAD855621}"/>
    <cellStyle name="0_Copy of AW09 Costing &amp; Pre-costing_Copy of Copy of Fabric balance for AW10 pro_MA expense (AW10 &amp; SS11)_The composition of fabric" xfId="676" xr:uid="{24749CFC-11D3-479A-A777-83550ACAD5F0}"/>
    <cellStyle name="0_Copy of AW09 Costing &amp; Pre-costing_Copy of Copy of Fabric balance for AW10 pro_PO BAO GIA-DUNG" xfId="677" xr:uid="{3042A87E-8CBC-46A0-B71E-2FC1ED6C9B96}"/>
    <cellStyle name="0_Copy of AW09 Costing &amp; Pre-costing_Copy of Copy of Fabric balance for AW10 pro_QUICK SILVER fab balance" xfId="678" xr:uid="{73348E23-91AA-4C85-BB87-575260980D4C}"/>
    <cellStyle name="0_Copy of AW09 Costing &amp; Pre-costing_Copy of Copy of Fabric balance for AW10 pro_QUICK SILVER fab balance 2" xfId="679" xr:uid="{C105C43E-D387-43B8-86CB-F9F16BF64957}"/>
    <cellStyle name="0_Copy of AW09 Costing &amp; Pre-costing_Copy of Copy of Fabric balance for AW10 pro_SPRING - Trim 2nd" xfId="680" xr:uid="{91BA487F-6BD4-4417-8B40-97508FA2B524}"/>
    <cellStyle name="0_Copy of AW09 Costing &amp; Pre-costing_Copy of Copy of Fabric balance for AW10 pro_SPRING 2011 - TRIM 1st" xfId="681" xr:uid="{5EF21DB8-B2C0-4731-8F8C-39087504C007}"/>
    <cellStyle name="0_Copy of AW09 Costing &amp; Pre-costing_Copy of Copy of Fabric balance for AW10 pro_SPRING 2011 - TRIM 2nd" xfId="682" xr:uid="{644366AE-D9FD-467E-BAE5-1F4101278B87}"/>
    <cellStyle name="0_Copy of AW09 Costing &amp; Pre-costing_Copy of Copy of Fabric balance for AW10 pro_SS12 Atreebutes fab balance" xfId="683" xr:uid="{14CA506A-D305-4648-AA18-424D08819BD4}"/>
    <cellStyle name="0_Copy of AW09 Costing &amp; Pre-costing_Copy of Copy of Fabric balance for AW10 pro_SUMMER 2011 - TRIM UN007" xfId="684" xr:uid="{FA6A6EE4-19FF-47A9-8635-079A16F6CAD5}"/>
    <cellStyle name="0_Copy of AW09 Costing &amp; Pre-costing_Copy of Copy of Fabric balance for AW10 pro_The composition of fabric" xfId="685" xr:uid="{A6B157FA-8B35-4790-994F-78C8997BBDB7}"/>
    <cellStyle name="0_Copy of AW09 Costing &amp; Pre-costing_Copy of Copy of Fabric balance for AW10 pro_Trim balance for Atreebute" xfId="686" xr:uid="{86DDFB6A-FB3C-44C0-9797-8B808CF6AF5C}"/>
    <cellStyle name="0_Copy of AW09 Costing &amp; Pre-costing_Copy of Copy of Fabric balance for AW10 pro_Trim balance for Atreebute 1ST" xfId="687" xr:uid="{76214C53-FADB-4FD4-9706-7EC3240412DA}"/>
    <cellStyle name="0_Copy of AW09 Costing &amp; Pre-costing_Copy of Copy of Fabric balance for AW10 pro_Trim balance for SS11" xfId="688" xr:uid="{786361F2-779A-4710-88CC-D71C25D93C8D}"/>
    <cellStyle name="0_Copy of AW09 Costing &amp; Pre-costing_Copy of Copy of Fabric balance for AW10 pro_YKK#135" xfId="689" xr:uid="{86F5C70E-3EA2-443A-81D4-2DB9DEAC8BAA}"/>
    <cellStyle name="0_Copy of AW09 Costing &amp; Pre-costing_Copy of Copy of Fabric balance for AW10 pro_YKK#135 2" xfId="690" xr:uid="{A319EC10-B198-4DB5-83B3-8BF4C9AF15AB}"/>
    <cellStyle name="0_Copy of AW09 Costing &amp; Pre-costing_Copy of Copy of Fabric balance for AW10 pro_YKK#135_PO BAO GIA-DUNG" xfId="691" xr:uid="{72458495-4E44-4A46-9F0E-3D6F571D29FA}"/>
    <cellStyle name="0_Copy of AW09 Costing &amp; Pre-costing_Copy of Copy of Fabric balance for AW10 pro_YKK#135_SPRING - Trim 2nd" xfId="692" xr:uid="{4964A615-06EF-4B8D-B7D5-98CF7446335D}"/>
    <cellStyle name="0_Copy of AW09 Costing &amp; Pre-costing_Copy of Copy of Fabric balance for AW10 pro_YKK#135_Trim balance for Atreebute" xfId="693" xr:uid="{357E72D7-CCEC-4EED-B827-3E0F1B10A35C}"/>
    <cellStyle name="0_Copy of AW09 Costing &amp; Pre-costing_Copy of Copy of Fabric balance for AW10 pro_YKK#135_Trim balance for Atreebute 1ST" xfId="694" xr:uid="{DCCF447B-4223-48A0-8CEE-ADC88EDAE2DD}"/>
    <cellStyle name="0_Copy of AW09 Costing &amp; Pre-costing_Copy of Fabric balance for AW10 pro" xfId="695" xr:uid="{20F87EF3-9E23-403F-A3C2-8CD1C446E32B}"/>
    <cellStyle name="0_Copy of AW09 Costing &amp; Pre-costing_Copy of Fabric balance for AW10 pro 2" xfId="696" xr:uid="{FE5B9739-B250-40D3-B040-41943ABB82E5}"/>
    <cellStyle name="0_Copy of AW09 Costing &amp; Pre-costing_Copy of Fabric balance for AW10 pro_AW11 Atreebutes fabric balance sheet" xfId="697" xr:uid="{60B1F216-17C9-44AC-BDE5-8EA633D29665}"/>
    <cellStyle name="0_Copy of AW09 Costing &amp; Pre-costing_Copy of Fabric balance for AW10 pro_Copy of #1542-1-revised quotation (2)" xfId="698" xr:uid="{3F5E8A94-EF67-4025-A058-76F84C4B02CC}"/>
    <cellStyle name="0_Copy of AW09 Costing &amp; Pre-costing_Copy of Fabric balance for AW10 pro_Copy of the status of KOTAI fabric 21-10" xfId="699" xr:uid="{97B08CB3-04CA-46BB-8C97-A1DEC6A10A49}"/>
    <cellStyle name="0_Copy of AW09 Costing &amp; Pre-costing_Copy of Fabric balance for AW10 pro_Fabric balance for AW10 pro" xfId="700" xr:uid="{EDA1E2F8-ACD3-44B4-B600-8CAAF2AC4472}"/>
    <cellStyle name="0_Copy of AW09 Costing &amp; Pre-costing_Copy of Fabric balance for AW10 pro_MA expense (AW10 &amp; SS11)" xfId="701" xr:uid="{FAC564EC-01B8-48EF-B0EB-D1CAA5B6EAE2}"/>
    <cellStyle name="0_Copy of AW09 Costing &amp; Pre-costing_Copy of Fabric balance for AW10 pro_MA expense (AW10 &amp; SS11) 2" xfId="702" xr:uid="{CAC5535C-E0E2-42E6-B27A-8D836B2A6AEB}"/>
    <cellStyle name="0_Copy of AW09 Costing &amp; Pre-costing_Copy of Fabric balance for AW10 pro_MA expense (AW10 &amp; SS11)_AW11 Atreebutes fabric balance sheet" xfId="703" xr:uid="{552311C4-AF5A-4CE7-AAAD-E0D57E7F3D64}"/>
    <cellStyle name="0_Copy of AW09 Costing &amp; Pre-costing_Copy of Fabric balance for AW10 pro_MA expense (AW10 &amp; SS11)_QUICK SILVER fab balance" xfId="704" xr:uid="{B83C1856-7915-42A1-B39F-33A052A9BAD8}"/>
    <cellStyle name="0_Copy of AW09 Costing &amp; Pre-costing_Copy of Fabric balance for AW10 pro_MA expense (AW10 &amp; SS11)_QUICK SILVER fab balance 2" xfId="705" xr:uid="{BB3C7EF1-A1FA-4F17-9E0E-8E1EBAE49FFE}"/>
    <cellStyle name="0_Copy of AW09 Costing &amp; Pre-costing_Copy of Fabric balance for AW10 pro_MA expense (AW10 &amp; SS11)_SPRING - Trim 2nd" xfId="706" xr:uid="{43D51C3D-78EF-48C8-A418-23E30FAD57D9}"/>
    <cellStyle name="0_Copy of AW09 Costing &amp; Pre-costing_Copy of Fabric balance for AW10 pro_MA expense (AW10 &amp; SS11)_SPRING 2011 - TRIM 1st" xfId="707" xr:uid="{3CE80B87-345F-49C7-9B19-59A5B84D450D}"/>
    <cellStyle name="0_Copy of AW09 Costing &amp; Pre-costing_Copy of Fabric balance for AW10 pro_MA expense (AW10 &amp; SS11)_SPRING 2011 - TRIM 2nd" xfId="708" xr:uid="{2736EDD0-0506-430E-8DA8-231C915BCF28}"/>
    <cellStyle name="0_Copy of AW09 Costing &amp; Pre-costing_Copy of Fabric balance for AW10 pro_MA expense (AW10 &amp; SS11)_SS12 Atreebutes fab balance" xfId="709" xr:uid="{57C4D4D3-6AF2-40D8-810E-67063CD2C03B}"/>
    <cellStyle name="0_Copy of AW09 Costing &amp; Pre-costing_Copy of Fabric balance for AW10 pro_MA expense (AW10 &amp; SS11)_The composition of fabric" xfId="710" xr:uid="{526BE60D-8C20-4D36-8834-B5CD3247C877}"/>
    <cellStyle name="0_Copy of AW09 Costing &amp; Pre-costing_Copy of Fabric balance for AW10 pro_PO BAO GIA-DUNG" xfId="711" xr:uid="{DA680E3A-1670-4116-BB51-17DC284464DB}"/>
    <cellStyle name="0_Copy of AW09 Costing &amp; Pre-costing_Copy of Fabric balance for AW10 pro_QUICK SILVER fab balance" xfId="712" xr:uid="{AA2888C1-806F-40BF-8C82-67E67359878E}"/>
    <cellStyle name="0_Copy of AW09 Costing &amp; Pre-costing_Copy of Fabric balance for AW10 pro_QUICK SILVER fab balance 2" xfId="713" xr:uid="{D27DE2CF-41FC-4B18-A7D6-08F58AEDE800}"/>
    <cellStyle name="0_Copy of AW09 Costing &amp; Pre-costing_Copy of Fabric balance for AW10 pro_SPRING - Trim 2nd" xfId="714" xr:uid="{B7B37EDA-5D15-4265-9C2C-26BD328CE43B}"/>
    <cellStyle name="0_Copy of AW09 Costing &amp; Pre-costing_Copy of Fabric balance for AW10 pro_SPRING 2011 - TRIM 1st" xfId="715" xr:uid="{A7BCEE99-606D-4273-A2F7-EA085A4EDC50}"/>
    <cellStyle name="0_Copy of AW09 Costing &amp; Pre-costing_Copy of Fabric balance for AW10 pro_SPRING 2011 - TRIM 2nd" xfId="716" xr:uid="{F5C44F0C-BAAB-4F98-895D-9F9B36C31D53}"/>
    <cellStyle name="0_Copy of AW09 Costing &amp; Pre-costing_Copy of Fabric balance for AW10 pro_SS12 Atreebutes fab balance" xfId="717" xr:uid="{B8DD3C1B-89F3-47A8-845F-0F0650B63214}"/>
    <cellStyle name="0_Copy of AW09 Costing &amp; Pre-costing_Copy of Fabric balance for AW10 pro_SUMMER 2011 - TRIM UN007" xfId="718" xr:uid="{10E0B10A-C91C-4B54-B895-3564C1D6EBC4}"/>
    <cellStyle name="0_Copy of AW09 Costing &amp; Pre-costing_Copy of Fabric balance for AW10 pro_The composition of fabric" xfId="719" xr:uid="{ED79B1D5-5086-4D79-A690-D1274C253611}"/>
    <cellStyle name="0_Copy of AW09 Costing &amp; Pre-costing_Copy of Fabric balance for AW10 pro_Trim balance for Atreebute" xfId="720" xr:uid="{BAF842F5-522F-409A-BC9E-E0B3928DF0A2}"/>
    <cellStyle name="0_Copy of AW09 Costing &amp; Pre-costing_Copy of Fabric balance for AW10 pro_Trim balance for Atreebute 1ST" xfId="721" xr:uid="{79DFC8EA-4651-4D9E-9102-1630356C0B51}"/>
    <cellStyle name="0_Copy of AW09 Costing &amp; Pre-costing_Copy of Fabric balance for AW10 pro_Trim balance for SS11" xfId="722" xr:uid="{07025FE6-F938-4861-B3D2-10E533D11E8D}"/>
    <cellStyle name="0_Copy of AW09 Costing &amp; Pre-costing_Copy of Fabric balance for AW10 pro_YKK#135" xfId="723" xr:uid="{B71B63A9-BF73-48AA-8915-455FA32869BA}"/>
    <cellStyle name="0_Copy of AW09 Costing &amp; Pre-costing_Copy of Fabric balance for AW10 pro_YKK#135 2" xfId="724" xr:uid="{5D924739-796D-4F48-A305-0B44500403DD}"/>
    <cellStyle name="0_Copy of AW09 Costing &amp; Pre-costing_Copy of Fabric balance for AW10 pro_YKK#135_PO BAO GIA-DUNG" xfId="725" xr:uid="{7179D7C3-6FF5-461F-B711-A3A4287FC72F}"/>
    <cellStyle name="0_Copy of AW09 Costing &amp; Pre-costing_Copy of Fabric balance for AW10 pro_YKK#135_SPRING - Trim 2nd" xfId="726" xr:uid="{88BAA7A7-C9D0-40C7-9955-5A15095E6383}"/>
    <cellStyle name="0_Copy of AW09 Costing &amp; Pre-costing_Copy of Fabric balance for AW10 pro_YKK#135_Trim balance for Atreebute" xfId="727" xr:uid="{595DD596-3500-4BB7-A9DB-293FEAB478D1}"/>
    <cellStyle name="0_Copy of AW09 Costing &amp; Pre-costing_Copy of Fabric balance for AW10 pro_YKK#135_Trim balance for Atreebute 1ST" xfId="728" xr:uid="{EC9F179B-E4E1-42A0-ADF1-E5D29F20969D}"/>
    <cellStyle name="0_Copy of AW09 Costing &amp; Pre-costing_Copy of the status of KOTAI fabric 21-10" xfId="729" xr:uid="{E7C45C18-0EB7-43E5-B225-E0ED9E189119}"/>
    <cellStyle name="0_Copy of AW09 Costing &amp; Pre-costing_Fabric balance for AW10 pro" xfId="730" xr:uid="{F522CFE8-8F25-42E8-B4FF-77B4EBA565A5}"/>
    <cellStyle name="0_Copy of AW09 Costing &amp; Pre-costing_Fabric balance for AW10 pro 2" xfId="731" xr:uid="{0F154000-11C1-48E7-B550-A9EFBB8777BF}"/>
    <cellStyle name="0_Copy of AW09 Costing &amp; Pre-costing_Fabric balance for AW10 pro_1" xfId="732" xr:uid="{68D76236-8879-446B-8B85-157F98C72F03}"/>
    <cellStyle name="0_Copy of AW09 Costing &amp; Pre-costing_Fabric balance for AW10 pro_AW11 Atreebutes fabric balance sheet" xfId="733" xr:uid="{E7E226AA-CC57-4319-B5A2-7AB656D6F8B4}"/>
    <cellStyle name="0_Copy of AW09 Costing &amp; Pre-costing_Fabric balance for AW10 pro_Copy of #1542-1-revised quotation (2)" xfId="734" xr:uid="{014D20E1-53AE-480E-ACA4-CB0A1133F332}"/>
    <cellStyle name="0_Copy of AW09 Costing &amp; Pre-costing_Fabric balance for AW10 pro_Copy of 2010-5-10 Kotai fabric - PO#1456REV (2)" xfId="735" xr:uid="{A80055C3-7462-44E4-9C31-B901AD3E871C}"/>
    <cellStyle name="0_Copy of AW09 Costing &amp; Pre-costing_Fabric balance for AW10 pro_Copy of the status of KOTAI fabric 21-10" xfId="736" xr:uid="{834BE5FF-206A-4448-A13E-8C8CF24AC031}"/>
    <cellStyle name="0_Copy of AW09 Costing &amp; Pre-costing_Fabric balance for AW10 pro_Fabric balance for AW10 pro" xfId="737" xr:uid="{829D4654-9E5B-4E5D-A090-D4DDD3B2C4A4}"/>
    <cellStyle name="0_Copy of AW09 Costing &amp; Pre-costing_Fabric balance for AW10 pro_kotai fabric - first order for AW10 (status)" xfId="738" xr:uid="{CF5635B6-2413-47F9-89E7-9097BC528ED9}"/>
    <cellStyle name="0_Copy of AW09 Costing &amp; Pre-costing_Fabric balance for AW10 pro_MA expense (AW10 &amp; SS11)" xfId="739" xr:uid="{ACA9F3F8-B6BC-4E19-BBB6-FB57BC0E113A}"/>
    <cellStyle name="0_Copy of AW09 Costing &amp; Pre-costing_Fabric balance for AW10 pro_MA expense (AW10 &amp; SS11) 2" xfId="740" xr:uid="{4013B8D7-72A0-418E-9BC5-568B646DBE02}"/>
    <cellStyle name="0_Copy of AW09 Costing &amp; Pre-costing_Fabric balance for AW10 pro_MA expense (AW10 &amp; SS11)_AW11 Atreebutes fabric balance sheet" xfId="741" xr:uid="{5E6F5C7C-E05A-49A8-A38F-9DEDC7B79AF8}"/>
    <cellStyle name="0_Copy of AW09 Costing &amp; Pre-costing_Fabric balance for AW10 pro_MA expense (AW10 &amp; SS11)_QUICK SILVER fab balance" xfId="742" xr:uid="{473A86D5-30E2-4E38-B4AB-EBF96C387A19}"/>
    <cellStyle name="0_Copy of AW09 Costing &amp; Pre-costing_Fabric balance for AW10 pro_MA expense (AW10 &amp; SS11)_QUICK SILVER fab balance 2" xfId="743" xr:uid="{33C7CD57-A850-4496-9CA2-57691CA7588D}"/>
    <cellStyle name="0_Copy of AW09 Costing &amp; Pre-costing_Fabric balance for AW10 pro_MA expense (AW10 &amp; SS11)_SPRING - Trim 2nd" xfId="744" xr:uid="{77DC6DE9-0894-4934-A6E8-F4456DA52117}"/>
    <cellStyle name="0_Copy of AW09 Costing &amp; Pre-costing_Fabric balance for AW10 pro_MA expense (AW10 &amp; SS11)_SPRING 2011 - TRIM 1st" xfId="745" xr:uid="{1D245719-E745-4009-8472-056CE7865B0E}"/>
    <cellStyle name="0_Copy of AW09 Costing &amp; Pre-costing_Fabric balance for AW10 pro_MA expense (AW10 &amp; SS11)_SPRING 2011 - TRIM 2nd" xfId="746" xr:uid="{CAABD363-988A-4BF0-98DF-38D1255003A2}"/>
    <cellStyle name="0_Copy of AW09 Costing &amp; Pre-costing_Fabric balance for AW10 pro_MA expense (AW10 &amp; SS11)_SS12 Atreebutes fab balance" xfId="747" xr:uid="{6A8CDF7F-C170-4E93-BF9B-773D8FC7BEBF}"/>
    <cellStyle name="0_Copy of AW09 Costing &amp; Pre-costing_Fabric balance for AW10 pro_MA expense (AW10 &amp; SS11)_The composition of fabric" xfId="748" xr:uid="{9CFD784D-7ABA-47F9-9FFE-8340CD6A1204}"/>
    <cellStyle name="0_Copy of AW09 Costing &amp; Pre-costing_Fabric balance for AW10 pro_PO BAO GIA-DUNG" xfId="749" xr:uid="{DD78F239-445E-4C48-98D2-44027526AC45}"/>
    <cellStyle name="0_Copy of AW09 Costing &amp; Pre-costing_Fabric balance for AW10 pro_QUICK SILVER fab balance" xfId="750" xr:uid="{1AF1EF80-0ED0-4A82-96EF-F70C114711DC}"/>
    <cellStyle name="0_Copy of AW09 Costing &amp; Pre-costing_Fabric balance for AW10 pro_QUICK SILVER fab balance 2" xfId="751" xr:uid="{536E3577-9E9F-4033-B8DC-ABB56BC60011}"/>
    <cellStyle name="0_Copy of AW09 Costing &amp; Pre-costing_Fabric balance for AW10 pro_SPRING - Trim 2nd" xfId="752" xr:uid="{8754EC53-5B36-407F-97A8-2042DB24A849}"/>
    <cellStyle name="0_Copy of AW09 Costing &amp; Pre-costing_Fabric balance for AW10 pro_SPRING 2011 - TRIM 1st" xfId="753" xr:uid="{819C85D2-7195-42D8-86C7-62B8A8413089}"/>
    <cellStyle name="0_Copy of AW09 Costing &amp; Pre-costing_Fabric balance for AW10 pro_SPRING 2011 - TRIM 2nd" xfId="754" xr:uid="{CAEBDFE8-0F81-42AC-BFC3-A7465504F16A}"/>
    <cellStyle name="0_Copy of AW09 Costing &amp; Pre-costing_Fabric balance for AW10 pro_SS12 Atreebutes fab balance" xfId="755" xr:uid="{EA259D1D-FA5A-4BED-A703-A3257A0C836E}"/>
    <cellStyle name="0_Copy of AW09 Costing &amp; Pre-costing_Fabric balance for AW10 pro_SUMMER 2011 - TRIM UN007" xfId="756" xr:uid="{2F96DF6F-2F0A-4649-9D15-621665E02328}"/>
    <cellStyle name="0_Copy of AW09 Costing &amp; Pre-costing_Fabric balance for AW10 pro_The composition of fabric" xfId="757" xr:uid="{39420716-AC6F-48DE-A1E1-6B64A27EA82C}"/>
    <cellStyle name="0_Copy of AW09 Costing &amp; Pre-costing_Fabric balance for AW10 pro_Trim balance for Atreebute" xfId="758" xr:uid="{78DDA461-9B4A-4666-AF40-F91B9D2FB19D}"/>
    <cellStyle name="0_Copy of AW09 Costing &amp; Pre-costing_Fabric balance for AW10 pro_Trim balance for Atreebute 1ST" xfId="759" xr:uid="{B910E4D1-9965-4D2A-8144-16EF65AB62EF}"/>
    <cellStyle name="0_Copy of AW09 Costing &amp; Pre-costing_Fabric balance for AW10 pro_Trim balance for SS11" xfId="760" xr:uid="{5D6F004F-E3C8-45DF-B240-FDD96FD81415}"/>
    <cellStyle name="0_Copy of AW09 Costing &amp; Pre-costing_Fabric balance for AW10 pro_YKK#135" xfId="761" xr:uid="{4B4B5CF4-CFF5-4CC0-AAC2-BB1F89FFAE18}"/>
    <cellStyle name="0_Copy of AW09 Costing &amp; Pre-costing_Fabric balance for AW10 pro_YKK#135 2" xfId="762" xr:uid="{2F463AC4-ADFC-4E41-BEAF-B1674D992CEF}"/>
    <cellStyle name="0_Copy of AW09 Costing &amp; Pre-costing_Fabric balance for AW10 pro_YKK#135_PO BAO GIA-DUNG" xfId="763" xr:uid="{7C409BD5-6877-4143-888A-A4A5BB1E4913}"/>
    <cellStyle name="0_Copy of AW09 Costing &amp; Pre-costing_Fabric balance for AW10 pro_YKK#135_SPRING - Trim 2nd" xfId="764" xr:uid="{344A2EF0-55AA-4543-99C6-2E5547115B78}"/>
    <cellStyle name="0_Copy of AW09 Costing &amp; Pre-costing_Fabric balance for AW10 pro_YKK#135_Trim balance for Atreebute" xfId="765" xr:uid="{0E1142E4-21DC-48F7-895B-7364DF35769F}"/>
    <cellStyle name="0_Copy of AW09 Costing &amp; Pre-costing_Fabric balance for AW10 pro_YKK#135_Trim balance for Atreebute 1ST" xfId="766" xr:uid="{11E084D0-4AE1-469D-AA9F-EF1244B5A2E0}"/>
    <cellStyle name="0_Copy of AW09 Costing &amp; Pre-costing_Fabric balance for SPRING 2012 sample sms ( RV 22.06)" xfId="767" xr:uid="{6F647B68-09A5-4E13-9C96-8037DF9D1B2E}"/>
    <cellStyle name="0_Copy of AW09 Costing &amp; Pre-costing_Fabric balance for SPRING 2012 sample sms ( RV 22.06) 2" xfId="768" xr:uid="{3CF40D3F-2B95-4582-91E7-65E8BEF6C0A2}"/>
    <cellStyle name="0_Copy of AW09 Costing &amp; Pre-costing_kotai fabric - first order for AW10 (status)" xfId="769" xr:uid="{3DDD19BD-254F-4560-B5DC-985132F85BB3}"/>
    <cellStyle name="0_Copy of AW09 Costing &amp; Pre-costing_MA expense (AW10 &amp; SS11)" xfId="770" xr:uid="{61F23ACF-EF4D-4A34-9C15-9288D3CF43F4}"/>
    <cellStyle name="0_Copy of AW09 Costing &amp; Pre-costing_MA expense (AW10 &amp; SS11) 2" xfId="771" xr:uid="{A006140F-1045-408B-BB22-094287FD81FF}"/>
    <cellStyle name="0_Copy of AW09 Costing &amp; Pre-costing_MA expense (AW10 &amp; SS11)_AW11 Atreebutes fabric balance sheet" xfId="772" xr:uid="{C56FAA42-7861-4616-8BA3-2ECE638B90CA}"/>
    <cellStyle name="0_Copy of AW09 Costing &amp; Pre-costing_MA expense (AW10 &amp; SS11)_QUICK SILVER fab balance" xfId="773" xr:uid="{33DFAE30-D4A9-4616-8185-7841E8D15B4C}"/>
    <cellStyle name="0_Copy of AW09 Costing &amp; Pre-costing_MA expense (AW10 &amp; SS11)_QUICK SILVER fab balance 2" xfId="774" xr:uid="{F232C9E5-A3F4-48CE-9CA5-2A74A508AE7F}"/>
    <cellStyle name="0_Copy of AW09 Costing &amp; Pre-costing_MA expense (AW10 &amp; SS11)_SPRING - Trim 2nd" xfId="775" xr:uid="{64890F58-B426-4221-B2E6-D0A117A846FA}"/>
    <cellStyle name="0_Copy of AW09 Costing &amp; Pre-costing_MA expense (AW10 &amp; SS11)_SPRING 2011 - TRIM 1st" xfId="776" xr:uid="{51E9A9F1-650E-443A-ABDB-6D9F810CDE0D}"/>
    <cellStyle name="0_Copy of AW09 Costing &amp; Pre-costing_MA expense (AW10 &amp; SS11)_SPRING 2011 - TRIM 2nd" xfId="777" xr:uid="{F08468E3-8742-4FD8-A222-A9F046377C35}"/>
    <cellStyle name="0_Copy of AW09 Costing &amp; Pre-costing_MA expense (AW10 &amp; SS11)_SS12 Atreebutes fab balance" xfId="778" xr:uid="{2B531358-6B91-4076-BCFB-22EA19BF118E}"/>
    <cellStyle name="0_Copy of AW09 Costing &amp; Pre-costing_MA expense (AW10 &amp; SS11)_The composition of fabric" xfId="779" xr:uid="{9374116E-3411-4A06-BB3B-1D384C3CC1C1}"/>
    <cellStyle name="0_Copy of AW09 Costing &amp; Pre-costing_QUICK SILVER fab balance" xfId="780" xr:uid="{3E4EB16D-12D8-4F4C-9C7E-60359D1D33B7}"/>
    <cellStyle name="0_Copy of AW09 Costing &amp; Pre-costing_QUICK SILVER fab balance 2" xfId="781" xr:uid="{DC78B9A9-5F44-48D6-B323-227A05D782E2}"/>
    <cellStyle name="0_Copy of AW09 Costing &amp; Pre-costing_SPRING - Trim 2nd" xfId="782" xr:uid="{F48CDE6A-4D52-459E-9686-94EA44E9DA6B}"/>
    <cellStyle name="0_Copy of AW09 Costing &amp; Pre-costing_SPRING 2011 - TRIM 1st" xfId="783" xr:uid="{3617EB00-F0F2-4CA1-817A-56910B0149D8}"/>
    <cellStyle name="0_Copy of AW09 Costing &amp; Pre-costing_SPRING 2011 - TRIM 2nd" xfId="784" xr:uid="{2F97158C-C3FC-4D49-AE5B-48BDEE194C54}"/>
    <cellStyle name="0_Copy of AW09 Costing &amp; Pre-costing_SS11 PO" xfId="785" xr:uid="{04B44C91-13A5-4D1A-93EA-53B778DD491F}"/>
    <cellStyle name="0_Copy of AW09 Costing &amp; Pre-costing_SS11 PO-office" xfId="786" xr:uid="{3C45CAF3-6A85-4632-8B45-694C8855F968}"/>
    <cellStyle name="0_Copy of AW09 Costing &amp; Pre-costing_SS12 Atreebutes fab balance" xfId="787" xr:uid="{4580A5D8-0533-4A46-A64B-BE6246911A2A}"/>
    <cellStyle name="0_Copy of AW09 Costing &amp; Pre-costing_The composition of fabric" xfId="788" xr:uid="{55DD0CC2-C833-4785-8095-4386A390AF95}"/>
    <cellStyle name="0_Copy of AW09 Costing &amp; Pre-costing_the plan for trims SS11" xfId="789" xr:uid="{936C80B1-FDCE-43AC-B0A6-133056D4F05E}"/>
    <cellStyle name="0_Copy of AW09 Costing &amp; Pre-costing_Trim balance for Atreebute" xfId="790" xr:uid="{C976CD6D-16CD-48B4-99CE-4EC020CC5D42}"/>
    <cellStyle name="0_Copy of AW09 Costing &amp; Pre-costing_Trim balance for AW10" xfId="791" xr:uid="{E2CE5669-4D1A-4A35-90B7-12229C785F2D}"/>
    <cellStyle name="0_Copy of AW09 Costing &amp; Pre-costing_Trim balance for SS11" xfId="792" xr:uid="{FE4CB2A9-71CF-4D41-945E-D846B4A0B9F8}"/>
    <cellStyle name="0_Copy of Copy of SS11 Costing - 2" xfId="793" xr:uid="{3B948497-81D7-4048-8623-5F9B57A67114}"/>
    <cellStyle name="0_Copy of Copy of SS11 Costing - 2 2" xfId="794" xr:uid="{AC4306A7-2B7D-4BC9-BD6D-9C618C604359}"/>
    <cellStyle name="0_Copy of Copy of SS11 Costing - 2_AW11 Atreebutes fabric balance sheet" xfId="795" xr:uid="{A95AD98B-FDC7-4723-B7E4-FEEDAF6102A4}"/>
    <cellStyle name="0_Copy of Copy of SS11 Costing - 2_Copy of the status of KOTAI fabric 21-10" xfId="796" xr:uid="{F833CF5C-F147-4DF4-A001-C6DB6BCAD776}"/>
    <cellStyle name="0_Copy of Copy of SS11 Costing - 2_QUICK SILVER fab balance" xfId="797" xr:uid="{1D48D2B5-9916-4147-BF9E-86D09574A406}"/>
    <cellStyle name="0_Copy of Copy of SS11 Costing - 2_QUICK SILVER fab balance 2" xfId="798" xr:uid="{EAF12E35-D4EA-4A30-BD76-6F55D4492C63}"/>
    <cellStyle name="0_Copy of Copy of SS11 Costing - 2_SPRING - Trim 2nd" xfId="799" xr:uid="{8AD77FBD-B8C7-40A5-8646-9DDA789442E2}"/>
    <cellStyle name="0_Copy of Copy of SS11 Costing - 2_SPRING 2011 - TRIM 1st" xfId="800" xr:uid="{4FCF14E1-29B4-48E3-A917-83B02CB12CF6}"/>
    <cellStyle name="0_Copy of Copy of SS11 Costing - 2_SPRING 2011 - TRIM 2nd" xfId="801" xr:uid="{E72EFD7F-5CB6-4343-9E01-0C7AFEB65DE9}"/>
    <cellStyle name="0_Copy of Copy of SS11 Costing - 2_SS12 Atreebutes fab balance" xfId="802" xr:uid="{F8E243A8-8151-4AF1-B0E6-00EBB1E7F9A5}"/>
    <cellStyle name="0_Copy of Copy of SS11 Costing - 2_The composition of fabric" xfId="803" xr:uid="{EE953475-7BF0-41B7-B4FB-D23C52EF91CB}"/>
    <cellStyle name="0_Copy of SS11 Costing - 2" xfId="804" xr:uid="{8BC3D92A-C618-41AB-AF9F-EC28F04D36F5}"/>
    <cellStyle name="0_Copy of SS11 Costing - 2 2" xfId="805" xr:uid="{84B9DA36-B36F-4EBC-A862-22A5C8C76E45}"/>
    <cellStyle name="0_Copy of SS11 Costing - 2_AW11 Atreebutes fabric balance sheet" xfId="806" xr:uid="{F6FC4E1D-E00F-4D76-BE8E-03EC25E9B60D}"/>
    <cellStyle name="0_Copy of SS11 Costing - 2_Copy of #1542-1-revised quotation (2)" xfId="807" xr:uid="{CE028744-2AA6-4247-A1EA-AD722B80EE4A}"/>
    <cellStyle name="0_Copy of SS11 Costing - 2_Copy of the status of KOTAI fabric 21-10" xfId="808" xr:uid="{A6B995CA-6209-47A5-AABA-0EA604E68376}"/>
    <cellStyle name="0_Copy of SS11 Costing - 2_QUICK SILVER fab balance" xfId="809" xr:uid="{D09F02C7-3AEE-499C-BEB4-79E8B3A62218}"/>
    <cellStyle name="0_Copy of SS11 Costing - 2_QUICK SILVER fab balance 2" xfId="810" xr:uid="{BDA8D553-13CC-4FF8-9F99-2D9388DA4E1C}"/>
    <cellStyle name="0_Copy of SS11 Costing - 2_SPRING - Trim 2nd" xfId="811" xr:uid="{D7D2D5FA-D43F-4F7E-9BBC-25001243C93A}"/>
    <cellStyle name="0_Copy of SS11 Costing - 2_SPRING 2011 - TRIM 1st" xfId="812" xr:uid="{43A1FF64-11D6-488C-80CC-A7A4F1863696}"/>
    <cellStyle name="0_Copy of SS11 Costing - 2_SPRING 2011 - TRIM 2nd" xfId="813" xr:uid="{63981027-B949-4518-90F8-7CD51EEE3E49}"/>
    <cellStyle name="0_Copy of SS11 Costing - 2_SS12 Atreebutes fab balance" xfId="814" xr:uid="{4AEFCB02-5052-4D44-8FB7-B145FA7A0FA6}"/>
    <cellStyle name="0_Copy of SS11 Costing - 2_The composition of fabric" xfId="815" xr:uid="{ED2F1D9B-FDCD-43D2-BC2C-75BED4A116B3}"/>
    <cellStyle name="0_Copy of the status of KOTAI fabric 21-10" xfId="816" xr:uid="{B299634C-CD8B-4DFE-98D9-2F809F07C298}"/>
    <cellStyle name="0_debit note summer 10-DK" xfId="817" xr:uid="{979DB424-BBFA-4ABD-A409-FAC881F78038}"/>
    <cellStyle name="0_debit note summer 10-DK 2" xfId="818" xr:uid="{B7015DE9-7F3A-428F-BBC8-A0A57DA3417B}"/>
    <cellStyle name="0_debit note summer 10-DK_AW11 Atreebutes fabric balance sheet" xfId="819" xr:uid="{0C3EAC83-4258-4050-8514-A2DB5A51A7D6}"/>
    <cellStyle name="0_debit note summer 10-DK_Copy of #1542-1-revised quotation (2)" xfId="820" xr:uid="{649D7FEA-756B-40DE-AAC3-20FB5180B511}"/>
    <cellStyle name="0_debit note summer 10-DK_Copy of the status of KOTAI fabric 21-10" xfId="821" xr:uid="{E8F46180-0F4C-4794-8C6B-0F369E00A839}"/>
    <cellStyle name="0_debit note summer 10-DK_Fabric balance for AW10 pro" xfId="822" xr:uid="{D7A2F7BC-7655-42BE-BD82-DD9D2D986640}"/>
    <cellStyle name="0_debit note summer 10-DK_MA expense (AW10 &amp; SS11)" xfId="823" xr:uid="{1DC67B82-3D29-481B-A26F-5FF29B006DBD}"/>
    <cellStyle name="0_debit note summer 10-DK_MA expense (AW10 &amp; SS11) 2" xfId="824" xr:uid="{EBB38F8C-4AC1-475A-8995-808F270D13D4}"/>
    <cellStyle name="0_debit note summer 10-DK_MA expense (AW10 &amp; SS11)_AW11 Atreebutes fabric balance sheet" xfId="825" xr:uid="{E40C6DCF-0169-4B8C-A14D-5FC188DC55D9}"/>
    <cellStyle name="0_debit note summer 10-DK_MA expense (AW10 &amp; SS11)_QUICK SILVER fab balance" xfId="826" xr:uid="{C5FEB56E-5A9C-424F-A088-1F571C113C5F}"/>
    <cellStyle name="0_debit note summer 10-DK_MA expense (AW10 &amp; SS11)_QUICK SILVER fab balance 2" xfId="827" xr:uid="{AF53BA24-AFB3-4088-9385-06AC731E4091}"/>
    <cellStyle name="0_debit note summer 10-DK_MA expense (AW10 &amp; SS11)_SPRING - Trim 2nd" xfId="828" xr:uid="{3B0CCFD7-3D6D-4319-8F88-E96E74B4A9A4}"/>
    <cellStyle name="0_debit note summer 10-DK_MA expense (AW10 &amp; SS11)_SPRING 2011 - TRIM 1st" xfId="829" xr:uid="{B8F119CD-F746-4FEF-A795-5CFE1EFC9EAF}"/>
    <cellStyle name="0_debit note summer 10-DK_MA expense (AW10 &amp; SS11)_SPRING 2011 - TRIM 2nd" xfId="830" xr:uid="{FFA5E5B6-9C3B-4578-B9B4-7D429B8309E7}"/>
    <cellStyle name="0_debit note summer 10-DK_MA expense (AW10 &amp; SS11)_SS12 Atreebutes fab balance" xfId="831" xr:uid="{045A2601-C692-4A6C-A478-B57E4F21C0DE}"/>
    <cellStyle name="0_debit note summer 10-DK_MA expense (AW10 &amp; SS11)_The composition of fabric" xfId="832" xr:uid="{0D998E8D-5159-4AAB-83E2-025D9E8D60BB}"/>
    <cellStyle name="0_debit note summer 10-DK_PO BAO GIA-DUNG" xfId="833" xr:uid="{ED9E06D8-9336-4DC0-ADFC-9F14683F1F2A}"/>
    <cellStyle name="0_debit note summer 10-DK_QUICK SILVER fab balance" xfId="834" xr:uid="{CCFCEA10-62ED-40DD-8E82-16F6E85D9018}"/>
    <cellStyle name="0_debit note summer 10-DK_QUICK SILVER fab balance 2" xfId="835" xr:uid="{9FC52EB5-FAFA-4B6E-9916-743DB2684052}"/>
    <cellStyle name="0_debit note summer 10-DK_SPRING - Trim 2nd" xfId="836" xr:uid="{39D5CE31-BE69-455D-BC47-DE9685283F86}"/>
    <cellStyle name="0_debit note summer 10-DK_SPRING 2011 - TRIM 1st" xfId="837" xr:uid="{95BBA709-853A-4DCD-92D9-5EB33B08C56B}"/>
    <cellStyle name="0_debit note summer 10-DK_SPRING 2011 - TRIM 2nd" xfId="838" xr:uid="{AA778362-91B4-479B-980F-C3AAF8C07ED7}"/>
    <cellStyle name="0_debit note summer 10-DK_SS12 Atreebutes fab balance" xfId="839" xr:uid="{04F4F653-F43D-4DA1-9C9B-31A3E36AD596}"/>
    <cellStyle name="0_debit note summer 10-DK_SUMMER 2011 - TRIM UN007" xfId="840" xr:uid="{2C84AC78-247A-483F-8F83-35042E9081F7}"/>
    <cellStyle name="0_debit note summer 10-DK_The composition of fabric" xfId="841" xr:uid="{B83D9C75-9BBC-40A6-8EE4-C43CDBF39757}"/>
    <cellStyle name="0_debit note summer 10-DK_Trim balance for Atreebute" xfId="842" xr:uid="{6D052C45-7A78-4F04-B142-6D8A2377DB90}"/>
    <cellStyle name="0_debit note summer 10-DK_Trim balance for Atreebute 1ST" xfId="843" xr:uid="{4379AB0C-7E10-4351-970B-5A18C861722A}"/>
    <cellStyle name="0_debit note summer 10-DK_Trim balance for SS11" xfId="844" xr:uid="{F990193A-FA78-4DB7-85E8-D994422721A4}"/>
    <cellStyle name="0_debit note summer 10-DK_YKK#135" xfId="845" xr:uid="{1D76582C-1A37-42C0-91A7-06FC401EC2D7}"/>
    <cellStyle name="0_debit note summer 10-DK_YKK#135 2" xfId="846" xr:uid="{054E28B1-263C-4340-8C09-DD129EEA097C}"/>
    <cellStyle name="0_debit note summer 10-DK_YKK#135_PO BAO GIA-DUNG" xfId="847" xr:uid="{534E0ED5-0BF3-42AA-8865-B93BB79C21AD}"/>
    <cellStyle name="0_debit note summer 10-DK_YKK#135_SPRING - Trim 2nd" xfId="848" xr:uid="{79DE9B89-A96E-4E8A-A13C-D2E10C732522}"/>
    <cellStyle name="0_debit note summer 10-DK_YKK#135_Trim balance for Atreebute" xfId="849" xr:uid="{C3583129-81DC-4163-B189-9D82AA230B80}"/>
    <cellStyle name="0_debit note summer 10-DK_YKK#135_Trim balance for Atreebute 1ST" xfId="850" xr:uid="{8B0E73E0-7380-4574-9DFA-4FC57A659337}"/>
    <cellStyle name="0_EU Summer09 Production" xfId="851" xr:uid="{832343FA-DDA4-4751-8EA9-6A0909DE63E6}"/>
    <cellStyle name="0_EU Summer09 Production_Atreebutes fab balance" xfId="852" xr:uid="{05772709-7627-47F2-9E2C-D47C6D794B32}"/>
    <cellStyle name="0_EU Summer09 Production_fabric list EU Winter 09" xfId="853" xr:uid="{43ECDD6C-CCD5-4ECE-B589-98B15A4C9E22}"/>
    <cellStyle name="0_EU Summer09 Production_fabric list EU Winter 09_Atreebutes fab balance" xfId="854" xr:uid="{82C84316-C32A-43BB-8F3F-C810C858F12B}"/>
    <cellStyle name="0_EU Summer09 Production_fabric list EU Winter 09_SEASON 01QS - FABRIC 2nd" xfId="855" xr:uid="{77DC641B-669A-4426-9E98-68C4880705C1}"/>
    <cellStyle name="0_EU Summer09 Production_fabric list EU Winter 09_SPRING 2011 - TRIM 2nd" xfId="856" xr:uid="{72272553-165F-4F7D-9514-4ED45D9AA95A}"/>
    <cellStyle name="0_EU Summer09 Production_fabric list Summer09 prod- Drop 3" xfId="857" xr:uid="{01BBDEAC-9FD1-4557-A723-26C948F716E7}"/>
    <cellStyle name="0_EU Summer09 Production_fabric list Summer09 prod- Drop 3_Atreebutes fab balance" xfId="858" xr:uid="{9DAC5E9F-7623-4DC9-804C-BB5DC7B26FE1}"/>
    <cellStyle name="0_EU Summer09 Production_fabric list Summer09 prod- Drop 3_SEASON 01QS - FABRIC 2nd" xfId="859" xr:uid="{2022064D-E14B-4213-904B-E9EA7697E51A}"/>
    <cellStyle name="0_EU Summer09 Production_fabric list Summer09 prod- Drop 3_SPRING 2011 - TRIM 2nd" xfId="860" xr:uid="{502B4978-884E-40A7-AAD7-8E603B8BB4BD}"/>
    <cellStyle name="0_EU Summer09 Production_fabric list Summer09 prod- Drop2" xfId="861" xr:uid="{01601F47-6A93-458B-BA46-425770028CAC}"/>
    <cellStyle name="0_EU Summer09 Production_fabric list Summer09 prod- Drop2_Atreebutes fab balance" xfId="862" xr:uid="{2947F4D2-D856-496D-952B-CFBCFC087C4A}"/>
    <cellStyle name="0_EU Summer09 Production_fabric list Summer09 prod- Drop2_SEASON 01QS - FABRIC 2nd" xfId="863" xr:uid="{17C4D069-A118-40D9-9618-D35FA1C49F4F}"/>
    <cellStyle name="0_EU Summer09 Production_fabric list Summer09 prod- Drop2_SPRING 2011 - TRIM 2nd" xfId="864" xr:uid="{7E30F9F9-F7FE-4D36-AD51-23172DB84965}"/>
    <cellStyle name="0_EU Summer09 Production_SEASON 01QS - FABRIC 2nd" xfId="865" xr:uid="{CF12103B-DAEF-41C6-96C9-588CA671F86E}"/>
    <cellStyle name="0_EU Summer09 Production_SPRING 2011 - TRIM 2nd" xfId="866" xr:uid="{4F4179E4-C484-4237-A5F9-465C536EB4B9}"/>
    <cellStyle name="0_EU W09-fabric balance" xfId="867" xr:uid="{C93129FE-C84F-4F60-8DCD-A345141FD3BA}"/>
    <cellStyle name="0_EU W09-fabric balance 2" xfId="868" xr:uid="{A17777BD-2B17-43F4-8E4A-537859FA3DD7}"/>
    <cellStyle name="0_EU W09-fabric balance_Atreebutes fab balance" xfId="869" xr:uid="{9DC88B3B-101A-4A41-B7E5-C8C10BA81E68}"/>
    <cellStyle name="0_EU W09-fabric balance_Atreebutes fab balance_AW11 Atreebutes fabric balance sheet" xfId="870" xr:uid="{33405B7C-E0D6-4333-B9D1-69F111767776}"/>
    <cellStyle name="0_EU W09-fabric balance_Atreebutes fab balance_QUICK SILVER fab balance" xfId="871" xr:uid="{2A640C14-C7AF-4F14-BDE3-6C0FE564C94E}"/>
    <cellStyle name="0_EU W09-fabric balance_Atreebutes fab balance_SPRING - Trim 2nd" xfId="872" xr:uid="{62B4C10A-95B2-43ED-A0C0-E523F48F13CF}"/>
    <cellStyle name="0_EU W09-fabric balance_Atreebutes fab balance_SPRING 2011 - TRIM 1st" xfId="873" xr:uid="{094A1C50-6EBB-4222-A92B-80975CD28FBF}"/>
    <cellStyle name="0_EU W09-fabric balance_Atreebutes fab balance_SPRING 2011 - TRIM 2nd" xfId="874" xr:uid="{3F1C5115-50B7-44BA-9D8F-38208685CBCB}"/>
    <cellStyle name="0_EU W09-fabric balance_Atreebutes fab balance_SS12 Atreebutes fab balance" xfId="875" xr:uid="{AFE0307C-BA78-46E4-B9DD-E68D4EC0A834}"/>
    <cellStyle name="0_EU W09-fabric balance_AW11 Atreebutes fabric balance sheet" xfId="876" xr:uid="{49730B87-97DE-4BA6-BEC1-B20FA369DC4A}"/>
    <cellStyle name="0_EU W09-fabric balance_Copy of #1542-1-revised quotation (2)" xfId="877" xr:uid="{EFF1CB8D-2C50-4CB1-BE61-7ADD2CDAA867}"/>
    <cellStyle name="0_EU W09-fabric balance_Copy of the status of KOTAI fabric 21-10" xfId="878" xr:uid="{1C581F70-A354-4B10-8DE7-2FB7D683BC4F}"/>
    <cellStyle name="0_EU W09-fabric balance_COSTING AW11 ( revised the fabric price) 26.01" xfId="879" xr:uid="{80A3BD1F-4573-4E91-8E4B-914CA17CDE9F}"/>
    <cellStyle name="0_EU W09-fabric balance_Fabric balance for AW10 pro" xfId="880" xr:uid="{EFA33E0F-38A1-4FFF-8B6B-1DA73C08E3B9}"/>
    <cellStyle name="0_EU W09-fabric balance_Invoice Blanks W10 15 8" xfId="881" xr:uid="{DAA0FD97-AECA-484B-9C17-C00ACA504238}"/>
    <cellStyle name="0_EU W09-fabric balance_Invoice Blanks W10 15 8_Proforma invoice 01 -Outlet W '10" xfId="882" xr:uid="{64F3E578-0C5D-45C4-BBBA-3355DD88DCF5}"/>
    <cellStyle name="0_EU W09-fabric balance_Invoice Blanks W10 15 8_Proforma invoice 02-Sprinter W '10" xfId="883" xr:uid="{9A35EEAA-D324-4890-B2F0-44E9A8E7E370}"/>
    <cellStyle name="0_EU W09-fabric balance_Invoice Blanks W10 15 8_Statement of Account-Rusty AUST2009 (Vegas)" xfId="884" xr:uid="{F66E9B24-7786-45C8-AE1C-534090698C95}"/>
    <cellStyle name="0_EU W09-fabric balance_Invoice Blanks W10 15 8_Statement of Account-Rusty AUST2009 (Vegas)1" xfId="885" xr:uid="{26FCD910-A753-49AE-86A4-BF34B1B2BCEC}"/>
    <cellStyle name="0_EU W09-fabric balance_Invoice DHL Blanks W10 26 8" xfId="886" xr:uid="{82A71679-F0E4-4386-98AA-013B0B4A6BA6}"/>
    <cellStyle name="0_EU W09-fabric balance_Invoice DHL Blanks W10 26 8_Proforma invoice 01 -Outlet W '10" xfId="887" xr:uid="{BF8CCF70-25A6-49EF-9A9E-1178EA2B0B03}"/>
    <cellStyle name="0_EU W09-fabric balance_Invoice DHL Blanks W10 26 8_Proforma invoice 02-Sprinter W '10" xfId="888" xr:uid="{3465DFE6-36B2-44C3-BD1D-39F4F2707583}"/>
    <cellStyle name="0_EU W09-fabric balance_Invoice DHL Blanks W10 26 8_Statement of Account-Rusty AUST2009 (Vegas)" xfId="889" xr:uid="{137EEDD8-A633-4A1A-BCC6-4D21C890472F}"/>
    <cellStyle name="0_EU W09-fabric balance_Invoice DHL Blanks W10 26 8_Statement of Account-Rusty AUST2009 (Vegas)1" xfId="890" xr:uid="{84ECDA6B-6F81-43B6-8012-9C35336D9753}"/>
    <cellStyle name="0_EU W09-fabric balance_Invoice list Blanks W10 22 8" xfId="891" xr:uid="{69F57BBA-4ADE-482F-A854-7F78A12A4BF6}"/>
    <cellStyle name="0_EU W09-fabric balance_Invoice list Blanks W10 22 8_Proforma invoice 01 -Outlet W '10" xfId="892" xr:uid="{73B4B44F-7630-41FB-BF6A-9A8D16C70EF3}"/>
    <cellStyle name="0_EU W09-fabric balance_Invoice list Blanks W10 22 8_Proforma invoice 02-Sprinter W '10" xfId="893" xr:uid="{91D4DB31-E861-4A86-A6DB-C6FA9242704A}"/>
    <cellStyle name="0_EU W09-fabric balance_Invoice list Blanks W10 22 8_Statement of Account-Rusty AUST2009 (Vegas)" xfId="894" xr:uid="{066F2CAF-7C0C-4602-AC0F-2CD394348B6B}"/>
    <cellStyle name="0_EU W09-fabric balance_Invoice list Blanks W10 22 8_Statement of Account-Rusty AUST2009 (Vegas)1" xfId="895" xr:uid="{6B543636-5870-4757-8E88-67CD7ED14EBB}"/>
    <cellStyle name="0_EU W09-fabric balance_MA expense (AW10 &amp; SS11)" xfId="896" xr:uid="{5BFC99C2-F61D-4F10-A319-C6D962187604}"/>
    <cellStyle name="0_EU W09-fabric balance_MA expense (AW10 &amp; SS11) 2" xfId="897" xr:uid="{E84006C9-74FA-4CD4-A41E-370C07386BA5}"/>
    <cellStyle name="0_EU W09-fabric balance_MA expense (AW10 &amp; SS11)_AW11 Atreebutes fabric balance sheet" xfId="898" xr:uid="{9B058B73-7905-4181-B713-0A492E8AF761}"/>
    <cellStyle name="0_EU W09-fabric balance_MA expense (AW10 &amp; SS11)_QUICK SILVER fab balance" xfId="899" xr:uid="{24A847EA-4E08-464F-BC89-4D106C624FB5}"/>
    <cellStyle name="0_EU W09-fabric balance_MA expense (AW10 &amp; SS11)_QUICK SILVER fab balance 2" xfId="900" xr:uid="{7E0DC19D-7B8F-4E9D-BDA7-E69435F66AFA}"/>
    <cellStyle name="0_EU W09-fabric balance_MA expense (AW10 &amp; SS11)_SPRING - Trim 2nd" xfId="901" xr:uid="{619C07D7-F248-4FBA-AA3B-72331C76716A}"/>
    <cellStyle name="0_EU W09-fabric balance_MA expense (AW10 &amp; SS11)_SPRING 2011 - TRIM 1st" xfId="902" xr:uid="{62EB9C82-D7D7-4D27-93F4-6494012D0561}"/>
    <cellStyle name="0_EU W09-fabric balance_MA expense (AW10 &amp; SS11)_SPRING 2011 - TRIM 2nd" xfId="903" xr:uid="{1E1EA1B6-FBCA-4CFD-9871-7A341C4D67B5}"/>
    <cellStyle name="0_EU W09-fabric balance_MA expense (AW10 &amp; SS11)_SS12 Atreebutes fab balance" xfId="904" xr:uid="{70927815-8172-46F6-BE0C-2B22849EB561}"/>
    <cellStyle name="0_EU W09-fabric balance_MA expense (AW10 &amp; SS11)_The composition of fabric" xfId="905" xr:uid="{227C09D8-FDB7-42FF-A8B3-C41FDFBDA8FB}"/>
    <cellStyle name="0_EU W09-fabric balance_PO BAO GIA-DUNG" xfId="906" xr:uid="{61E15EC1-0F60-430D-B343-417F43443BB0}"/>
    <cellStyle name="0_EU W09-fabric balance_Proforma invoice 01 -Outlet W '10" xfId="907" xr:uid="{8A4E23DE-885A-4442-86B5-B68142F6C9FA}"/>
    <cellStyle name="0_EU W09-fabric balance_Proforma invoice 02-Sprinter W '10" xfId="908" xr:uid="{80BA130C-F4FD-401B-8319-7A3CC7893D54}"/>
    <cellStyle name="0_EU W09-fabric balance_QUICK SILVER fab balance" xfId="909" xr:uid="{7B41C82A-9019-4892-B21E-5D47F8D80FEF}"/>
    <cellStyle name="0_EU W09-fabric balance_QUICK SILVER fab balance 2" xfId="910" xr:uid="{76E179E4-AAD3-4849-A9BD-2774C43BD754}"/>
    <cellStyle name="0_EU W09-fabric balance_SEASON 01QS - FABRIC 2nd" xfId="911" xr:uid="{0D8F6E30-9449-4CC0-8026-DA1101773505}"/>
    <cellStyle name="0_EU W09-fabric balance_SPRING - Trim 2nd" xfId="912" xr:uid="{940F9E7E-9BA7-4283-9111-91CB13F4D595}"/>
    <cellStyle name="0_EU W09-fabric balance_SPRING 2011 - TRIM 1st" xfId="913" xr:uid="{A383ECE2-1A27-47B2-8F6C-7015CA093333}"/>
    <cellStyle name="0_EU W09-fabric balance_SPRING 2011 - TRIM 2nd" xfId="914" xr:uid="{C26A5F64-9F0D-4F8C-8DCA-A913A3F2D498}"/>
    <cellStyle name="0_EU W09-fabric balance_SPRING 2011 - TRIM 2nd_1" xfId="915" xr:uid="{97585452-10A7-4BBB-BEFE-4913386C153F}"/>
    <cellStyle name="0_EU W09-fabric balance_SPRING 2011 - TRIM 2nd_AW11 Atreebutes fabric balance sheet" xfId="916" xr:uid="{C3442501-9E4B-4BBC-9D66-A6F097C8D7DE}"/>
    <cellStyle name="0_EU W09-fabric balance_SPRING 2011 - TRIM 2nd_QUICK SILVER fab balance" xfId="917" xr:uid="{C10E4E98-0BE7-41F3-A3EC-B7C779F88A5E}"/>
    <cellStyle name="0_EU W09-fabric balance_SPRING 2011 - TRIM 2nd_SPRING - Trim 2nd" xfId="918" xr:uid="{7E2A6E9D-251F-4736-889F-6190E36CE4CF}"/>
    <cellStyle name="0_EU W09-fabric balance_SPRING 2011 - TRIM 2nd_SPRING 2011 - TRIM 1st" xfId="919" xr:uid="{EEBCAC20-576A-42C9-B00A-D4A158D10A35}"/>
    <cellStyle name="0_EU W09-fabric balance_SPRING 2011 - TRIM 2nd_SPRING 2011 - TRIM 2nd" xfId="920" xr:uid="{09E4BE36-8C1E-4259-A4B3-B14C86C8EE0E}"/>
    <cellStyle name="0_EU W09-fabric balance_SPRING 2011 - TRIM 2nd_SS12 Atreebutes fab balance" xfId="921" xr:uid="{B3EF8F10-45CE-4966-B2CE-0D9E0DC77F1B}"/>
    <cellStyle name="0_EU W09-fabric balance_SS12 ATREEBUTES costing" xfId="922" xr:uid="{1F4EDB5F-5B4D-43F2-92F4-FC917D48B6F1}"/>
    <cellStyle name="0_EU W09-fabric balance_SS12 Atreebutes fab balance" xfId="923" xr:uid="{9659D8CA-F697-4C5C-BECB-4257397692B2}"/>
    <cellStyle name="0_EU W09-fabric balance_Statement of Account-Rusty AUST2009 (Vegas)" xfId="924" xr:uid="{DF9A82FC-482C-43BC-91EB-480886846553}"/>
    <cellStyle name="0_EU W09-fabric balance_Statement of Account-Rusty AUST2009 (Vegas)1" xfId="925" xr:uid="{9063DEF5-2EAB-463C-9F73-6D28E5698489}"/>
    <cellStyle name="0_EU W09-fabric balance_SUMMER 2011 - TRIM UN007" xfId="926" xr:uid="{E11BBA17-F36A-4F13-95DA-C793154E0ADB}"/>
    <cellStyle name="0_EU W09-fabric balance_Trim balance for Atreebute" xfId="927" xr:uid="{B941F56D-E28E-434D-9862-AE95D65314CA}"/>
    <cellStyle name="0_EU W09-fabric balance_Trim balance for Atreebute 1ST" xfId="928" xr:uid="{A3C03C9F-6B48-4273-82D8-AD9DF864F42D}"/>
    <cellStyle name="0_EU W09-fabric balance_Trim balance for SS11" xfId="929" xr:uid="{57C05981-605A-4C57-A90C-EB73656F6FA3}"/>
    <cellStyle name="0_EU W09-fabric balance_YKK#135" xfId="930" xr:uid="{38E606C6-9E52-4C3C-9CB7-22252723C552}"/>
    <cellStyle name="0_EU W09-fabric balance_YKK#135 2" xfId="931" xr:uid="{810524AF-1D9D-4140-A414-138E4CB6B7DB}"/>
    <cellStyle name="0_EU W09-fabric balance_YKK#135_PO BAO GIA-DUNG" xfId="932" xr:uid="{B2A6634C-638E-4A94-BA56-E10C3C09C754}"/>
    <cellStyle name="0_EU W09-fabric balance_YKK#135_SPRING - Trim 2nd" xfId="933" xr:uid="{DA71A749-7A57-4C84-8CE0-42CBEA07DBC7}"/>
    <cellStyle name="0_EU W09-fabric balance_YKK#135_Trim balance for Atreebute" xfId="934" xr:uid="{7E92DDDD-F95E-4098-9668-54A40D1751B0}"/>
    <cellStyle name="0_EU W09-fabric balance_YKK#135_Trim balance for Atreebute 1ST" xfId="935" xr:uid="{F2247B40-A99E-46C3-98BC-25C8810CEB59}"/>
    <cellStyle name="0_Fabric balance for SS11 pro" xfId="936" xr:uid="{1588F5BD-FA78-41D8-92D9-9392B5FD074F}"/>
    <cellStyle name="0_Fabric consumption" xfId="937" xr:uid="{C5624254-C21C-4B59-AA69-9CBD98F8FF39}"/>
    <cellStyle name="0_Fabric consumption 2" xfId="938" xr:uid="{3BADCEE7-7DEB-4629-A7CE-4406A1A2ACC6}"/>
    <cellStyle name="0_Fabric consumption_AW11 Atreebutes fabric balance sheet" xfId="939" xr:uid="{9C5A08F1-620C-40A1-92F2-9C2422F4239C}"/>
    <cellStyle name="0_Fabric consumption_Copy of #1542-1-revised quotation (2)" xfId="940" xr:uid="{62A19536-6EE2-4A8C-8FFB-3BA375BD9829}"/>
    <cellStyle name="0_Fabric consumption_Copy of the status of KOTAI fabric 21-10" xfId="941" xr:uid="{FE6F3AB0-950B-421D-9E65-F485D016A355}"/>
    <cellStyle name="0_Fabric consumption_QUICK SILVER fab balance" xfId="942" xr:uid="{072717F2-C098-44E0-9087-B1B8B3DA84CC}"/>
    <cellStyle name="0_Fabric consumption_QUICK SILVER fab balance 2" xfId="943" xr:uid="{689943B9-0480-4BA8-8273-0732728AF282}"/>
    <cellStyle name="0_Fabric consumption_SPRING - Trim 2nd" xfId="944" xr:uid="{96A0EE92-B97A-4FA6-A96F-955A42AC52B3}"/>
    <cellStyle name="0_Fabric consumption_SPRING 2011 - TRIM 1st" xfId="945" xr:uid="{8DBC0BEE-C81E-4465-97E3-306FE011C2BD}"/>
    <cellStyle name="0_Fabric consumption_SPRING 2011 - TRIM 2nd" xfId="946" xr:uid="{1F4BD509-5FB5-4EC1-A8B2-DC4F41C1641A}"/>
    <cellStyle name="0_Fabric consumption_SS12 Atreebutes fab balance" xfId="947" xr:uid="{A71230B9-D0B4-484D-B336-71082F8EF73A}"/>
    <cellStyle name="0_Fabric consumption_The composition of fabric" xfId="948" xr:uid="{CD109F79-597D-413C-AF02-7DE52267059A}"/>
    <cellStyle name="0_fabric list EU Winter 09" xfId="949" xr:uid="{F9A3DFA5-F214-4ED9-B5C2-478DAA9B2D63}"/>
    <cellStyle name="0_fabric list EU Winter 09_Atreebutes fab balance" xfId="950" xr:uid="{D50C3702-3611-4448-AEA4-F942AD36C00B}"/>
    <cellStyle name="0_fabric list EU Winter 09_SEASON 01QS - FABRIC 2nd" xfId="951" xr:uid="{1B139F32-CB12-4D08-96D1-1EC8055E3FE7}"/>
    <cellStyle name="0_fabric list EU Winter 09_SPRING 2011 - TRIM 2nd" xfId="952" xr:uid="{B8B38365-BDB1-424D-B1FC-5C90D08D214E}"/>
    <cellStyle name="0_fabric list Summer09 prod- Drop 3" xfId="953" xr:uid="{275C2678-D406-4250-A3B5-2F0F7E9AE7A9}"/>
    <cellStyle name="0_fabric list Summer09 prod- Drop 3_Atreebutes fab balance" xfId="954" xr:uid="{87395453-0377-4296-A0C2-9F00739B5695}"/>
    <cellStyle name="0_fabric list Summer09 prod- Drop 3_SEASON 01QS - FABRIC 2nd" xfId="955" xr:uid="{D5139B6B-BCFA-4244-B9D9-AAA92BD28F09}"/>
    <cellStyle name="0_fabric list Summer09 prod- Drop 3_SPRING 2011 - TRIM 2nd" xfId="956" xr:uid="{5A3B895B-75C0-4612-8584-38367563A574}"/>
    <cellStyle name="0_Invoice Blanks W10 15 8" xfId="957" xr:uid="{50D589D6-2A74-41FE-8E1F-E4FBABEF60E6}"/>
    <cellStyle name="0_Invoice Blanks W10 15 8_Proforma invoice 01 -Outlet W '10" xfId="958" xr:uid="{7C6F46E0-73F0-41DB-B047-955DE8E71D01}"/>
    <cellStyle name="0_Invoice Blanks W10 15 8_Proforma invoice 02-Sprinter W '10" xfId="959" xr:uid="{1DCEFDED-309C-4B69-9D33-8DB9CC60ECA7}"/>
    <cellStyle name="0_Invoice Blanks W10 15 8_Statement of Account-Rusty AUST2009 (Vegas)" xfId="960" xr:uid="{AD7B17B5-F53D-42CA-B64B-7A08EE0F3D46}"/>
    <cellStyle name="0_Invoice Blanks W10 15 8_Statement of Account-Rusty AUST2009 (Vegas)1" xfId="961" xr:uid="{4572A22A-5C77-42AC-936D-1C38CB10B534}"/>
    <cellStyle name="0_Invoice DHL Blanks W10 26 8" xfId="962" xr:uid="{DBA77FCD-FB76-44EF-B735-F6A6569BCFD9}"/>
    <cellStyle name="0_Invoice DHL Blanks W10 26 8_Proforma invoice 01 -Outlet W '10" xfId="963" xr:uid="{E4830C39-96AA-4881-A570-5D162DD26997}"/>
    <cellStyle name="0_Invoice DHL Blanks W10 26 8_Proforma invoice 02-Sprinter W '10" xfId="964" xr:uid="{EC06A3A5-DF47-4C6D-AC8E-E4263D6B4016}"/>
    <cellStyle name="0_Invoice DHL Blanks W10 26 8_Statement of Account-Rusty AUST2009 (Vegas)" xfId="965" xr:uid="{526B0CF0-F531-4EEC-8D92-58CFE5881556}"/>
    <cellStyle name="0_Invoice DHL Blanks W10 26 8_Statement of Account-Rusty AUST2009 (Vegas)1" xfId="966" xr:uid="{4ECA844F-2F8B-46E7-AC4C-81A6A5007876}"/>
    <cellStyle name="0_Invoice list Blanks W10 22 8" xfId="967" xr:uid="{3CFE8E37-A25A-4ED1-9B40-9052E0523A09}"/>
    <cellStyle name="0_Invoice list Blanks W10 22 8_Proforma invoice 01 -Outlet W '10" xfId="968" xr:uid="{A2F4FE58-2A8D-4FBE-8F8B-5A2B2EC5FCD6}"/>
    <cellStyle name="0_Invoice list Blanks W10 22 8_Proforma invoice 02-Sprinter W '10" xfId="969" xr:uid="{2C2AA776-2026-43A5-960D-21B263C26EEA}"/>
    <cellStyle name="0_Invoice list Blanks W10 22 8_Statement of Account-Rusty AUST2009 (Vegas)" xfId="970" xr:uid="{3B250466-B50B-4827-A46B-BC7762F39937}"/>
    <cellStyle name="0_Invoice list Blanks W10 22 8_Statement of Account-Rusty AUST2009 (Vegas)1" xfId="971" xr:uid="{FAFFB059-A0BD-4EF4-BC0C-74663A07B5B9}"/>
    <cellStyle name="0_IV 132-Chile- S'09" xfId="972" xr:uid="{EE0E104D-C936-4A4C-8808-8CC511B30196}"/>
    <cellStyle name="0_IV 132-Chile- S'09_Proforma invoice 01 -Outlet W '10" xfId="973" xr:uid="{2558C738-FDF8-4E5A-8C0B-3A1A901B4E56}"/>
    <cellStyle name="0_IV 132-Chile- S'09_Proforma invoice 02-Sprinter W '10" xfId="974" xr:uid="{EBF7EAE3-A7F1-4542-A736-1A6D533628F3}"/>
    <cellStyle name="0_IV 132-Chile- S'09_Statement of Account-Rusty AUST2009 (Vegas)" xfId="975" xr:uid="{4C5B9BC1-F6E5-44A8-A61B-8FA538F46112}"/>
    <cellStyle name="0_IV 132-Chile- S'09_Statement of Account-Rusty AUST2009 (Vegas)1" xfId="976" xr:uid="{C443FB10-6E54-4FA5-BDE7-E2837EC2B7F4}"/>
    <cellStyle name="0_IV 133-Mia- S'09" xfId="977" xr:uid="{89B62A82-4934-48C7-B91C-09EC1FFC8671}"/>
    <cellStyle name="0_IV 133-Mia- S'09_Proforma invoice 01 -Outlet W '10" xfId="978" xr:uid="{C4907AB2-C414-4F8B-8206-D4D3DF7D5576}"/>
    <cellStyle name="0_IV 133-Mia- S'09_Proforma invoice 02-Sprinter W '10" xfId="979" xr:uid="{0CE18F24-1EFB-4745-B101-5B56445F5FD6}"/>
    <cellStyle name="0_IV 133-Mia- S'09_Statement of Account-Rusty AUST2009 (Vegas)" xfId="980" xr:uid="{5589554F-0D28-4664-BF23-EE64BE2F16EE}"/>
    <cellStyle name="0_IV 133-Mia- S'09_Statement of Account-Rusty AUST2009 (Vegas)1" xfId="981" xr:uid="{70DCC62E-AFA4-46DC-9880-07297FC14C09}"/>
    <cellStyle name="0_IV 134-SA- S'09" xfId="982" xr:uid="{E376EDDD-AEC4-4440-80D5-65F01955FF34}"/>
    <cellStyle name="0_IV 134-SA- S'09_Proforma invoice 01 -Outlet W '10" xfId="983" xr:uid="{7C2AF444-ED47-46B8-98A5-4E528707FE55}"/>
    <cellStyle name="0_IV 134-SA- S'09_Proforma invoice 02-Sprinter W '10" xfId="984" xr:uid="{D0666AD3-86D1-4523-9419-592B6265D037}"/>
    <cellStyle name="0_IV 134-SA- S'09_Statement of Account-Rusty AUST2009 (Vegas)" xfId="985" xr:uid="{BF125C51-8886-49F1-B80F-A80375FDFF95}"/>
    <cellStyle name="0_IV 134-SA- S'09_Statement of Account-Rusty AUST2009 (Vegas)1" xfId="986" xr:uid="{D8C219AF-8484-4FE4-A811-92AA16DE8BA0}"/>
    <cellStyle name="0_IV 135-US- S'09-LoJolla" xfId="987" xr:uid="{73A52E13-DD32-408A-8BEB-9BC5943C7D04}"/>
    <cellStyle name="0_IV 135-US- S'09-LoJolla_Proforma invoice 01 -Outlet W '10" xfId="988" xr:uid="{085B2231-3930-477C-9DCB-CEB7433A5125}"/>
    <cellStyle name="0_IV 135-US- S'09-LoJolla_Proforma invoice 02-Sprinter W '10" xfId="989" xr:uid="{093EE2A3-849A-4796-B972-351E37A35C73}"/>
    <cellStyle name="0_IV 135-US- S'09-LoJolla_Statement of Account-Rusty AUST2009 (Vegas)" xfId="990" xr:uid="{A08A4FCF-3A65-488C-80FD-DC96612EA166}"/>
    <cellStyle name="0_IV 135-US- S'09-LoJolla_Statement of Account-Rusty AUST2009 (Vegas)1" xfId="991" xr:uid="{C115F98F-9CED-4950-9DBC-9A79D4E27C65}"/>
    <cellStyle name="0_OMS W'09 Rusty-ref SMS" xfId="992" xr:uid="{17C1FC00-6499-411C-AB28-3B2CE1B08934}"/>
    <cellStyle name="0_OMS W'09 Rusty-ref SMS_Atreebutes fab balance" xfId="993" xr:uid="{DDD596F8-2697-40BC-93BB-34B8D6B6B7FE}"/>
    <cellStyle name="0_OMS W'09 Rusty-ref SMS_SEASON 01QS - FABRIC 2nd" xfId="994" xr:uid="{E4660898-3F12-4542-89BF-A8FF728C6252}"/>
    <cellStyle name="0_OMS W'09 Rusty-ref SMS_SPRING 2011 - TRIM 2nd" xfId="995" xr:uid="{D2020684-CEAA-4EC5-B372-67AFFD8E7448}"/>
    <cellStyle name="0_OPR EU S9" xfId="996" xr:uid="{F9767D8F-E1D8-4B09-8AAB-8D9AD7E06004}"/>
    <cellStyle name="0_OPR EU S9 2" xfId="997" xr:uid="{0A85022C-270C-43A7-8508-E49B559F2B0D}"/>
    <cellStyle name="0_OPR EU S9_2ND Summer09  fabric list -prod Drop3" xfId="998" xr:uid="{9C33B2BB-DAB7-422E-8595-5A07602844D5}"/>
    <cellStyle name="0_OPR EU S9_2ND Summer09  fabric list -prod Drop3_Atreebutes fab balance" xfId="999" xr:uid="{0DD14F81-0E4D-423E-821B-07F1D4D444D2}"/>
    <cellStyle name="0_OPR EU S9_2ND Summer09  fabric list -prod Drop3_SEASON 01QS - FABRIC 2nd" xfId="1000" xr:uid="{05B0B2FA-9CA4-4A9A-AEBC-24C70AE0E2B0}"/>
    <cellStyle name="0_OPR EU S9_2ND Summer09  fabric list -prod Drop3_SPRING 2011 - TRIM 2nd" xfId="1001" xr:uid="{11F00C78-72F3-41A4-9BAE-74BB3A8A1446}"/>
    <cellStyle name="0_OPR EU S9_Atreebutes fab balance" xfId="1002" xr:uid="{CA537F59-AD79-4322-8852-4BBABAF0144E}"/>
    <cellStyle name="0_OPR EU S9_Atreebutes fab balance_AW11 Atreebutes fabric balance sheet" xfId="1003" xr:uid="{A83AB901-1C40-4852-A8F5-5D52DC600BA5}"/>
    <cellStyle name="0_OPR EU S9_Atreebutes fab balance_QUICK SILVER fab balance" xfId="1004" xr:uid="{D8C56821-FD0A-4D24-9DAA-8AA83ACF8D05}"/>
    <cellStyle name="0_OPR EU S9_Atreebutes fab balance_SPRING - Trim 2nd" xfId="1005" xr:uid="{48D9B1EA-10C0-4ED4-B54E-DE875A82ABBE}"/>
    <cellStyle name="0_OPR EU S9_Atreebutes fab balance_SPRING 2011 - TRIM 1st" xfId="1006" xr:uid="{DBFE5F59-61F7-450F-9D41-055543AD166D}"/>
    <cellStyle name="0_OPR EU S9_Atreebutes fab balance_SPRING 2011 - TRIM 2nd" xfId="1007" xr:uid="{59ED629F-3D63-4484-BA85-2EF040F79020}"/>
    <cellStyle name="0_OPR EU S9_Atreebutes fab balance_SS12 Atreebutes fab balance" xfId="1008" xr:uid="{E5726FB6-8165-4AF9-BADE-B715D17441F9}"/>
    <cellStyle name="0_OPR EU S9_AW11 Atreebutes fabric balance sheet" xfId="1009" xr:uid="{7E10B9FB-2948-4918-8C9C-C49018493091}"/>
    <cellStyle name="0_OPR EU S9_Copy of #1542-1-revised quotation (2)" xfId="1010" xr:uid="{6F0B1AAF-4FC3-4C9B-9595-EC052D163605}"/>
    <cellStyle name="0_OPR EU S9_Copy of the status of KOTAI fabric 21-10" xfId="1011" xr:uid="{5B68595C-C938-4DC6-9181-77B6EC7AF564}"/>
    <cellStyle name="0_OPR EU S9_COSTING AW11 ( revised the fabric price) 26.01" xfId="1012" xr:uid="{A69F4040-1167-413A-8CF4-A18341D3E759}"/>
    <cellStyle name="0_OPR EU S9_Fabric balance for AW10 pro" xfId="1013" xr:uid="{9F393839-F929-4E59-842C-51130720AB32}"/>
    <cellStyle name="0_OPR EU S9_fabric list EU Winter 09" xfId="1014" xr:uid="{7E624C77-FE1F-4301-A2E6-39D8F4D9B7D6}"/>
    <cellStyle name="0_OPR EU S9_fabric list EU Winter 09_Atreebutes fab balance" xfId="1015" xr:uid="{A8A1085B-EED5-4EED-9318-E5E760A74A19}"/>
    <cellStyle name="0_OPR EU S9_fabric list EU Winter 09_SEASON 01QS - FABRIC 2nd" xfId="1016" xr:uid="{B3D437E0-11F4-4A5F-A48F-E1C11DCE255C}"/>
    <cellStyle name="0_OPR EU S9_fabric list EU Winter 09_SPRING 2011 - TRIM 2nd" xfId="1017" xr:uid="{354ECF0F-8211-47F6-AB2E-46387BDF60DD}"/>
    <cellStyle name="0_OPR EU S9_Invoice Blanks W10 15 8" xfId="1018" xr:uid="{E4BA02C9-4A69-4722-8C3B-CE5FAEA994FA}"/>
    <cellStyle name="0_OPR EU S9_Invoice Blanks W10 15 8_Proforma invoice 01 -Outlet W '10" xfId="1019" xr:uid="{67CCEF66-9716-4BB7-8C19-4DD59E767B9D}"/>
    <cellStyle name="0_OPR EU S9_Invoice Blanks W10 15 8_Proforma invoice 02-Sprinter W '10" xfId="1020" xr:uid="{67C2FFDB-171C-4528-9A62-629B9028FE90}"/>
    <cellStyle name="0_OPR EU S9_Invoice Blanks W10 15 8_Statement of Account-Rusty AUST2009 (Vegas)" xfId="1021" xr:uid="{643139C6-19B6-41EB-8FE3-A207A4681DF0}"/>
    <cellStyle name="0_OPR EU S9_Invoice Blanks W10 15 8_Statement of Account-Rusty AUST2009 (Vegas)1" xfId="1022" xr:uid="{6EDCC05E-9B32-46C9-A0C2-3370969BFF10}"/>
    <cellStyle name="0_OPR EU S9_Invoice DHL Blanks W10 26 8" xfId="1023" xr:uid="{A79D8153-6092-4853-918D-18DE02BC2A1B}"/>
    <cellStyle name="0_OPR EU S9_Invoice DHL Blanks W10 26 8_Proforma invoice 01 -Outlet W '10" xfId="1024" xr:uid="{B0CB0023-D568-45C2-875C-168A3EA55BBA}"/>
    <cellStyle name="0_OPR EU S9_Invoice DHL Blanks W10 26 8_Proforma invoice 02-Sprinter W '10" xfId="1025" xr:uid="{A2820F2E-338C-48AC-ACF7-933A9BF4E743}"/>
    <cellStyle name="0_OPR EU S9_Invoice DHL Blanks W10 26 8_Statement of Account-Rusty AUST2009 (Vegas)" xfId="1026" xr:uid="{77D117E5-A56E-4169-9DB7-56B620724382}"/>
    <cellStyle name="0_OPR EU S9_Invoice DHL Blanks W10 26 8_Statement of Account-Rusty AUST2009 (Vegas)1" xfId="1027" xr:uid="{615DA5A8-1A06-4620-AD96-08BA7272BD90}"/>
    <cellStyle name="0_OPR EU S9_Invoice list Blanks W10 22 8" xfId="1028" xr:uid="{DDB96225-8D4D-4F6D-BD7A-F111111515FA}"/>
    <cellStyle name="0_OPR EU S9_Invoice list Blanks W10 22 8_Proforma invoice 01 -Outlet W '10" xfId="1029" xr:uid="{477D3E43-1C09-4676-8CF9-6041AEDBD6DD}"/>
    <cellStyle name="0_OPR EU S9_Invoice list Blanks W10 22 8_Proforma invoice 02-Sprinter W '10" xfId="1030" xr:uid="{E8348602-9326-4C1E-BEDC-54A789F232D7}"/>
    <cellStyle name="0_OPR EU S9_Invoice list Blanks W10 22 8_Statement of Account-Rusty AUST2009 (Vegas)" xfId="1031" xr:uid="{CDF4754D-4290-4F31-A309-D09B40A60B14}"/>
    <cellStyle name="0_OPR EU S9_Invoice list Blanks W10 22 8_Statement of Account-Rusty AUST2009 (Vegas)1" xfId="1032" xr:uid="{44E5172C-7DB0-478B-9DBC-466B68A7A00B}"/>
    <cellStyle name="0_OPR EU S9_MA expense (AW10 &amp; SS11)" xfId="1033" xr:uid="{1B45FA63-472D-4470-B988-768F44E978FA}"/>
    <cellStyle name="0_OPR EU S9_MA expense (AW10 &amp; SS11) 2" xfId="1034" xr:uid="{DDCD9C2C-73BA-4BEB-8D90-BEBB4FC36668}"/>
    <cellStyle name="0_OPR EU S9_MA expense (AW10 &amp; SS11)_AW11 Atreebutes fabric balance sheet" xfId="1035" xr:uid="{19509287-152F-43BB-A516-A3B4E44BA1F6}"/>
    <cellStyle name="0_OPR EU S9_MA expense (AW10 &amp; SS11)_QUICK SILVER fab balance" xfId="1036" xr:uid="{0CB49D03-7241-47C9-A625-EE2802F18825}"/>
    <cellStyle name="0_OPR EU S9_MA expense (AW10 &amp; SS11)_QUICK SILVER fab balance 2" xfId="1037" xr:uid="{B923DBAF-16F0-42FA-AA93-818335169CA4}"/>
    <cellStyle name="0_OPR EU S9_MA expense (AW10 &amp; SS11)_SPRING - Trim 2nd" xfId="1038" xr:uid="{550DD6E7-3E8A-411D-AC4D-78EC67A662FD}"/>
    <cellStyle name="0_OPR EU S9_MA expense (AW10 &amp; SS11)_SPRING 2011 - TRIM 1st" xfId="1039" xr:uid="{2C2F77C7-D362-42A8-97D6-FFD83C9EC5AD}"/>
    <cellStyle name="0_OPR EU S9_MA expense (AW10 &amp; SS11)_SPRING 2011 - TRIM 2nd" xfId="1040" xr:uid="{81732ED9-F912-4416-93A6-44D819D30070}"/>
    <cellStyle name="0_OPR EU S9_MA expense (AW10 &amp; SS11)_SS12 Atreebutes fab balance" xfId="1041" xr:uid="{94FA2F23-2777-41DD-AA41-CA1F3C2E3615}"/>
    <cellStyle name="0_OPR EU S9_MA expense (AW10 &amp; SS11)_The composition of fabric" xfId="1042" xr:uid="{12C8AD6F-FB62-41A3-84B5-2A49C4817579}"/>
    <cellStyle name="0_OPR EU S9_PO BAO GIA-DUNG" xfId="1043" xr:uid="{B2B0139B-B106-4A6D-B815-FA08A210B2E6}"/>
    <cellStyle name="0_OPR EU S9_Proforma invoice 01 -Outlet W '10" xfId="1044" xr:uid="{95C83B01-AFE6-4A74-B87D-5D9191C0504C}"/>
    <cellStyle name="0_OPR EU S9_Proforma invoice 02-Sprinter W '10" xfId="1045" xr:uid="{11678814-19C6-4BA8-99FA-FB5125FCAE03}"/>
    <cellStyle name="0_OPR EU S9_QUICK SILVER fab balance" xfId="1046" xr:uid="{DA45A2A3-6B5A-44B7-8B6F-786B7E110F13}"/>
    <cellStyle name="0_OPR EU S9_QUICK SILVER fab balance 2" xfId="1047" xr:uid="{65BACD27-A71D-493C-9AA4-2B14F9EC1BC5}"/>
    <cellStyle name="0_OPR EU S9_SEASON 01QS - FABRIC 2nd" xfId="1048" xr:uid="{AC4D0288-F866-4AFA-9035-D9A055901209}"/>
    <cellStyle name="0_OPR EU S9_SPRING - Trim 2nd" xfId="1049" xr:uid="{52947E75-AF3F-4792-9361-A20010BF1CA8}"/>
    <cellStyle name="0_OPR EU S9_SPRING 2011 - TRIM 1st" xfId="1050" xr:uid="{60AAD444-4096-4583-9CF8-0D243B7421F7}"/>
    <cellStyle name="0_OPR EU S9_SPRING 2011 - TRIM 2nd" xfId="1051" xr:uid="{3B971349-14D2-4DEA-8CB2-3918D007AC52}"/>
    <cellStyle name="0_OPR EU S9_SPRING 2011 - TRIM 2nd_1" xfId="1052" xr:uid="{F34C517C-3B8E-4593-9927-8F0A94AC5FB7}"/>
    <cellStyle name="0_OPR EU S9_SPRING 2011 - TRIM 2nd_AW11 Atreebutes fabric balance sheet" xfId="1053" xr:uid="{08B84FAF-F7E6-43C8-8254-48532E04A59E}"/>
    <cellStyle name="0_OPR EU S9_SPRING 2011 - TRIM 2nd_QUICK SILVER fab balance" xfId="1054" xr:uid="{E5C00418-0E68-48DD-AE42-2C9B99860744}"/>
    <cellStyle name="0_OPR EU S9_SPRING 2011 - TRIM 2nd_SPRING - Trim 2nd" xfId="1055" xr:uid="{BEA87901-C96F-43DD-BA82-AC31CE2FD088}"/>
    <cellStyle name="0_OPR EU S9_SPRING 2011 - TRIM 2nd_SPRING 2011 - TRIM 1st" xfId="1056" xr:uid="{E37285A8-A0B6-4221-9D55-253D689759E3}"/>
    <cellStyle name="0_OPR EU S9_SPRING 2011 - TRIM 2nd_SPRING 2011 - TRIM 2nd" xfId="1057" xr:uid="{333BCE62-0AE4-490A-ACBB-3449FC323A0E}"/>
    <cellStyle name="0_OPR EU S9_SPRING 2011 - TRIM 2nd_SS12 Atreebutes fab balance" xfId="1058" xr:uid="{DCCD4FBD-C817-4FEB-9D9F-0A3E3919008F}"/>
    <cellStyle name="0_OPR EU S9_SS12 ATREEBUTES costing" xfId="1059" xr:uid="{826D9B4D-95DD-42AA-AFB1-F6FA8111C220}"/>
    <cellStyle name="0_OPR EU S9_SS12 Atreebutes fab balance" xfId="1060" xr:uid="{51761B35-AC9C-4735-81B5-A8DDBE18CC2F}"/>
    <cellStyle name="0_OPR EU S9_Statement of Account-Rusty AUST2009 (Vegas)" xfId="1061" xr:uid="{13C050F4-1B72-4CDF-941C-FA57EFDAA654}"/>
    <cellStyle name="0_OPR EU S9_Statement of Account-Rusty AUST2009 (Vegas)1" xfId="1062" xr:uid="{B3BF5657-801A-4EF4-BD22-855D6E2F8B68}"/>
    <cellStyle name="0_OPR EU S9_SUMMER 2011 - TRIM UN007" xfId="1063" xr:uid="{A5484F5C-A1D2-48E0-AEEA-5C917F322A1F}"/>
    <cellStyle name="0_OPR EU S9_Trim balance for Atreebute" xfId="1064" xr:uid="{775B6DBF-B70D-43E0-89FA-0E39944A2509}"/>
    <cellStyle name="0_OPR EU S9_Trim balance for Atreebute 1ST" xfId="1065" xr:uid="{76970A86-35A2-4E8C-8D54-21AE972B7724}"/>
    <cellStyle name="0_OPR EU S9_Trim balance for SS11" xfId="1066" xr:uid="{9FE8731B-6D22-461F-AE51-ADDAE56CAE8E}"/>
    <cellStyle name="0_OPR EU S9_YKK#135" xfId="1067" xr:uid="{BDF573BB-F481-4181-B6D8-155F1071CFF4}"/>
    <cellStyle name="0_OPR EU S9_YKK#135 2" xfId="1068" xr:uid="{02F64ED7-BE61-454B-A7B5-1A723BE0DB8B}"/>
    <cellStyle name="0_OPR EU S9_YKK#135_PO BAO GIA-DUNG" xfId="1069" xr:uid="{7B4FBEE3-4CEF-4606-AA2C-D6209629188E}"/>
    <cellStyle name="0_OPR EU S9_YKK#135_SPRING - Trim 2nd" xfId="1070" xr:uid="{EAAC86CC-7954-453A-98A9-4CD27CF9147B}"/>
    <cellStyle name="0_OPR EU S9_YKK#135_Trim balance for Atreebute" xfId="1071" xr:uid="{64FE4FD3-BC1A-4F4B-AFC5-19256FEF8E75}"/>
    <cellStyle name="0_OPR EU S9_YKK#135_Trim balance for Atreebute 1ST" xfId="1072" xr:uid="{2F493238-8271-4767-8E3F-C4EF97745940}"/>
    <cellStyle name="0_OPR EU W09" xfId="1073" xr:uid="{990EDA8E-6494-4334-A5A2-7C491CED2FB6}"/>
    <cellStyle name="0_OPR EU W09 2" xfId="1074" xr:uid="{58D8EA7F-A83E-4E1A-9861-34632867A69D}"/>
    <cellStyle name="0_OPR EU W09_Atreebutes fab balance" xfId="1075" xr:uid="{7D000957-CC94-44BF-B8C4-BAE757B3FAB4}"/>
    <cellStyle name="0_OPR EU W09_Atreebutes fab balance_AW11 Atreebutes fabric balance sheet" xfId="1076" xr:uid="{CD6F474B-7C24-4AE5-8EDF-BCBC48630F41}"/>
    <cellStyle name="0_OPR EU W09_Atreebutes fab balance_QUICK SILVER fab balance" xfId="1077" xr:uid="{27ED2D3C-1F7A-4616-809A-DB3F40FC6C8E}"/>
    <cellStyle name="0_OPR EU W09_Atreebutes fab balance_SPRING - Trim 2nd" xfId="1078" xr:uid="{A8C0D0EC-6230-437F-AFA3-278158D8A497}"/>
    <cellStyle name="0_OPR EU W09_Atreebutes fab balance_SPRING 2011 - TRIM 1st" xfId="1079" xr:uid="{1E504D8E-B129-4F22-81E8-6B230A048B6E}"/>
    <cellStyle name="0_OPR EU W09_Atreebutes fab balance_SPRING 2011 - TRIM 2nd" xfId="1080" xr:uid="{DEE5DFEE-BADC-4F2C-B5F8-2C848A047686}"/>
    <cellStyle name="0_OPR EU W09_Atreebutes fab balance_SS12 Atreebutes fab balance" xfId="1081" xr:uid="{D0D58B1D-AD22-4888-800C-6E55742544D1}"/>
    <cellStyle name="0_OPR EU W09_AW11 Atreebutes fabric balance sheet" xfId="1082" xr:uid="{5603BCBE-5106-4C99-A91D-59B4EF5FE18D}"/>
    <cellStyle name="0_OPR EU W09_Copy of #1542-1-revised quotation (2)" xfId="1083" xr:uid="{8E5A70D5-3983-4DAF-8129-AE09F0619C84}"/>
    <cellStyle name="0_OPR EU W09_Copy of the status of KOTAI fabric 21-10" xfId="1084" xr:uid="{2D9AC094-E5EB-4C1F-918A-53BDC4367633}"/>
    <cellStyle name="0_OPR EU W09_COSTING AW11 ( revised the fabric price) 26.01" xfId="1085" xr:uid="{9DABB1C8-FC95-4EE7-80C9-C877D4C3F87E}"/>
    <cellStyle name="0_OPR EU W09_Fabric balance for AW10 pro" xfId="1086" xr:uid="{1F2C0A8B-BBDB-4511-B59E-0B909E7E5C8F}"/>
    <cellStyle name="0_OPR EU W09_Invoice Blanks W10 15 8" xfId="1087" xr:uid="{B14E5A9E-A62A-4D0C-8153-9B8A9652571C}"/>
    <cellStyle name="0_OPR EU W09_Invoice Blanks W10 15 8_Proforma invoice 01 -Outlet W '10" xfId="1088" xr:uid="{7EDF016C-C2F9-4007-8EDB-B04BCC5CD792}"/>
    <cellStyle name="0_OPR EU W09_Invoice Blanks W10 15 8_Proforma invoice 02-Sprinter W '10" xfId="1089" xr:uid="{8792833F-C00D-453E-9634-E2D19EBAE141}"/>
    <cellStyle name="0_OPR EU W09_Invoice Blanks W10 15 8_Statement of Account-Rusty AUST2009 (Vegas)" xfId="1090" xr:uid="{4810FB1C-7659-4DE3-BF90-E3D16E4B5C7A}"/>
    <cellStyle name="0_OPR EU W09_Invoice Blanks W10 15 8_Statement of Account-Rusty AUST2009 (Vegas)1" xfId="1091" xr:uid="{A9C93A25-4F31-4409-A1D9-CB987F73EED6}"/>
    <cellStyle name="0_OPR EU W09_Invoice DHL Blanks W10 26 8" xfId="1092" xr:uid="{F54747F8-6E61-4695-B23E-291A7CB9E338}"/>
    <cellStyle name="0_OPR EU W09_Invoice DHL Blanks W10 26 8_Proforma invoice 01 -Outlet W '10" xfId="1093" xr:uid="{C3AB267C-3EE6-4EB4-8DF8-0E7F11F45FDA}"/>
    <cellStyle name="0_OPR EU W09_Invoice DHL Blanks W10 26 8_Proforma invoice 02-Sprinter W '10" xfId="1094" xr:uid="{D7A973FA-A30D-4E7A-A5BE-BF04BF4AE2F2}"/>
    <cellStyle name="0_OPR EU W09_Invoice DHL Blanks W10 26 8_Statement of Account-Rusty AUST2009 (Vegas)" xfId="1095" xr:uid="{6E4E8A9E-DB64-4269-978C-6454B230DCD0}"/>
    <cellStyle name="0_OPR EU W09_Invoice DHL Blanks W10 26 8_Statement of Account-Rusty AUST2009 (Vegas)1" xfId="1096" xr:uid="{9B31E856-96B4-43D6-8ECC-59EA08138E30}"/>
    <cellStyle name="0_OPR EU W09_Invoice list Blanks W10 22 8" xfId="1097" xr:uid="{F4B855C4-032F-4EFE-BE0E-0FD425B04EF9}"/>
    <cellStyle name="0_OPR EU W09_Invoice list Blanks W10 22 8_Proforma invoice 01 -Outlet W '10" xfId="1098" xr:uid="{49503166-7F24-4A30-87A5-401FD5B1090B}"/>
    <cellStyle name="0_OPR EU W09_Invoice list Blanks W10 22 8_Proforma invoice 02-Sprinter W '10" xfId="1099" xr:uid="{1C4D4F26-9998-413C-9DD5-F1C00293B10E}"/>
    <cellStyle name="0_OPR EU W09_Invoice list Blanks W10 22 8_Statement of Account-Rusty AUST2009 (Vegas)" xfId="1100" xr:uid="{838DB128-E2F1-479D-9C5D-557998D8CA9F}"/>
    <cellStyle name="0_OPR EU W09_Invoice list Blanks W10 22 8_Statement of Account-Rusty AUST2009 (Vegas)1" xfId="1101" xr:uid="{1CA103A0-32D7-4BFC-9042-5876345E651D}"/>
    <cellStyle name="0_OPR EU W09_MA expense (AW10 &amp; SS11)" xfId="1102" xr:uid="{35317222-805F-4F08-9637-44E2368148E1}"/>
    <cellStyle name="0_OPR EU W09_MA expense (AW10 &amp; SS11) 2" xfId="1103" xr:uid="{E5D73794-9092-4176-83B7-C884C36BF8A8}"/>
    <cellStyle name="0_OPR EU W09_MA expense (AW10 &amp; SS11)_AW11 Atreebutes fabric balance sheet" xfId="1104" xr:uid="{6209CD5D-588B-4C99-9DC6-957CA2B5B70A}"/>
    <cellStyle name="0_OPR EU W09_MA expense (AW10 &amp; SS11)_QUICK SILVER fab balance" xfId="1105" xr:uid="{545C0F63-4198-4099-BFE9-F8E86408ED08}"/>
    <cellStyle name="0_OPR EU W09_MA expense (AW10 &amp; SS11)_QUICK SILVER fab balance 2" xfId="1106" xr:uid="{E03A9802-BD38-41BA-BA48-7813FA40FB7B}"/>
    <cellStyle name="0_OPR EU W09_MA expense (AW10 &amp; SS11)_SPRING - Trim 2nd" xfId="1107" xr:uid="{4BAEFA0B-EAC7-440E-99A3-80DA4EC0FBBE}"/>
    <cellStyle name="0_OPR EU W09_MA expense (AW10 &amp; SS11)_SPRING 2011 - TRIM 1st" xfId="1108" xr:uid="{04DED085-B58B-4108-880D-4271EA8ED0A3}"/>
    <cellStyle name="0_OPR EU W09_MA expense (AW10 &amp; SS11)_SPRING 2011 - TRIM 2nd" xfId="1109" xr:uid="{733C5620-D806-47FB-BBBE-D8AF69297F12}"/>
    <cellStyle name="0_OPR EU W09_MA expense (AW10 &amp; SS11)_SS12 Atreebutes fab balance" xfId="1110" xr:uid="{3A97D6AC-32BA-4DB2-B45F-B5D00FC09D55}"/>
    <cellStyle name="0_OPR EU W09_MA expense (AW10 &amp; SS11)_The composition of fabric" xfId="1111" xr:uid="{A116B7EC-0653-4329-BF32-6039A1ACE53C}"/>
    <cellStyle name="0_OPR EU W09_PO BAO GIA-DUNG" xfId="1112" xr:uid="{CC6EF943-210E-4075-A140-5CD1EF73D626}"/>
    <cellStyle name="0_OPR EU W09_Proforma invoice 01 -Outlet W '10" xfId="1113" xr:uid="{A614BAE1-F548-4437-9871-CCDA626FDC8F}"/>
    <cellStyle name="0_OPR EU W09_Proforma invoice 02-Sprinter W '10" xfId="1114" xr:uid="{A29FA272-C046-4BCA-A9E2-3A471C6F8EBC}"/>
    <cellStyle name="0_OPR EU W09_QUICK SILVER fab balance" xfId="1115" xr:uid="{5E2A0B26-CED7-427A-A7DB-43BF52D6E378}"/>
    <cellStyle name="0_OPR EU W09_QUICK SILVER fab balance 2" xfId="1116" xr:uid="{019F9349-0AED-44C6-9BF8-3BC1D56F0E4F}"/>
    <cellStyle name="0_OPR EU W09_SEASON 01QS - FABRIC 2nd" xfId="1117" xr:uid="{E64DFE15-D0B3-4045-BC49-BEFB3C05FEFE}"/>
    <cellStyle name="0_OPR EU W09_SPRING - Trim 2nd" xfId="1118" xr:uid="{DDC88EF0-0DB1-49D6-82C1-79B4F8C9BC57}"/>
    <cellStyle name="0_OPR EU W09_SPRING 2011 - TRIM 1st" xfId="1119" xr:uid="{CDA67651-5C13-4BEF-9359-83E65E9CD917}"/>
    <cellStyle name="0_OPR EU W09_SPRING 2011 - TRIM 2nd" xfId="1120" xr:uid="{97071137-8F8F-4350-86E2-1238CDDB480F}"/>
    <cellStyle name="0_OPR EU W09_SPRING 2011 - TRIM 2nd_1" xfId="1121" xr:uid="{F5C8F8B0-C6CF-443F-BF93-5C9ADD65CF48}"/>
    <cellStyle name="0_OPR EU W09_SPRING 2011 - TRIM 2nd_AW11 Atreebutes fabric balance sheet" xfId="1122" xr:uid="{220E074E-C096-4A2A-B2B7-962ADCD950CD}"/>
    <cellStyle name="0_OPR EU W09_SPRING 2011 - TRIM 2nd_QUICK SILVER fab balance" xfId="1123" xr:uid="{C8E94D6A-A6BD-43A0-9ECD-63F3BCFCDDC4}"/>
    <cellStyle name="0_OPR EU W09_SPRING 2011 - TRIM 2nd_SPRING - Trim 2nd" xfId="1124" xr:uid="{8409E3FB-5338-432D-8470-CFD433973376}"/>
    <cellStyle name="0_OPR EU W09_SPRING 2011 - TRIM 2nd_SPRING 2011 - TRIM 1st" xfId="1125" xr:uid="{9BD15DBA-6856-40E3-ADA1-36A08FE15CBA}"/>
    <cellStyle name="0_OPR EU W09_SPRING 2011 - TRIM 2nd_SPRING 2011 - TRIM 2nd" xfId="1126" xr:uid="{78770050-7CA1-44E7-BFB3-5BB114144153}"/>
    <cellStyle name="0_OPR EU W09_SPRING 2011 - TRIM 2nd_SS12 Atreebutes fab balance" xfId="1127" xr:uid="{B3DC4CF3-6981-4FFC-B103-ECCAC87CFCFD}"/>
    <cellStyle name="0_OPR EU W09_SS12 ATREEBUTES costing" xfId="1128" xr:uid="{217A9462-8B34-4871-9789-77BC4FD06C63}"/>
    <cellStyle name="0_OPR EU W09_SS12 Atreebutes fab balance" xfId="1129" xr:uid="{932F20F9-C163-4E38-B391-9B6297B958C2}"/>
    <cellStyle name="0_OPR EU W09_Statement of Account-Rusty AUST2009 (Vegas)" xfId="1130" xr:uid="{AE2B3C2D-1EEC-4094-8B22-0DC2FAD47A96}"/>
    <cellStyle name="0_OPR EU W09_Statement of Account-Rusty AUST2009 (Vegas)1" xfId="1131" xr:uid="{B57CA1A0-4DAD-49CF-A1F6-2E1945FF6052}"/>
    <cellStyle name="0_OPR EU W09_SUMMER 2011 - TRIM UN007" xfId="1132" xr:uid="{1DE96BE5-2DF7-4FBE-964C-2AF9D82B003D}"/>
    <cellStyle name="0_OPR EU W09_Trim balance for Atreebute" xfId="1133" xr:uid="{BE506E16-3106-4F3D-9034-89F7F376B6F9}"/>
    <cellStyle name="0_OPR EU W09_Trim balance for Atreebute 1ST" xfId="1134" xr:uid="{7C3745A3-2C3A-4112-A6A9-6D21BF8CE276}"/>
    <cellStyle name="0_OPR EU W09_Trim balance for SS11" xfId="1135" xr:uid="{89275A54-9036-4DB4-990A-3E6FCD96F59E}"/>
    <cellStyle name="0_OPR EU W09_YKK#135" xfId="1136" xr:uid="{405E805D-1708-49B9-AABB-C765317396AE}"/>
    <cellStyle name="0_OPR EU W09_YKK#135 2" xfId="1137" xr:uid="{39C8D891-AE00-408B-8204-E901C8EEB0D6}"/>
    <cellStyle name="0_OPR EU W09_YKK#135_PO BAO GIA-DUNG" xfId="1138" xr:uid="{563285F2-21AD-4B50-80CD-86CF19C8B537}"/>
    <cellStyle name="0_OPR EU W09_YKK#135_SPRING - Trim 2nd" xfId="1139" xr:uid="{6DEDA95E-5686-4CA7-80EC-BB9E09BAF5A5}"/>
    <cellStyle name="0_OPR EU W09_YKK#135_Trim balance for Atreebute" xfId="1140" xr:uid="{B5AF038F-64F0-41EE-B634-F7E78E4DA6A3}"/>
    <cellStyle name="0_OPR EU W09_YKK#135_Trim balance for Atreebute 1ST" xfId="1141" xr:uid="{750B1D41-DDED-4BF3-959C-6D37B1BCFD63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142" xr:uid="{8ABCA97A-BBA7-406C-96A8-29F958579163}"/>
    <cellStyle name="0_OPR Winter 09 Drop 2 (2)_QUICK SILVER fab balance" xfId="1143" xr:uid="{C09FE479-AD7C-4286-8AF4-5D013BCA8470}"/>
    <cellStyle name="0_OPR Winter 09 Drop 2 (2)_SEASON 01QS - FABRIC 2nd" xfId="1144" xr:uid="{D53F8076-DA37-4D6E-A08C-2917155A09CF}"/>
    <cellStyle name="0_OPR Winter 09 Drop 2 (2)_SPRING - Trim 2nd" xfId="1145" xr:uid="{CD4BC4A3-FB32-4567-BEBE-79EA2E2D3928}"/>
    <cellStyle name="0_OPR Winter 09 Drop 2 (2)_SPRING 2011 - TRIM" xfId="1146" xr:uid="{160A49D9-4D42-4600-8C50-9F02A5D90D3C}"/>
    <cellStyle name="0_OPR Winter 09 Drop 2 (2)_SPRING 2011 - TRIM 1st" xfId="1147" xr:uid="{7C14AA3C-50C3-4979-94C3-8D59E1AB169A}"/>
    <cellStyle name="0_OPR Winter 09 Drop 2 (2)_SPRING 2011 - TRIM 2nd" xfId="1148" xr:uid="{CE8E3AE1-EE2C-4F35-A72F-F04F07D34465}"/>
    <cellStyle name="0_OPR Winter 09 Drop 2 (2)_Trim balance for Atreebute" xfId="1149" xr:uid="{AAB747C7-9189-49CC-86AC-D1457B050E62}"/>
    <cellStyle name="0_OPR Winter 09 Drop 3" xfId="7" xr:uid="{00000000-0005-0000-0000-000004000000}"/>
    <cellStyle name="0_OPR Winter 09 Drop 3 (2)" xfId="1150" xr:uid="{0EF84E50-2298-4E42-941F-508FAF65B5AA}"/>
    <cellStyle name="0_OPR Winter 09 Drop 3 (2)_Atreebutes fab balance" xfId="1151" xr:uid="{D6F08947-4101-4EEA-B79E-5A1F42A5FB7F}"/>
    <cellStyle name="0_OPR Winter 09 Drop 3 (2)_fabric list EU Winter 09" xfId="1152" xr:uid="{44386CB0-94B1-40F8-B053-A9DF57CFAA1A}"/>
    <cellStyle name="0_OPR Winter 09 Drop 3 (2)_fabric list EU Winter 09_Atreebutes fab balance" xfId="1153" xr:uid="{06696CE2-2758-4B23-A1CA-3AB05D67A979}"/>
    <cellStyle name="0_OPR Winter 09 Drop 3 (2)_fabric list EU Winter 09_SEASON 01QS - FABRIC 2nd" xfId="1154" xr:uid="{425BA620-2F9B-4D61-96FC-4E51D7566C2B}"/>
    <cellStyle name="0_OPR Winter 09 Drop 3 (2)_fabric list EU Winter 09_SPRING 2011 - TRIM 2nd" xfId="1155" xr:uid="{50FB66D1-6232-475C-9A81-350F130C4AB5}"/>
    <cellStyle name="0_OPR Winter 09 Drop 3 (2)_fabric list Summer09 prod- Drop 3" xfId="1156" xr:uid="{25ED4D73-2FC1-4B15-A5A3-7067867159C0}"/>
    <cellStyle name="0_OPR Winter 09 Drop 3 (2)_fabric list Summer09 prod- Drop 3_Atreebutes fab balance" xfId="1157" xr:uid="{D18AF3B1-63B2-437F-BBC1-7EE1F39D3327}"/>
    <cellStyle name="0_OPR Winter 09 Drop 3 (2)_fabric list Summer09 prod- Drop 3_SEASON 01QS - FABRIC 2nd" xfId="1158" xr:uid="{C4EB5DB3-F1D5-4D03-9251-F1067B7F617D}"/>
    <cellStyle name="0_OPR Winter 09 Drop 3 (2)_fabric list Summer09 prod- Drop 3_SPRING 2011 - TRIM 2nd" xfId="1159" xr:uid="{64C86B48-7D46-423E-B538-3D6793059B94}"/>
    <cellStyle name="0_OPR Winter 09 Drop 3 (2)_fabric list Summer09 prod- Drop2" xfId="1160" xr:uid="{877E35B1-71D8-4FEC-AA79-2428FD0A98B6}"/>
    <cellStyle name="0_OPR Winter 09 Drop 3 (2)_fabric list Summer09 prod- Drop2_Atreebutes fab balance" xfId="1161" xr:uid="{AF653F7F-5F39-40F0-BC9A-CAC0EB1B2CFC}"/>
    <cellStyle name="0_OPR Winter 09 Drop 3 (2)_fabric list Summer09 prod- Drop2_SEASON 01QS - FABRIC 2nd" xfId="1162" xr:uid="{2F674F7F-0655-4C33-84AE-B9CB82E8419E}"/>
    <cellStyle name="0_OPR Winter 09 Drop 3 (2)_fabric list Summer09 prod- Drop2_SPRING 2011 - TRIM 2nd" xfId="1163" xr:uid="{4FB0E9DA-0107-4C70-A02C-11EA0D147397}"/>
    <cellStyle name="0_OPR Winter 09 Drop 3 (2)_SEASON 01QS - FABRIC 2nd" xfId="1164" xr:uid="{96E5CB46-A21B-4933-B04D-D13A6F053F68}"/>
    <cellStyle name="0_OPR Winter 09 Drop 3 (2)_SPRING 2011 - TRIM 2nd" xfId="1165" xr:uid="{F1557FD0-2A8D-479F-B6F7-50790B49A503}"/>
    <cellStyle name="0_OPR Winter 09 Drop 3_Atreebutes fab balance" xfId="1166" xr:uid="{6A57EDD5-8DD5-4164-BED1-D9FF4AFDA715}"/>
    <cellStyle name="0_OPR Winter 09 Drop 3_fabric list EU Winter 09" xfId="1167" xr:uid="{55884FA2-C592-4E99-AF42-C343FBD28432}"/>
    <cellStyle name="0_OPR Winter 09 Drop 3_fabric list EU Winter 09_Atreebutes fab balance" xfId="1168" xr:uid="{80FD8A25-7E00-4204-91C6-8B10F66B4CDF}"/>
    <cellStyle name="0_OPR Winter 09 Drop 3_fabric list EU Winter 09_SEASON 01QS - FABRIC 2nd" xfId="1169" xr:uid="{D4F80251-5DEC-4E53-962F-F66765169A05}"/>
    <cellStyle name="0_OPR Winter 09 Drop 3_fabric list EU Winter 09_SPRING 2011 - TRIM 2nd" xfId="1170" xr:uid="{57A6DDDC-F283-4A3F-8792-B9C7A53D8AB9}"/>
    <cellStyle name="0_OPR Winter 09 Drop 3_fabric list Summer09 prod- Drop 3" xfId="1171" xr:uid="{29B6C11C-A6F0-4792-A048-9565FC7AFCE2}"/>
    <cellStyle name="0_OPR Winter 09 Drop 3_fabric list Summer09 prod- Drop 3_Atreebutes fab balance" xfId="1172" xr:uid="{78C82959-5634-40E9-8ED7-65ABED032997}"/>
    <cellStyle name="0_OPR Winter 09 Drop 3_fabric list Summer09 prod- Drop 3_SEASON 01QS - FABRIC 2nd" xfId="1173" xr:uid="{0A1829C5-5E33-402E-8696-A2780F513A10}"/>
    <cellStyle name="0_OPR Winter 09 Drop 3_fabric list Summer09 prod- Drop 3_SPRING 2011 - TRIM 2nd" xfId="1174" xr:uid="{2B5C2CDC-5126-47A8-BAA0-0BA4E9249F0E}"/>
    <cellStyle name="0_OPR Winter 09 Drop 3_fabric list Summer09 prod- Drop2" xfId="1175" xr:uid="{06EA9679-AB4E-40F2-829E-7E8D685BFC49}"/>
    <cellStyle name="0_OPR Winter 09 Drop 3_fabric list Summer09 prod- Drop2_Atreebutes fab balance" xfId="1176" xr:uid="{3C9F6E45-652D-4533-A1EC-92F190A8B9FC}"/>
    <cellStyle name="0_OPR Winter 09 Drop 3_fabric list Summer09 prod- Drop2_SEASON 01QS - FABRIC 2nd" xfId="1177" xr:uid="{3948AF63-549C-43E4-BFE9-2C79FF16FFE6}"/>
    <cellStyle name="0_OPR Winter 09 Drop 3_fabric list Summer09 prod- Drop2_SPRING 2011 - TRIM 2nd" xfId="1178" xr:uid="{DCD16E3E-A865-4868-BC5D-B76D986D9EE7}"/>
    <cellStyle name="0_OPR Winter 09 Drop 3_QUICK SILVER fab balance" xfId="1179" xr:uid="{D4DD0D65-1FFF-4368-9EE6-B82080670076}"/>
    <cellStyle name="0_OPR Winter 09 Drop 3_SEASON 01QS - FABRIC 2nd" xfId="1180" xr:uid="{259AB9F0-9155-4951-8622-34BFD6A329E1}"/>
    <cellStyle name="0_OPR Winter 09 Drop 3_SPRING - Trim 2nd" xfId="1181" xr:uid="{D73AD5E1-0276-475D-B1D0-D274EC22E305}"/>
    <cellStyle name="0_OPR Winter 09 Drop 3_SPRING 2011 - TRIM" xfId="1182" xr:uid="{AB7C9EB2-51C5-472E-A8BE-A7C8212C1E97}"/>
    <cellStyle name="0_OPR Winter 09 Drop 3_SPRING 2011 - TRIM 1st" xfId="1183" xr:uid="{D8E0E85E-7AF9-4D5C-B99F-EE46D6A3EBF0}"/>
    <cellStyle name="0_OPR Winter 09 Drop 3_SPRING 2011 - TRIM 2nd" xfId="1184" xr:uid="{48D2BC17-9E0E-49EA-B6FB-37D709FC3CBC}"/>
    <cellStyle name="0_OPR Winter 09 Drop 3_Trim balance for Atreebute" xfId="1185" xr:uid="{7B48790D-6546-47BA-974C-327EF01ED573}"/>
    <cellStyle name="0_OPR Winter 09 Drop 3_TRIMLIST OF Summer09 PROD DR2" xfId="1186" xr:uid="{0133C155-CA7E-4A39-8621-28CBEFF0F4FF}"/>
    <cellStyle name="0_OPR Winter 09 Drop 3_TRIMLIST OF Summer09 PROD DR2_Atreebutes fab balance" xfId="1187" xr:uid="{6AB92B38-6BE8-4E7A-BD12-06E614D8BD4C}"/>
    <cellStyle name="0_OPR Winter 09 Drop 3_TRIMLIST OF Summer09 PROD DR2_QUICK SILVER fab balance" xfId="1188" xr:uid="{EFE4D50D-ED6E-42A8-8298-C0227113DFEB}"/>
    <cellStyle name="0_OPR Winter 09 Drop 3_TRIMLIST OF Summer09 PROD DR2_SEASON 01QS - FABRIC 2nd" xfId="1189" xr:uid="{9644D17B-614E-4615-A566-B9DF36B01F83}"/>
    <cellStyle name="0_OPR Winter 09 Drop 3_TRIMLIST OF Summer09 PROD DR2_SPRING - Trim 2nd" xfId="1190" xr:uid="{66A8AC7A-0A1A-4DCF-BFAA-CC2F8A5FA875}"/>
    <cellStyle name="0_OPR Winter 09 Drop 3_TRIMLIST OF Summer09 PROD DR2_SPRING 2011 - TRIM" xfId="1191" xr:uid="{3E26850E-0857-43D8-A40C-414509C8A771}"/>
    <cellStyle name="0_OPR Winter 09 Drop 3_TRIMLIST OF Summer09 PROD DR2_SPRING 2011 - TRIM 1st" xfId="1192" xr:uid="{928C039C-74FB-4F81-8285-4F7BFF4A95BA}"/>
    <cellStyle name="0_OPR Winter 09 Drop 3_TRIMLIST OF Summer09 PROD DR2_SPRING 2011 - TRIM 2nd" xfId="1193" xr:uid="{AAE5AA18-B1CD-4C20-88D3-E18B7846F6ED}"/>
    <cellStyle name="0_OPR Winter 09 Drop 3_TRIMLIST OF Summer09 PROD DR2_Trim balance for Atreebute" xfId="1194" xr:uid="{43E6B028-C6F0-41F7-845A-63D092705F02}"/>
    <cellStyle name="0_OPR Winter 09 Drop 3_trimlist W09 Drop3" xfId="8" xr:uid="{00000000-0005-0000-0000-000005000000}"/>
    <cellStyle name="0_OPR Winter 09 Drop 3_trimlist W09 Drop3_Atreebutes fab balance" xfId="1195" xr:uid="{1FD81DC8-787B-407B-93AB-2DB80F5F9DA8}"/>
    <cellStyle name="0_OPR Winter 09 Drop 3_trimlist W09 Drop3_QUICK SILVER fab balance" xfId="1196" xr:uid="{B0665CF4-0201-4480-8CA2-8A39757CAB55}"/>
    <cellStyle name="0_OPR Winter 09 Drop 3_trimlist W09 Drop3_SEASON 01QS - FABRIC 2nd" xfId="1197" xr:uid="{E7AFCFCB-0E55-402E-866F-B077C1A8A7E6}"/>
    <cellStyle name="0_OPR Winter 09 Drop 3_trimlist W09 Drop3_SPRING - Trim 2nd" xfId="1198" xr:uid="{8CA22A95-76BC-45DF-A5AD-53552FA48595}"/>
    <cellStyle name="0_OPR Winter 09 Drop 3_trimlist W09 Drop3_SPRING 2011 - TRIM" xfId="1199" xr:uid="{C0F5A418-CA52-4CE4-A71E-FB7DBE8176EB}"/>
    <cellStyle name="0_OPR Winter 09 Drop 3_trimlist W09 Drop3_SPRING 2011 - TRIM 1st" xfId="1200" xr:uid="{B3C3A624-299F-45B6-B15D-D8DE9B871535}"/>
    <cellStyle name="0_OPR Winter 09 Drop 3_trimlist W09 Drop3_SPRING 2011 - TRIM 2nd" xfId="1201" xr:uid="{BA6165D1-DD12-4E62-924E-50CA36F616F3}"/>
    <cellStyle name="0_OPR Winter 09 Drop 3_trimlist W09 Drop3_Trim balance for Atreebute" xfId="1202" xr:uid="{DF20B5B4-8EAB-45BE-A53D-F54A07D34F97}"/>
    <cellStyle name="0_OPR Winter 09 Drop 3_W09 production" xfId="1203" xr:uid="{5360E153-B455-40E2-B76D-41E373331574}"/>
    <cellStyle name="0_OPR Winter 09 Drop 3_W09 production_Atreebutes fab balance" xfId="1204" xr:uid="{F043223D-57A3-49E1-AD8D-1BC21FB0A10A}"/>
    <cellStyle name="0_OPR Winter 09 Drop 3_W09 production_fabric list EU Winter 09" xfId="1205" xr:uid="{3C6DDFD9-3547-4AD2-84BA-CB32B2D66F32}"/>
    <cellStyle name="0_OPR Winter 09 Drop 3_W09 production_fabric list EU Winter 09_Atreebutes fab balance" xfId="1206" xr:uid="{7DE95856-D494-4D9B-9228-D9F823390CB0}"/>
    <cellStyle name="0_OPR Winter 09 Drop 3_W09 production_fabric list EU Winter 09_SEASON 01QS - FABRIC 2nd" xfId="1207" xr:uid="{5DB1F374-4D9A-4056-BE25-D78DF0F58A9B}"/>
    <cellStyle name="0_OPR Winter 09 Drop 3_W09 production_fabric list EU Winter 09_SPRING 2011 - TRIM 2nd" xfId="1208" xr:uid="{CE9D9795-28D6-4F3E-9259-E3144988CD49}"/>
    <cellStyle name="0_OPR Winter 09 Drop 3_W09 production_fabric list Summer09 prod- Drop 3" xfId="1209" xr:uid="{0F911EE7-33B9-4AC6-AB4D-B2EBEE033DC7}"/>
    <cellStyle name="0_OPR Winter 09 Drop 3_W09 production_fabric list Summer09 prod- Drop 3_Atreebutes fab balance" xfId="1210" xr:uid="{E336C033-E10D-4FB3-89D3-B73C92AFF2EC}"/>
    <cellStyle name="0_OPR Winter 09 Drop 3_W09 production_fabric list Summer09 prod- Drop 3_SEASON 01QS - FABRIC 2nd" xfId="1211" xr:uid="{4C488098-DF45-48BF-A271-9EAB9E7E30EE}"/>
    <cellStyle name="0_OPR Winter 09 Drop 3_W09 production_fabric list Summer09 prod- Drop 3_SPRING 2011 - TRIM 2nd" xfId="1212" xr:uid="{FA03645C-B03C-4202-BBCD-B1498D950033}"/>
    <cellStyle name="0_OPR Winter 09 Drop 3_W09 production_fabric list Summer09 prod- Drop2" xfId="1213" xr:uid="{E631196C-D02A-4A87-9CAA-A74ACB41FED0}"/>
    <cellStyle name="0_OPR Winter 09 Drop 3_W09 production_fabric list Summer09 prod- Drop2_Atreebutes fab balance" xfId="1214" xr:uid="{1B867A7F-0DC7-46E3-92D6-275A2C5D74B7}"/>
    <cellStyle name="0_OPR Winter 09 Drop 3_W09 production_fabric list Summer09 prod- Drop2_SEASON 01QS - FABRIC 2nd" xfId="1215" xr:uid="{1A961849-DB27-4F17-8CC0-26C55AB7BF43}"/>
    <cellStyle name="0_OPR Winter 09 Drop 3_W09 production_fabric list Summer09 prod- Drop2_SPRING 2011 - TRIM 2nd" xfId="1216" xr:uid="{220A3C96-826D-4D87-8107-3A8535E4654F}"/>
    <cellStyle name="0_OPR Winter 09 Drop 3_W09 production_SEASON 01QS - FABRIC 2nd" xfId="1217" xr:uid="{C53E2F2F-F8FC-47CF-A9B2-81274120F99B}"/>
    <cellStyle name="0_OPR Winter 09 Drop 3_W09 production_SPRING 2011 - TRIM 2nd" xfId="1218" xr:uid="{FA483256-1606-491C-9AEF-5F165EA93DAE}"/>
    <cellStyle name="0_PAUL'S SHORT costing" xfId="1219" xr:uid="{D7A8D01E-ACA5-467B-BEC7-79B6ACA98B3F}"/>
    <cellStyle name="0_PAUL'S SHORT costing 2" xfId="1220" xr:uid="{4EAF5F03-E952-4E20-A088-4FAB55B0CA07}"/>
    <cellStyle name="0_QUOTATION AW 11( chuyen cho lan)" xfId="1221" xr:uid="{CD303AE3-2548-474C-B5D7-0DEE9A2C3AF1}"/>
    <cellStyle name="0_Rusty Packing list invoice 2nd S9 Basic Blank- Miami- Chile" xfId="1222" xr:uid="{46DCEE6E-01FC-485B-9400-218395FFCB8B}"/>
    <cellStyle name="0_Rusty Packing list invoice 2nd S9 Basic Blank- Miami- Chile_Proforma invoice 01 -Outlet W '10" xfId="1223" xr:uid="{9A2E052A-71BF-4B98-9213-E98132664106}"/>
    <cellStyle name="0_Rusty Packing list invoice 2nd S9 Basic Blank- Miami- Chile_Proforma invoice 02-Sprinter W '10" xfId="1224" xr:uid="{57A88B3D-8847-46F3-A6AF-15202C6C6848}"/>
    <cellStyle name="0_Rusty Packing list invoice 2nd S9 Basic Blank- Miami- Chile_Statement of Account-Rusty AUST2009 (Vegas)" xfId="1225" xr:uid="{6A1ED66B-12A8-4CBC-A602-AD8944B2F968}"/>
    <cellStyle name="0_Rusty Packing list invoice 2nd S9 Basic Blank- Miami- Chile_Statement of Account-Rusty AUST2009 (Vegas)1" xfId="1226" xr:uid="{93C3597C-3EAA-444D-88AB-8077E3B32C41}"/>
    <cellStyle name="0_SPRINTER09" xfId="9" xr:uid="{00000000-0005-0000-0000-000006000000}"/>
    <cellStyle name="0_SS10 OPR" xfId="1227" xr:uid="{B41B0302-C741-438C-8DDE-971D270F43CE}"/>
    <cellStyle name="0_SS10 OPR 2" xfId="1228" xr:uid="{70F451F5-8D6F-4B7F-AD1F-23E073F8F1B3}"/>
    <cellStyle name="0_SS10 OPR_AW11 Atreebutes fabric balance sheet" xfId="1229" xr:uid="{C2F9F528-4620-4B7F-8394-A3C307705C54}"/>
    <cellStyle name="0_SS10 OPR_CMP &amp; the rating of thread" xfId="1230" xr:uid="{47464CEE-9069-4088-AC23-3697C5CABF74}"/>
    <cellStyle name="0_SS10 OPR_CMP &amp; the rating of thread 2" xfId="1231" xr:uid="{7B3DDD06-6A49-4BD8-8448-D96D73F73382}"/>
    <cellStyle name="0_SS10 OPR_CMP &amp; the rating of thread_AW11 Atreebutes fabric balance sheet" xfId="1232" xr:uid="{97C9CA80-A44E-4FDF-ACAC-3D4C0411988D}"/>
    <cellStyle name="0_SS10 OPR_CMP &amp; the rating of thread_Copy of #1542-1-revised quotation (2)" xfId="1233" xr:uid="{92B369A2-0F64-4377-8F9E-982448F3DACB}"/>
    <cellStyle name="0_SS10 OPR_CMP &amp; the rating of thread_Copy of 2010-5-10 Kotai fabric - PO#1456REV (2)" xfId="1234" xr:uid="{63226DD0-7600-460F-A282-B8E7E3453F94}"/>
    <cellStyle name="0_SS10 OPR_CMP &amp; the rating of thread_Copy of the status of KOTAI fabric 21-10" xfId="1235" xr:uid="{51DD1A1A-7F33-46B1-A27D-15F346B23F20}"/>
    <cellStyle name="0_SS10 OPR_CMP &amp; the rating of thread_Fabric balance for AW10 pro" xfId="1236" xr:uid="{48DD8EE9-D69F-4AC0-8E65-A059717C56A5}"/>
    <cellStyle name="0_SS10 OPR_CMP &amp; the rating of thread_kotai fabric - first order for AW10 (status)" xfId="1237" xr:uid="{C7103178-57B2-4227-A459-B5FBE3B04F57}"/>
    <cellStyle name="0_SS10 OPR_CMP &amp; the rating of thread_MA expense (AW10 &amp; SS11)" xfId="1238" xr:uid="{F4DAA05D-3097-4DA1-A82B-FA2CCA5D4853}"/>
    <cellStyle name="0_SS10 OPR_CMP &amp; the rating of thread_MA expense (AW10 &amp; SS11) 2" xfId="1239" xr:uid="{732EB047-CF6E-44D3-A03D-1FBE792071BC}"/>
    <cellStyle name="0_SS10 OPR_CMP &amp; the rating of thread_MA expense (AW10 &amp; SS11)_AW11 Atreebutes fabric balance sheet" xfId="1240" xr:uid="{29A0A7BD-C1FC-4514-BAA2-DD07D80529F8}"/>
    <cellStyle name="0_SS10 OPR_CMP &amp; the rating of thread_MA expense (AW10 &amp; SS11)_QUICK SILVER fab balance" xfId="1241" xr:uid="{388AAE15-6659-4FE1-A431-A018D0157FCD}"/>
    <cellStyle name="0_SS10 OPR_CMP &amp; the rating of thread_MA expense (AW10 &amp; SS11)_QUICK SILVER fab balance 2" xfId="1242" xr:uid="{4DF09E37-C72A-4F2C-9586-F3D06E138A42}"/>
    <cellStyle name="0_SS10 OPR_CMP &amp; the rating of thread_MA expense (AW10 &amp; SS11)_SPRING - Trim 2nd" xfId="1243" xr:uid="{951E284C-E750-4B51-9CB4-95EB611A6009}"/>
    <cellStyle name="0_SS10 OPR_CMP &amp; the rating of thread_MA expense (AW10 &amp; SS11)_SPRING 2011 - TRIM 1st" xfId="1244" xr:uid="{280BFBF0-F373-4167-A282-17E20A2CFB22}"/>
    <cellStyle name="0_SS10 OPR_CMP &amp; the rating of thread_MA expense (AW10 &amp; SS11)_SPRING 2011 - TRIM 2nd" xfId="1245" xr:uid="{13FCE1A1-A979-46DB-AED1-014DC4541728}"/>
    <cellStyle name="0_SS10 OPR_CMP &amp; the rating of thread_MA expense (AW10 &amp; SS11)_SS12 Atreebutes fab balance" xfId="1246" xr:uid="{DB59B377-9264-42B2-A01F-5DB0A9309A5D}"/>
    <cellStyle name="0_SS10 OPR_CMP &amp; the rating of thread_MA expense (AW10 &amp; SS11)_The composition of fabric" xfId="1247" xr:uid="{2E4EBAAB-9FD9-4671-8CD9-38F4E6A11DBD}"/>
    <cellStyle name="0_SS10 OPR_CMP &amp; the rating of thread_PO BAO GIA-DUNG" xfId="1248" xr:uid="{5792F0BD-D4D5-4784-B709-9AC5EF631F43}"/>
    <cellStyle name="0_SS10 OPR_CMP &amp; the rating of thread_QUICK SILVER fab balance" xfId="1249" xr:uid="{509D4477-A5AB-45DD-B63D-D8597DB02DDA}"/>
    <cellStyle name="0_SS10 OPR_CMP &amp; the rating of thread_QUICK SILVER fab balance 2" xfId="1250" xr:uid="{DC86D971-5EDA-4FF0-9A65-8C70808E2CA2}"/>
    <cellStyle name="0_SS10 OPR_CMP &amp; the rating of thread_SPRING - Trim 2nd" xfId="1251" xr:uid="{11535A12-3D8A-4B96-81DE-BB1ED204999A}"/>
    <cellStyle name="0_SS10 OPR_CMP &amp; the rating of thread_SPRING 2011 - TRIM 1st" xfId="1252" xr:uid="{47F34115-44A8-4E4D-BC45-87495652CB70}"/>
    <cellStyle name="0_SS10 OPR_CMP &amp; the rating of thread_SPRING 2011 - TRIM 2nd" xfId="1253" xr:uid="{44B60D26-5192-4656-A99F-99FF7D0B0AFA}"/>
    <cellStyle name="0_SS10 OPR_CMP &amp; the rating of thread_SS12 Atreebutes fab balance" xfId="1254" xr:uid="{79D69241-6890-46A3-89E0-215C143F423A}"/>
    <cellStyle name="0_SS10 OPR_CMP &amp; the rating of thread_SUMMER 2011 - TRIM UN007" xfId="1255" xr:uid="{6A6F7F9B-ACC3-4154-A191-D2D610D2AB45}"/>
    <cellStyle name="0_SS10 OPR_CMP &amp; the rating of thread_The composition of fabric" xfId="1256" xr:uid="{84A3AEB1-8F39-448D-A883-C816FB6AB83E}"/>
    <cellStyle name="0_SS10 OPR_CMP &amp; the rating of thread_Trim balance for Atreebute" xfId="1257" xr:uid="{810C42CD-E4A4-4A8E-AAF1-42D89B187200}"/>
    <cellStyle name="0_SS10 OPR_CMP &amp; the rating of thread_Trim balance for Atreebute 1ST" xfId="1258" xr:uid="{532E5098-2991-45EB-802F-7D75E8F1F3DE}"/>
    <cellStyle name="0_SS10 OPR_CMP &amp; the rating of thread_Trim balance for SS11" xfId="1259" xr:uid="{B39EF322-5094-48BC-8121-638B900F5163}"/>
    <cellStyle name="0_SS10 OPR_CMP &amp; the rating of thread_YKK#135" xfId="1260" xr:uid="{3042C6E1-3D9B-47CE-9799-52564368BA01}"/>
    <cellStyle name="0_SS10 OPR_CMP &amp; the rating of thread_YKK#135 2" xfId="1261" xr:uid="{C3B3831D-A244-4066-BCBF-53729F55A20F}"/>
    <cellStyle name="0_SS10 OPR_CMP &amp; the rating of thread_YKK#135_PO BAO GIA-DUNG" xfId="1262" xr:uid="{4F8F0497-DC8E-4A5A-8EF9-2DF365E406ED}"/>
    <cellStyle name="0_SS10 OPR_CMP &amp; the rating of thread_YKK#135_SPRING - Trim 2nd" xfId="1263" xr:uid="{8B9B980F-1969-47F5-B7EF-4469D05AB03C}"/>
    <cellStyle name="0_SS10 OPR_CMP &amp; the rating of thread_YKK#135_Trim balance for Atreebute" xfId="1264" xr:uid="{518F47D0-4AB3-45ED-918C-AED0FE04345E}"/>
    <cellStyle name="0_SS10 OPR_CMP &amp; the rating of thread_YKK#135_Trim balance for Atreebute 1ST" xfId="1265" xr:uid="{DD3AF78A-494C-437A-874B-EB2644F02CCA}"/>
    <cellStyle name="0_SS10 OPR_Copy of #1542-1-revised quotation (2)" xfId="1266" xr:uid="{3FF0CF9D-D9F4-4763-9A70-C824E4EB9EF0}"/>
    <cellStyle name="0_SS10 OPR_Copy of Copy of Copy of Fabric balance for AW10 pro" xfId="1267" xr:uid="{B21CEDBB-9F6F-403E-8FEE-C22093F9415D}"/>
    <cellStyle name="0_SS10 OPR_Copy of Copy of Copy of Fabric balance for AW10 pro 2" xfId="1268" xr:uid="{75937011-E222-4C00-8313-A0DCCFBA5AE2}"/>
    <cellStyle name="0_SS10 OPR_Copy of Copy of Copy of Fabric balance for AW10 pro_AW11 Atreebutes fabric balance sheet" xfId="1269" xr:uid="{730A4C69-AB96-424E-8A33-E974A71E4E88}"/>
    <cellStyle name="0_SS10 OPR_Copy of Copy of Copy of Fabric balance for AW10 pro_Copy of #1542-1-revised quotation (2)" xfId="1270" xr:uid="{240509FC-5623-40EC-8D58-2775508A3A8D}"/>
    <cellStyle name="0_SS10 OPR_Copy of Copy of Copy of Fabric balance for AW10 pro_Copy of the status of KOTAI fabric 21-10" xfId="1271" xr:uid="{69FDDBE6-4F2F-459F-B580-9F6FE9B0553E}"/>
    <cellStyle name="0_SS10 OPR_Copy of Copy of Copy of Fabric balance for AW10 pro_Fabric balance for AW10 pro" xfId="1272" xr:uid="{8F783148-7ACF-4D0A-AB4D-54473B30711C}"/>
    <cellStyle name="0_SS10 OPR_Copy of Copy of Copy of Fabric balance for AW10 pro_MA expense (AW10 &amp; SS11)" xfId="1273" xr:uid="{7C74CE32-67F8-484C-8032-B311F5D90B64}"/>
    <cellStyle name="0_SS10 OPR_Copy of Copy of Copy of Fabric balance for AW10 pro_MA expense (AW10 &amp; SS11) 2" xfId="1274" xr:uid="{6D584D16-CF19-4E20-AACB-2146E1CF1BEB}"/>
    <cellStyle name="0_SS10 OPR_Copy of Copy of Copy of Fabric balance for AW10 pro_MA expense (AW10 &amp; SS11)_AW11 Atreebutes fabric balance sheet" xfId="1275" xr:uid="{9FB2EBCF-0F37-41FE-BD3F-14FAAA1A7124}"/>
    <cellStyle name="0_SS10 OPR_Copy of Copy of Copy of Fabric balance for AW10 pro_MA expense (AW10 &amp; SS11)_QUICK SILVER fab balance" xfId="1276" xr:uid="{BA20F4E9-2295-4EB2-BA82-F9529E4D1BBF}"/>
    <cellStyle name="0_SS10 OPR_Copy of Copy of Copy of Fabric balance for AW10 pro_MA expense (AW10 &amp; SS11)_QUICK SILVER fab balance 2" xfId="1277" xr:uid="{A5E87A59-D6FF-4D96-8A3C-60D1388B3C6B}"/>
    <cellStyle name="0_SS10 OPR_Copy of Copy of Copy of Fabric balance for AW10 pro_MA expense (AW10 &amp; SS11)_SPRING - Trim 2nd" xfId="1278" xr:uid="{BBB1A060-4C89-4CAE-8A8F-30AF87047155}"/>
    <cellStyle name="0_SS10 OPR_Copy of Copy of Copy of Fabric balance for AW10 pro_MA expense (AW10 &amp; SS11)_SPRING 2011 - TRIM 1st" xfId="1279" xr:uid="{09FB92ED-7D50-4688-AEAE-1ADCF5C54036}"/>
    <cellStyle name="0_SS10 OPR_Copy of Copy of Copy of Fabric balance for AW10 pro_MA expense (AW10 &amp; SS11)_SPRING 2011 - TRIM 2nd" xfId="1280" xr:uid="{2DA302FD-46F3-485C-AC63-AFE1E8F100F8}"/>
    <cellStyle name="0_SS10 OPR_Copy of Copy of Copy of Fabric balance for AW10 pro_MA expense (AW10 &amp; SS11)_SS12 Atreebutes fab balance" xfId="1281" xr:uid="{DFA6CFE7-F2C8-4258-939E-9BD1E54B9A43}"/>
    <cellStyle name="0_SS10 OPR_Copy of Copy of Copy of Fabric balance for AW10 pro_MA expense (AW10 &amp; SS11)_The composition of fabric" xfId="1282" xr:uid="{23331A65-925B-4062-A4EC-605F05629C69}"/>
    <cellStyle name="0_SS10 OPR_Copy of Copy of Copy of Fabric balance for AW10 pro_PO BAO GIA-DUNG" xfId="1283" xr:uid="{C2C97365-50E2-4CDF-8604-4B68FB173171}"/>
    <cellStyle name="0_SS10 OPR_Copy of Copy of Copy of Fabric balance for AW10 pro_QUICK SILVER fab balance" xfId="1284" xr:uid="{8A47C4E2-5B2A-49F8-BBC3-CF38F8F40E85}"/>
    <cellStyle name="0_SS10 OPR_Copy of Copy of Copy of Fabric balance for AW10 pro_QUICK SILVER fab balance 2" xfId="1285" xr:uid="{D6F75117-6FB3-43FC-96BC-15C5E65C9AAF}"/>
    <cellStyle name="0_SS10 OPR_Copy of Copy of Copy of Fabric balance for AW10 pro_SPRING - Trim 2nd" xfId="1286" xr:uid="{0FAB73FD-5B27-4D12-A2B2-34A4CFF6DEAB}"/>
    <cellStyle name="0_SS10 OPR_Copy of Copy of Copy of Fabric balance for AW10 pro_SPRING 2011 - TRIM 1st" xfId="1287" xr:uid="{28920C32-1190-439F-9BB9-BAFDC8B1B373}"/>
    <cellStyle name="0_SS10 OPR_Copy of Copy of Copy of Fabric balance for AW10 pro_SPRING 2011 - TRIM 2nd" xfId="1288" xr:uid="{8DCBF76A-22C0-4E74-B9F0-00B704C28CE7}"/>
    <cellStyle name="0_SS10 OPR_Copy of Copy of Copy of Fabric balance for AW10 pro_SS12 Atreebutes fab balance" xfId="1289" xr:uid="{7D714499-04C3-4FE3-BAD6-7967899AC7F9}"/>
    <cellStyle name="0_SS10 OPR_Copy of Copy of Copy of Fabric balance for AW10 pro_SUMMER 2011 - TRIM UN007" xfId="1290" xr:uid="{70A7B3C9-7484-4A3D-B4CA-65C083183616}"/>
    <cellStyle name="0_SS10 OPR_Copy of Copy of Copy of Fabric balance for AW10 pro_The composition of fabric" xfId="1291" xr:uid="{C33FD22C-957D-4804-BA6D-18F8AB164539}"/>
    <cellStyle name="0_SS10 OPR_Copy of Copy of Copy of Fabric balance for AW10 pro_Trim balance for Atreebute" xfId="1292" xr:uid="{100EEC04-933E-47AE-BF2C-DC35E8D402F3}"/>
    <cellStyle name="0_SS10 OPR_Copy of Copy of Copy of Fabric balance for AW10 pro_Trim balance for Atreebute 1ST" xfId="1293" xr:uid="{A88FC480-A2C8-4C2C-9960-2EBC8C97DED9}"/>
    <cellStyle name="0_SS10 OPR_Copy of Copy of Copy of Fabric balance for AW10 pro_Trim balance for SS11" xfId="1294" xr:uid="{2A8FDB98-6AC9-42CF-B9CE-F160BDF5B9E0}"/>
    <cellStyle name="0_SS10 OPR_Copy of Copy of Copy of Fabric balance for AW10 pro_YKK#135" xfId="1295" xr:uid="{FF62180A-8348-4975-A1F9-D252E277D727}"/>
    <cellStyle name="0_SS10 OPR_Copy of Copy of Copy of Fabric balance for AW10 pro_YKK#135 2" xfId="1296" xr:uid="{4C67D2C7-ED48-4C81-93B5-3CF64871B297}"/>
    <cellStyle name="0_SS10 OPR_Copy of Copy of Copy of Fabric balance for AW10 pro_YKK#135_PO BAO GIA-DUNG" xfId="1297" xr:uid="{E2857C27-1746-4E0F-8F28-4AD54D8A778B}"/>
    <cellStyle name="0_SS10 OPR_Copy of Copy of Copy of Fabric balance for AW10 pro_YKK#135_SPRING - Trim 2nd" xfId="1298" xr:uid="{7B92062E-3CC1-4BFE-9D17-8E706D66B699}"/>
    <cellStyle name="0_SS10 OPR_Copy of Copy of Copy of Fabric balance for AW10 pro_YKK#135_Trim balance for Atreebute" xfId="1299" xr:uid="{61FEC7EA-698B-47F8-9813-4F865CBFE039}"/>
    <cellStyle name="0_SS10 OPR_Copy of Copy of Copy of Fabric balance for AW10 pro_YKK#135_Trim balance for Atreebute 1ST" xfId="1300" xr:uid="{7A7328B0-B94D-4533-AA04-E49B0B6A3C55}"/>
    <cellStyle name="0_SS10 OPR_Copy of Copy of Fabric balance for AW10 pro" xfId="1301" xr:uid="{49598171-1920-4D08-96E5-D0A6DDE38840}"/>
    <cellStyle name="0_SS10 OPR_Copy of Copy of Fabric balance for AW10 pro 2" xfId="1302" xr:uid="{F4147206-812F-46CB-A5BC-D66A864D4B51}"/>
    <cellStyle name="0_SS10 OPR_Copy of Copy of Fabric balance for AW10 pro_AW11 Atreebutes fabric balance sheet" xfId="1303" xr:uid="{9E15887A-CC14-4218-97C6-FDE9F5351965}"/>
    <cellStyle name="0_SS10 OPR_Copy of Copy of Fabric balance for AW10 pro_Copy of #1542-1-revised quotation (2)" xfId="1304" xr:uid="{9B6C924B-66AB-448C-81BF-3CF5111A431C}"/>
    <cellStyle name="0_SS10 OPR_Copy of Copy of Fabric balance for AW10 pro_Copy of the status of KOTAI fabric 21-10" xfId="1305" xr:uid="{D9B59096-5EF7-4ED0-98F0-8BBA9790CEE9}"/>
    <cellStyle name="0_SS10 OPR_Copy of Copy of Fabric balance for AW10 pro_Fabric balance for AW10 pro" xfId="1306" xr:uid="{CB435AC1-C9EC-4DF3-A942-BE1C45FD212A}"/>
    <cellStyle name="0_SS10 OPR_Copy of Copy of Fabric balance for AW10 pro_MA expense (AW10 &amp; SS11)" xfId="1307" xr:uid="{46BC460F-8C57-4B17-9429-F6EDF0BB791B}"/>
    <cellStyle name="0_SS10 OPR_Copy of Copy of Fabric balance for AW10 pro_MA expense (AW10 &amp; SS11) 2" xfId="1308" xr:uid="{1CE4F688-62D8-4253-B2EA-69EE4142317D}"/>
    <cellStyle name="0_SS10 OPR_Copy of Copy of Fabric balance for AW10 pro_MA expense (AW10 &amp; SS11)_AW11 Atreebutes fabric balance sheet" xfId="1309" xr:uid="{806C7AF5-1C9C-44FE-A52A-AB4BDD5355DD}"/>
    <cellStyle name="0_SS10 OPR_Copy of Copy of Fabric balance for AW10 pro_MA expense (AW10 &amp; SS11)_QUICK SILVER fab balance" xfId="1310" xr:uid="{75873B59-971A-45CD-8451-422EFF0870D0}"/>
    <cellStyle name="0_SS10 OPR_Copy of Copy of Fabric balance for AW10 pro_MA expense (AW10 &amp; SS11)_QUICK SILVER fab balance 2" xfId="1311" xr:uid="{B2EF1C53-11DF-436F-BD06-5AB2E7AC2C6D}"/>
    <cellStyle name="0_SS10 OPR_Copy of Copy of Fabric balance for AW10 pro_MA expense (AW10 &amp; SS11)_SPRING - Trim 2nd" xfId="1312" xr:uid="{26E1AFA8-3CEC-4B06-99A3-F9E95F7FDD64}"/>
    <cellStyle name="0_SS10 OPR_Copy of Copy of Fabric balance for AW10 pro_MA expense (AW10 &amp; SS11)_SPRING 2011 - TRIM 1st" xfId="1313" xr:uid="{5540E3C2-CC38-4177-9ACF-AA4AB30292AF}"/>
    <cellStyle name="0_SS10 OPR_Copy of Copy of Fabric balance for AW10 pro_MA expense (AW10 &amp; SS11)_SPRING 2011 - TRIM 2nd" xfId="1314" xr:uid="{B25C7330-A591-4DDF-B2F0-0A13FF59A4E7}"/>
    <cellStyle name="0_SS10 OPR_Copy of Copy of Fabric balance for AW10 pro_MA expense (AW10 &amp; SS11)_SS12 Atreebutes fab balance" xfId="1315" xr:uid="{E0863E46-09E3-40FB-9B20-549FB0BF9C27}"/>
    <cellStyle name="0_SS10 OPR_Copy of Copy of Fabric balance for AW10 pro_MA expense (AW10 &amp; SS11)_The composition of fabric" xfId="1316" xr:uid="{DDAF21E5-7353-4832-883B-551665583AE9}"/>
    <cellStyle name="0_SS10 OPR_Copy of Copy of Fabric balance for AW10 pro_PO BAO GIA-DUNG" xfId="1317" xr:uid="{CD869D16-B537-49D7-8551-38EB1AF64317}"/>
    <cellStyle name="0_SS10 OPR_Copy of Copy of Fabric balance for AW10 pro_QUICK SILVER fab balance" xfId="1318" xr:uid="{7E6104F8-BAB7-4439-9B7A-DEDD4748A181}"/>
    <cellStyle name="0_SS10 OPR_Copy of Copy of Fabric balance for AW10 pro_QUICK SILVER fab balance 2" xfId="1319" xr:uid="{D5884EC5-F2CB-4EE1-8FED-74ED9409408F}"/>
    <cellStyle name="0_SS10 OPR_Copy of Copy of Fabric balance for AW10 pro_SPRING - Trim 2nd" xfId="1320" xr:uid="{45171A29-CFA1-4DA2-A8D3-A30CD884EC0B}"/>
    <cellStyle name="0_SS10 OPR_Copy of Copy of Fabric balance for AW10 pro_SPRING 2011 - TRIM 1st" xfId="1321" xr:uid="{B8B5AECC-63B0-4825-9397-6EC4289EFB35}"/>
    <cellStyle name="0_SS10 OPR_Copy of Copy of Fabric balance for AW10 pro_SPRING 2011 - TRIM 2nd" xfId="1322" xr:uid="{7A3C7D14-FBD3-4D53-8F1A-41D9D5661617}"/>
    <cellStyle name="0_SS10 OPR_Copy of Copy of Fabric balance for AW10 pro_SS12 Atreebutes fab balance" xfId="1323" xr:uid="{165E9D98-071E-42B1-85CA-7F97B5CE50AA}"/>
    <cellStyle name="0_SS10 OPR_Copy of Copy of Fabric balance for AW10 pro_SUMMER 2011 - TRIM UN007" xfId="1324" xr:uid="{DBFD65E8-6109-4D59-8DBD-C65BE3F40AB8}"/>
    <cellStyle name="0_SS10 OPR_Copy of Copy of Fabric balance for AW10 pro_The composition of fabric" xfId="1325" xr:uid="{2CC35940-198F-4955-8C12-DDF58AD86B0C}"/>
    <cellStyle name="0_SS10 OPR_Copy of Copy of Fabric balance for AW10 pro_Trim balance for Atreebute" xfId="1326" xr:uid="{D6F9EEF6-CBDE-48C6-BC15-F1B5F00ACA0E}"/>
    <cellStyle name="0_SS10 OPR_Copy of Copy of Fabric balance for AW10 pro_Trim balance for Atreebute 1ST" xfId="1327" xr:uid="{FE163E35-E190-4759-ADBF-858082E22B48}"/>
    <cellStyle name="0_SS10 OPR_Copy of Copy of Fabric balance for AW10 pro_Trim balance for SS11" xfId="1328" xr:uid="{C0AE9FC3-36DF-4B89-BB4D-02B4CBCE3BE8}"/>
    <cellStyle name="0_SS10 OPR_Copy of Copy of Fabric balance for AW10 pro_YKK#135" xfId="1329" xr:uid="{E8ECDDD4-633E-441D-AA71-9744F80FF146}"/>
    <cellStyle name="0_SS10 OPR_Copy of Copy of Fabric balance for AW10 pro_YKK#135 2" xfId="1330" xr:uid="{7BC8AD0D-F87A-4245-8703-1B81E13230B6}"/>
    <cellStyle name="0_SS10 OPR_Copy of Copy of Fabric balance for AW10 pro_YKK#135_PO BAO GIA-DUNG" xfId="1331" xr:uid="{DD3A3C3B-03C6-41D6-A0B6-354BCAC820F3}"/>
    <cellStyle name="0_SS10 OPR_Copy of Copy of Fabric balance for AW10 pro_YKK#135_SPRING - Trim 2nd" xfId="1332" xr:uid="{9A0F91F6-4FA0-4DE9-A82C-E5F324BDE701}"/>
    <cellStyle name="0_SS10 OPR_Copy of Copy of Fabric balance for AW10 pro_YKK#135_Trim balance for Atreebute" xfId="1333" xr:uid="{4ED98CB8-A16C-42F3-8EEF-5B77908AADF8}"/>
    <cellStyle name="0_SS10 OPR_Copy of Copy of Fabric balance for AW10 pro_YKK#135_Trim balance for Atreebute 1ST" xfId="1334" xr:uid="{6CB77459-1E8F-46D6-8538-C67B257CCDF3}"/>
    <cellStyle name="0_SS10 OPR_Copy of Fabric balance for AW10 pro" xfId="1335" xr:uid="{BB1363C8-C28A-4E9A-9630-C8F0A8B20E4F}"/>
    <cellStyle name="0_SS10 OPR_Copy of Fabric balance for AW10 pro 2" xfId="1336" xr:uid="{666598ED-AF85-406D-9DC2-82771D12ABF8}"/>
    <cellStyle name="0_SS10 OPR_Copy of Fabric balance for AW10 pro_AW11 Atreebutes fabric balance sheet" xfId="1337" xr:uid="{17FA0916-EAFF-491F-B48D-481AF63F4795}"/>
    <cellStyle name="0_SS10 OPR_Copy of Fabric balance for AW10 pro_Copy of #1542-1-revised quotation (2)" xfId="1338" xr:uid="{FAC3BFC9-EBBE-403E-A4FD-B329B707F155}"/>
    <cellStyle name="0_SS10 OPR_Copy of Fabric balance for AW10 pro_Copy of the status of KOTAI fabric 21-10" xfId="1339" xr:uid="{D60A9C4D-60A9-407F-B305-01F9E00DD54F}"/>
    <cellStyle name="0_SS10 OPR_Copy of Fabric balance for AW10 pro_Fabric balance for AW10 pro" xfId="1340" xr:uid="{EF2DA44A-B85C-4803-93CA-501DD1E3D23A}"/>
    <cellStyle name="0_SS10 OPR_Copy of Fabric balance for AW10 pro_MA expense (AW10 &amp; SS11)" xfId="1341" xr:uid="{2F84D27E-3E2E-448D-BEE0-BD3739231942}"/>
    <cellStyle name="0_SS10 OPR_Copy of Fabric balance for AW10 pro_MA expense (AW10 &amp; SS11) 2" xfId="1342" xr:uid="{6F5F65C5-B42F-47C4-9CEC-C6D7F1899816}"/>
    <cellStyle name="0_SS10 OPR_Copy of Fabric balance for AW10 pro_MA expense (AW10 &amp; SS11)_AW11 Atreebutes fabric balance sheet" xfId="1343" xr:uid="{205AF7E1-C4D4-4733-B9B0-32324AAF51E2}"/>
    <cellStyle name="0_SS10 OPR_Copy of Fabric balance for AW10 pro_MA expense (AW10 &amp; SS11)_QUICK SILVER fab balance" xfId="1344" xr:uid="{E10DB490-83FF-477A-9A69-E058D874418B}"/>
    <cellStyle name="0_SS10 OPR_Copy of Fabric balance for AW10 pro_MA expense (AW10 &amp; SS11)_QUICK SILVER fab balance 2" xfId="1345" xr:uid="{EA6C96DD-37DE-49A0-A978-DF42452EB7BD}"/>
    <cellStyle name="0_SS10 OPR_Copy of Fabric balance for AW10 pro_MA expense (AW10 &amp; SS11)_SPRING - Trim 2nd" xfId="1346" xr:uid="{489F4A81-B7AC-4E7A-B7D1-3B0707EB77E7}"/>
    <cellStyle name="0_SS10 OPR_Copy of Fabric balance for AW10 pro_MA expense (AW10 &amp; SS11)_SPRING 2011 - TRIM 1st" xfId="1347" xr:uid="{86141E9B-8611-498C-81E0-7B455FC7DF21}"/>
    <cellStyle name="0_SS10 OPR_Copy of Fabric balance for AW10 pro_MA expense (AW10 &amp; SS11)_SPRING 2011 - TRIM 2nd" xfId="1348" xr:uid="{68B9589D-F15B-4073-9E9D-1EC780AFC9FC}"/>
    <cellStyle name="0_SS10 OPR_Copy of Fabric balance for AW10 pro_MA expense (AW10 &amp; SS11)_SS12 Atreebutes fab balance" xfId="1349" xr:uid="{7427BCDE-5026-481E-BAA1-3FE5BED8190A}"/>
    <cellStyle name="0_SS10 OPR_Copy of Fabric balance for AW10 pro_MA expense (AW10 &amp; SS11)_The composition of fabric" xfId="1350" xr:uid="{914E1406-B3A8-4317-B498-12AFA4733613}"/>
    <cellStyle name="0_SS10 OPR_Copy of Fabric balance for AW10 pro_PO BAO GIA-DUNG" xfId="1351" xr:uid="{AEE62D1A-503F-428F-BF4A-AE4AD23F5A3D}"/>
    <cellStyle name="0_SS10 OPR_Copy of Fabric balance for AW10 pro_QUICK SILVER fab balance" xfId="1352" xr:uid="{18A6B795-F8AF-48F7-B40F-2E6FED4114B7}"/>
    <cellStyle name="0_SS10 OPR_Copy of Fabric balance for AW10 pro_QUICK SILVER fab balance 2" xfId="1353" xr:uid="{B6097F39-594F-41E9-8F4A-30C7DC805D13}"/>
    <cellStyle name="0_SS10 OPR_Copy of Fabric balance for AW10 pro_SPRING - Trim 2nd" xfId="1354" xr:uid="{7999EF17-4214-45CC-B930-DBE7FEB4A15F}"/>
    <cellStyle name="0_SS10 OPR_Copy of Fabric balance for AW10 pro_SPRING 2011 - TRIM 1st" xfId="1355" xr:uid="{C8887688-C7E3-4D79-A44E-80B36B1E685E}"/>
    <cellStyle name="0_SS10 OPR_Copy of Fabric balance for AW10 pro_SPRING 2011 - TRIM 2nd" xfId="1356" xr:uid="{DE96AB60-E1BA-437C-9B82-238E855A6AE2}"/>
    <cellStyle name="0_SS10 OPR_Copy of Fabric balance for AW10 pro_SS12 Atreebutes fab balance" xfId="1357" xr:uid="{E61A34A9-D7CC-4725-88AC-01436ECBF918}"/>
    <cellStyle name="0_SS10 OPR_Copy of Fabric balance for AW10 pro_SUMMER 2011 - TRIM UN007" xfId="1358" xr:uid="{FDD35223-0D37-43E6-9B27-30241D057873}"/>
    <cellStyle name="0_SS10 OPR_Copy of Fabric balance for AW10 pro_The composition of fabric" xfId="1359" xr:uid="{7FEED369-396C-4306-B3AD-01A4DD8A5AAD}"/>
    <cellStyle name="0_SS10 OPR_Copy of Fabric balance for AW10 pro_Trim balance for Atreebute" xfId="1360" xr:uid="{E05903F1-9A64-4869-98E9-525C91C95D9B}"/>
    <cellStyle name="0_SS10 OPR_Copy of Fabric balance for AW10 pro_Trim balance for Atreebute 1ST" xfId="1361" xr:uid="{CFB00458-E01C-4117-A5DF-977EEF856EB1}"/>
    <cellStyle name="0_SS10 OPR_Copy of Fabric balance for AW10 pro_Trim balance for SS11" xfId="1362" xr:uid="{197396EE-129D-48C7-A8A2-401E45D11462}"/>
    <cellStyle name="0_SS10 OPR_Copy of Fabric balance for AW10 pro_YKK#135" xfId="1363" xr:uid="{6519CB70-168C-4E47-A4F9-D140E7D1F3AA}"/>
    <cellStyle name="0_SS10 OPR_Copy of Fabric balance for AW10 pro_YKK#135 2" xfId="1364" xr:uid="{1695DE70-F139-4953-86E7-4372BC07D459}"/>
    <cellStyle name="0_SS10 OPR_Copy of Fabric balance for AW10 pro_YKK#135_PO BAO GIA-DUNG" xfId="1365" xr:uid="{7379DEDA-61A3-491C-9533-F6BA5C878A89}"/>
    <cellStyle name="0_SS10 OPR_Copy of Fabric balance for AW10 pro_YKK#135_SPRING - Trim 2nd" xfId="1366" xr:uid="{5F1D57D2-223F-4293-888C-8770D83BC771}"/>
    <cellStyle name="0_SS10 OPR_Copy of Fabric balance for AW10 pro_YKK#135_Trim balance for Atreebute" xfId="1367" xr:uid="{297D81E4-C7A4-4031-8F4D-544A7F154A96}"/>
    <cellStyle name="0_SS10 OPR_Copy of Fabric balance for AW10 pro_YKK#135_Trim balance for Atreebute 1ST" xfId="1368" xr:uid="{D442E361-301F-4415-A9FB-7F9FD894EDAA}"/>
    <cellStyle name="0_SS10 OPR_Copy of the status of KOTAI fabric 21-10" xfId="1369" xr:uid="{FC9DAB74-23E1-470C-B427-519B51017CA4}"/>
    <cellStyle name="0_SS10 OPR_Fabric balance for AW10 pro" xfId="1370" xr:uid="{0C6E9D43-AFFF-4C92-BE87-691AC16F4CB9}"/>
    <cellStyle name="0_SS10 OPR_Fabric balance for AW10 pro 2" xfId="1371" xr:uid="{C4B05875-0D6B-4022-9571-D789042D9AF0}"/>
    <cellStyle name="0_SS10 OPR_Fabric balance for AW10 pro_1" xfId="1372" xr:uid="{71FB46BF-5D13-4EEA-A011-DD0E87DD2B5C}"/>
    <cellStyle name="0_SS10 OPR_Fabric balance for AW10 pro_AW11 Atreebutes fabric balance sheet" xfId="1373" xr:uid="{A125611F-5E60-4A00-8848-18EF4A0BAD60}"/>
    <cellStyle name="0_SS10 OPR_Fabric balance for AW10 pro_Copy of #1542-1-revised quotation (2)" xfId="1374" xr:uid="{B45C9F67-5587-4198-B19C-894F63E8C42D}"/>
    <cellStyle name="0_SS10 OPR_Fabric balance for AW10 pro_Copy of 2010-5-10 Kotai fabric - PO#1456REV (2)" xfId="1375" xr:uid="{448902BF-CFB9-4292-B527-01AD294D2CF2}"/>
    <cellStyle name="0_SS10 OPR_Fabric balance for AW10 pro_Copy of the status of KOTAI fabric 21-10" xfId="1376" xr:uid="{C052F036-5C98-4EDB-B8D7-C6F64DD434B6}"/>
    <cellStyle name="0_SS10 OPR_Fabric balance for AW10 pro_Fabric balance for AW10 pro" xfId="1377" xr:uid="{A3536542-3A53-4AB6-AB7F-8706D934E33D}"/>
    <cellStyle name="0_SS10 OPR_Fabric balance for AW10 pro_kotai fabric - first order for AW10 (status)" xfId="1378" xr:uid="{0742096C-A017-4897-8F19-CEE32CFB2C45}"/>
    <cellStyle name="0_SS10 OPR_Fabric balance for AW10 pro_MA expense (AW10 &amp; SS11)" xfId="1379" xr:uid="{BA296F5D-2345-4C11-8E00-EDDC61A73C8A}"/>
    <cellStyle name="0_SS10 OPR_Fabric balance for AW10 pro_MA expense (AW10 &amp; SS11) 2" xfId="1380" xr:uid="{D2BA9A70-7451-45F3-B4A2-DFDD3F2196B4}"/>
    <cellStyle name="0_SS10 OPR_Fabric balance for AW10 pro_MA expense (AW10 &amp; SS11)_AW11 Atreebutes fabric balance sheet" xfId="1381" xr:uid="{0AE2F703-B0B3-4665-BF81-CAD7CB05A53D}"/>
    <cellStyle name="0_SS10 OPR_Fabric balance for AW10 pro_MA expense (AW10 &amp; SS11)_QUICK SILVER fab balance" xfId="1382" xr:uid="{34AD0EC1-385C-43EF-A96C-7C67C819AACB}"/>
    <cellStyle name="0_SS10 OPR_Fabric balance for AW10 pro_MA expense (AW10 &amp; SS11)_QUICK SILVER fab balance 2" xfId="1383" xr:uid="{C506ADAF-C8ED-42AD-A96B-A52F13D698E9}"/>
    <cellStyle name="0_SS10 OPR_Fabric balance for AW10 pro_MA expense (AW10 &amp; SS11)_SPRING - Trim 2nd" xfId="1384" xr:uid="{6A17D38B-DC14-4B7B-8C46-6B4696E0C314}"/>
    <cellStyle name="0_SS10 OPR_Fabric balance for AW10 pro_MA expense (AW10 &amp; SS11)_SPRING 2011 - TRIM 1st" xfId="1385" xr:uid="{8D331ADB-7D22-452A-AEBF-042DEA07014A}"/>
    <cellStyle name="0_SS10 OPR_Fabric balance for AW10 pro_MA expense (AW10 &amp; SS11)_SPRING 2011 - TRIM 2nd" xfId="1386" xr:uid="{55A2E0A8-F50B-482C-9A72-442314EB1D64}"/>
    <cellStyle name="0_SS10 OPR_Fabric balance for AW10 pro_MA expense (AW10 &amp; SS11)_SS12 Atreebutes fab balance" xfId="1387" xr:uid="{02477E14-1F33-494A-B087-BB6D4E8B7525}"/>
    <cellStyle name="0_SS10 OPR_Fabric balance for AW10 pro_MA expense (AW10 &amp; SS11)_The composition of fabric" xfId="1388" xr:uid="{47FDFA5F-3037-496D-BC5C-5A334441C6F0}"/>
    <cellStyle name="0_SS10 OPR_Fabric balance for AW10 pro_PO BAO GIA-DUNG" xfId="1389" xr:uid="{23A80226-C123-461A-A376-301ABCC87914}"/>
    <cellStyle name="0_SS10 OPR_Fabric balance for AW10 pro_QUICK SILVER fab balance" xfId="1390" xr:uid="{C2219CCA-FDB2-4577-A87C-C8D542E31C01}"/>
    <cellStyle name="0_SS10 OPR_Fabric balance for AW10 pro_QUICK SILVER fab balance 2" xfId="1391" xr:uid="{FC3B6615-1499-41D7-BC64-18AAD6239FB3}"/>
    <cellStyle name="0_SS10 OPR_Fabric balance for AW10 pro_SPRING - Trim 2nd" xfId="1392" xr:uid="{B7BE44E8-2201-4E32-B514-3CDA56DE7B28}"/>
    <cellStyle name="0_SS10 OPR_Fabric balance for AW10 pro_SPRING 2011 - TRIM 1st" xfId="1393" xr:uid="{F7C022CC-3E25-40CD-9921-1AC69A144030}"/>
    <cellStyle name="0_SS10 OPR_Fabric balance for AW10 pro_SPRING 2011 - TRIM 2nd" xfId="1394" xr:uid="{18B2E8E2-5D96-4584-83D7-836B4D00C2DB}"/>
    <cellStyle name="0_SS10 OPR_Fabric balance for AW10 pro_SS12 Atreebutes fab balance" xfId="1395" xr:uid="{50B9D950-0C8F-47C1-AFAA-7B40C2A7526D}"/>
    <cellStyle name="0_SS10 OPR_Fabric balance for AW10 pro_SUMMER 2011 - TRIM UN007" xfId="1396" xr:uid="{2946B926-F4E0-4C9B-8203-F8A9BF7A5E96}"/>
    <cellStyle name="0_SS10 OPR_Fabric balance for AW10 pro_The composition of fabric" xfId="1397" xr:uid="{02554E3E-AFDB-4442-97BE-C521E6643DFC}"/>
    <cellStyle name="0_SS10 OPR_Fabric balance for AW10 pro_Trim balance for Atreebute" xfId="1398" xr:uid="{83A73C6E-03FE-4D85-84B7-6C51508701AB}"/>
    <cellStyle name="0_SS10 OPR_Fabric balance for AW10 pro_Trim balance for Atreebute 1ST" xfId="1399" xr:uid="{2D3659F4-276A-41A0-9CF8-E54136F138B0}"/>
    <cellStyle name="0_SS10 OPR_Fabric balance for AW10 pro_Trim balance for SS11" xfId="1400" xr:uid="{36035FF4-5C61-497F-9416-2EA22FB2721C}"/>
    <cellStyle name="0_SS10 OPR_Fabric balance for AW10 pro_YKK#135" xfId="1401" xr:uid="{31AD587C-F6BF-4A75-9CB3-96C54CEC16DA}"/>
    <cellStyle name="0_SS10 OPR_Fabric balance for AW10 pro_YKK#135 2" xfId="1402" xr:uid="{1F2485BC-DC23-442F-B1CE-C5008745643D}"/>
    <cellStyle name="0_SS10 OPR_Fabric balance for AW10 pro_YKK#135_PO BAO GIA-DUNG" xfId="1403" xr:uid="{56E44270-A2D2-42A5-BC33-5B93AEC50DE3}"/>
    <cellStyle name="0_SS10 OPR_Fabric balance for AW10 pro_YKK#135_SPRING - Trim 2nd" xfId="1404" xr:uid="{913413EB-9AB6-4FD5-A66C-3844BAE68F09}"/>
    <cellStyle name="0_SS10 OPR_Fabric balance for AW10 pro_YKK#135_Trim balance for Atreebute" xfId="1405" xr:uid="{E728AAF0-ECD7-4428-A62E-7AB41CCC27AB}"/>
    <cellStyle name="0_SS10 OPR_Fabric balance for AW10 pro_YKK#135_Trim balance for Atreebute 1ST" xfId="1406" xr:uid="{B585CC9F-952A-43D4-A0B0-097B123B3B07}"/>
    <cellStyle name="0_SS10 OPR_Fabric balance for SPRING 2012 sample sms ( RV 22.06)" xfId="1407" xr:uid="{036F4778-E3A7-43FB-A5DA-47ECC32C8339}"/>
    <cellStyle name="0_SS10 OPR_Fabric balance for SPRING 2012 sample sms ( RV 22.06) 2" xfId="1408" xr:uid="{EB422731-B97B-46E3-A05A-CB2E5AFA4E69}"/>
    <cellStyle name="0_SS10 OPR_kotai fabric - first order for AW10 (status)" xfId="1409" xr:uid="{C6C577D2-B3B3-4A0C-90AF-06509E410FAB}"/>
    <cellStyle name="0_SS10 OPR_MA expense (AW10 &amp; SS11)" xfId="1410" xr:uid="{00A436F0-778F-4C97-98A0-A549F63DA4EF}"/>
    <cellStyle name="0_SS10 OPR_MA expense (AW10 &amp; SS11) 2" xfId="1411" xr:uid="{CB9936F0-C972-4623-AFBE-040A97146F0A}"/>
    <cellStyle name="0_SS10 OPR_MA expense (AW10 &amp; SS11)_AW11 Atreebutes fabric balance sheet" xfId="1412" xr:uid="{18D1B50E-EE1E-4777-BE08-0AB189F45C56}"/>
    <cellStyle name="0_SS10 OPR_MA expense (AW10 &amp; SS11)_QUICK SILVER fab balance" xfId="1413" xr:uid="{E1D66813-93F6-4DAE-8ECA-B6714B9F1B3C}"/>
    <cellStyle name="0_SS10 OPR_MA expense (AW10 &amp; SS11)_QUICK SILVER fab balance 2" xfId="1414" xr:uid="{7A311767-4658-41F6-8FA0-E1050D32B9D8}"/>
    <cellStyle name="0_SS10 OPR_MA expense (AW10 &amp; SS11)_SPRING - Trim 2nd" xfId="1415" xr:uid="{E989E7FF-65F4-4AD2-B5B9-8C9D76A100F7}"/>
    <cellStyle name="0_SS10 OPR_MA expense (AW10 &amp; SS11)_SPRING 2011 - TRIM 1st" xfId="1416" xr:uid="{C4A56D10-FBFF-47D2-934F-DBF05D1AA9FC}"/>
    <cellStyle name="0_SS10 OPR_MA expense (AW10 &amp; SS11)_SPRING 2011 - TRIM 2nd" xfId="1417" xr:uid="{4240C4B8-5F6B-48FA-884A-C5300D3890EA}"/>
    <cellStyle name="0_SS10 OPR_MA expense (AW10 &amp; SS11)_SS12 Atreebutes fab balance" xfId="1418" xr:uid="{DD436163-F57F-4AC3-9403-5BACA948E243}"/>
    <cellStyle name="0_SS10 OPR_MA expense (AW10 &amp; SS11)_The composition of fabric" xfId="1419" xr:uid="{17009832-A7FF-4EEF-9F63-89213F6A0DD1}"/>
    <cellStyle name="0_SS10 OPR_QUICK SILVER fab balance" xfId="1420" xr:uid="{7F5BE419-E021-422D-8A9C-97FFA5CF4E5A}"/>
    <cellStyle name="0_SS10 OPR_QUICK SILVER fab balance 2" xfId="1421" xr:uid="{81566136-DB71-4CDF-9BFC-F59E7DA19DDD}"/>
    <cellStyle name="0_SS10 OPR_SPRING - Trim 2nd" xfId="1422" xr:uid="{71AFA6B6-670E-4004-987A-EF53DA3B2DDC}"/>
    <cellStyle name="0_SS10 OPR_SPRING 2011 - TRIM 1st" xfId="1423" xr:uid="{DB2FB0CD-649B-42DF-8B3E-636AD4704E4A}"/>
    <cellStyle name="0_SS10 OPR_SPRING 2011 - TRIM 2nd" xfId="1424" xr:uid="{A0F58134-B189-4BFB-93C2-A8D4E6447675}"/>
    <cellStyle name="0_SS10 OPR_SS11 PO" xfId="1425" xr:uid="{8DF412F9-575B-46D4-A496-E9E5F60C876F}"/>
    <cellStyle name="0_SS10 OPR_SS11 PO-office" xfId="1426" xr:uid="{7E8601B5-E455-4DD1-8131-71B239DA18FC}"/>
    <cellStyle name="0_SS10 OPR_SS12 Atreebutes fab balance" xfId="1427" xr:uid="{F6673BAC-BD20-4B3A-886A-38BCB56203FD}"/>
    <cellStyle name="0_SS10 OPR_The composition of fabric" xfId="1428" xr:uid="{CCAF8354-B6F2-429D-8E1C-1E6D8260B8A7}"/>
    <cellStyle name="0_SS10 OPR_the plan for trims SS11" xfId="1429" xr:uid="{4F07E1C6-9B33-40AF-BBC2-576619A6F7D0}"/>
    <cellStyle name="0_SS10 OPR_Trim balance for Atreebute" xfId="1430" xr:uid="{155CC507-E790-4942-BB13-9A8C5F55BCAC}"/>
    <cellStyle name="0_SS10 OPR_Trim balance for AW10" xfId="1431" xr:uid="{E5EA9A2D-63C1-4740-8D4F-696058B3122F}"/>
    <cellStyle name="0_SS10 OPR_Trim balance for SS11" xfId="1432" xr:uid="{299A674D-1E0F-4480-919E-51C0BC4B38A5}"/>
    <cellStyle name="0_SS11 OPR - FILE THAM KHAO CHO CAC FILE KHAC KHONG DUOC XOA" xfId="1433" xr:uid="{570593E3-15FC-414A-B368-F1A8A475F4E5}"/>
    <cellStyle name="0_SS11 OPR - FILE THAM KHAO CHO CAC FILE KHAC KHONG DUOC XOA 2" xfId="1434" xr:uid="{4B6910B3-95E2-422D-8F42-691DF33AAA0E}"/>
    <cellStyle name="0_SS11 OPR - FILE THAM KHAO CHO CAC FILE KHAC KHONG DUOC XOA_AW11 Atreebutes fabric balance sheet" xfId="1435" xr:uid="{4B07131C-4708-43DC-8808-C0D34E3E303C}"/>
    <cellStyle name="0_SS11 OPR - FILE THAM KHAO CHO CAC FILE KHAC KHONG DUOC XOA_Copy of #1542-1-revised quotation (2)" xfId="1436" xr:uid="{F3A4AA0D-3609-4057-A4C5-61C1A7DE67E8}"/>
    <cellStyle name="0_SS11 OPR - FILE THAM KHAO CHO CAC FILE KHAC KHONG DUOC XOA_Copy of the status of KOTAI fabric 21-10" xfId="1437" xr:uid="{72944D77-8EAE-44FF-B6E6-07A25661C550}"/>
    <cellStyle name="0_SS11 OPR - FILE THAM KHAO CHO CAC FILE KHAC KHONG DUOC XOA_QUICK SILVER fab balance" xfId="1438" xr:uid="{23D2E3D8-9224-4703-94D7-2299C5088074}"/>
    <cellStyle name="0_SS11 OPR - FILE THAM KHAO CHO CAC FILE KHAC KHONG DUOC XOA_QUICK SILVER fab balance 2" xfId="1439" xr:uid="{B0AACD3E-01ED-4441-80E6-37C5E85BF4DF}"/>
    <cellStyle name="0_SS11 OPR - FILE THAM KHAO CHO CAC FILE KHAC KHONG DUOC XOA_SPRING - Trim 2nd" xfId="1440" xr:uid="{54B40E46-C25E-4282-AB96-3D90DDCA2C09}"/>
    <cellStyle name="0_SS11 OPR - FILE THAM KHAO CHO CAC FILE KHAC KHONG DUOC XOA_SPRING 2011 - TRIM 1st" xfId="1441" xr:uid="{453A968C-DAFB-4B64-A9B2-28F67B72B23A}"/>
    <cellStyle name="0_SS11 OPR - FILE THAM KHAO CHO CAC FILE KHAC KHONG DUOC XOA_SPRING 2011 - TRIM 2nd" xfId="1442" xr:uid="{1B9EC4E1-B7E6-446B-B638-682F3CFA3692}"/>
    <cellStyle name="0_SS11 OPR - FILE THAM KHAO CHO CAC FILE KHAC KHONG DUOC XOA_SS12 Atreebutes fab balance" xfId="1443" xr:uid="{08D18F34-7137-41D1-998A-7584033F9A0B}"/>
    <cellStyle name="0_SS11 OPR - FILE THAM KHAO CHO CAC FILE KHAC KHONG DUOC XOA_The composition of fabric" xfId="1444" xr:uid="{4674158A-B1FA-437D-9BF1-AD7EC9A721A3}"/>
    <cellStyle name="0_SS11 PO" xfId="1445" xr:uid="{9787988E-6946-4360-BED5-4075097CBEB0}"/>
    <cellStyle name="0_SS11 PO-office" xfId="1446" xr:uid="{F3787F13-4A3A-46A5-9374-B479D0B5671B}"/>
    <cellStyle name="0_SS12 ATREEBUTES costing" xfId="1447" xr:uid="{A5B4B238-3E6E-4C8B-A3D4-2B51220A0080}"/>
    <cellStyle name="0_SS12 ATREEBUTES costing_AW11 Atreebutes fabric balance sheet" xfId="1448" xr:uid="{C7A7E562-C4BE-40A5-BF94-06AE2A3940EB}"/>
    <cellStyle name="0_SS12 ATREEBUTES costing_SS12 Atreebutes fab balance" xfId="1449" xr:uid="{6A9B85AF-B430-4501-BB9E-FC8C9E858AB8}"/>
    <cellStyle name="0_T&amp;B SHORT costing (08-03-10)" xfId="1450" xr:uid="{F6B68EEC-4B18-4122-932F-E538E7E31B12}"/>
    <cellStyle name="0_T&amp;B SHORT costing (08-03-10) 2" xfId="1451" xr:uid="{F354466C-B7FA-4AC4-8576-A5DBD807125F}"/>
    <cellStyle name="0_T&amp;B SHORT costing (08-03-10)_Copy of the quotation from KOTAI (2)" xfId="1452" xr:uid="{60B5C642-3FDA-4B9E-9E43-309F430C9E36}"/>
    <cellStyle name="0_T&amp;B SHORT costing (08-03-10)_SMS TO CHINA" xfId="1453" xr:uid="{46231029-5A61-4EC7-B904-AE938E9BB85C}"/>
    <cellStyle name="0_T&amp;B SHORT costing (08-03-10)_SMS TO CHINA_Courier Invoice 29-Jun '11" xfId="1454" xr:uid="{692F1A91-63FA-4B99-B38D-B17EFC67AD32}"/>
    <cellStyle name="0_T&amp;B SHORT costing (08-03-10)_SMS TO CHINA_Statement of Account-Munster-2011" xfId="1455" xr:uid="{4BF89F2E-CF08-453F-8657-93171265DA17}"/>
    <cellStyle name="0_The composition of fabric" xfId="1456" xr:uid="{3AE6F7C7-E63D-4A87-B2CE-3D0AF4E4E94A}"/>
    <cellStyle name="0_the planning of fab  trim - SS11" xfId="1457" xr:uid="{B013B5A2-0D05-45EA-8E86-EE7731C9910B}"/>
    <cellStyle name="0_the report of fabri and trim for SS11" xfId="1458" xr:uid="{73101532-F5B9-4007-BD38-1A0693AD462A}"/>
    <cellStyle name="0_trim card &amp; cutting docket for AW09" xfId="1459" xr:uid="{A478A940-FF6C-49B9-8ED6-8423DE4BD00C}"/>
    <cellStyle name="0_trim card &amp; cutting docket for AW09 2" xfId="1460" xr:uid="{E322B631-5606-4AB0-8ECC-E4340897174B}"/>
    <cellStyle name="0_trim card &amp; cutting docket for AW09_AW11 Atreebutes fabric balance sheet" xfId="1461" xr:uid="{BCD72227-2040-4499-8FB1-8FC810ABF707}"/>
    <cellStyle name="0_trim card &amp; cutting docket for AW09_CMP &amp; the rating of thread" xfId="1462" xr:uid="{2F407B2F-62EA-4FF1-9004-108BD59A0FD4}"/>
    <cellStyle name="0_trim card &amp; cutting docket for AW09_CMP &amp; the rating of thread 2" xfId="1463" xr:uid="{E4A88384-F6C5-400F-A52E-66BCEF3D0850}"/>
    <cellStyle name="0_trim card &amp; cutting docket for AW09_CMP &amp; the rating of thread_AW11 Atreebutes fabric balance sheet" xfId="1464" xr:uid="{FF3AC67E-F00E-4C24-BAC5-C484DAD2CFF1}"/>
    <cellStyle name="0_trim card &amp; cutting docket for AW09_CMP &amp; the rating of thread_Copy of #1542-1-revised quotation (2)" xfId="1465" xr:uid="{9FA01AFA-25C1-45F9-97DA-B5B10C36F0BD}"/>
    <cellStyle name="0_trim card &amp; cutting docket for AW09_CMP &amp; the rating of thread_Copy of 2010-5-10 Kotai fabric - PO#1456REV (2)" xfId="1466" xr:uid="{619BA560-CC77-45E7-98E9-D098015391A8}"/>
    <cellStyle name="0_trim card &amp; cutting docket for AW09_CMP &amp; the rating of thread_Copy of the status of KOTAI fabric 21-10" xfId="1467" xr:uid="{D39C19A2-4E1E-472F-A16B-50614D963BA1}"/>
    <cellStyle name="0_trim card &amp; cutting docket for AW09_CMP &amp; the rating of thread_Fabric balance for AW10 pro" xfId="1468" xr:uid="{9EA5D24E-57D8-4F4E-8889-627B8523CC1B}"/>
    <cellStyle name="0_trim card &amp; cutting docket for AW09_CMP &amp; the rating of thread_kotai fabric - first order for AW10 (status)" xfId="1469" xr:uid="{4E421788-54B4-476C-AC23-B1A4A50E36E7}"/>
    <cellStyle name="0_trim card &amp; cutting docket for AW09_CMP &amp; the rating of thread_MA expense (AW10 &amp; SS11)" xfId="1470" xr:uid="{EF6FC065-CEB9-4F66-B28C-A371AC446529}"/>
    <cellStyle name="0_trim card &amp; cutting docket for AW09_CMP &amp; the rating of thread_MA expense (AW10 &amp; SS11) 2" xfId="1471" xr:uid="{610BC2C7-D9CA-48C7-AAF6-6AD374E50408}"/>
    <cellStyle name="0_trim card &amp; cutting docket for AW09_CMP &amp; the rating of thread_MA expense (AW10 &amp; SS11)_AW11 Atreebutes fabric balance sheet" xfId="1472" xr:uid="{6FFD27E5-99E9-4D20-902E-37A6DDBBB5E5}"/>
    <cellStyle name="0_trim card &amp; cutting docket for AW09_CMP &amp; the rating of thread_MA expense (AW10 &amp; SS11)_QUICK SILVER fab balance" xfId="1473" xr:uid="{96E33ACE-57D3-41B7-9195-035021D2A786}"/>
    <cellStyle name="0_trim card &amp; cutting docket for AW09_CMP &amp; the rating of thread_MA expense (AW10 &amp; SS11)_QUICK SILVER fab balance 2" xfId="1474" xr:uid="{E3836654-7D0B-481D-A582-358B0DFE831A}"/>
    <cellStyle name="0_trim card &amp; cutting docket for AW09_CMP &amp; the rating of thread_MA expense (AW10 &amp; SS11)_SPRING - Trim 2nd" xfId="1475" xr:uid="{3058D3D4-56C8-46A4-904B-9FF4A5BA3EB6}"/>
    <cellStyle name="0_trim card &amp; cutting docket for AW09_CMP &amp; the rating of thread_MA expense (AW10 &amp; SS11)_SPRING 2011 - TRIM 1st" xfId="1476" xr:uid="{06765303-3C66-4A59-A8C0-63660A3DA6D4}"/>
    <cellStyle name="0_trim card &amp; cutting docket for AW09_CMP &amp; the rating of thread_MA expense (AW10 &amp; SS11)_SPRING 2011 - TRIM 2nd" xfId="1477" xr:uid="{335123A3-35EC-47CA-8DB4-7747C7E144E3}"/>
    <cellStyle name="0_trim card &amp; cutting docket for AW09_CMP &amp; the rating of thread_MA expense (AW10 &amp; SS11)_SS12 Atreebutes fab balance" xfId="1478" xr:uid="{A3474146-A062-49F9-ABD9-1711C6F81CA5}"/>
    <cellStyle name="0_trim card &amp; cutting docket for AW09_CMP &amp; the rating of thread_MA expense (AW10 &amp; SS11)_The composition of fabric" xfId="1479" xr:uid="{A934C861-A789-4553-8E82-DE41AA9920EE}"/>
    <cellStyle name="0_trim card &amp; cutting docket for AW09_CMP &amp; the rating of thread_PO BAO GIA-DUNG" xfId="1480" xr:uid="{6D08F81F-ACD4-49C6-994B-4EA8BD799ADF}"/>
    <cellStyle name="0_trim card &amp; cutting docket for AW09_CMP &amp; the rating of thread_QUICK SILVER fab balance" xfId="1481" xr:uid="{3B1F3E2E-DEAC-45A9-AFDA-92A7E83684A3}"/>
    <cellStyle name="0_trim card &amp; cutting docket for AW09_CMP &amp; the rating of thread_QUICK SILVER fab balance 2" xfId="1482" xr:uid="{E105C83F-209E-418C-9ED6-F305304EAF8C}"/>
    <cellStyle name="0_trim card &amp; cutting docket for AW09_CMP &amp; the rating of thread_SPRING - Trim 2nd" xfId="1483" xr:uid="{AEFE5C01-3733-4F65-B8FA-1F0FAB372CF8}"/>
    <cellStyle name="0_trim card &amp; cutting docket for AW09_CMP &amp; the rating of thread_SPRING 2011 - TRIM 1st" xfId="1484" xr:uid="{E1FF6E5C-EBE7-441F-BCFA-6C77968D33E1}"/>
    <cellStyle name="0_trim card &amp; cutting docket for AW09_CMP &amp; the rating of thread_SPRING 2011 - TRIM 2nd" xfId="1485" xr:uid="{1A413C49-61AF-49D4-B946-44B40013C967}"/>
    <cellStyle name="0_trim card &amp; cutting docket for AW09_CMP &amp; the rating of thread_SS12 Atreebutes fab balance" xfId="1486" xr:uid="{AA6E4C7E-E506-4608-A2CC-FDD5821CEEAF}"/>
    <cellStyle name="0_trim card &amp; cutting docket for AW09_CMP &amp; the rating of thread_SUMMER 2011 - TRIM UN007" xfId="1487" xr:uid="{1B027FAB-9FC4-4C3B-9838-E7C146BEBF04}"/>
    <cellStyle name="0_trim card &amp; cutting docket for AW09_CMP &amp; the rating of thread_The composition of fabric" xfId="1488" xr:uid="{A084C515-C4FB-4775-B0B6-EBC4FF8682C3}"/>
    <cellStyle name="0_trim card &amp; cutting docket for AW09_CMP &amp; the rating of thread_Trim balance for Atreebute" xfId="1489" xr:uid="{51AC849D-71D4-4B95-B6AC-E2EB600979C9}"/>
    <cellStyle name="0_trim card &amp; cutting docket for AW09_CMP &amp; the rating of thread_Trim balance for Atreebute 1ST" xfId="1490" xr:uid="{12765AE3-4F47-4D6E-99D0-0F33274A92C6}"/>
    <cellStyle name="0_trim card &amp; cutting docket for AW09_CMP &amp; the rating of thread_Trim balance for SS11" xfId="1491" xr:uid="{C58AC3B2-1528-4210-9638-57062C43E2C7}"/>
    <cellStyle name="0_trim card &amp; cutting docket for AW09_CMP &amp; the rating of thread_YKK#135" xfId="1492" xr:uid="{AE34473B-8E89-4BAD-8382-AF4FFBEEC135}"/>
    <cellStyle name="0_trim card &amp; cutting docket for AW09_CMP &amp; the rating of thread_YKK#135 2" xfId="1493" xr:uid="{F771854F-2440-44F0-B27A-CA4B5E4B86A1}"/>
    <cellStyle name="0_trim card &amp; cutting docket for AW09_CMP &amp; the rating of thread_YKK#135_PO BAO GIA-DUNG" xfId="1494" xr:uid="{AE2F1A3E-69E0-47E1-BC87-5A517E6B366F}"/>
    <cellStyle name="0_trim card &amp; cutting docket for AW09_CMP &amp; the rating of thread_YKK#135_SPRING - Trim 2nd" xfId="1495" xr:uid="{519EA938-2E42-4A53-B9D7-890216A70FD0}"/>
    <cellStyle name="0_trim card &amp; cutting docket for AW09_CMP &amp; the rating of thread_YKK#135_Trim balance for Atreebute" xfId="1496" xr:uid="{D2EFCBB0-5E76-44B6-9354-19CABD34FB58}"/>
    <cellStyle name="0_trim card &amp; cutting docket for AW09_CMP &amp; the rating of thread_YKK#135_Trim balance for Atreebute 1ST" xfId="1497" xr:uid="{F37C07DD-79AE-46A9-A07A-DFF479D848A8}"/>
    <cellStyle name="0_trim card &amp; cutting docket for AW09_Copy of #1542-1-revised quotation (2)" xfId="1498" xr:uid="{CA0AAC2E-6103-4B94-AADB-ECF710DF8A65}"/>
    <cellStyle name="0_trim card &amp; cutting docket for AW09_Copy of Copy of Copy of Fabric balance for AW10 pro" xfId="1499" xr:uid="{23B6B482-14DC-4A24-8C53-579159DF310B}"/>
    <cellStyle name="0_trim card &amp; cutting docket for AW09_Copy of Copy of Copy of Fabric balance for AW10 pro 2" xfId="1500" xr:uid="{77A35268-E804-409C-850D-F8387F06F5FB}"/>
    <cellStyle name="0_trim card &amp; cutting docket for AW09_Copy of Copy of Copy of Fabric balance for AW10 pro_AW11 Atreebutes fabric balance sheet" xfId="1501" xr:uid="{BBBC8197-0E81-4D9D-B76F-730426A7569C}"/>
    <cellStyle name="0_trim card &amp; cutting docket for AW09_Copy of Copy of Copy of Fabric balance for AW10 pro_Copy of #1542-1-revised quotation (2)" xfId="1502" xr:uid="{BB5C46CB-5923-4B10-97FB-22690FD0A21D}"/>
    <cellStyle name="0_trim card &amp; cutting docket for AW09_Copy of Copy of Copy of Fabric balance for AW10 pro_Copy of the status of KOTAI fabric 21-10" xfId="1503" xr:uid="{6BDE2E04-ECEC-4DB5-9A41-233064A3E3F9}"/>
    <cellStyle name="0_trim card &amp; cutting docket for AW09_Copy of Copy of Copy of Fabric balance for AW10 pro_Fabric balance for AW10 pro" xfId="1504" xr:uid="{CEEB9CBC-5E55-4E59-99C1-52F0C84FB03A}"/>
    <cellStyle name="0_trim card &amp; cutting docket for AW09_Copy of Copy of Copy of Fabric balance for AW10 pro_MA expense (AW10 &amp; SS11)" xfId="1505" xr:uid="{DA25FD90-8B3F-49A7-8EE0-B5CC9FE153A3}"/>
    <cellStyle name="0_trim card &amp; cutting docket for AW09_Copy of Copy of Copy of Fabric balance for AW10 pro_MA expense (AW10 &amp; SS11) 2" xfId="1506" xr:uid="{86FD56AA-D129-4181-B08B-F31055294249}"/>
    <cellStyle name="0_trim card &amp; cutting docket for AW09_Copy of Copy of Copy of Fabric balance for AW10 pro_MA expense (AW10 &amp; SS11)_AW11 Atreebutes fabric balance sheet" xfId="1507" xr:uid="{B9AD9AC3-6064-47D8-972E-7E107DA577DB}"/>
    <cellStyle name="0_trim card &amp; cutting docket for AW09_Copy of Copy of Copy of Fabric balance for AW10 pro_MA expense (AW10 &amp; SS11)_QUICK SILVER fab balance" xfId="1508" xr:uid="{429F791B-248D-4792-8576-9AB71C146E01}"/>
    <cellStyle name="0_trim card &amp; cutting docket for AW09_Copy of Copy of Copy of Fabric balance for AW10 pro_MA expense (AW10 &amp; SS11)_QUICK SILVER fab balance 2" xfId="1509" xr:uid="{11B4C0C8-FEF8-4B82-9874-AA157F089992}"/>
    <cellStyle name="0_trim card &amp; cutting docket for AW09_Copy of Copy of Copy of Fabric balance for AW10 pro_MA expense (AW10 &amp; SS11)_SPRING - Trim 2nd" xfId="1510" xr:uid="{DF2D9660-497D-45EF-A5DD-DFCE39EB0601}"/>
    <cellStyle name="0_trim card &amp; cutting docket for AW09_Copy of Copy of Copy of Fabric balance for AW10 pro_MA expense (AW10 &amp; SS11)_SPRING 2011 - TRIM 1st" xfId="1511" xr:uid="{6F8C7904-6612-4582-A0FD-9BAD402B1E7A}"/>
    <cellStyle name="0_trim card &amp; cutting docket for AW09_Copy of Copy of Copy of Fabric balance for AW10 pro_MA expense (AW10 &amp; SS11)_SPRING 2011 - TRIM 2nd" xfId="1512" xr:uid="{B24A409B-898A-4414-AE8D-BBD9138B1CEA}"/>
    <cellStyle name="0_trim card &amp; cutting docket for AW09_Copy of Copy of Copy of Fabric balance for AW10 pro_MA expense (AW10 &amp; SS11)_SS12 Atreebutes fab balance" xfId="1513" xr:uid="{915D5B3F-9294-4386-A632-DBB7DA566D87}"/>
    <cellStyle name="0_trim card &amp; cutting docket for AW09_Copy of Copy of Copy of Fabric balance for AW10 pro_MA expense (AW10 &amp; SS11)_The composition of fabric" xfId="1514" xr:uid="{3A42071A-E13C-453F-80CD-7DCDDE857723}"/>
    <cellStyle name="0_trim card &amp; cutting docket for AW09_Copy of Copy of Copy of Fabric balance for AW10 pro_PO BAO GIA-DUNG" xfId="1515" xr:uid="{04A0B33F-D907-41E8-85E6-D763AF549CC4}"/>
    <cellStyle name="0_trim card &amp; cutting docket for AW09_Copy of Copy of Copy of Fabric balance for AW10 pro_QUICK SILVER fab balance" xfId="1516" xr:uid="{AE25BE87-C720-4479-84A2-57F47BD3282E}"/>
    <cellStyle name="0_trim card &amp; cutting docket for AW09_Copy of Copy of Copy of Fabric balance for AW10 pro_QUICK SILVER fab balance 2" xfId="1517" xr:uid="{91EAA750-00F1-4B8E-863E-6D1DF864903C}"/>
    <cellStyle name="0_trim card &amp; cutting docket for AW09_Copy of Copy of Copy of Fabric balance for AW10 pro_SPRING - Trim 2nd" xfId="1518" xr:uid="{E5F34D70-29F1-4B4B-823F-DACFBE355B59}"/>
    <cellStyle name="0_trim card &amp; cutting docket for AW09_Copy of Copy of Copy of Fabric balance for AW10 pro_SPRING 2011 - TRIM 1st" xfId="1519" xr:uid="{29B9AF63-0DA4-42D7-8C18-38D586D07C70}"/>
    <cellStyle name="0_trim card &amp; cutting docket for AW09_Copy of Copy of Copy of Fabric balance for AW10 pro_SPRING 2011 - TRIM 2nd" xfId="1520" xr:uid="{CF49EE69-A2E8-4750-9CBE-FED93E47E1C0}"/>
    <cellStyle name="0_trim card &amp; cutting docket for AW09_Copy of Copy of Copy of Fabric balance for AW10 pro_SS12 Atreebutes fab balance" xfId="1521" xr:uid="{330CF445-9756-46EE-9EA0-01800F84D035}"/>
    <cellStyle name="0_trim card &amp; cutting docket for AW09_Copy of Copy of Copy of Fabric balance for AW10 pro_SUMMER 2011 - TRIM UN007" xfId="1522" xr:uid="{8E613E69-4A77-4F5D-B23F-2AE8083BE843}"/>
    <cellStyle name="0_trim card &amp; cutting docket for AW09_Copy of Copy of Copy of Fabric balance for AW10 pro_The composition of fabric" xfId="1523" xr:uid="{E9B1C96E-57BA-4258-8288-6F104441997E}"/>
    <cellStyle name="0_trim card &amp; cutting docket for AW09_Copy of Copy of Copy of Fabric balance for AW10 pro_Trim balance for Atreebute" xfId="1524" xr:uid="{26A431BB-D646-4A5A-9FB5-EAE4CA021BDE}"/>
    <cellStyle name="0_trim card &amp; cutting docket for AW09_Copy of Copy of Copy of Fabric balance for AW10 pro_Trim balance for Atreebute 1ST" xfId="1525" xr:uid="{E953B915-6E95-48F8-ACE4-1C015804BE51}"/>
    <cellStyle name="0_trim card &amp; cutting docket for AW09_Copy of Copy of Copy of Fabric balance for AW10 pro_Trim balance for SS11" xfId="1526" xr:uid="{F4AB3425-47B4-4A48-AF05-CAA965FEB966}"/>
    <cellStyle name="0_trim card &amp; cutting docket for AW09_Copy of Copy of Copy of Fabric balance for AW10 pro_YKK#135" xfId="1527" xr:uid="{E6CADD3D-091D-4C37-B85A-11F7CBE3FB89}"/>
    <cellStyle name="0_trim card &amp; cutting docket for AW09_Copy of Copy of Copy of Fabric balance for AW10 pro_YKK#135 2" xfId="1528" xr:uid="{F5149123-77B2-406B-89FA-204B07347580}"/>
    <cellStyle name="0_trim card &amp; cutting docket for AW09_Copy of Copy of Copy of Fabric balance for AW10 pro_YKK#135_PO BAO GIA-DUNG" xfId="1529" xr:uid="{4C816D78-3A23-445F-B4B4-BFAAD9A229F9}"/>
    <cellStyle name="0_trim card &amp; cutting docket for AW09_Copy of Copy of Copy of Fabric balance for AW10 pro_YKK#135_SPRING - Trim 2nd" xfId="1530" xr:uid="{B93E56EE-3A2C-4483-9D11-D24C695B6D57}"/>
    <cellStyle name="0_trim card &amp; cutting docket for AW09_Copy of Copy of Copy of Fabric balance for AW10 pro_YKK#135_Trim balance for Atreebute" xfId="1531" xr:uid="{37B4196A-202F-48CD-B5ED-1D531759326B}"/>
    <cellStyle name="0_trim card &amp; cutting docket for AW09_Copy of Copy of Copy of Fabric balance for AW10 pro_YKK#135_Trim balance for Atreebute 1ST" xfId="1532" xr:uid="{54C07575-54A1-428D-AB0C-CCC40A6EB859}"/>
    <cellStyle name="0_trim card &amp; cutting docket for AW09_Copy of Copy of Fabric balance for AW10 pro" xfId="1533" xr:uid="{C75D53B1-60EB-4D1C-AABB-8B208C6A1F9E}"/>
    <cellStyle name="0_trim card &amp; cutting docket for AW09_Copy of Copy of Fabric balance for AW10 pro 2" xfId="1534" xr:uid="{24F594ED-8316-4769-8CDC-0CC9B414DF38}"/>
    <cellStyle name="0_trim card &amp; cutting docket for AW09_Copy of Copy of Fabric balance for AW10 pro_AW11 Atreebutes fabric balance sheet" xfId="1535" xr:uid="{CE687ED1-497E-4058-9ACB-DF434CF61CCC}"/>
    <cellStyle name="0_trim card &amp; cutting docket for AW09_Copy of Copy of Fabric balance for AW10 pro_Copy of #1542-1-revised quotation (2)" xfId="1536" xr:uid="{84B60090-C328-4DF1-AF48-F01684713D70}"/>
    <cellStyle name="0_trim card &amp; cutting docket for AW09_Copy of Copy of Fabric balance for AW10 pro_Copy of the status of KOTAI fabric 21-10" xfId="1537" xr:uid="{AD7642A0-E0A4-4CCC-8511-FBC1AD917FE1}"/>
    <cellStyle name="0_trim card &amp; cutting docket for AW09_Copy of Copy of Fabric balance for AW10 pro_Fabric balance for AW10 pro" xfId="1538" xr:uid="{FD50BC81-D689-4105-9E56-286308A0D6C3}"/>
    <cellStyle name="0_trim card &amp; cutting docket for AW09_Copy of Copy of Fabric balance for AW10 pro_MA expense (AW10 &amp; SS11)" xfId="1539" xr:uid="{B6B9709F-7E4C-4C04-AE62-7B84B17BD2FC}"/>
    <cellStyle name="0_trim card &amp; cutting docket for AW09_Copy of Copy of Fabric balance for AW10 pro_MA expense (AW10 &amp; SS11) 2" xfId="1540" xr:uid="{BBF941E8-4613-47B7-AE61-B400CD5DDFA3}"/>
    <cellStyle name="0_trim card &amp; cutting docket for AW09_Copy of Copy of Fabric balance for AW10 pro_MA expense (AW10 &amp; SS11)_AW11 Atreebutes fabric balance sheet" xfId="1541" xr:uid="{3B9458F8-B9A3-40B1-A428-54F13A5D1636}"/>
    <cellStyle name="0_trim card &amp; cutting docket for AW09_Copy of Copy of Fabric balance for AW10 pro_MA expense (AW10 &amp; SS11)_QUICK SILVER fab balance" xfId="1542" xr:uid="{FE1B8BCD-2AA2-4348-A4F4-0AAA9CC069DA}"/>
    <cellStyle name="0_trim card &amp; cutting docket for AW09_Copy of Copy of Fabric balance for AW10 pro_MA expense (AW10 &amp; SS11)_QUICK SILVER fab balance 2" xfId="1543" xr:uid="{7163D6E2-B2A2-49E2-A29D-82C1EEDE00CF}"/>
    <cellStyle name="0_trim card &amp; cutting docket for AW09_Copy of Copy of Fabric balance for AW10 pro_MA expense (AW10 &amp; SS11)_SPRING - Trim 2nd" xfId="1544" xr:uid="{B299D1A7-C49B-4BDE-8AA1-D5646A81A128}"/>
    <cellStyle name="0_trim card &amp; cutting docket for AW09_Copy of Copy of Fabric balance for AW10 pro_MA expense (AW10 &amp; SS11)_SPRING 2011 - TRIM 1st" xfId="1545" xr:uid="{B11E6848-57BC-4092-87A7-9C21AD3985F6}"/>
    <cellStyle name="0_trim card &amp; cutting docket for AW09_Copy of Copy of Fabric balance for AW10 pro_MA expense (AW10 &amp; SS11)_SPRING 2011 - TRIM 2nd" xfId="1546" xr:uid="{C5A2A44D-1E6B-4D0F-9E6E-E292E5D27ED4}"/>
    <cellStyle name="0_trim card &amp; cutting docket for AW09_Copy of Copy of Fabric balance for AW10 pro_MA expense (AW10 &amp; SS11)_SS12 Atreebutes fab balance" xfId="1547" xr:uid="{A230370D-A87F-4ABE-8B6B-64594EE8CB35}"/>
    <cellStyle name="0_trim card &amp; cutting docket for AW09_Copy of Copy of Fabric balance for AW10 pro_MA expense (AW10 &amp; SS11)_The composition of fabric" xfId="1548" xr:uid="{6EC01EA7-A291-4FB8-AED2-8C93CFA83A73}"/>
    <cellStyle name="0_trim card &amp; cutting docket for AW09_Copy of Copy of Fabric balance for AW10 pro_PO BAO GIA-DUNG" xfId="1549" xr:uid="{7DCDF851-0816-42CE-B706-DAC1902DA099}"/>
    <cellStyle name="0_trim card &amp; cutting docket for AW09_Copy of Copy of Fabric balance for AW10 pro_QUICK SILVER fab balance" xfId="1550" xr:uid="{FA719675-12AA-463A-85C6-D5D15E9C30C7}"/>
    <cellStyle name="0_trim card &amp; cutting docket for AW09_Copy of Copy of Fabric balance for AW10 pro_QUICK SILVER fab balance 2" xfId="1551" xr:uid="{06729797-3494-4A39-A34D-4E605B1691A3}"/>
    <cellStyle name="0_trim card &amp; cutting docket for AW09_Copy of Copy of Fabric balance for AW10 pro_SPRING - Trim 2nd" xfId="1552" xr:uid="{CC02C00C-A1C1-4C6C-BA83-DC5F7E7499DE}"/>
    <cellStyle name="0_trim card &amp; cutting docket for AW09_Copy of Copy of Fabric balance for AW10 pro_SPRING 2011 - TRIM 1st" xfId="1553" xr:uid="{87B0F7F3-2051-4838-85F1-AA52071CF67A}"/>
    <cellStyle name="0_trim card &amp; cutting docket for AW09_Copy of Copy of Fabric balance for AW10 pro_SPRING 2011 - TRIM 2nd" xfId="1554" xr:uid="{B8FF542F-E944-4D0D-A587-CA6D3EF4D734}"/>
    <cellStyle name="0_trim card &amp; cutting docket for AW09_Copy of Copy of Fabric balance for AW10 pro_SS12 Atreebutes fab balance" xfId="1555" xr:uid="{88EEE687-E7B7-485F-BAF0-EB20151A322A}"/>
    <cellStyle name="0_trim card &amp; cutting docket for AW09_Copy of Copy of Fabric balance for AW10 pro_SUMMER 2011 - TRIM UN007" xfId="1556" xr:uid="{4217F767-79E0-46C7-B3A1-8B6CF6A362E7}"/>
    <cellStyle name="0_trim card &amp; cutting docket for AW09_Copy of Copy of Fabric balance for AW10 pro_The composition of fabric" xfId="1557" xr:uid="{8608FB87-34A6-4F8F-BD4B-FBEE3D2BDF2C}"/>
    <cellStyle name="0_trim card &amp; cutting docket for AW09_Copy of Copy of Fabric balance for AW10 pro_Trim balance for Atreebute" xfId="1558" xr:uid="{912244B9-1A97-4C7A-ABA4-F94B102D58FD}"/>
    <cellStyle name="0_trim card &amp; cutting docket for AW09_Copy of Copy of Fabric balance for AW10 pro_Trim balance for Atreebute 1ST" xfId="1559" xr:uid="{3C8174D9-FA00-4BDC-A7DF-27DCFC1DB26C}"/>
    <cellStyle name="0_trim card &amp; cutting docket for AW09_Copy of Copy of Fabric balance for AW10 pro_Trim balance for SS11" xfId="1560" xr:uid="{1C379C39-D41B-4862-A5A0-7E832BCD055E}"/>
    <cellStyle name="0_trim card &amp; cutting docket for AW09_Copy of Copy of Fabric balance for AW10 pro_YKK#135" xfId="1561" xr:uid="{4C121521-DC9F-4572-86B0-E4C0FE6C2E48}"/>
    <cellStyle name="0_trim card &amp; cutting docket for AW09_Copy of Copy of Fabric balance for AW10 pro_YKK#135 2" xfId="1562" xr:uid="{34B5DA35-E1D2-4714-ABF7-FC76EDD90887}"/>
    <cellStyle name="0_trim card &amp; cutting docket for AW09_Copy of Copy of Fabric balance for AW10 pro_YKK#135_PO BAO GIA-DUNG" xfId="1563" xr:uid="{69EB00A1-F9A3-433A-9D1D-17727B9C64E8}"/>
    <cellStyle name="0_trim card &amp; cutting docket for AW09_Copy of Copy of Fabric balance for AW10 pro_YKK#135_SPRING - Trim 2nd" xfId="1564" xr:uid="{A703C482-0F5E-4547-ADBF-42264DE40377}"/>
    <cellStyle name="0_trim card &amp; cutting docket for AW09_Copy of Copy of Fabric balance for AW10 pro_YKK#135_Trim balance for Atreebute" xfId="1565" xr:uid="{A62B06C1-D79F-4D86-AF6E-D66C66260B96}"/>
    <cellStyle name="0_trim card &amp; cutting docket for AW09_Copy of Copy of Fabric balance for AW10 pro_YKK#135_Trim balance for Atreebute 1ST" xfId="1566" xr:uid="{17422E7D-002E-4B17-9254-2BE79CCE0F17}"/>
    <cellStyle name="0_trim card &amp; cutting docket for AW09_Copy of Fabric balance for AW10 pro" xfId="1567" xr:uid="{552BE735-8304-4FFC-ABB5-EF2885651D1F}"/>
    <cellStyle name="0_trim card &amp; cutting docket for AW09_Copy of Fabric balance for AW10 pro 2" xfId="1568" xr:uid="{6BC4445A-98B8-4642-A1B0-29062ADFA333}"/>
    <cellStyle name="0_trim card &amp; cutting docket for AW09_Copy of Fabric balance for AW10 pro_AW11 Atreebutes fabric balance sheet" xfId="1569" xr:uid="{EED237B5-3F2B-4760-96DB-F7030C8150AC}"/>
    <cellStyle name="0_trim card &amp; cutting docket for AW09_Copy of Fabric balance for AW10 pro_Copy of #1542-1-revised quotation (2)" xfId="1570" xr:uid="{34686CE7-3EF6-40BB-A979-E14942BD87B6}"/>
    <cellStyle name="0_trim card &amp; cutting docket for AW09_Copy of Fabric balance for AW10 pro_Copy of the status of KOTAI fabric 21-10" xfId="1571" xr:uid="{201405D6-E397-41B2-9142-C9E7535D7664}"/>
    <cellStyle name="0_trim card &amp; cutting docket for AW09_Copy of Fabric balance for AW10 pro_Fabric balance for AW10 pro" xfId="1572" xr:uid="{093E736F-FF5B-4A37-8923-1633DB267EC2}"/>
    <cellStyle name="0_trim card &amp; cutting docket for AW09_Copy of Fabric balance for AW10 pro_MA expense (AW10 &amp; SS11)" xfId="1573" xr:uid="{1103C224-3ABF-49F5-B28E-D091830F4D1D}"/>
    <cellStyle name="0_trim card &amp; cutting docket for AW09_Copy of Fabric balance for AW10 pro_MA expense (AW10 &amp; SS11) 2" xfId="1574" xr:uid="{E4DE5001-9D89-45AC-9F35-AAD78FAA0314}"/>
    <cellStyle name="0_trim card &amp; cutting docket for AW09_Copy of Fabric balance for AW10 pro_MA expense (AW10 &amp; SS11)_AW11 Atreebutes fabric balance sheet" xfId="1575" xr:uid="{E5D3CC96-6AA8-4CED-BB41-873AD6256871}"/>
    <cellStyle name="0_trim card &amp; cutting docket for AW09_Copy of Fabric balance for AW10 pro_MA expense (AW10 &amp; SS11)_QUICK SILVER fab balance" xfId="1576" xr:uid="{251EA44E-CD06-46A1-A922-FEB0B0BB5CB6}"/>
    <cellStyle name="0_trim card &amp; cutting docket for AW09_Copy of Fabric balance for AW10 pro_MA expense (AW10 &amp; SS11)_QUICK SILVER fab balance 2" xfId="1577" xr:uid="{ECAEEB03-8A00-4E3B-A1C6-EF22D268B806}"/>
    <cellStyle name="0_trim card &amp; cutting docket for AW09_Copy of Fabric balance for AW10 pro_MA expense (AW10 &amp; SS11)_SPRING - Trim 2nd" xfId="1578" xr:uid="{17CFC620-D7ED-4D39-B0E4-2DC0D3B6F162}"/>
    <cellStyle name="0_trim card &amp; cutting docket for AW09_Copy of Fabric balance for AW10 pro_MA expense (AW10 &amp; SS11)_SPRING 2011 - TRIM 1st" xfId="1579" xr:uid="{4B1A0661-7E9A-42C6-B1E2-0DBAB9EF4732}"/>
    <cellStyle name="0_trim card &amp; cutting docket for AW09_Copy of Fabric balance for AW10 pro_MA expense (AW10 &amp; SS11)_SPRING 2011 - TRIM 2nd" xfId="1580" xr:uid="{AC3F70E7-7769-4B4C-A54A-9413D9ACC56F}"/>
    <cellStyle name="0_trim card &amp; cutting docket for AW09_Copy of Fabric balance for AW10 pro_MA expense (AW10 &amp; SS11)_SS12 Atreebutes fab balance" xfId="1581" xr:uid="{6CB8F155-E161-4D25-976D-EF4D405EC893}"/>
    <cellStyle name="0_trim card &amp; cutting docket for AW09_Copy of Fabric balance for AW10 pro_MA expense (AW10 &amp; SS11)_The composition of fabric" xfId="1582" xr:uid="{BA19CABC-E919-41F0-B029-6AC16D436A98}"/>
    <cellStyle name="0_trim card &amp; cutting docket for AW09_Copy of Fabric balance for AW10 pro_PO BAO GIA-DUNG" xfId="1583" xr:uid="{B99E90B5-30D3-4563-84AE-1A890040ED5D}"/>
    <cellStyle name="0_trim card &amp; cutting docket for AW09_Copy of Fabric balance for AW10 pro_QUICK SILVER fab balance" xfId="1584" xr:uid="{113E66AA-E7E0-4641-BCCB-EC4A7915F408}"/>
    <cellStyle name="0_trim card &amp; cutting docket for AW09_Copy of Fabric balance for AW10 pro_QUICK SILVER fab balance 2" xfId="1585" xr:uid="{A4432332-63F3-4508-B6D3-EA9E5F7634E4}"/>
    <cellStyle name="0_trim card &amp; cutting docket for AW09_Copy of Fabric balance for AW10 pro_SPRING - Trim 2nd" xfId="1586" xr:uid="{40095D39-5CD2-4138-A45D-B1ACE17BF231}"/>
    <cellStyle name="0_trim card &amp; cutting docket for AW09_Copy of Fabric balance for AW10 pro_SPRING 2011 - TRIM 1st" xfId="1587" xr:uid="{1C61D252-36BC-47E8-B218-498F7B5A49FB}"/>
    <cellStyle name="0_trim card &amp; cutting docket for AW09_Copy of Fabric balance for AW10 pro_SPRING 2011 - TRIM 2nd" xfId="1588" xr:uid="{FD2B30AE-B0DE-4DA3-8AF5-05F746F032D9}"/>
    <cellStyle name="0_trim card &amp; cutting docket for AW09_Copy of Fabric balance for AW10 pro_SS12 Atreebutes fab balance" xfId="1589" xr:uid="{0E495E62-1850-4564-A574-8DFB8EDCF7A1}"/>
    <cellStyle name="0_trim card &amp; cutting docket for AW09_Copy of Fabric balance for AW10 pro_SUMMER 2011 - TRIM UN007" xfId="1590" xr:uid="{A2A50D63-4AD3-4877-8D73-F64171EC8F4A}"/>
    <cellStyle name="0_trim card &amp; cutting docket for AW09_Copy of Fabric balance for AW10 pro_The composition of fabric" xfId="1591" xr:uid="{65A0A709-0E2B-4E7A-A0A3-670227EF3C6D}"/>
    <cellStyle name="0_trim card &amp; cutting docket for AW09_Copy of Fabric balance for AW10 pro_Trim balance for Atreebute" xfId="1592" xr:uid="{0B083084-85F3-47B6-959D-EF0A6FCF4F4A}"/>
    <cellStyle name="0_trim card &amp; cutting docket for AW09_Copy of Fabric balance for AW10 pro_Trim balance for Atreebute 1ST" xfId="1593" xr:uid="{BF5E6843-56DB-45C6-B31D-E088EE7FF130}"/>
    <cellStyle name="0_trim card &amp; cutting docket for AW09_Copy of Fabric balance for AW10 pro_Trim balance for SS11" xfId="1594" xr:uid="{3E63BE5D-D917-4F63-8BE0-971876DA28B2}"/>
    <cellStyle name="0_trim card &amp; cutting docket for AW09_Copy of Fabric balance for AW10 pro_YKK#135" xfId="1595" xr:uid="{4D6CAA2D-9347-430C-93E1-5C1AAAE45559}"/>
    <cellStyle name="0_trim card &amp; cutting docket for AW09_Copy of Fabric balance for AW10 pro_YKK#135 2" xfId="1596" xr:uid="{8FFCFE66-3AD0-4634-A2FE-E46AFD252490}"/>
    <cellStyle name="0_trim card &amp; cutting docket for AW09_Copy of Fabric balance for AW10 pro_YKK#135_PO BAO GIA-DUNG" xfId="1597" xr:uid="{2A4A1EE0-1990-4177-BE73-6187DB2FD276}"/>
    <cellStyle name="0_trim card &amp; cutting docket for AW09_Copy of Fabric balance for AW10 pro_YKK#135_SPRING - Trim 2nd" xfId="1598" xr:uid="{E4BCB42E-98CD-4711-A7EB-DD65729B7202}"/>
    <cellStyle name="0_trim card &amp; cutting docket for AW09_Copy of Fabric balance for AW10 pro_YKK#135_Trim balance for Atreebute" xfId="1599" xr:uid="{47B7C784-4811-4B7A-A659-EF0206DC8D7A}"/>
    <cellStyle name="0_trim card &amp; cutting docket for AW09_Copy of Fabric balance for AW10 pro_YKK#135_Trim balance for Atreebute 1ST" xfId="1600" xr:uid="{406905D5-057D-48F5-B0AF-05031ACE7577}"/>
    <cellStyle name="0_trim card &amp; cutting docket for AW09_Copy of the status of KOTAI fabric 21-10" xfId="1601" xr:uid="{6100864B-2772-460A-8F6E-359515644463}"/>
    <cellStyle name="0_trim card &amp; cutting docket for AW09_Fabric balance for AW10 pro" xfId="1602" xr:uid="{BFC4AC75-C0CB-4FFD-9368-010DE699A115}"/>
    <cellStyle name="0_trim card &amp; cutting docket for AW09_Fabric balance for AW10 pro 2" xfId="1603" xr:uid="{3536E780-D02E-4C53-BE5D-DD5E502AF4E4}"/>
    <cellStyle name="0_trim card &amp; cutting docket for AW09_Fabric balance for AW10 pro_1" xfId="1604" xr:uid="{CF179733-56C9-4A80-B9E8-8DEEF2492306}"/>
    <cellStyle name="0_trim card &amp; cutting docket for AW09_Fabric balance for AW10 pro_AW11 Atreebutes fabric balance sheet" xfId="1605" xr:uid="{106DD9EC-E9D0-44EB-AAF1-71A6B1693275}"/>
    <cellStyle name="0_trim card &amp; cutting docket for AW09_Fabric balance for AW10 pro_Copy of #1542-1-revised quotation (2)" xfId="1606" xr:uid="{02D8AA55-FB67-4DDD-A72F-2DD6DF5DF979}"/>
    <cellStyle name="0_trim card &amp; cutting docket for AW09_Fabric balance for AW10 pro_Copy of 2010-5-10 Kotai fabric - PO#1456REV (2)" xfId="1607" xr:uid="{776277D7-0C73-46C0-B081-59CC04A4F7A3}"/>
    <cellStyle name="0_trim card &amp; cutting docket for AW09_Fabric balance for AW10 pro_Copy of the status of KOTAI fabric 21-10" xfId="1608" xr:uid="{504FA808-C184-427E-BB20-7C91AF79E5EF}"/>
    <cellStyle name="0_trim card &amp; cutting docket for AW09_Fabric balance for AW10 pro_Fabric balance for AW10 pro" xfId="1609" xr:uid="{974BC799-5C5E-48E3-8611-906B1DE84874}"/>
    <cellStyle name="0_trim card &amp; cutting docket for AW09_Fabric balance for AW10 pro_kotai fabric - first order for AW10 (status)" xfId="1610" xr:uid="{E9BD6C09-C589-4815-BC09-803729113A7A}"/>
    <cellStyle name="0_trim card &amp; cutting docket for AW09_Fabric balance for AW10 pro_MA expense (AW10 &amp; SS11)" xfId="1611" xr:uid="{03D2E8F6-25A5-43EC-AA12-E00583EF4DCB}"/>
    <cellStyle name="0_trim card &amp; cutting docket for AW09_Fabric balance for AW10 pro_MA expense (AW10 &amp; SS11) 2" xfId="1612" xr:uid="{E9863E9B-EE7C-4526-AA6F-85204730EEE3}"/>
    <cellStyle name="0_trim card &amp; cutting docket for AW09_Fabric balance for AW10 pro_MA expense (AW10 &amp; SS11)_AW11 Atreebutes fabric balance sheet" xfId="1613" xr:uid="{6F8D1CA7-0F71-42D7-86A5-F311DEE81B3B}"/>
    <cellStyle name="0_trim card &amp; cutting docket for AW09_Fabric balance for AW10 pro_MA expense (AW10 &amp; SS11)_QUICK SILVER fab balance" xfId="1614" xr:uid="{A4C4EB7F-0827-4094-B8B8-8E8F01471A2A}"/>
    <cellStyle name="0_trim card &amp; cutting docket for AW09_Fabric balance for AW10 pro_MA expense (AW10 &amp; SS11)_QUICK SILVER fab balance 2" xfId="1615" xr:uid="{88F44E29-A9AA-46F1-AAD4-7227719634DC}"/>
    <cellStyle name="0_trim card &amp; cutting docket for AW09_Fabric balance for AW10 pro_MA expense (AW10 &amp; SS11)_SPRING - Trim 2nd" xfId="1616" xr:uid="{76701D1A-14DC-447D-89A1-83C9654DD55D}"/>
    <cellStyle name="0_trim card &amp; cutting docket for AW09_Fabric balance for AW10 pro_MA expense (AW10 &amp; SS11)_SPRING 2011 - TRIM 1st" xfId="1617" xr:uid="{D02FEDA5-E53C-4706-B9A2-086904F60EB6}"/>
    <cellStyle name="0_trim card &amp; cutting docket for AW09_Fabric balance for AW10 pro_MA expense (AW10 &amp; SS11)_SPRING 2011 - TRIM 2nd" xfId="1618" xr:uid="{9F08372E-7472-4811-B021-2CCA5ABB82A7}"/>
    <cellStyle name="0_trim card &amp; cutting docket for AW09_Fabric balance for AW10 pro_MA expense (AW10 &amp; SS11)_SS12 Atreebutes fab balance" xfId="1619" xr:uid="{D486D853-8C9E-4EB0-A83F-CE084D07EFD1}"/>
    <cellStyle name="0_trim card &amp; cutting docket for AW09_Fabric balance for AW10 pro_MA expense (AW10 &amp; SS11)_The composition of fabric" xfId="1620" xr:uid="{B7401159-8EBB-4D96-A5A3-91BCB9A873E5}"/>
    <cellStyle name="0_trim card &amp; cutting docket for AW09_Fabric balance for AW10 pro_PO BAO GIA-DUNG" xfId="1621" xr:uid="{96A4F07D-E218-4F83-96C5-9C5CFA02743E}"/>
    <cellStyle name="0_trim card &amp; cutting docket for AW09_Fabric balance for AW10 pro_QUICK SILVER fab balance" xfId="1622" xr:uid="{12B6398F-A5E0-4982-85BD-C7D3DDCAE03A}"/>
    <cellStyle name="0_trim card &amp; cutting docket for AW09_Fabric balance for AW10 pro_QUICK SILVER fab balance 2" xfId="1623" xr:uid="{089DFB29-122D-4FF8-B2A5-32EEC66778F6}"/>
    <cellStyle name="0_trim card &amp; cutting docket for AW09_Fabric balance for AW10 pro_SPRING - Trim 2nd" xfId="1624" xr:uid="{0460010E-C054-4134-A387-1D7844A555B8}"/>
    <cellStyle name="0_trim card &amp; cutting docket for AW09_Fabric balance for AW10 pro_SPRING 2011 - TRIM 1st" xfId="1625" xr:uid="{9371D9E3-F85B-4D7E-AEF3-A1DB1010FD0D}"/>
    <cellStyle name="0_trim card &amp; cutting docket for AW09_Fabric balance for AW10 pro_SPRING 2011 - TRIM 2nd" xfId="1626" xr:uid="{3A7258D7-F08D-4646-A5AF-3DF4BD68E728}"/>
    <cellStyle name="0_trim card &amp; cutting docket for AW09_Fabric balance for AW10 pro_SS12 Atreebutes fab balance" xfId="1627" xr:uid="{DB7EFD38-95EC-4CF4-B2D4-C174C7361D8E}"/>
    <cellStyle name="0_trim card &amp; cutting docket for AW09_Fabric balance for AW10 pro_SUMMER 2011 - TRIM UN007" xfId="1628" xr:uid="{EB2A9D32-7170-45CD-A921-6AC8BC19F919}"/>
    <cellStyle name="0_trim card &amp; cutting docket for AW09_Fabric balance for AW10 pro_The composition of fabric" xfId="1629" xr:uid="{E6A99F0B-2AFB-4699-92CB-F6C959A75BCD}"/>
    <cellStyle name="0_trim card &amp; cutting docket for AW09_Fabric balance for AW10 pro_Trim balance for Atreebute" xfId="1630" xr:uid="{6E8D104A-728F-4921-8F72-2EA646A243D4}"/>
    <cellStyle name="0_trim card &amp; cutting docket for AW09_Fabric balance for AW10 pro_Trim balance for Atreebute 1ST" xfId="1631" xr:uid="{EBEB8EA6-EA52-46E4-A497-693A6E1A66C1}"/>
    <cellStyle name="0_trim card &amp; cutting docket for AW09_Fabric balance for AW10 pro_Trim balance for SS11" xfId="1632" xr:uid="{C47747C4-0E71-42D2-989D-22446FC25A1F}"/>
    <cellStyle name="0_trim card &amp; cutting docket for AW09_Fabric balance for AW10 pro_YKK#135" xfId="1633" xr:uid="{D70953BA-FA45-4D31-80B3-BEDAD9CB5EEC}"/>
    <cellStyle name="0_trim card &amp; cutting docket for AW09_Fabric balance for AW10 pro_YKK#135 2" xfId="1634" xr:uid="{7C20F07B-5FEF-4CC4-8891-EC8BAA4068C9}"/>
    <cellStyle name="0_trim card &amp; cutting docket for AW09_Fabric balance for AW10 pro_YKK#135_PO BAO GIA-DUNG" xfId="1635" xr:uid="{7621D9B5-980E-4D21-9DA2-3631BE3FA8E0}"/>
    <cellStyle name="0_trim card &amp; cutting docket for AW09_Fabric balance for AW10 pro_YKK#135_SPRING - Trim 2nd" xfId="1636" xr:uid="{10607794-0579-473E-8736-5B2D191EE2C6}"/>
    <cellStyle name="0_trim card &amp; cutting docket for AW09_Fabric balance for AW10 pro_YKK#135_Trim balance for Atreebute" xfId="1637" xr:uid="{3F034099-5EB0-4EB5-B48A-E8ACBE706E59}"/>
    <cellStyle name="0_trim card &amp; cutting docket for AW09_Fabric balance for AW10 pro_YKK#135_Trim balance for Atreebute 1ST" xfId="1638" xr:uid="{1C22095D-2DFD-41E6-A978-012D2D29F490}"/>
    <cellStyle name="0_trim card &amp; cutting docket for AW09_Fabric balance for SPRING 2012 sample sms ( RV 22.06)" xfId="1639" xr:uid="{DF07EDC4-9631-4241-934F-6C102B136855}"/>
    <cellStyle name="0_trim card &amp; cutting docket for AW09_Fabric balance for SPRING 2012 sample sms ( RV 22.06) 2" xfId="1640" xr:uid="{178625F9-9064-4167-87DE-B1F8AB4EB1F4}"/>
    <cellStyle name="0_trim card &amp; cutting docket for AW09_kotai fabric - first order for AW10 (status)" xfId="1641" xr:uid="{DE936940-6220-4DC8-9C9C-87D92238214A}"/>
    <cellStyle name="0_trim card &amp; cutting docket for AW09_MA expense (AW10 &amp; SS11)" xfId="1642" xr:uid="{FC0FDBCD-2A46-4402-905E-3AF1FEFA51F3}"/>
    <cellStyle name="0_trim card &amp; cutting docket for AW09_MA expense (AW10 &amp; SS11) 2" xfId="1643" xr:uid="{11D3DC79-942A-4156-A60E-6A4DB231A46E}"/>
    <cellStyle name="0_trim card &amp; cutting docket for AW09_MA expense (AW10 &amp; SS11)_AW11 Atreebutes fabric balance sheet" xfId="1644" xr:uid="{0EF467B5-5A0E-4762-AC9A-D84D0B99374B}"/>
    <cellStyle name="0_trim card &amp; cutting docket for AW09_MA expense (AW10 &amp; SS11)_QUICK SILVER fab balance" xfId="1645" xr:uid="{19D9535A-902A-4E62-8267-6E1F255D531E}"/>
    <cellStyle name="0_trim card &amp; cutting docket for AW09_MA expense (AW10 &amp; SS11)_QUICK SILVER fab balance 2" xfId="1646" xr:uid="{145ACDA4-8900-4930-9FE9-36741CA66534}"/>
    <cellStyle name="0_trim card &amp; cutting docket for AW09_MA expense (AW10 &amp; SS11)_SPRING - Trim 2nd" xfId="1647" xr:uid="{35AB4A4A-FFDE-4493-A781-23A9C61B2614}"/>
    <cellStyle name="0_trim card &amp; cutting docket for AW09_MA expense (AW10 &amp; SS11)_SPRING 2011 - TRIM 1st" xfId="1648" xr:uid="{16ABD5B6-C4B7-4C1D-9E5B-45C0AF80E02D}"/>
    <cellStyle name="0_trim card &amp; cutting docket for AW09_MA expense (AW10 &amp; SS11)_SPRING 2011 - TRIM 2nd" xfId="1649" xr:uid="{9786998F-937B-407A-BDA1-E016B72DF9AD}"/>
    <cellStyle name="0_trim card &amp; cutting docket for AW09_MA expense (AW10 &amp; SS11)_SS12 Atreebutes fab balance" xfId="1650" xr:uid="{F4C3F8C0-58B5-4421-9D87-08EBB510C134}"/>
    <cellStyle name="0_trim card &amp; cutting docket for AW09_MA expense (AW10 &amp; SS11)_The composition of fabric" xfId="1651" xr:uid="{5538FC12-7DE5-427C-8150-F9D95DAEB950}"/>
    <cellStyle name="0_trim card &amp; cutting docket for AW09_QUICK SILVER fab balance" xfId="1652" xr:uid="{CBCC2403-F759-4D0A-B462-3DC3D1B07665}"/>
    <cellStyle name="0_trim card &amp; cutting docket for AW09_QUICK SILVER fab balance 2" xfId="1653" xr:uid="{0FC90FEB-D03A-4A01-B3A3-018F9D89AE04}"/>
    <cellStyle name="0_trim card &amp; cutting docket for AW09_SPRING - Trim 2nd" xfId="1654" xr:uid="{A6230F94-9D75-4D0B-9CEB-F06337BD9C2F}"/>
    <cellStyle name="0_trim card &amp; cutting docket for AW09_SPRING 2011 - TRIM 1st" xfId="1655" xr:uid="{83FD4318-6C10-4403-9A28-4AC528BF5006}"/>
    <cellStyle name="0_trim card &amp; cutting docket for AW09_SPRING 2011 - TRIM 2nd" xfId="1656" xr:uid="{26BAA4E4-F1E1-4F7E-A800-955E20EA8C4F}"/>
    <cellStyle name="0_trim card &amp; cutting docket for AW09_SS11 PO" xfId="1657" xr:uid="{2469CE5E-16F3-40E2-8799-CBB4BE80C060}"/>
    <cellStyle name="0_trim card &amp; cutting docket for AW09_SS11 PO-office" xfId="1658" xr:uid="{7D943B96-951F-490A-A3B1-F6A2F74BFF53}"/>
    <cellStyle name="0_trim card &amp; cutting docket for AW09_SS12 Atreebutes fab balance" xfId="1659" xr:uid="{C879EE87-F1C8-4778-B002-A1D5523895E4}"/>
    <cellStyle name="0_trim card &amp; cutting docket for AW09_The composition of fabric" xfId="1660" xr:uid="{F37D16F1-4670-4DB8-95CE-8E80836C135B}"/>
    <cellStyle name="0_trim card &amp; cutting docket for AW09_the plan for trims SS11" xfId="1661" xr:uid="{8367DC5A-6299-418F-933D-270D39665E2F}"/>
    <cellStyle name="0_trim card &amp; cutting docket for AW09_Trim balance for Atreebute" xfId="1662" xr:uid="{6C5F26E2-CCE9-4E4A-A06D-2207DB280315}"/>
    <cellStyle name="0_trim card &amp; cutting docket for AW09_Trim balance for AW10" xfId="1663" xr:uid="{A825C2F3-F151-4488-9157-7BAA01D6BBA7}"/>
    <cellStyle name="0_trim card &amp; cutting docket for AW09_Trim balance for SS11" xfId="1664" xr:uid="{CF0F0C46-92EF-4556-9BB5-044FEE6D6622}"/>
    <cellStyle name="0_TRIMLIST OF Summer09 PROD DR3" xfId="1665" xr:uid="{448C65C2-C6BC-47B0-B38F-519650667E78}"/>
    <cellStyle name="0_TRIMLIST OF Summer09 PROD DR3_Atreebutes fab balance" xfId="1666" xr:uid="{B7CF6DD3-97C4-42F0-A22A-BBBD1138B8A9}"/>
    <cellStyle name="0_TRIMLIST OF Summer09 PROD DR3_QUICK SILVER fab balance" xfId="1667" xr:uid="{4AFBED50-E990-47A6-8CF3-B2B117563B8A}"/>
    <cellStyle name="0_TRIMLIST OF Summer09 PROD DR3_SEASON 01QS - FABRIC 2nd" xfId="1668" xr:uid="{7D28CBC0-EFBA-4BD4-A717-030F33DFCF90}"/>
    <cellStyle name="0_TRIMLIST OF Summer09 PROD DR3_SPRING - Trim 2nd" xfId="1669" xr:uid="{B97F6A0B-63F6-4173-9D18-B2107E69C801}"/>
    <cellStyle name="0_TRIMLIST OF Summer09 PROD DR3_SPRING 2011 - TRIM" xfId="1670" xr:uid="{94170261-190C-437C-B901-27EFE9057E3E}"/>
    <cellStyle name="0_TRIMLIST OF Summer09 PROD DR3_SPRING 2011 - TRIM 1st" xfId="1671" xr:uid="{E5F60621-2421-457B-983D-FCD450E0E136}"/>
    <cellStyle name="0_TRIMLIST OF Summer09 PROD DR3_SPRING 2011 - TRIM 2nd" xfId="1672" xr:uid="{8DAD3AE9-DEF1-414D-98AC-0ADF606F3312}"/>
    <cellStyle name="0_TRIMLIST OF Summer09 PROD DR3_Trim balance for Atreebute" xfId="1673" xr:uid="{5AA28E0A-5723-4AFA-A6F0-2CABB9B7EF70}"/>
    <cellStyle name="0_trimlist W09 Drop3" xfId="1674" xr:uid="{07E880F6-2FF0-4849-B46E-B778FEF5D174}"/>
    <cellStyle name="0_trimlist W09 Drop3_Atreebutes fab balance" xfId="1675" xr:uid="{3B7C2AD7-48E5-4658-8183-09D72ACD2FFC}"/>
    <cellStyle name="0_trimlist W09 Drop3_QUICK SILVER fab balance" xfId="1676" xr:uid="{6779BA76-EC1F-413D-8D86-EE340ACE4DBB}"/>
    <cellStyle name="0_trimlist W09 Drop3_SEASON 01QS - FABRIC 2nd" xfId="1677" xr:uid="{092D71EE-8685-438B-86A3-215E43B2DDB6}"/>
    <cellStyle name="0_trimlist W09 Drop3_SPRING - Trim 2nd" xfId="1678" xr:uid="{86EEB052-DC57-48AF-BD7C-CBE04BCE2E43}"/>
    <cellStyle name="0_trimlist W09 Drop3_SPRING 2011 - TRIM" xfId="1679" xr:uid="{D112B43C-AB78-4920-BE2E-19C59B187D61}"/>
    <cellStyle name="0_trimlist W09 Drop3_SPRING 2011 - TRIM 1st" xfId="1680" xr:uid="{F02A3D77-EAB7-41DF-9F9D-0DA77BC0A18A}"/>
    <cellStyle name="0_trimlist W09 Drop3_SPRING 2011 - TRIM 2nd" xfId="1681" xr:uid="{DDDD34EC-69D3-4A4C-87BE-877CA0E98B2A}"/>
    <cellStyle name="0_trimlist W09 Drop3_Trim balance for Atreebute" xfId="1682" xr:uid="{29A773EF-1C6A-4B2C-BA5D-AC0C0BEE3BDB}"/>
    <cellStyle name="0_Trimslist of W09 EU prod" xfId="1683" xr:uid="{BAF79485-E0B7-498A-A64A-2999CD517674}"/>
    <cellStyle name="0_Trimslist of W09 EU prod_Atreebutes fab balance" xfId="1684" xr:uid="{CD134FFF-AAAD-4278-B9DA-8E9833E5EB22}"/>
    <cellStyle name="0_Trimslist of W09 EU prod_SEASON 01QS - FABRIC 2nd" xfId="1685" xr:uid="{BC8CC770-3015-45EC-B347-779FB7C54BDF}"/>
    <cellStyle name="0_Trimslist of W09 EU prod_SPRING 2011 - TRIM 2nd" xfId="1686" xr:uid="{27643088-209C-4891-8D6D-DADBFBB4D5A2}"/>
    <cellStyle name="0_Trimslist Winter 09 drop2" xfId="10" xr:uid="{00000000-0005-0000-0000-000007000000}"/>
    <cellStyle name="0_Trimslist Winter 09 drop2_Atreebutes fab balance" xfId="1687" xr:uid="{47AA590F-C5C4-45A8-95E7-86E9FE6F627D}"/>
    <cellStyle name="0_Trimslist Winter 09 drop2_OM W'10" xfId="1688" xr:uid="{D49E3700-5835-4AE6-8BEE-918DE34F1A3E}"/>
    <cellStyle name="0_Trimslist Winter 09 drop2_OM W'10_Atreebutes fab balance" xfId="1689" xr:uid="{AA716829-9B6A-4764-BBFB-440F3F6889A7}"/>
    <cellStyle name="0_Trimslist Winter 09 drop2_OM W'10_SEASON 01QS - FABRIC 2nd" xfId="1690" xr:uid="{BCAE3C6C-6971-4196-A5EF-39CA27B4783A}"/>
    <cellStyle name="0_Trimslist Winter 09 drop2_OM W'10_SPRING 2011 - TRIM 2nd" xfId="1691" xr:uid="{99F339E6-FE78-484F-B888-8E045D9732C5}"/>
    <cellStyle name="0_Trimslist Winter 09 drop2_OM-Basic program Tee 2009 Organic  revised at production" xfId="1692" xr:uid="{1F973F8E-526A-4672-A545-FC94A0912C04}"/>
    <cellStyle name="0_Trimslist Winter 09 drop2_OM-Basic program Tee 2009 Organic  revised at production 2" xfId="1693" xr:uid="{62C1E0E5-45F1-45C0-BC06-05F5600F3DCE}"/>
    <cellStyle name="0_Trimslist Winter 09 drop2_OM-Basic program Tee 2009 Organic  revised at production_Atreebutes fab balance" xfId="1694" xr:uid="{3DA4DCF4-3259-47BE-853D-BC0ED1EA05CA}"/>
    <cellStyle name="0_Trimslist Winter 09 drop2_OM-Basic program Tee 2009 Organic  revised at production_Atreebutes fab balance_AW11 Atreebutes fabric balance sheet" xfId="1695" xr:uid="{EC1E8D00-B37B-4777-BD06-7B1F4DA87CB7}"/>
    <cellStyle name="0_Trimslist Winter 09 drop2_OM-Basic program Tee 2009 Organic  revised at production_Atreebutes fab balance_QUICK SILVER fab balance" xfId="1696" xr:uid="{B41663E5-AAC9-42C2-A1B6-727D0052F589}"/>
    <cellStyle name="0_Trimslist Winter 09 drop2_OM-Basic program Tee 2009 Organic  revised at production_Atreebutes fab balance_SPRING - Trim 2nd" xfId="1697" xr:uid="{5354FB36-F07F-4071-9D64-EB3F23A29EE7}"/>
    <cellStyle name="0_Trimslist Winter 09 drop2_OM-Basic program Tee 2009 Organic  revised at production_Atreebutes fab balance_SPRING 2011 - TRIM 1st" xfId="1698" xr:uid="{AFCA7E88-8917-4437-BED3-394B4B05776F}"/>
    <cellStyle name="0_Trimslist Winter 09 drop2_OM-Basic program Tee 2009 Organic  revised at production_Atreebutes fab balance_SPRING 2011 - TRIM 2nd" xfId="1699" xr:uid="{BA1391A3-80CA-44B3-BF55-2D65329C4858}"/>
    <cellStyle name="0_Trimslist Winter 09 drop2_OM-Basic program Tee 2009 Organic  revised at production_Atreebutes fab balance_SS12 Atreebutes fab balance" xfId="1700" xr:uid="{76CE40E9-1640-41BF-8C96-A99776F1718D}"/>
    <cellStyle name="0_Trimslist Winter 09 drop2_OM-Basic program Tee 2009 Organic  revised at production_AW11 Atreebutes fabric balance sheet" xfId="1701" xr:uid="{00357AEE-1F6E-4169-BEF0-6DC60472375C}"/>
    <cellStyle name="0_Trimslist Winter 09 drop2_OM-Basic program Tee 2009 Organic  revised at production_Copy of #1542-1-revised quotation (2)" xfId="1702" xr:uid="{438795FA-DBF8-4150-8909-6F6CA61A98D8}"/>
    <cellStyle name="0_Trimslist Winter 09 drop2_OM-Basic program Tee 2009 Organic  revised at production_Copy of the status of KOTAI fabric 21-10" xfId="1703" xr:uid="{39F85544-504C-45B8-B591-FAEF12BCF3C8}"/>
    <cellStyle name="0_Trimslist Winter 09 drop2_OM-Basic program Tee 2009 Organic  revised at production_Fabric balance for AW10 pro" xfId="1704" xr:uid="{39774BFD-3E9B-42E9-956E-0B3CC6A754E1}"/>
    <cellStyle name="0_Trimslist Winter 09 drop2_OM-Basic program Tee 2009 Organic  revised at production_MA expense (AW10 &amp; SS11)" xfId="1705" xr:uid="{76A0E14D-6A10-4527-893C-9613C7CB1ECD}"/>
    <cellStyle name="0_Trimslist Winter 09 drop2_OM-Basic program Tee 2009 Organic  revised at production_MA expense (AW10 &amp; SS11) 2" xfId="1706" xr:uid="{2D5DFF56-50D8-4C46-90F2-9B4319D956AD}"/>
    <cellStyle name="0_Trimslist Winter 09 drop2_OM-Basic program Tee 2009 Organic  revised at production_MA expense (AW10 &amp; SS11)_AW11 Atreebutes fabric balance sheet" xfId="1707" xr:uid="{7FD0EF27-3E87-4431-A08B-9DDFEBD860CE}"/>
    <cellStyle name="0_Trimslist Winter 09 drop2_OM-Basic program Tee 2009 Organic  revised at production_MA expense (AW10 &amp; SS11)_QUICK SILVER fab balance" xfId="1708" xr:uid="{615BDEF7-BB66-4D83-A4DF-1F6FCD20DA40}"/>
    <cellStyle name="0_Trimslist Winter 09 drop2_OM-Basic program Tee 2009 Organic  revised at production_MA expense (AW10 &amp; SS11)_QUICK SILVER fab balance 2" xfId="1709" xr:uid="{BBF5ABCA-DFAB-4110-B5CD-B344C3077AF3}"/>
    <cellStyle name="0_Trimslist Winter 09 drop2_OM-Basic program Tee 2009 Organic  revised at production_MA expense (AW10 &amp; SS11)_SPRING - Trim 2nd" xfId="1710" xr:uid="{330C800A-3628-4005-A4AD-9103F668C912}"/>
    <cellStyle name="0_Trimslist Winter 09 drop2_OM-Basic program Tee 2009 Organic  revised at production_MA expense (AW10 &amp; SS11)_SPRING 2011 - TRIM 1st" xfId="1711" xr:uid="{94C9E963-1F48-478B-82F1-9EDFA64A6B68}"/>
    <cellStyle name="0_Trimslist Winter 09 drop2_OM-Basic program Tee 2009 Organic  revised at production_MA expense (AW10 &amp; SS11)_SPRING 2011 - TRIM 2nd" xfId="1712" xr:uid="{6A2B8779-EE0A-4BA7-BC3A-D574FD04C2A9}"/>
    <cellStyle name="0_Trimslist Winter 09 drop2_OM-Basic program Tee 2009 Organic  revised at production_MA expense (AW10 &amp; SS11)_SS12 Atreebutes fab balance" xfId="1713" xr:uid="{87E2B137-517D-4962-809C-BFA70A957CE9}"/>
    <cellStyle name="0_Trimslist Winter 09 drop2_OM-Basic program Tee 2009 Organic  revised at production_MA expense (AW10 &amp; SS11)_The composition of fabric" xfId="1714" xr:uid="{5DBF2D64-E175-4556-A9BE-3216F423B378}"/>
    <cellStyle name="0_Trimslist Winter 09 drop2_OM-Basic program Tee 2009 Organic  revised at production_PO BAO GIA-DUNG" xfId="1715" xr:uid="{926C6826-C8FC-4EC9-BB9F-80533BC2C38E}"/>
    <cellStyle name="0_Trimslist Winter 09 drop2_OM-Basic program Tee 2009 Organic  revised at production_QUICK SILVER fab balance" xfId="1716" xr:uid="{7D999919-4F84-4B97-9EC9-FC838DA638D0}"/>
    <cellStyle name="0_Trimslist Winter 09 drop2_OM-Basic program Tee 2009 Organic  revised at production_QUICK SILVER fab balance 2" xfId="1717" xr:uid="{55E43746-2339-45DB-B151-DA9FEC721BC2}"/>
    <cellStyle name="0_Trimslist Winter 09 drop2_OM-Basic program Tee 2009 Organic  revised at production_SEASON 01QS - FABRIC 2nd" xfId="1718" xr:uid="{5131CD99-18D6-4474-A708-F7E3272D07ED}"/>
    <cellStyle name="0_Trimslist Winter 09 drop2_OM-Basic program Tee 2009 Organic  revised at production_SPRING - Trim 2nd" xfId="1719" xr:uid="{0F5EB5B1-FB4C-421A-A6C6-69ACC4027E8D}"/>
    <cellStyle name="0_Trimslist Winter 09 drop2_OM-Basic program Tee 2009 Organic  revised at production_SPRING 2011 - TRIM 1st" xfId="1720" xr:uid="{6F3F7107-6E75-4EB2-B4BD-04394D45A930}"/>
    <cellStyle name="0_Trimslist Winter 09 drop2_OM-Basic program Tee 2009 Organic  revised at production_SPRING 2011 - TRIM 2nd" xfId="1721" xr:uid="{CC103816-57A1-4206-8643-AA1DAAF16D7A}"/>
    <cellStyle name="0_Trimslist Winter 09 drop2_OM-Basic program Tee 2009 Organic  revised at production_SPRING 2011 - TRIM 2nd_1" xfId="1722" xr:uid="{8E078F49-CB7A-4783-A652-CF8F7093A742}"/>
    <cellStyle name="0_Trimslist Winter 09 drop2_OM-Basic program Tee 2009 Organic  revised at production_SPRING 2011 - TRIM 2nd_AW11 Atreebutes fabric balance sheet" xfId="1723" xr:uid="{77D12A50-3816-4CBE-A141-D3C9CC73D547}"/>
    <cellStyle name="0_Trimslist Winter 09 drop2_OM-Basic program Tee 2009 Organic  revised at production_SPRING 2011 - TRIM 2nd_QUICK SILVER fab balance" xfId="1724" xr:uid="{3CF72333-90DF-4E8A-9EE1-CEB6A1B4C562}"/>
    <cellStyle name="0_Trimslist Winter 09 drop2_OM-Basic program Tee 2009 Organic  revised at production_SPRING 2011 - TRIM 2nd_SPRING - Trim 2nd" xfId="1725" xr:uid="{B1C1ED44-8130-4665-A18C-01A3EA2FA30C}"/>
    <cellStyle name="0_Trimslist Winter 09 drop2_OM-Basic program Tee 2009 Organic  revised at production_SPRING 2011 - TRIM 2nd_SPRING 2011 - TRIM 1st" xfId="1726" xr:uid="{57A9ADA0-9AFE-4F8A-978C-4280E33D7D0F}"/>
    <cellStyle name="0_Trimslist Winter 09 drop2_OM-Basic program Tee 2009 Organic  revised at production_SPRING 2011 - TRIM 2nd_SPRING 2011 - TRIM 2nd" xfId="1727" xr:uid="{577EFBFB-6BC6-4DCA-8418-80ACD84CEB78}"/>
    <cellStyle name="0_Trimslist Winter 09 drop2_OM-Basic program Tee 2009 Organic  revised at production_SPRING 2011 - TRIM 2nd_SS12 Atreebutes fab balance" xfId="1728" xr:uid="{C3716C81-55EF-400C-A248-A6335F34CE8F}"/>
    <cellStyle name="0_Trimslist Winter 09 drop2_OM-Basic program Tee 2009 Organic  revised at production_SS12 Atreebutes fab balance" xfId="1729" xr:uid="{1A13A876-604F-40EE-9B2D-8610753C095E}"/>
    <cellStyle name="0_Trimslist Winter 09 drop2_OM-Basic program Tee 2009 Organic  revised at production_SUMMER 2011 - TRIM UN007" xfId="1730" xr:uid="{7755FF54-9DC1-417A-8CB9-2EA0E92B70DE}"/>
    <cellStyle name="0_Trimslist Winter 09 drop2_OM-Basic program Tee 2009 Organic  revised at production_The composition of fabric" xfId="1731" xr:uid="{81AD4EAF-824F-4284-9B74-24CCB3DF907A}"/>
    <cellStyle name="0_Trimslist Winter 09 drop2_OM-Basic program Tee 2009 Organic  revised at production_Trim balance for Atreebute" xfId="1732" xr:uid="{D05BC3C3-BCE5-4C8A-BAE5-3A471D49D93D}"/>
    <cellStyle name="0_Trimslist Winter 09 drop2_OM-Basic program Tee 2009 Organic  revised at production_Trim balance for Atreebute 1ST" xfId="1733" xr:uid="{7B73EE4F-7EDC-46BD-8192-7412230008B1}"/>
    <cellStyle name="0_Trimslist Winter 09 drop2_OM-Basic program Tee 2009 Organic  revised at production_Trim balance for SS11" xfId="1734" xr:uid="{0A32A168-5394-4AF9-A344-E3BCC04FABA9}"/>
    <cellStyle name="0_Trimslist Winter 09 drop2_OM-Basic program Tee 2009 Organic  revised at production_YKK#135" xfId="1735" xr:uid="{EC6A862E-9112-44FE-8E94-32FD88143679}"/>
    <cellStyle name="0_Trimslist Winter 09 drop2_OM-Basic program Tee 2009 Organic  revised at production_YKK#135 2" xfId="1736" xr:uid="{FABD307C-CD26-447D-9C85-53882A664082}"/>
    <cellStyle name="0_Trimslist Winter 09 drop2_OM-Basic program Tee 2009 Organic  revised at production_YKK#135_PO BAO GIA-DUNG" xfId="1737" xr:uid="{21BF224F-48FD-4C14-BA7B-1D0C3157CCE6}"/>
    <cellStyle name="0_Trimslist Winter 09 drop2_OM-Basic program Tee 2009 Organic  revised at production_YKK#135_SPRING - Trim 2nd" xfId="1738" xr:uid="{AA90C3E5-9A6D-4EA3-97B9-8DD8A4D36236}"/>
    <cellStyle name="0_Trimslist Winter 09 drop2_OM-Basic program Tee 2009 Organic  revised at production_YKK#135_Trim balance for Atreebute" xfId="1739" xr:uid="{AFCFFF60-DB4A-4320-AA91-651B73957500}"/>
    <cellStyle name="0_Trimslist Winter 09 drop2_OM-Basic program Tee 2009 Organic  revised at production_YKK#135_Trim balance for Atreebute 1ST" xfId="1740" xr:uid="{DA3F388C-6E0F-4C9B-914C-6E33A1E43E40}"/>
    <cellStyle name="0_Trimslist Winter 09 drop2_OM-Basic program Tee 2009 Organic 19.5" xfId="1741" xr:uid="{C7AC8A2C-2D34-447C-9416-8402C28D36CB}"/>
    <cellStyle name="0_Trimslist Winter 09 drop2_OM-Basic program Tee 2009 Organic 19.5 2" xfId="1742" xr:uid="{C8B19CE3-1589-46C6-9D5A-729E6EA8C6CA}"/>
    <cellStyle name="0_Trimslist Winter 09 drop2_OM-Basic program Tee 2009 Organic 19.5_Atreebutes fab balance" xfId="1743" xr:uid="{28723D29-D3B2-4FD8-835D-717F32496BB4}"/>
    <cellStyle name="0_Trimslist Winter 09 drop2_OM-Basic program Tee 2009 Organic 19.5_Atreebutes fab balance_AW11 Atreebutes fabric balance sheet" xfId="1744" xr:uid="{88802D07-2739-4F2B-9A28-5093088B10C1}"/>
    <cellStyle name="0_Trimslist Winter 09 drop2_OM-Basic program Tee 2009 Organic 19.5_Atreebutes fab balance_QUICK SILVER fab balance" xfId="1745" xr:uid="{BBD98DC4-6A2A-4803-9931-DC2FB33F2B1E}"/>
    <cellStyle name="0_Trimslist Winter 09 drop2_OM-Basic program Tee 2009 Organic 19.5_Atreebutes fab balance_SPRING - Trim 2nd" xfId="1746" xr:uid="{B2DA955F-6292-4BDF-B351-36A5BA68F4E8}"/>
    <cellStyle name="0_Trimslist Winter 09 drop2_OM-Basic program Tee 2009 Organic 19.5_Atreebutes fab balance_SPRING 2011 - TRIM 1st" xfId="1747" xr:uid="{EBD6F26B-F120-4E6F-A688-BFC862CCB1FD}"/>
    <cellStyle name="0_Trimslist Winter 09 drop2_OM-Basic program Tee 2009 Organic 19.5_Atreebutes fab balance_SPRING 2011 - TRIM 2nd" xfId="1748" xr:uid="{35553354-1582-4671-B89A-374210112E08}"/>
    <cellStyle name="0_Trimslist Winter 09 drop2_OM-Basic program Tee 2009 Organic 19.5_Atreebutes fab balance_SS12 Atreebutes fab balance" xfId="1749" xr:uid="{B190142E-5243-47DF-BC4C-1E8B47343B47}"/>
    <cellStyle name="0_Trimslist Winter 09 drop2_OM-Basic program Tee 2009 Organic 19.5_AW11 Atreebutes fabric balance sheet" xfId="1750" xr:uid="{9A25A7D9-5B09-43A3-A23F-47F8EAE6287B}"/>
    <cellStyle name="0_Trimslist Winter 09 drop2_OM-Basic program Tee 2009 Organic 19.5_Copy of #1542-1-revised quotation (2)" xfId="1751" xr:uid="{F0BBE342-1A80-4EF6-B275-D5E690072CCD}"/>
    <cellStyle name="0_Trimslist Winter 09 drop2_OM-Basic program Tee 2009 Organic 19.5_Copy of the status of KOTAI fabric 21-10" xfId="1752" xr:uid="{43CB11DE-C5AB-4A03-87B8-DD4CAD33B338}"/>
    <cellStyle name="0_Trimslist Winter 09 drop2_OM-Basic program Tee 2009 Organic 19.5_Fabric balance for AW10 pro" xfId="1753" xr:uid="{F90E3CB1-3F48-409F-A8B8-2A4AD979062C}"/>
    <cellStyle name="0_Trimslist Winter 09 drop2_OM-Basic program Tee 2009 Organic 19.5_MA expense (AW10 &amp; SS11)" xfId="1754" xr:uid="{C32A59F1-269F-4B52-ADB6-AFF9BC53FB1A}"/>
    <cellStyle name="0_Trimslist Winter 09 drop2_OM-Basic program Tee 2009 Organic 19.5_MA expense (AW10 &amp; SS11) 2" xfId="1755" xr:uid="{D37F9D99-585B-40D9-9EAE-9BB864BF88D7}"/>
    <cellStyle name="0_Trimslist Winter 09 drop2_OM-Basic program Tee 2009 Organic 19.5_MA expense (AW10 &amp; SS11)_AW11 Atreebutes fabric balance sheet" xfId="1756" xr:uid="{A97324F7-39E3-482A-9003-648AA8874D34}"/>
    <cellStyle name="0_Trimslist Winter 09 drop2_OM-Basic program Tee 2009 Organic 19.5_MA expense (AW10 &amp; SS11)_QUICK SILVER fab balance" xfId="1757" xr:uid="{5711657D-118E-4CA1-A7F5-68148F64CABD}"/>
    <cellStyle name="0_Trimslist Winter 09 drop2_OM-Basic program Tee 2009 Organic 19.5_MA expense (AW10 &amp; SS11)_QUICK SILVER fab balance 2" xfId="1758" xr:uid="{3CDD6BB1-5AA9-4B6A-AE50-281673B0F1B9}"/>
    <cellStyle name="0_Trimslist Winter 09 drop2_OM-Basic program Tee 2009 Organic 19.5_MA expense (AW10 &amp; SS11)_SPRING - Trim 2nd" xfId="1759" xr:uid="{60396F24-33D3-49ED-B305-943B62636409}"/>
    <cellStyle name="0_Trimslist Winter 09 drop2_OM-Basic program Tee 2009 Organic 19.5_MA expense (AW10 &amp; SS11)_SPRING 2011 - TRIM 1st" xfId="1760" xr:uid="{4F12DC76-74CC-4333-9594-4EC509EC441D}"/>
    <cellStyle name="0_Trimslist Winter 09 drop2_OM-Basic program Tee 2009 Organic 19.5_MA expense (AW10 &amp; SS11)_SPRING 2011 - TRIM 2nd" xfId="1761" xr:uid="{FFA216E8-6915-479D-9F0A-BE57FE7FE8BA}"/>
    <cellStyle name="0_Trimslist Winter 09 drop2_OM-Basic program Tee 2009 Organic 19.5_MA expense (AW10 &amp; SS11)_SS12 Atreebutes fab balance" xfId="1762" xr:uid="{337DBE2B-B389-4EDB-85D2-4388086CB8F9}"/>
    <cellStyle name="0_Trimslist Winter 09 drop2_OM-Basic program Tee 2009 Organic 19.5_MA expense (AW10 &amp; SS11)_The composition of fabric" xfId="1763" xr:uid="{EA34FF4E-6FDD-4412-88F3-68DAC741DF02}"/>
    <cellStyle name="0_Trimslist Winter 09 drop2_OM-Basic program Tee 2009 Organic 19.5_PO BAO GIA-DUNG" xfId="1764" xr:uid="{85C9EAA9-4225-4197-B04C-B15A2456C21C}"/>
    <cellStyle name="0_Trimslist Winter 09 drop2_OM-Basic program Tee 2009 Organic 19.5_QUICK SILVER fab balance" xfId="1765" xr:uid="{23FF5365-54AE-47D3-A565-1D54B44786EE}"/>
    <cellStyle name="0_Trimslist Winter 09 drop2_OM-Basic program Tee 2009 Organic 19.5_QUICK SILVER fab balance 2" xfId="1766" xr:uid="{01881800-CBA2-4308-AD4E-05433A73A6BD}"/>
    <cellStyle name="0_Trimslist Winter 09 drop2_OM-Basic program Tee 2009 Organic 19.5_SEASON 01QS - FABRIC 2nd" xfId="1767" xr:uid="{27B5858F-F43B-4EE5-8B29-EB2C2502DEEE}"/>
    <cellStyle name="0_Trimslist Winter 09 drop2_OM-Basic program Tee 2009 Organic 19.5_SPRING - Trim 2nd" xfId="1768" xr:uid="{A81423B4-E7AD-4518-B79B-29D81E0F4D52}"/>
    <cellStyle name="0_Trimslist Winter 09 drop2_OM-Basic program Tee 2009 Organic 19.5_SPRING 2011 - TRIM 1st" xfId="1769" xr:uid="{CAFD344D-457B-4DDE-92BF-C215A113E1F8}"/>
    <cellStyle name="0_Trimslist Winter 09 drop2_OM-Basic program Tee 2009 Organic 19.5_SPRING 2011 - TRIM 2nd" xfId="1770" xr:uid="{BB65DAFC-BF61-45AD-BF84-F4B37A102D8E}"/>
    <cellStyle name="0_Trimslist Winter 09 drop2_OM-Basic program Tee 2009 Organic 19.5_SPRING 2011 - TRIM 2nd_1" xfId="1771" xr:uid="{65A72C49-7546-428F-8D18-84149DDCC21C}"/>
    <cellStyle name="0_Trimslist Winter 09 drop2_OM-Basic program Tee 2009 Organic 19.5_SPRING 2011 - TRIM 2nd_AW11 Atreebutes fabric balance sheet" xfId="1772" xr:uid="{2315876F-3B75-43F0-8C8C-AF4CFE72E76F}"/>
    <cellStyle name="0_Trimslist Winter 09 drop2_OM-Basic program Tee 2009 Organic 19.5_SPRING 2011 - TRIM 2nd_QUICK SILVER fab balance" xfId="1773" xr:uid="{C0C57BC7-3725-4DEF-A4E1-1814BC327EA1}"/>
    <cellStyle name="0_Trimslist Winter 09 drop2_OM-Basic program Tee 2009 Organic 19.5_SPRING 2011 - TRIM 2nd_SPRING - Trim 2nd" xfId="1774" xr:uid="{F215B855-F2AB-420C-AAA1-D117400E3C6A}"/>
    <cellStyle name="0_Trimslist Winter 09 drop2_OM-Basic program Tee 2009 Organic 19.5_SPRING 2011 - TRIM 2nd_SPRING 2011 - TRIM 1st" xfId="1775" xr:uid="{F7C03A68-C39F-4A79-9362-E4A9F852D09E}"/>
    <cellStyle name="0_Trimslist Winter 09 drop2_OM-Basic program Tee 2009 Organic 19.5_SPRING 2011 - TRIM 2nd_SPRING 2011 - TRIM 2nd" xfId="1776" xr:uid="{5DCF9A08-2133-4E8B-BDF9-74B43DE791D4}"/>
    <cellStyle name="0_Trimslist Winter 09 drop2_OM-Basic program Tee 2009 Organic 19.5_SPRING 2011 - TRIM 2nd_SS12 Atreebutes fab balance" xfId="1777" xr:uid="{C946C522-4CDE-4FC1-9100-F653CB818F4C}"/>
    <cellStyle name="0_Trimslist Winter 09 drop2_OM-Basic program Tee 2009 Organic 19.5_SS12 Atreebutes fab balance" xfId="1778" xr:uid="{4207552A-B3F8-4FDF-A0AF-C47AA1C888DE}"/>
    <cellStyle name="0_Trimslist Winter 09 drop2_OM-Basic program Tee 2009 Organic 19.5_SUMMER 2011 - TRIM UN007" xfId="1779" xr:uid="{806167BA-C539-4427-B2C0-A24D7752B5D0}"/>
    <cellStyle name="0_Trimslist Winter 09 drop2_OM-Basic program Tee 2009 Organic 19.5_The composition of fabric" xfId="1780" xr:uid="{33214176-67AB-4B81-A507-75358F2748BD}"/>
    <cellStyle name="0_Trimslist Winter 09 drop2_OM-Basic program Tee 2009 Organic 19.5_Trim balance for Atreebute" xfId="1781" xr:uid="{CFBD93AC-1332-448A-BA14-A4BC7C436288}"/>
    <cellStyle name="0_Trimslist Winter 09 drop2_OM-Basic program Tee 2009 Organic 19.5_Trim balance for Atreebute 1ST" xfId="1782" xr:uid="{166D4421-F5ED-4065-8DF6-D4EF7A5C031A}"/>
    <cellStyle name="0_Trimslist Winter 09 drop2_OM-Basic program Tee 2009 Organic 19.5_Trim balance for SS11" xfId="1783" xr:uid="{8155282E-82CB-4F58-B957-245AFD20496A}"/>
    <cellStyle name="0_Trimslist Winter 09 drop2_OM-Basic program Tee 2009 Organic 19.5_YKK#135" xfId="1784" xr:uid="{6B41FF73-06BA-425B-B4EF-FC955E1A99C3}"/>
    <cellStyle name="0_Trimslist Winter 09 drop2_OM-Basic program Tee 2009 Organic 19.5_YKK#135 2" xfId="1785" xr:uid="{43B55114-9B76-4945-A2F3-A38BD43F63B4}"/>
    <cellStyle name="0_Trimslist Winter 09 drop2_OM-Basic program Tee 2009 Organic 19.5_YKK#135_PO BAO GIA-DUNG" xfId="1786" xr:uid="{AF3CE1C8-6EF6-4B70-A80F-F4D51B77507E}"/>
    <cellStyle name="0_Trimslist Winter 09 drop2_OM-Basic program Tee 2009 Organic 19.5_YKK#135_SPRING - Trim 2nd" xfId="1787" xr:uid="{ECA48E4F-A7F4-4B10-A4A7-9D6B55A0C1BA}"/>
    <cellStyle name="0_Trimslist Winter 09 drop2_OM-Basic program Tee 2009 Organic 19.5_YKK#135_Trim balance for Atreebute" xfId="1788" xr:uid="{4ACDA209-138C-445D-9B8E-4136B15CABB1}"/>
    <cellStyle name="0_Trimslist Winter 09 drop2_OM-Basic program Tee 2009 Organic 19.5_YKK#135_Trim balance for Atreebute 1ST" xfId="1789" xr:uid="{FD14020C-7723-40AB-9468-83D840E08ACC}"/>
    <cellStyle name="0_Trimslist Winter 09 drop2_OM-Basic program Tee 2009 rvsd 18.5" xfId="1790" xr:uid="{E2B3A94B-7AA6-4ECB-8DFA-2C9AE56BC846}"/>
    <cellStyle name="0_Trimslist Winter 09 drop2_OM-Basic program Tee 2009 rvsd 18.5 2" xfId="1791" xr:uid="{35B04695-F03C-4E9B-BAB2-F178C44295DF}"/>
    <cellStyle name="0_Trimslist Winter 09 drop2_OM-Basic program Tee 2009 rvsd 18.5_Atreebutes fab balance" xfId="1792" xr:uid="{A91A7167-88CD-4BD0-AF63-34D2249762B3}"/>
    <cellStyle name="0_Trimslist Winter 09 drop2_OM-Basic program Tee 2009 rvsd 18.5_Atreebutes fab balance_AW11 Atreebutes fabric balance sheet" xfId="1793" xr:uid="{9CA42E77-7292-400E-A56D-82A623663429}"/>
    <cellStyle name="0_Trimslist Winter 09 drop2_OM-Basic program Tee 2009 rvsd 18.5_Atreebutes fab balance_QUICK SILVER fab balance" xfId="1794" xr:uid="{E37912CE-0452-41A0-A55F-FB0336A65ECF}"/>
    <cellStyle name="0_Trimslist Winter 09 drop2_OM-Basic program Tee 2009 rvsd 18.5_Atreebutes fab balance_SPRING - Trim 2nd" xfId="1795" xr:uid="{B2F6B85E-732A-4C78-8861-563363C78CCB}"/>
    <cellStyle name="0_Trimslist Winter 09 drop2_OM-Basic program Tee 2009 rvsd 18.5_Atreebutes fab balance_SPRING 2011 - TRIM 1st" xfId="1796" xr:uid="{314E91DA-21BE-45B7-8DAA-C0E4AAA15E21}"/>
    <cellStyle name="0_Trimslist Winter 09 drop2_OM-Basic program Tee 2009 rvsd 18.5_Atreebutes fab balance_SPRING 2011 - TRIM 2nd" xfId="1797" xr:uid="{7E79BC37-B304-450D-ABE3-CAFE8AB1F680}"/>
    <cellStyle name="0_Trimslist Winter 09 drop2_OM-Basic program Tee 2009 rvsd 18.5_Atreebutes fab balance_SS12 Atreebutes fab balance" xfId="1798" xr:uid="{974B5DAD-9711-4DA9-A1E2-8686317C1175}"/>
    <cellStyle name="0_Trimslist Winter 09 drop2_OM-Basic program Tee 2009 rvsd 18.5_AW11 Atreebutes fabric balance sheet" xfId="1799" xr:uid="{A023F061-365E-4E7D-B61E-CB20D54B42EC}"/>
    <cellStyle name="0_Trimslist Winter 09 drop2_OM-Basic program Tee 2009 rvsd 18.5_Copy of #1542-1-revised quotation (2)" xfId="1800" xr:uid="{64BD17D9-454D-41C8-BCAF-609680A2DF8E}"/>
    <cellStyle name="0_Trimslist Winter 09 drop2_OM-Basic program Tee 2009 rvsd 18.5_Copy of the status of KOTAI fabric 21-10" xfId="1801" xr:uid="{748BAFAF-E623-45B9-BFBE-AA3D03360389}"/>
    <cellStyle name="0_Trimslist Winter 09 drop2_OM-Basic program Tee 2009 rvsd 18.5_Fabric balance for AW10 pro" xfId="1802" xr:uid="{7CA91B24-651F-4673-96A9-69D32A95EE9C}"/>
    <cellStyle name="0_Trimslist Winter 09 drop2_OM-Basic program Tee 2009 rvsd 18.5_MA expense (AW10 &amp; SS11)" xfId="1803" xr:uid="{5747E0A3-09E6-4858-BA2D-F741A4B04566}"/>
    <cellStyle name="0_Trimslist Winter 09 drop2_OM-Basic program Tee 2009 rvsd 18.5_MA expense (AW10 &amp; SS11) 2" xfId="1804" xr:uid="{A5C51A79-AEF3-4273-94AA-4F9B6254DFE8}"/>
    <cellStyle name="0_Trimslist Winter 09 drop2_OM-Basic program Tee 2009 rvsd 18.5_MA expense (AW10 &amp; SS11)_AW11 Atreebutes fabric balance sheet" xfId="1805" xr:uid="{671CEF60-1B18-4172-BD76-A39D5CADD53D}"/>
    <cellStyle name="0_Trimslist Winter 09 drop2_OM-Basic program Tee 2009 rvsd 18.5_MA expense (AW10 &amp; SS11)_QUICK SILVER fab balance" xfId="1806" xr:uid="{E02D208C-C0FB-4131-ACAC-BC46F535B6AE}"/>
    <cellStyle name="0_Trimslist Winter 09 drop2_OM-Basic program Tee 2009 rvsd 18.5_MA expense (AW10 &amp; SS11)_QUICK SILVER fab balance 2" xfId="1807" xr:uid="{B9068D8B-E4A8-4154-BDA1-614AEA9490CA}"/>
    <cellStyle name="0_Trimslist Winter 09 drop2_OM-Basic program Tee 2009 rvsd 18.5_MA expense (AW10 &amp; SS11)_SPRING - Trim 2nd" xfId="1808" xr:uid="{F236DAE4-B473-44B9-97B5-3C4D452EF309}"/>
    <cellStyle name="0_Trimslist Winter 09 drop2_OM-Basic program Tee 2009 rvsd 18.5_MA expense (AW10 &amp; SS11)_SPRING 2011 - TRIM 1st" xfId="1809" xr:uid="{4FD7D190-8C8C-49D2-8FEC-7461C3962880}"/>
    <cellStyle name="0_Trimslist Winter 09 drop2_OM-Basic program Tee 2009 rvsd 18.5_MA expense (AW10 &amp; SS11)_SPRING 2011 - TRIM 2nd" xfId="1810" xr:uid="{49D38496-9B70-4E5F-A3A0-40BB09F42B48}"/>
    <cellStyle name="0_Trimslist Winter 09 drop2_OM-Basic program Tee 2009 rvsd 18.5_MA expense (AW10 &amp; SS11)_SS12 Atreebutes fab balance" xfId="1811" xr:uid="{C6482C63-8FDC-4331-B917-D4BB16489BB3}"/>
    <cellStyle name="0_Trimslist Winter 09 drop2_OM-Basic program Tee 2009 rvsd 18.5_MA expense (AW10 &amp; SS11)_The composition of fabric" xfId="1812" xr:uid="{5B57661A-6E7D-4266-B1CF-C65DDFFA0651}"/>
    <cellStyle name="0_Trimslist Winter 09 drop2_OM-Basic program Tee 2009 rvsd 18.5_PO BAO GIA-DUNG" xfId="1813" xr:uid="{16C5962A-52AD-46FF-9ED9-A6A60BA660A4}"/>
    <cellStyle name="0_Trimslist Winter 09 drop2_OM-Basic program Tee 2009 rvsd 18.5_QUICK SILVER fab balance" xfId="1814" xr:uid="{74CD87BA-4D5F-42BA-AC5D-582EC9229C21}"/>
    <cellStyle name="0_Trimslist Winter 09 drop2_OM-Basic program Tee 2009 rvsd 18.5_QUICK SILVER fab balance 2" xfId="1815" xr:uid="{109E4503-0893-46DC-B3FE-01E9DC3A8879}"/>
    <cellStyle name="0_Trimslist Winter 09 drop2_OM-Basic program Tee 2009 rvsd 18.5_SEASON 01QS - FABRIC 2nd" xfId="1816" xr:uid="{1F29C70D-06DF-4D01-83AC-CC2D7614D297}"/>
    <cellStyle name="0_Trimslist Winter 09 drop2_OM-Basic program Tee 2009 rvsd 18.5_SPRING - Trim 2nd" xfId="1817" xr:uid="{376B452E-46A0-4987-9AC9-9E080C657AEA}"/>
    <cellStyle name="0_Trimslist Winter 09 drop2_OM-Basic program Tee 2009 rvsd 18.5_SPRING 2011 - TRIM 1st" xfId="1818" xr:uid="{7BCD9759-68CD-4939-BB0D-EB312AB51481}"/>
    <cellStyle name="0_Trimslist Winter 09 drop2_OM-Basic program Tee 2009 rvsd 18.5_SPRING 2011 - TRIM 2nd" xfId="1819" xr:uid="{0A8C95C2-DFF5-4767-BE1A-EDF0025EE35D}"/>
    <cellStyle name="0_Trimslist Winter 09 drop2_OM-Basic program Tee 2009 rvsd 18.5_SPRING 2011 - TRIM 2nd_1" xfId="1820" xr:uid="{8C86A26C-D0FB-4667-B931-20F61FF9DFD6}"/>
    <cellStyle name="0_Trimslist Winter 09 drop2_OM-Basic program Tee 2009 rvsd 18.5_SPRING 2011 - TRIM 2nd_AW11 Atreebutes fabric balance sheet" xfId="1821" xr:uid="{8A117DC2-66A8-4A9A-BC8C-152A9E581C79}"/>
    <cellStyle name="0_Trimslist Winter 09 drop2_OM-Basic program Tee 2009 rvsd 18.5_SPRING 2011 - TRIM 2nd_QUICK SILVER fab balance" xfId="1822" xr:uid="{AEF1D200-F427-43F7-8D4A-3191CE181BC2}"/>
    <cellStyle name="0_Trimslist Winter 09 drop2_OM-Basic program Tee 2009 rvsd 18.5_SPRING 2011 - TRIM 2nd_SPRING - Trim 2nd" xfId="1823" xr:uid="{BE987023-0C8E-4E4A-8028-2A874B1B7B27}"/>
    <cellStyle name="0_Trimslist Winter 09 drop2_OM-Basic program Tee 2009 rvsd 18.5_SPRING 2011 - TRIM 2nd_SPRING 2011 - TRIM 1st" xfId="1824" xr:uid="{92713BF0-422D-48DE-AAED-20E777CDAE04}"/>
    <cellStyle name="0_Trimslist Winter 09 drop2_OM-Basic program Tee 2009 rvsd 18.5_SPRING 2011 - TRIM 2nd_SPRING 2011 - TRIM 2nd" xfId="1825" xr:uid="{3B4769FE-661F-4052-8A0E-B4A5E9B759FD}"/>
    <cellStyle name="0_Trimslist Winter 09 drop2_OM-Basic program Tee 2009 rvsd 18.5_SPRING 2011 - TRIM 2nd_SS12 Atreebutes fab balance" xfId="1826" xr:uid="{E339DFB6-FF7C-4260-B557-CA9333B9642C}"/>
    <cellStyle name="0_Trimslist Winter 09 drop2_OM-Basic program Tee 2009 rvsd 18.5_SS12 Atreebutes fab balance" xfId="1827" xr:uid="{AC142079-2B3A-4504-9637-78A6BE8EF326}"/>
    <cellStyle name="0_Trimslist Winter 09 drop2_OM-Basic program Tee 2009 rvsd 18.5_SUMMER 2011 - TRIM UN007" xfId="1828" xr:uid="{272E2383-90EC-4DCF-9713-F8AE5816C106}"/>
    <cellStyle name="0_Trimslist Winter 09 drop2_OM-Basic program Tee 2009 rvsd 18.5_The composition of fabric" xfId="1829" xr:uid="{ADB9B678-206F-4976-AE37-DB60B08A499A}"/>
    <cellStyle name="0_Trimslist Winter 09 drop2_OM-Basic program Tee 2009 rvsd 18.5_Trim balance for Atreebute" xfId="1830" xr:uid="{B8AC6EA5-F7C4-48E8-94E5-C45E37926191}"/>
    <cellStyle name="0_Trimslist Winter 09 drop2_OM-Basic program Tee 2009 rvsd 18.5_Trim balance for Atreebute 1ST" xfId="1831" xr:uid="{B9F78E69-48CD-4E50-9B2B-96FCEE77D725}"/>
    <cellStyle name="0_Trimslist Winter 09 drop2_OM-Basic program Tee 2009 rvsd 18.5_Trim balance for SS11" xfId="1832" xr:uid="{61AC292F-D6BE-4D9B-BF67-FE2561AAB719}"/>
    <cellStyle name="0_Trimslist Winter 09 drop2_OM-Basic program Tee 2009 rvsd 18.5_YKK#135" xfId="1833" xr:uid="{32B9A0A7-9320-4B5A-B784-DF0C306EBAC1}"/>
    <cellStyle name="0_Trimslist Winter 09 drop2_OM-Basic program Tee 2009 rvsd 18.5_YKK#135 2" xfId="1834" xr:uid="{B2463404-1BDA-4429-A7B0-A66E391822F6}"/>
    <cellStyle name="0_Trimslist Winter 09 drop2_OM-Basic program Tee 2009 rvsd 18.5_YKK#135_PO BAO GIA-DUNG" xfId="1835" xr:uid="{B412605B-A93B-4142-BB0A-3DE840A45381}"/>
    <cellStyle name="0_Trimslist Winter 09 drop2_OM-Basic program Tee 2009 rvsd 18.5_YKK#135_SPRING - Trim 2nd" xfId="1836" xr:uid="{9A71AF70-85EA-4AC4-B0C8-EA66E10B49A5}"/>
    <cellStyle name="0_Trimslist Winter 09 drop2_OM-Basic program Tee 2009 rvsd 18.5_YKK#135_Trim balance for Atreebute" xfId="1837" xr:uid="{DA355550-2E29-4E34-B7AB-36BA4E591EB5}"/>
    <cellStyle name="0_Trimslist Winter 09 drop2_OM-Basic program Tee 2009 rvsd 18.5_YKK#135_Trim balance for Atreebute 1ST" xfId="1838" xr:uid="{71F9E47D-B203-4391-9ED1-D4B7B538D6C1}"/>
    <cellStyle name="0_Trimslist Winter 09 drop2_OM-BLANKS W10" xfId="1839" xr:uid="{C0A64E12-6FEA-4A29-8778-7B02004B344C}"/>
    <cellStyle name="0_Trimslist Winter 09 drop2_OM-BLANKS W10 2" xfId="1840" xr:uid="{F85BFEFB-AC6D-443F-A151-B048C21A1255}"/>
    <cellStyle name="0_Trimslist Winter 09 drop2_OM-BLANKS W10- carry over fr S09" xfId="1841" xr:uid="{883E2C26-3D97-4BD4-B0EF-DA4F32F45BC7}"/>
    <cellStyle name="0_Trimslist Winter 09 drop2_OM-BLANKS W10- carry over fr S09 2" xfId="1842" xr:uid="{EA3D5EC5-E4EE-422F-B53C-D969C2D77EAB}"/>
    <cellStyle name="0_Trimslist Winter 09 drop2_OM-BLANKS W10- carry over fr S09_Atreebutes fab balance" xfId="1843" xr:uid="{F1FF8802-9B11-4B3B-B7CF-EA883DD2EAEC}"/>
    <cellStyle name="0_Trimslist Winter 09 drop2_OM-BLANKS W10- carry over fr S09_Atreebutes fab balance_AW11 Atreebutes fabric balance sheet" xfId="1844" xr:uid="{7956D96F-D360-4B89-A84B-AD723E9AFBBB}"/>
    <cellStyle name="0_Trimslist Winter 09 drop2_OM-BLANKS W10- carry over fr S09_Atreebutes fab balance_QUICK SILVER fab balance" xfId="1845" xr:uid="{ABD635A9-B4A2-478D-921C-C2D0C369CD23}"/>
    <cellStyle name="0_Trimslist Winter 09 drop2_OM-BLANKS W10- carry over fr S09_Atreebutes fab balance_SPRING - Trim 2nd" xfId="1846" xr:uid="{DAAD1BF4-9A16-4B4C-9832-B2A660C58CBD}"/>
    <cellStyle name="0_Trimslist Winter 09 drop2_OM-BLANKS W10- carry over fr S09_Atreebutes fab balance_SPRING 2011 - TRIM 1st" xfId="1847" xr:uid="{95678E0F-500D-43C9-950B-12162EEB7A8C}"/>
    <cellStyle name="0_Trimslist Winter 09 drop2_OM-BLANKS W10- carry over fr S09_Atreebutes fab balance_SPRING 2011 - TRIM 2nd" xfId="1848" xr:uid="{E008A753-4217-41A0-89D0-C88900C930F8}"/>
    <cellStyle name="0_Trimslist Winter 09 drop2_OM-BLANKS W10- carry over fr S09_Atreebutes fab balance_SS12 Atreebutes fab balance" xfId="1849" xr:uid="{CD81063E-D70D-4096-8C7B-F4C7E250A15E}"/>
    <cellStyle name="0_Trimslist Winter 09 drop2_OM-BLANKS W10- carry over fr S09_AW11 Atreebutes fabric balance sheet" xfId="1850" xr:uid="{8611CE37-A81E-4435-9CA0-1BFE351F7017}"/>
    <cellStyle name="0_Trimslist Winter 09 drop2_OM-BLANKS W10- carry over fr S09_Copy of #1542-1-revised quotation (2)" xfId="1851" xr:uid="{74610F01-03F0-41BD-B173-AAFAAD3663C5}"/>
    <cellStyle name="0_Trimslist Winter 09 drop2_OM-BLANKS W10- carry over fr S09_Copy of the status of KOTAI fabric 21-10" xfId="1852" xr:uid="{E1AF91F3-7718-43AE-858D-604AE8C405CE}"/>
    <cellStyle name="0_Trimslist Winter 09 drop2_OM-BLANKS W10- carry over fr S09_Fabric balance for AW10 pro" xfId="1853" xr:uid="{A5727A60-8E09-4821-A5FE-D0192C724C43}"/>
    <cellStyle name="0_Trimslist Winter 09 drop2_OM-BLANKS W10- carry over fr S09_MA expense (AW10 &amp; SS11)" xfId="1854" xr:uid="{E733554C-F631-423A-ACD2-ACBEE25E80AF}"/>
    <cellStyle name="0_Trimslist Winter 09 drop2_OM-BLANKS W10- carry over fr S09_MA expense (AW10 &amp; SS11) 2" xfId="1855" xr:uid="{BBFDAF0D-1AA7-40F6-B352-2E6442B515BB}"/>
    <cellStyle name="0_Trimslist Winter 09 drop2_OM-BLANKS W10- carry over fr S09_MA expense (AW10 &amp; SS11)_AW11 Atreebutes fabric balance sheet" xfId="1856" xr:uid="{C8EDEFD6-3992-4F1C-A38B-D9486EAD6F41}"/>
    <cellStyle name="0_Trimslist Winter 09 drop2_OM-BLANKS W10- carry over fr S09_MA expense (AW10 &amp; SS11)_QUICK SILVER fab balance" xfId="1857" xr:uid="{DA07FC1F-D947-4FB9-8944-A341637BAB3E}"/>
    <cellStyle name="0_Trimslist Winter 09 drop2_OM-BLANKS W10- carry over fr S09_MA expense (AW10 &amp; SS11)_QUICK SILVER fab balance 2" xfId="1858" xr:uid="{9BA50252-7BA1-4677-8D9D-62FE4AAC9040}"/>
    <cellStyle name="0_Trimslist Winter 09 drop2_OM-BLANKS W10- carry over fr S09_MA expense (AW10 &amp; SS11)_SPRING - Trim 2nd" xfId="1859" xr:uid="{1DED38AD-E29D-4464-BE4D-A0794EBDF7D2}"/>
    <cellStyle name="0_Trimslist Winter 09 drop2_OM-BLANKS W10- carry over fr S09_MA expense (AW10 &amp; SS11)_SPRING 2011 - TRIM 1st" xfId="1860" xr:uid="{190CAC85-E408-4A66-B99B-51B6A1837442}"/>
    <cellStyle name="0_Trimslist Winter 09 drop2_OM-BLANKS W10- carry over fr S09_MA expense (AW10 &amp; SS11)_SPRING 2011 - TRIM 2nd" xfId="1861" xr:uid="{ADAC59A4-4A61-4D0B-9A74-02FFBE52C275}"/>
    <cellStyle name="0_Trimslist Winter 09 drop2_OM-BLANKS W10- carry over fr S09_MA expense (AW10 &amp; SS11)_SS12 Atreebutes fab balance" xfId="1862" xr:uid="{3DF5E118-A273-4EB9-995E-8E72968B7419}"/>
    <cellStyle name="0_Trimslist Winter 09 drop2_OM-BLANKS W10- carry over fr S09_MA expense (AW10 &amp; SS11)_The composition of fabric" xfId="1863" xr:uid="{B0EE2428-0966-4A7C-8FD2-7B95018DE652}"/>
    <cellStyle name="0_Trimslist Winter 09 drop2_OM-BLANKS W10- carry over fr S09_PO BAO GIA-DUNG" xfId="1864" xr:uid="{15DB3321-E1B8-4173-B654-50D9DAE52A6D}"/>
    <cellStyle name="0_Trimslist Winter 09 drop2_OM-BLANKS W10- carry over fr S09_QUICK SILVER fab balance" xfId="1865" xr:uid="{50DEDAB2-4458-4780-A312-1FF633C813A5}"/>
    <cellStyle name="0_Trimslist Winter 09 drop2_OM-BLANKS W10- carry over fr S09_QUICK SILVER fab balance 2" xfId="1866" xr:uid="{89C097BF-753E-4711-A3C7-96176DAC26F1}"/>
    <cellStyle name="0_Trimslist Winter 09 drop2_OM-BLANKS W10- carry over fr S09_SEASON 01QS - FABRIC 2nd" xfId="1867" xr:uid="{BBC5366C-CE73-4258-A984-E93A74993785}"/>
    <cellStyle name="0_Trimslist Winter 09 drop2_OM-BLANKS W10- carry over fr S09_SPRING - Trim 2nd" xfId="1868" xr:uid="{FDE9B608-6365-44DC-A4D3-C957A599B8DF}"/>
    <cellStyle name="0_Trimslist Winter 09 drop2_OM-BLANKS W10- carry over fr S09_SPRING 2011 - TRIM 1st" xfId="1869" xr:uid="{B63D93CF-23BB-45C2-86CE-BF41DEA55C29}"/>
    <cellStyle name="0_Trimslist Winter 09 drop2_OM-BLANKS W10- carry over fr S09_SPRING 2011 - TRIM 2nd" xfId="1870" xr:uid="{748A261B-CC4F-4C23-B8DE-725416AD003D}"/>
    <cellStyle name="0_Trimslist Winter 09 drop2_OM-BLANKS W10- carry over fr S09_SPRING 2011 - TRIM 2nd_1" xfId="1871" xr:uid="{7F033D08-D2C1-4B15-AF48-CCE4A956CEDC}"/>
    <cellStyle name="0_Trimslist Winter 09 drop2_OM-BLANKS W10- carry over fr S09_SPRING 2011 - TRIM 2nd_AW11 Atreebutes fabric balance sheet" xfId="1872" xr:uid="{B5A9E28C-6F07-4548-B7F5-AA0440A6241A}"/>
    <cellStyle name="0_Trimslist Winter 09 drop2_OM-BLANKS W10- carry over fr S09_SPRING 2011 - TRIM 2nd_QUICK SILVER fab balance" xfId="1873" xr:uid="{CD5DCA90-59D4-4CC6-9208-AC92C7A07018}"/>
    <cellStyle name="0_Trimslist Winter 09 drop2_OM-BLANKS W10- carry over fr S09_SPRING 2011 - TRIM 2nd_SPRING - Trim 2nd" xfId="1874" xr:uid="{31AD3391-4804-4D8D-98D4-C2F63B8BE624}"/>
    <cellStyle name="0_Trimslist Winter 09 drop2_OM-BLANKS W10- carry over fr S09_SPRING 2011 - TRIM 2nd_SPRING 2011 - TRIM 1st" xfId="1875" xr:uid="{9E09E515-77E3-40C3-A00B-CBEA6D9ABE3F}"/>
    <cellStyle name="0_Trimslist Winter 09 drop2_OM-BLANKS W10- carry over fr S09_SPRING 2011 - TRIM 2nd_SPRING 2011 - TRIM 2nd" xfId="1876" xr:uid="{D4539684-84F1-4D40-B39D-70A12858E88D}"/>
    <cellStyle name="0_Trimslist Winter 09 drop2_OM-BLANKS W10- carry over fr S09_SPRING 2011 - TRIM 2nd_SS12 Atreebutes fab balance" xfId="1877" xr:uid="{53CD60D0-4C79-495E-BE84-80BB0BDBF978}"/>
    <cellStyle name="0_Trimslist Winter 09 drop2_OM-BLANKS W10- carry over fr S09_SS12 Atreebutes fab balance" xfId="1878" xr:uid="{DCE84E9C-284E-4121-B936-DB1B389A20E5}"/>
    <cellStyle name="0_Trimslist Winter 09 drop2_OM-BLANKS W10- carry over fr S09_SUMMER 2011 - TRIM UN007" xfId="1879" xr:uid="{30309826-D9BA-4D4A-8A79-57B7933B2420}"/>
    <cellStyle name="0_Trimslist Winter 09 drop2_OM-BLANKS W10- carry over fr S09_The composition of fabric" xfId="1880" xr:uid="{D48640FF-A082-4E2B-9D34-92EBDF9FD7EA}"/>
    <cellStyle name="0_Trimslist Winter 09 drop2_OM-BLANKS W10- carry over fr S09_Trim balance for Atreebute" xfId="1881" xr:uid="{CCAAD91E-A2F2-4F02-A6FA-6DFB1F3F6291}"/>
    <cellStyle name="0_Trimslist Winter 09 drop2_OM-BLANKS W10- carry over fr S09_Trim balance for Atreebute 1ST" xfId="1882" xr:uid="{DF4B436D-E648-4596-95E1-5F35916039D5}"/>
    <cellStyle name="0_Trimslist Winter 09 drop2_OM-BLANKS W10- carry over fr S09_Trim balance for SS11" xfId="1883" xr:uid="{8AA939B8-FA1D-4BC2-B29E-7950F42A2475}"/>
    <cellStyle name="0_Trimslist Winter 09 drop2_OM-BLANKS W10- carry over fr S09_YKK#135" xfId="1884" xr:uid="{AC6D7BA8-6480-49CD-9324-7A8E5D927A92}"/>
    <cellStyle name="0_Trimslist Winter 09 drop2_OM-BLANKS W10- carry over fr S09_YKK#135 2" xfId="1885" xr:uid="{86039CB9-D048-4304-8535-B836B5D6F3CE}"/>
    <cellStyle name="0_Trimslist Winter 09 drop2_OM-BLANKS W10- carry over fr S09_YKK#135_PO BAO GIA-DUNG" xfId="1886" xr:uid="{C202E5F3-AD37-42D5-80B3-7A37ECFC61D0}"/>
    <cellStyle name="0_Trimslist Winter 09 drop2_OM-BLANKS W10- carry over fr S09_YKK#135_SPRING - Trim 2nd" xfId="1887" xr:uid="{C2E40289-49B5-491B-8774-70CAA001A8BB}"/>
    <cellStyle name="0_Trimslist Winter 09 drop2_OM-BLANKS W10- carry over fr S09_YKK#135_Trim balance for Atreebute" xfId="1888" xr:uid="{468078E5-F874-4035-86CE-DDE613FABB16}"/>
    <cellStyle name="0_Trimslist Winter 09 drop2_OM-BLANKS W10- carry over fr S09_YKK#135_Trim balance for Atreebute 1ST" xfId="1889" xr:uid="{8F75296A-8BC5-43FA-9AA9-E126666CACDD}"/>
    <cellStyle name="0_Trimslist Winter 09 drop2_OM-BLANKS W10- Organic" xfId="1890" xr:uid="{14D59CBC-50BC-4655-AFC0-2C71679ADEB5}"/>
    <cellStyle name="0_Trimslist Winter 09 drop2_OM-BLANKS W10- Organic_Atreebutes fab balance" xfId="1891" xr:uid="{54F0C371-5749-4B62-84AF-7AF19EE1E948}"/>
    <cellStyle name="0_Trimslist Winter 09 drop2_OM-BLANKS W10- Organic_SEASON 01QS - FABRIC 2nd" xfId="1892" xr:uid="{4A118EF7-C720-47DF-8853-FEFF902A286C}"/>
    <cellStyle name="0_Trimslist Winter 09 drop2_OM-BLANKS W10- Organic_SPRING 2011 - TRIM 2nd" xfId="1893" xr:uid="{0C88259D-9C99-40F6-9B36-327E6D2378E0}"/>
    <cellStyle name="0_Trimslist Winter 09 drop2_OM-BLANKS W10_Atreebutes fab balance" xfId="1894" xr:uid="{BF38C892-1DB3-4E8E-9E5B-10E6956EE07C}"/>
    <cellStyle name="0_Trimslist Winter 09 drop2_OM-BLANKS W10_Atreebutes fab balance_AW11 Atreebutes fabric balance sheet" xfId="1895" xr:uid="{6FE8F6F9-F844-4578-9DE4-ED96B3AB10B8}"/>
    <cellStyle name="0_Trimslist Winter 09 drop2_OM-BLANKS W10_Atreebutes fab balance_QUICK SILVER fab balance" xfId="1896" xr:uid="{55E5718D-4B48-4B65-9B41-E5F929658E3A}"/>
    <cellStyle name="0_Trimslist Winter 09 drop2_OM-BLANKS W10_Atreebutes fab balance_SPRING - Trim 2nd" xfId="1897" xr:uid="{D5069794-D67D-4348-9E64-6AC3DDA83F3B}"/>
    <cellStyle name="0_Trimslist Winter 09 drop2_OM-BLANKS W10_Atreebutes fab balance_SPRING 2011 - TRIM 1st" xfId="1898" xr:uid="{DDD7B7B8-B892-4D82-A942-DF223AE26C1B}"/>
    <cellStyle name="0_Trimslist Winter 09 drop2_OM-BLANKS W10_Atreebutes fab balance_SPRING 2011 - TRIM 2nd" xfId="1899" xr:uid="{0FDE552B-82DA-4CC4-8A6E-33780E1F5134}"/>
    <cellStyle name="0_Trimslist Winter 09 drop2_OM-BLANKS W10_Atreebutes fab balance_SS12 Atreebutes fab balance" xfId="1900" xr:uid="{07D18904-EEBA-4001-8CC1-8E88FF84E2C7}"/>
    <cellStyle name="0_Trimslist Winter 09 drop2_OM-BLANKS W10_AW11 Atreebutes fabric balance sheet" xfId="1901" xr:uid="{FD9951B6-5DB2-49F6-83C1-6D7AE4774BB9}"/>
    <cellStyle name="0_Trimslist Winter 09 drop2_OM-BLANKS W10_Copy of #1542-1-revised quotation (2)" xfId="1902" xr:uid="{7ABA5B16-0743-424D-9992-6F5C31ACD72F}"/>
    <cellStyle name="0_Trimslist Winter 09 drop2_OM-BLANKS W10_Copy of the status of KOTAI fabric 21-10" xfId="1903" xr:uid="{7869358B-A659-4E5E-961F-8947668A0120}"/>
    <cellStyle name="0_Trimslist Winter 09 drop2_OM-BLANKS W10_Fabric balance for AW10 pro" xfId="1904" xr:uid="{92EF3D56-2DB3-4D38-B77C-3E412E5087AA}"/>
    <cellStyle name="0_Trimslist Winter 09 drop2_OM-BLANKS W10_MA expense (AW10 &amp; SS11)" xfId="1905" xr:uid="{12F4EBCB-9002-4935-91B3-ED33F3D30008}"/>
    <cellStyle name="0_Trimslist Winter 09 drop2_OM-BLANKS W10_MA expense (AW10 &amp; SS11) 2" xfId="1906" xr:uid="{FAF8EBF4-7B8F-4510-9B38-6C1478C50EDA}"/>
    <cellStyle name="0_Trimslist Winter 09 drop2_OM-BLANKS W10_MA expense (AW10 &amp; SS11)_AW11 Atreebutes fabric balance sheet" xfId="1907" xr:uid="{3CEBF1E8-98F2-46C1-80B4-5675622FC6BD}"/>
    <cellStyle name="0_Trimslist Winter 09 drop2_OM-BLANKS W10_MA expense (AW10 &amp; SS11)_QUICK SILVER fab balance" xfId="1908" xr:uid="{ACD03D1E-0B72-47C3-952B-C726252C8978}"/>
    <cellStyle name="0_Trimslist Winter 09 drop2_OM-BLANKS W10_MA expense (AW10 &amp; SS11)_QUICK SILVER fab balance 2" xfId="1909" xr:uid="{15231CE7-A4A3-4807-86B9-59DB10EEFC07}"/>
    <cellStyle name="0_Trimslist Winter 09 drop2_OM-BLANKS W10_MA expense (AW10 &amp; SS11)_SPRING - Trim 2nd" xfId="1910" xr:uid="{37D1831B-62D5-4F92-8F6A-D71DC816B344}"/>
    <cellStyle name="0_Trimslist Winter 09 drop2_OM-BLANKS W10_MA expense (AW10 &amp; SS11)_SPRING 2011 - TRIM 1st" xfId="1911" xr:uid="{8ACA7DA8-90B6-48EF-A1B6-7D4A4FD24DF2}"/>
    <cellStyle name="0_Trimslist Winter 09 drop2_OM-BLANKS W10_MA expense (AW10 &amp; SS11)_SPRING 2011 - TRIM 2nd" xfId="1912" xr:uid="{333CADEA-98EE-4CB0-A23F-275433288975}"/>
    <cellStyle name="0_Trimslist Winter 09 drop2_OM-BLANKS W10_MA expense (AW10 &amp; SS11)_SS12 Atreebutes fab balance" xfId="1913" xr:uid="{DE9FFCC2-3360-490C-A439-F53C955A8625}"/>
    <cellStyle name="0_Trimslist Winter 09 drop2_OM-BLANKS W10_MA expense (AW10 &amp; SS11)_The composition of fabric" xfId="1914" xr:uid="{EDD32E55-AF89-498F-A787-46B3BBA051E4}"/>
    <cellStyle name="0_Trimslist Winter 09 drop2_OM-BLANKS W10_PO BAO GIA-DUNG" xfId="1915" xr:uid="{B31810DD-40B2-4307-B0E9-AD0EEC9D5541}"/>
    <cellStyle name="0_Trimslist Winter 09 drop2_OM-BLANKS W10_QUICK SILVER fab balance" xfId="1916" xr:uid="{75805C8C-0EFC-4693-A38D-8E7590D6EDF4}"/>
    <cellStyle name="0_Trimslist Winter 09 drop2_OM-BLANKS W10_QUICK SILVER fab balance 2" xfId="1917" xr:uid="{513CFEF5-3AD0-4288-A01D-19C00FE15C69}"/>
    <cellStyle name="0_Trimslist Winter 09 drop2_OM-BLANKS W10_SEASON 01QS - FABRIC 2nd" xfId="1918" xr:uid="{40EC26D4-7F13-4662-8C23-F64FFD566C75}"/>
    <cellStyle name="0_Trimslist Winter 09 drop2_OM-BLANKS W10_SPRING - Trim 2nd" xfId="1919" xr:uid="{D776B676-761A-46D8-91EA-D84234A4BAC2}"/>
    <cellStyle name="0_Trimslist Winter 09 drop2_OM-BLANKS W10_SPRING 2011 - TRIM 1st" xfId="1920" xr:uid="{24BF5553-3DD2-4FB3-B3B4-AAF1BA1677AE}"/>
    <cellStyle name="0_Trimslist Winter 09 drop2_OM-BLANKS W10_SPRING 2011 - TRIM 2nd" xfId="1921" xr:uid="{16E58FDC-8D6B-4BBB-BE30-54ADA40C1CCD}"/>
    <cellStyle name="0_Trimslist Winter 09 drop2_OM-BLANKS W10_SPRING 2011 - TRIM 2nd_1" xfId="1922" xr:uid="{C72E8E0D-154C-4663-9F65-11BC44D6FDA0}"/>
    <cellStyle name="0_Trimslist Winter 09 drop2_OM-BLANKS W10_SPRING 2011 - TRIM 2nd_AW11 Atreebutes fabric balance sheet" xfId="1923" xr:uid="{7A596FB5-8160-4CA6-8535-DB9B525011AA}"/>
    <cellStyle name="0_Trimslist Winter 09 drop2_OM-BLANKS W10_SPRING 2011 - TRIM 2nd_QUICK SILVER fab balance" xfId="1924" xr:uid="{AF56E01D-EA21-4284-97A3-52F3EFC5A3FC}"/>
    <cellStyle name="0_Trimslist Winter 09 drop2_OM-BLANKS W10_SPRING 2011 - TRIM 2nd_SPRING - Trim 2nd" xfId="1925" xr:uid="{0CE47219-8D84-4F06-891C-7F01799BC1F2}"/>
    <cellStyle name="0_Trimslist Winter 09 drop2_OM-BLANKS W10_SPRING 2011 - TRIM 2nd_SPRING 2011 - TRIM 1st" xfId="1926" xr:uid="{4578F383-665B-4ACB-B99C-F56F02044F14}"/>
    <cellStyle name="0_Trimslist Winter 09 drop2_OM-BLANKS W10_SPRING 2011 - TRIM 2nd_SPRING 2011 - TRIM 2nd" xfId="1927" xr:uid="{B58CCC0A-1552-4B7C-893C-1C9F07101950}"/>
    <cellStyle name="0_Trimslist Winter 09 drop2_OM-BLANKS W10_SPRING 2011 - TRIM 2nd_SS12 Atreebutes fab balance" xfId="1928" xr:uid="{6845358C-8E93-4BE2-86DC-7DB3AB938CE4}"/>
    <cellStyle name="0_Trimslist Winter 09 drop2_OM-BLANKS W10_SS12 Atreebutes fab balance" xfId="1929" xr:uid="{8129FEB5-7784-4023-9E98-A590B0010B2B}"/>
    <cellStyle name="0_Trimslist Winter 09 drop2_OM-BLANKS W10_SUMMER 2011 - TRIM UN007" xfId="1930" xr:uid="{9A220649-B1A3-43DA-A6AC-CF2E6766CC45}"/>
    <cellStyle name="0_Trimslist Winter 09 drop2_OM-BLANKS W10_The composition of fabric" xfId="1931" xr:uid="{2F773AB2-2243-425E-9721-C72E1A2BE374}"/>
    <cellStyle name="0_Trimslist Winter 09 drop2_OM-BLANKS W10_Trim balance for Atreebute" xfId="1932" xr:uid="{728BB29A-8CB9-49C8-9F4F-283EAD227696}"/>
    <cellStyle name="0_Trimslist Winter 09 drop2_OM-BLANKS W10_Trim balance for Atreebute 1ST" xfId="1933" xr:uid="{CF74311C-C1C9-4D73-BD8D-78D38343C8CC}"/>
    <cellStyle name="0_Trimslist Winter 09 drop2_OM-BLANKS W10_Trim balance for SS11" xfId="1934" xr:uid="{CAD0196B-52DB-4964-A1AE-C3FD1197A03A}"/>
    <cellStyle name="0_Trimslist Winter 09 drop2_OM-BLANKS W10_YKK#135" xfId="1935" xr:uid="{AA9570DF-3DD0-4B61-B6A0-16B0D3A840FF}"/>
    <cellStyle name="0_Trimslist Winter 09 drop2_OM-BLANKS W10_YKK#135 2" xfId="1936" xr:uid="{204D206A-C69C-46B6-9406-3D9F5666D4CD}"/>
    <cellStyle name="0_Trimslist Winter 09 drop2_OM-BLANKS W10_YKK#135_PO BAO GIA-DUNG" xfId="1937" xr:uid="{4C8E7EEC-B252-40DF-A38C-D6DAB196308F}"/>
    <cellStyle name="0_Trimslist Winter 09 drop2_OM-BLANKS W10_YKK#135_SPRING - Trim 2nd" xfId="1938" xr:uid="{1CBC2CB4-AD83-4374-8F9E-A99478A94A3F}"/>
    <cellStyle name="0_Trimslist Winter 09 drop2_OM-BLANKS W10_YKK#135_Trim balance for Atreebute" xfId="1939" xr:uid="{5D5C9F1C-1AD9-4D47-8BE6-2442FE2F1EDF}"/>
    <cellStyle name="0_Trimslist Winter 09 drop2_OM-BLANKS W10_YKK#135_Trim balance for Atreebute 1ST" xfId="1940" xr:uid="{1D8EEB40-ED07-4421-A6EC-232167B6F035}"/>
    <cellStyle name="0_Trimslist Winter 09 drop2_QUICK SILVER fab balance" xfId="1941" xr:uid="{D76AFCD9-5C5B-4E36-97EF-3B2CD86BB3A5}"/>
    <cellStyle name="0_Trimslist Winter 09 drop2_SEASON 01QS - FABRIC 2nd" xfId="1942" xr:uid="{63D78ABD-49AB-45BE-AB0D-C9FEC261DB4E}"/>
    <cellStyle name="0_Trimslist Winter 09 drop2_SPRING - Trim 2nd" xfId="1943" xr:uid="{1949BB36-84BE-42AC-96DA-9782E124D50E}"/>
    <cellStyle name="0_Trimslist Winter 09 drop2_SPRING 2011 - TRIM" xfId="1944" xr:uid="{5069842D-111B-4972-98D4-E209635B9B47}"/>
    <cellStyle name="0_Trimslist Winter 09 drop2_SPRING 2011 - TRIM 1st" xfId="1945" xr:uid="{29D8A34B-F876-414E-B8E7-79759AFB5C8E}"/>
    <cellStyle name="0_Trimslist Winter 09 drop2_SPRING 2011 - TRIM 2nd" xfId="1946" xr:uid="{002B42CC-F25F-4EF3-9F60-E58B131BC420}"/>
    <cellStyle name="0_Trimslist Winter 09 drop2_Trim balance for Atreebute" xfId="1947" xr:uid="{F97797E6-FDC6-422E-951B-32CFF4E1307F}"/>
    <cellStyle name="0_Trimslist Winter 09 drop2_W'10 &amp; Blanks W10- Pre costing" xfId="1948" xr:uid="{6430AED4-86B8-4401-BA36-1B65F6D8EA02}"/>
    <cellStyle name="0_Trimslist Winter 09 drop2_W'10 &amp; Blanks W10- Pre costing 2" xfId="1949" xr:uid="{C8082438-0958-49B0-A7EA-C276CE84BA21}"/>
    <cellStyle name="0_Trimslist Winter 09 drop2_W'10 &amp; Blanks W10- Pre costing_Atreebutes fab balance" xfId="1950" xr:uid="{9A74DF5F-EDD3-47B1-8FC6-25BCF4AE0C8B}"/>
    <cellStyle name="0_Trimslist Winter 09 drop2_W'10 &amp; Blanks W10- Pre costing_Atreebutes fab balance_AW11 Atreebutes fabric balance sheet" xfId="1951" xr:uid="{43C44029-8BF3-417F-B3B0-6C23EB3EAC41}"/>
    <cellStyle name="0_Trimslist Winter 09 drop2_W'10 &amp; Blanks W10- Pre costing_Atreebutes fab balance_QUICK SILVER fab balance" xfId="1952" xr:uid="{45A635FA-AF56-4041-B595-4D0BCD9DBBED}"/>
    <cellStyle name="0_Trimslist Winter 09 drop2_W'10 &amp; Blanks W10- Pre costing_Atreebutes fab balance_SPRING - Trim 2nd" xfId="1953" xr:uid="{6DF5A652-ECD6-4F70-A1C1-F1EECA41551A}"/>
    <cellStyle name="0_Trimslist Winter 09 drop2_W'10 &amp; Blanks W10- Pre costing_Atreebutes fab balance_SPRING 2011 - TRIM 1st" xfId="1954" xr:uid="{0CA0C4E4-2F6B-4CCF-97EB-B3473E04DC5D}"/>
    <cellStyle name="0_Trimslist Winter 09 drop2_W'10 &amp; Blanks W10- Pre costing_Atreebutes fab balance_SPRING 2011 - TRIM 2nd" xfId="1955" xr:uid="{B2385EA9-B402-494E-896E-DDC1B9C6F217}"/>
    <cellStyle name="0_Trimslist Winter 09 drop2_W'10 &amp; Blanks W10- Pre costing_Atreebutes fab balance_SS12 Atreebutes fab balance" xfId="1956" xr:uid="{EDA2DD17-6F46-41A6-BA6E-66E72754EDE5}"/>
    <cellStyle name="0_Trimslist Winter 09 drop2_W'10 &amp; Blanks W10- Pre costing_AW11 Atreebutes fabric balance sheet" xfId="1957" xr:uid="{74DB8A42-AEFE-4E4D-A4AD-71343BAFBB40}"/>
    <cellStyle name="0_Trimslist Winter 09 drop2_W'10 &amp; Blanks W10- Pre costing_Copy of #1542-1-revised quotation (2)" xfId="1958" xr:uid="{C094E7F6-A785-4D9F-B75C-2249C6F113FB}"/>
    <cellStyle name="0_Trimslist Winter 09 drop2_W'10 &amp; Blanks W10- Pre costing_Copy of the status of KOTAI fabric 21-10" xfId="1959" xr:uid="{2F016BAE-3D7D-4505-9957-691313F7B620}"/>
    <cellStyle name="0_Trimslist Winter 09 drop2_W'10 &amp; Blanks W10- Pre costing_Fabric balance for AW10 pro" xfId="1960" xr:uid="{FB14EBAE-630B-4F77-A721-B1F81D751E1E}"/>
    <cellStyle name="0_Trimslist Winter 09 drop2_W'10 &amp; Blanks W10- Pre costing_MA expense (AW10 &amp; SS11)" xfId="1961" xr:uid="{8519497A-F52C-480B-9B08-3DD28C0D41A9}"/>
    <cellStyle name="0_Trimslist Winter 09 drop2_W'10 &amp; Blanks W10- Pre costing_MA expense (AW10 &amp; SS11) 2" xfId="1962" xr:uid="{7A92783B-A9BC-4D36-ACA9-17214BB20ADC}"/>
    <cellStyle name="0_Trimslist Winter 09 drop2_W'10 &amp; Blanks W10- Pre costing_MA expense (AW10 &amp; SS11)_AW11 Atreebutes fabric balance sheet" xfId="1963" xr:uid="{AE4306BE-DAD8-46F6-B278-73B52787AF3D}"/>
    <cellStyle name="0_Trimslist Winter 09 drop2_W'10 &amp; Blanks W10- Pre costing_MA expense (AW10 &amp; SS11)_QUICK SILVER fab balance" xfId="1964" xr:uid="{1B3BCEE9-DBFA-4017-BD3D-7DA26F98B32F}"/>
    <cellStyle name="0_Trimslist Winter 09 drop2_W'10 &amp; Blanks W10- Pre costing_MA expense (AW10 &amp; SS11)_QUICK SILVER fab balance 2" xfId="1965" xr:uid="{FC392E16-E96B-4515-8666-197769D500C2}"/>
    <cellStyle name="0_Trimslist Winter 09 drop2_W'10 &amp; Blanks W10- Pre costing_MA expense (AW10 &amp; SS11)_SPRING - Trim 2nd" xfId="1966" xr:uid="{ADA7C52E-621F-44A6-A943-406B1E400FC3}"/>
    <cellStyle name="0_Trimslist Winter 09 drop2_W'10 &amp; Blanks W10- Pre costing_MA expense (AW10 &amp; SS11)_SPRING 2011 - TRIM 1st" xfId="1967" xr:uid="{47B0E6D7-E3DE-41ED-A964-2FE28F0D1D4E}"/>
    <cellStyle name="0_Trimslist Winter 09 drop2_W'10 &amp; Blanks W10- Pre costing_MA expense (AW10 &amp; SS11)_SPRING 2011 - TRIM 2nd" xfId="1968" xr:uid="{5D7BA791-56F7-4BA5-9162-6AB5F8C25FB5}"/>
    <cellStyle name="0_Trimslist Winter 09 drop2_W'10 &amp; Blanks W10- Pre costing_MA expense (AW10 &amp; SS11)_SS12 Atreebutes fab balance" xfId="1969" xr:uid="{C20E050E-3066-44ED-A999-2DDDBED82641}"/>
    <cellStyle name="0_Trimslist Winter 09 drop2_W'10 &amp; Blanks W10- Pre costing_MA expense (AW10 &amp; SS11)_The composition of fabric" xfId="1970" xr:uid="{7ED009AB-83FC-4A19-8848-E9DB9C643AF7}"/>
    <cellStyle name="0_Trimslist Winter 09 drop2_W'10 &amp; Blanks W10- Pre costing_PO BAO GIA-DUNG" xfId="1971" xr:uid="{B33EA371-10B8-4A3F-B295-93AAAF7D6862}"/>
    <cellStyle name="0_Trimslist Winter 09 drop2_W'10 &amp; Blanks W10- Pre costing_QUICK SILVER fab balance" xfId="1972" xr:uid="{A3210A38-F9D5-4CFB-B9FF-533388743A4E}"/>
    <cellStyle name="0_Trimslist Winter 09 drop2_W'10 &amp; Blanks W10- Pre costing_QUICK SILVER fab balance 2" xfId="1973" xr:uid="{85EE28C7-0D2B-45D5-9ECB-72A089004FD7}"/>
    <cellStyle name="0_Trimslist Winter 09 drop2_W'10 &amp; Blanks W10- Pre costing_SEASON 01QS - FABRIC 2nd" xfId="1974" xr:uid="{6898F260-8100-4C43-8346-BE11ABFFDA04}"/>
    <cellStyle name="0_Trimslist Winter 09 drop2_W'10 &amp; Blanks W10- Pre costing_SPRING - Trim 2nd" xfId="1975" xr:uid="{E74EEB96-4203-4753-BBD3-234D7B0CBCC3}"/>
    <cellStyle name="0_Trimslist Winter 09 drop2_W'10 &amp; Blanks W10- Pre costing_SPRING 2011 - TRIM 1st" xfId="1976" xr:uid="{68ABE422-F10E-4547-864D-8BB7616E1FF5}"/>
    <cellStyle name="0_Trimslist Winter 09 drop2_W'10 &amp; Blanks W10- Pre costing_SPRING 2011 - TRIM 2nd" xfId="1977" xr:uid="{39C78114-C9EB-49DF-93E8-8A46B4B0343F}"/>
    <cellStyle name="0_Trimslist Winter 09 drop2_W'10 &amp; Blanks W10- Pre costing_SPRING 2011 - TRIM 2nd_1" xfId="1978" xr:uid="{A8F55FEA-A4CB-42DB-94A1-B5F19E4EB710}"/>
    <cellStyle name="0_Trimslist Winter 09 drop2_W'10 &amp; Blanks W10- Pre costing_SPRING 2011 - TRIM 2nd_AW11 Atreebutes fabric balance sheet" xfId="1979" xr:uid="{EACF1D83-4E0B-43D7-B165-1A8E29AE19C4}"/>
    <cellStyle name="0_Trimslist Winter 09 drop2_W'10 &amp; Blanks W10- Pre costing_SPRING 2011 - TRIM 2nd_QUICK SILVER fab balance" xfId="1980" xr:uid="{E32C9552-A846-4B20-B4E4-71B3E2905295}"/>
    <cellStyle name="0_Trimslist Winter 09 drop2_W'10 &amp; Blanks W10- Pre costing_SPRING 2011 - TRIM 2nd_SPRING - Trim 2nd" xfId="1981" xr:uid="{8644CC48-1A4C-4355-A960-6C7F83D7252D}"/>
    <cellStyle name="0_Trimslist Winter 09 drop2_W'10 &amp; Blanks W10- Pre costing_SPRING 2011 - TRIM 2nd_SPRING 2011 - TRIM 1st" xfId="1982" xr:uid="{E93A7B0A-8B21-4E96-A757-B74C5DF8A63A}"/>
    <cellStyle name="0_Trimslist Winter 09 drop2_W'10 &amp; Blanks W10- Pre costing_SPRING 2011 - TRIM 2nd_SPRING 2011 - TRIM 2nd" xfId="1983" xr:uid="{B61EF4DD-36BD-4F81-BA5B-63A3C6A2448A}"/>
    <cellStyle name="0_Trimslist Winter 09 drop2_W'10 &amp; Blanks W10- Pre costing_SPRING 2011 - TRIM 2nd_SS12 Atreebutes fab balance" xfId="1984" xr:uid="{352BCDD7-3E44-4202-BB36-1B24102C2FA7}"/>
    <cellStyle name="0_Trimslist Winter 09 drop2_W'10 &amp; Blanks W10- Pre costing_SS12 Atreebutes fab balance" xfId="1985" xr:uid="{4631A886-682C-436A-A7C1-E6706202E40E}"/>
    <cellStyle name="0_Trimslist Winter 09 drop2_W'10 &amp; Blanks W10- Pre costing_SUMMER 2011 - TRIM UN007" xfId="1986" xr:uid="{8A33885B-460A-4FBC-BF3A-E6ACEA274235}"/>
    <cellStyle name="0_Trimslist Winter 09 drop2_W'10 &amp; Blanks W10- Pre costing_The composition of fabric" xfId="1987" xr:uid="{588B4784-1D3E-44EC-949F-04EC29C744A5}"/>
    <cellStyle name="0_Trimslist Winter 09 drop2_W'10 &amp; Blanks W10- Pre costing_Trim balance for Atreebute" xfId="1988" xr:uid="{BBFD4077-1CDA-4F43-93E1-800216467917}"/>
    <cellStyle name="0_Trimslist Winter 09 drop2_W'10 &amp; Blanks W10- Pre costing_Trim balance for Atreebute 1ST" xfId="1989" xr:uid="{1F8CEAB8-91D9-4A31-B475-A472C52B6BA6}"/>
    <cellStyle name="0_Trimslist Winter 09 drop2_W'10 &amp; Blanks W10- Pre costing_Trim balance for SS11" xfId="1990" xr:uid="{89CB6471-2496-43BE-BEA0-179B7BAEE320}"/>
    <cellStyle name="0_Trimslist Winter 09 drop2_W'10 &amp; Blanks W10- Pre costing_YKK#135" xfId="1991" xr:uid="{76679CEA-987B-4F30-B1EB-29636015BBD1}"/>
    <cellStyle name="0_Trimslist Winter 09 drop2_W'10 &amp; Blanks W10- Pre costing_YKK#135 2" xfId="1992" xr:uid="{B7B5BE97-A56F-4290-B95A-0D51B3AE1FDD}"/>
    <cellStyle name="0_Trimslist Winter 09 drop2_W'10 &amp; Blanks W10- Pre costing_YKK#135_PO BAO GIA-DUNG" xfId="1993" xr:uid="{2E98E4D6-5086-494E-ACD7-522E7E13E3AE}"/>
    <cellStyle name="0_Trimslist Winter 09 drop2_W'10 &amp; Blanks W10- Pre costing_YKK#135_SPRING - Trim 2nd" xfId="1994" xr:uid="{617D161B-97A2-417E-9369-D57E0CD1B28A}"/>
    <cellStyle name="0_Trimslist Winter 09 drop2_W'10 &amp; Blanks W10- Pre costing_YKK#135_Trim balance for Atreebute" xfId="1995" xr:uid="{CD454A5A-A6AC-4C81-9271-7B5908096148}"/>
    <cellStyle name="0_Trimslist Winter 09 drop2_W'10 &amp; Blanks W10- Pre costing_YKK#135_Trim balance for Atreebute 1ST" xfId="1996" xr:uid="{FE284B22-BFD0-4955-80F6-C48DF66A5E44}"/>
    <cellStyle name="0_W09 production" xfId="1997" xr:uid="{DDE79A87-FC25-42E9-AD60-53F3CEEFD7EC}"/>
    <cellStyle name="0_W09 production_Atreebutes fab balance" xfId="1998" xr:uid="{5FD603DE-F1A1-4A8B-B10B-35E28C6793D8}"/>
    <cellStyle name="0_W09 production_fabric list EU Winter 09" xfId="1999" xr:uid="{1EDDAE53-52FE-437D-8ADB-5AD5394AAC03}"/>
    <cellStyle name="0_W09 production_fabric list EU Winter 09_Atreebutes fab balance" xfId="2000" xr:uid="{5B7144C4-58A4-411A-A5B1-E3B31D865204}"/>
    <cellStyle name="0_W09 production_fabric list EU Winter 09_SEASON 01QS - FABRIC 2nd" xfId="2001" xr:uid="{239B9555-042D-4164-A9CE-293C9F7A7D29}"/>
    <cellStyle name="0_W09 production_fabric list EU Winter 09_SPRING 2011 - TRIM 2nd" xfId="2002" xr:uid="{9BAF08A9-6236-41A8-AC8C-645EB49909EC}"/>
    <cellStyle name="0_W09 production_fabric list Summer09 prod- Drop 3" xfId="2003" xr:uid="{6C7E9293-3E92-4878-B05A-4F1AF7D92EC8}"/>
    <cellStyle name="0_W09 production_fabric list Summer09 prod- Drop 3_Atreebutes fab balance" xfId="2004" xr:uid="{8F241350-8A72-413A-92D0-BD731F66EAF7}"/>
    <cellStyle name="0_W09 production_fabric list Summer09 prod- Drop 3_SEASON 01QS - FABRIC 2nd" xfId="2005" xr:uid="{8CC8DD7A-6A59-4B0C-9004-F6FE2062C47F}"/>
    <cellStyle name="0_W09 production_fabric list Summer09 prod- Drop 3_SPRING 2011 - TRIM 2nd" xfId="2006" xr:uid="{10F86CB7-FF70-42F5-8B5E-5AABF5BC4A6F}"/>
    <cellStyle name="0_W09 production_fabric list Summer09 prod- Drop2" xfId="2007" xr:uid="{2357BBA6-9481-442A-8682-A61CBF843611}"/>
    <cellStyle name="0_W09 production_fabric list Summer09 prod- Drop2_Atreebutes fab balance" xfId="2008" xr:uid="{3228189B-D7D8-4981-BCF5-D8269CB550D2}"/>
    <cellStyle name="0_W09 production_fabric list Summer09 prod- Drop2_SEASON 01QS - FABRIC 2nd" xfId="2009" xr:uid="{D64CB28A-A58C-4868-A353-89DD2C716FD1}"/>
    <cellStyle name="0_W09 production_fabric list Summer09 prod- Drop2_SPRING 2011 - TRIM 2nd" xfId="2010" xr:uid="{AF3990CF-A0D0-476E-921B-0ABF47B6A4A1}"/>
    <cellStyle name="0_W09 production_SEASON 01QS - FABRIC 2nd" xfId="2011" xr:uid="{8975FEE6-38EB-45D4-BCC4-6C45D17235D0}"/>
    <cellStyle name="0_W09 production_SPRING 2011 - TRIM 2nd" xfId="2012" xr:uid="{662C4764-DAF9-4CD5-82E3-9595D7FEFE74}"/>
    <cellStyle name="1" xfId="2013" xr:uid="{15E6D1D6-45E4-4A8D-BB75-E2BFC0A78351}"/>
    <cellStyle name="1 2" xfId="2014" xr:uid="{6643D2E6-D52E-4946-BF1B-8F9AAE348C33}"/>
    <cellStyle name="1 3" xfId="2015" xr:uid="{5B43B467-17F3-4418-AD8F-48728FABF95F}"/>
    <cellStyle name="1 4" xfId="2016" xr:uid="{0E2D284B-CBC1-41C7-B6D8-D4FC520A6408}"/>
    <cellStyle name="¹éºÐÀ²_±âÅ¸" xfId="2017" xr:uid="{23158DD5-CCD0-4A7E-8F81-91D334A6DD3D}"/>
    <cellStyle name="2" xfId="2018" xr:uid="{335DC575-9D10-441D-961F-58B39CBF828A}"/>
    <cellStyle name="2 2" xfId="2019" xr:uid="{A92CC39F-BCD7-4CFC-9A43-42DF74138936}"/>
    <cellStyle name="2 3" xfId="2020" xr:uid="{80B6D061-C812-4534-82E8-8621D8A6BDAA}"/>
    <cellStyle name="2 4" xfId="2021" xr:uid="{AE0EB42B-FB2A-41BC-AF6E-06A1DB12A45D}"/>
    <cellStyle name="20 % - Accent1" xfId="2022" xr:uid="{436F5500-742D-4B02-95D3-F847CE44F624}"/>
    <cellStyle name="20 % - Accent1 2" xfId="2023" xr:uid="{191222C1-46E5-43B4-819F-AFF843AEE188}"/>
    <cellStyle name="20 % - Accent1 2 2" xfId="2024" xr:uid="{0E60FE6A-5434-4432-89BF-8458D5F6B862}"/>
    <cellStyle name="20 % - Accent1 3" xfId="2025" xr:uid="{0D1EFCBE-DA5B-48BC-861F-118B3BD54374}"/>
    <cellStyle name="20 % - Accent2" xfId="2026" xr:uid="{4A93F663-0BF0-4216-811E-AAA3425D6EC9}"/>
    <cellStyle name="20 % - Accent2 2" xfId="2027" xr:uid="{92AD8508-7539-481C-A59F-84CCE4268E23}"/>
    <cellStyle name="20 % - Accent2 2 2" xfId="2028" xr:uid="{74848378-B036-4D17-9DAD-1042A77DC97A}"/>
    <cellStyle name="20 % - Accent2 3" xfId="2029" xr:uid="{6B6281AF-359A-456B-BC24-0CC1BA295AFE}"/>
    <cellStyle name="20 % - Accent3" xfId="2030" xr:uid="{71B9CBD6-2EAF-4D72-8A0D-4ADE3432C2C8}"/>
    <cellStyle name="20 % - Accent3 2" xfId="2031" xr:uid="{269D4A71-1EA9-447D-81B3-02DF4EABEA03}"/>
    <cellStyle name="20 % - Accent3 2 2" xfId="2032" xr:uid="{F95BCDF9-A7FC-43AD-A894-C3948698D747}"/>
    <cellStyle name="20 % - Accent3 3" xfId="2033" xr:uid="{4B497A41-F04A-4DE4-8244-EA7A54C02601}"/>
    <cellStyle name="20 % - Accent4" xfId="2034" xr:uid="{3EA0C095-9A10-4F1B-9AEC-1C1E39CE717B}"/>
    <cellStyle name="20 % - Accent4 2" xfId="2035" xr:uid="{2774B8CA-FD66-4555-A670-21F5D2B98C1F}"/>
    <cellStyle name="20 % - Accent4 2 2" xfId="2036" xr:uid="{FB8C1721-E439-4AB6-92D1-818FFFB96AC2}"/>
    <cellStyle name="20 % - Accent4 3" xfId="2037" xr:uid="{2632F0C6-996E-4C44-8CBF-44BFE011033B}"/>
    <cellStyle name="20 % - Accent5" xfId="2038" xr:uid="{659A146C-0DE9-4889-9CA0-8A4D2CBFDFBA}"/>
    <cellStyle name="20 % - Accent5 2" xfId="2039" xr:uid="{5B2ACA5B-59C7-48B1-8158-0E1822431787}"/>
    <cellStyle name="20 % - Accent5 2 2" xfId="2040" xr:uid="{2FC876B9-D96A-4A37-B379-9BDA8EA43132}"/>
    <cellStyle name="20 % - Accent5 3" xfId="2041" xr:uid="{86695DD9-8882-46C9-8AC1-8B62C7E7D62D}"/>
    <cellStyle name="20 % - Accent6" xfId="2042" xr:uid="{68CE21ED-8C58-4A4A-9B89-D250974AFE14}"/>
    <cellStyle name="20 % - Accent6 2" xfId="2043" xr:uid="{C216B777-4315-4196-8C18-A876EA9A50A7}"/>
    <cellStyle name="20 % - Accent6 2 2" xfId="2044" xr:uid="{3D4323CA-6FD6-4F87-89EE-D8BD39D7CB23}"/>
    <cellStyle name="20 % - Accent6 3" xfId="2045" xr:uid="{74986C4F-ADD0-4325-BEFA-46965E460107}"/>
    <cellStyle name="20% - Accent1 2" xfId="2046" xr:uid="{D85171E2-3A1E-4DEC-8C31-5831D24E29A7}"/>
    <cellStyle name="20% - Accent2 2" xfId="2047" xr:uid="{9716854F-65EF-4A7B-A39A-8CAF89F1DDF1}"/>
    <cellStyle name="20% - Accent3 2" xfId="2048" xr:uid="{CA7175CE-ABF7-40F1-8D8C-D32121C31631}"/>
    <cellStyle name="20% - Accent4 2" xfId="2049" xr:uid="{9159C489-8338-4FFE-9870-4EB9BEAD2F48}"/>
    <cellStyle name="20% - Accent5 2" xfId="2050" xr:uid="{AFD9413F-E520-434C-B070-893F1831B27F}"/>
    <cellStyle name="20% - Accent6 2" xfId="2051" xr:uid="{35146CC2-C353-4661-8AE0-86F419B6E190}"/>
    <cellStyle name="20% - 輔色1" xfId="2052" xr:uid="{4F7472CB-4281-490E-8EEE-6A194A9CAC86}"/>
    <cellStyle name="20% - 輔色1 2" xfId="2053" xr:uid="{3452E017-657B-48B8-8758-82CA04CB143C}"/>
    <cellStyle name="20% - 輔色1 2 2" xfId="2054" xr:uid="{CE09FDF4-5A41-4C44-AFE4-98E19F6D7585}"/>
    <cellStyle name="20% - 輔色1 3" xfId="2055" xr:uid="{B1594516-3E8B-4802-93A5-19508496301E}"/>
    <cellStyle name="20% - 輔色1 4" xfId="2056" xr:uid="{DC092630-C5E3-4FA8-B860-6BFEC2E05ADF}"/>
    <cellStyle name="20% - 輔色2" xfId="2057" xr:uid="{7D9B043E-0CAB-48C3-B4A6-B30DC579F099}"/>
    <cellStyle name="20% - 輔色2 2" xfId="2058" xr:uid="{EA040D26-B80C-4DB7-AB08-082260316024}"/>
    <cellStyle name="20% - 輔色2 2 2" xfId="2059" xr:uid="{8A94E275-E074-49AA-BB72-E3FDCFB448B5}"/>
    <cellStyle name="20% - 輔色2 3" xfId="2060" xr:uid="{A698254E-18F0-4695-9309-F1440DE62492}"/>
    <cellStyle name="20% - 輔色2 4" xfId="2061" xr:uid="{991380DF-6E7B-41C8-B0AC-FAB310573966}"/>
    <cellStyle name="20% - 輔色3" xfId="2062" xr:uid="{CD33D0F6-5CED-4E15-AD03-5B031793E41E}"/>
    <cellStyle name="20% - 輔色3 2" xfId="2063" xr:uid="{D87EE738-2C62-4B75-856D-038FF2EE67DD}"/>
    <cellStyle name="20% - 輔色3 2 2" xfId="2064" xr:uid="{1FEC007B-6394-4F3D-81DF-7DE50475648F}"/>
    <cellStyle name="20% - 輔色3 3" xfId="2065" xr:uid="{5CE8A195-C5E8-4CFB-B7B2-9739F61D312E}"/>
    <cellStyle name="20% - 輔色3 4" xfId="2066" xr:uid="{CF0C0F12-4A6B-42E5-92CF-B4335AE966A1}"/>
    <cellStyle name="20% - 輔色4" xfId="2067" xr:uid="{B2B63361-2B29-45B8-9052-B878BF351700}"/>
    <cellStyle name="20% - 輔色4 2" xfId="2068" xr:uid="{D29A9C38-C199-4AF7-9388-D2B9CDC00F73}"/>
    <cellStyle name="20% - 輔色4 2 2" xfId="2069" xr:uid="{7476C7E4-0A72-4B16-8F3C-9B204C65219C}"/>
    <cellStyle name="20% - 輔色4 3" xfId="2070" xr:uid="{490273C9-CAE7-48A2-AE5B-FFB7AC5742A0}"/>
    <cellStyle name="20% - 輔色4 4" xfId="2071" xr:uid="{5079F0D1-1DC7-42B5-B8B7-9A850CC5BC95}"/>
    <cellStyle name="20% - 輔色5" xfId="2072" xr:uid="{546C6A54-7D9D-449F-8B80-68EFB7008D10}"/>
    <cellStyle name="20% - 輔色5 2" xfId="2073" xr:uid="{9FEECD50-0DF2-400C-B84D-5F224EB27726}"/>
    <cellStyle name="20% - 輔色5 2 2" xfId="2074" xr:uid="{FA0E4B68-CA9F-427F-BBEF-BBD11B98471D}"/>
    <cellStyle name="20% - 輔色5 3" xfId="2075" xr:uid="{FE882FBB-0C49-419F-BF0D-CFAAA5E541EF}"/>
    <cellStyle name="20% - 輔色5 4" xfId="2076" xr:uid="{901D38FC-D1DF-45A9-AE0B-2B95BDFDD7F6}"/>
    <cellStyle name="20% - 輔色6" xfId="2077" xr:uid="{96451C44-DDA7-4D61-96D4-CF20E152CE3E}"/>
    <cellStyle name="20% - 輔色6 2" xfId="2078" xr:uid="{6D937773-7E8C-492A-97D9-4EA9BD44D085}"/>
    <cellStyle name="20% - 輔色6 2 2" xfId="2079" xr:uid="{FE6563E4-338A-431C-AEB2-CB2BB576540A}"/>
    <cellStyle name="20% - 輔色6 3" xfId="2080" xr:uid="{322FD834-5BBB-44F4-8148-879D349178E9}"/>
    <cellStyle name="20% - 輔色6 4" xfId="2081" xr:uid="{111FC10B-CA48-40C3-A463-5B751576BBE8}"/>
    <cellStyle name="3" xfId="2082" xr:uid="{FFED2FF9-AB5E-4C7F-BD87-DA018F14455F}"/>
    <cellStyle name="3 2" xfId="2083" xr:uid="{91A8231B-52E8-438D-9B3E-BE77BF545F56}"/>
    <cellStyle name="3 3" xfId="2084" xr:uid="{1875F56D-CE76-4AD3-A4D8-74B09AA6097A}"/>
    <cellStyle name="3 4" xfId="2085" xr:uid="{FE74972C-2ABF-4492-82DB-1CEDDC91F3DA}"/>
    <cellStyle name="4" xfId="2086" xr:uid="{8D38AE44-ABD6-4D40-9DE6-96793A4ACEE9}"/>
    <cellStyle name="4 2" xfId="2087" xr:uid="{7E0003DE-D27B-48EA-8D6E-61DAB668AE45}"/>
    <cellStyle name="4 3" xfId="2088" xr:uid="{12DA0F6A-EC50-43A4-9BAC-3871696B2E8A}"/>
    <cellStyle name="4 4" xfId="2089" xr:uid="{E1303626-F066-41E3-A7CF-0C5C69BE490D}"/>
    <cellStyle name="40 % - Accent1" xfId="2090" xr:uid="{EB26F590-EE72-4534-AA2C-FFD82C72A8F6}"/>
    <cellStyle name="40 % - Accent1 2" xfId="2091" xr:uid="{1DCC7CD5-816D-4AD9-9A84-5A2709E5AF35}"/>
    <cellStyle name="40 % - Accent1 2 2" xfId="2092" xr:uid="{AC0CC096-ECB4-436A-82CB-E34EABBD99FF}"/>
    <cellStyle name="40 % - Accent1 3" xfId="2093" xr:uid="{8ACB38C8-F465-4ED7-BDD6-347AA71A257C}"/>
    <cellStyle name="40 % - Accent2" xfId="2094" xr:uid="{3BA3E70D-A525-4751-A41A-5AD80A112DD2}"/>
    <cellStyle name="40 % - Accent2 2" xfId="2095" xr:uid="{142E0CF4-79C1-43FA-ADE1-85E3B0E996C6}"/>
    <cellStyle name="40 % - Accent2 2 2" xfId="2096" xr:uid="{3B6D4C40-31E9-4134-87A4-A2FF5F4D68F6}"/>
    <cellStyle name="40 % - Accent2 3" xfId="2097" xr:uid="{B10EB078-70C4-47CB-AA8F-385E2C883CBE}"/>
    <cellStyle name="40 % - Accent3" xfId="2098" xr:uid="{88084D0D-0A7C-41BB-9B1B-616B9DE4187B}"/>
    <cellStyle name="40 % - Accent3 2" xfId="2099" xr:uid="{AFDA1011-953D-4D9E-9527-319D2CCF895E}"/>
    <cellStyle name="40 % - Accent3 2 2" xfId="2100" xr:uid="{9BE915E9-9BB8-4770-9EF2-305D93989B41}"/>
    <cellStyle name="40 % - Accent3 3" xfId="2101" xr:uid="{98A65158-DE08-48B6-94A2-962D86ADB540}"/>
    <cellStyle name="40 % - Accent4" xfId="2102" xr:uid="{75FD07FB-63E3-4001-B885-348921607643}"/>
    <cellStyle name="40 % - Accent4 2" xfId="2103" xr:uid="{032C4956-7AE8-40E5-99DC-019FCC6A0546}"/>
    <cellStyle name="40 % - Accent4 2 2" xfId="2104" xr:uid="{FF865214-70A6-4B6B-BA3A-C852D6DE4E50}"/>
    <cellStyle name="40 % - Accent4 3" xfId="2105" xr:uid="{72CE7ADC-58C1-42C5-8947-4535B22C6E6B}"/>
    <cellStyle name="40 % - Accent5" xfId="2106" xr:uid="{21487CC3-B94A-4A38-A950-9AA00A939FE0}"/>
    <cellStyle name="40 % - Accent5 2" xfId="2107" xr:uid="{425DD9EE-8726-4CDF-A1DE-64DE3307738C}"/>
    <cellStyle name="40 % - Accent5 2 2" xfId="2108" xr:uid="{85E8F865-58FE-4836-8847-968B185DA46D}"/>
    <cellStyle name="40 % - Accent5 3" xfId="2109" xr:uid="{36691FC7-41FA-42CE-B64E-535A03C6B182}"/>
    <cellStyle name="40 % - Accent6" xfId="2110" xr:uid="{AE429F76-CBDB-4C5D-AA64-2782C6622E35}"/>
    <cellStyle name="40 % - Accent6 2" xfId="2111" xr:uid="{90C79AAE-44B3-4635-BAA4-FA20EC7B909C}"/>
    <cellStyle name="40 % - Accent6 2 2" xfId="2112" xr:uid="{8072843F-C2C9-4B25-8B48-95FB61A559B7}"/>
    <cellStyle name="40 % - Accent6 3" xfId="2113" xr:uid="{084FA41D-7520-4286-889E-B98D1A1CF195}"/>
    <cellStyle name="40% - Accent1 2" xfId="2114" xr:uid="{53EAA1E4-9B4A-4E1F-8080-FFA09D24C6ED}"/>
    <cellStyle name="40% - Accent2 2" xfId="2115" xr:uid="{5574942C-E248-4713-907A-A16F8D14A823}"/>
    <cellStyle name="40% - Accent3 2" xfId="2116" xr:uid="{874B37A1-E37F-43B9-A3F0-2C95B614703C}"/>
    <cellStyle name="40% - Accent4 2" xfId="2117" xr:uid="{FCD0120F-9CC8-477E-AD21-B0E737334C40}"/>
    <cellStyle name="40% - Accent5 2" xfId="2118" xr:uid="{BECCE351-85BC-4A93-A1D1-91FCBC8E2906}"/>
    <cellStyle name="40% - Accent6 2" xfId="2119" xr:uid="{B7D7EE8F-0E06-4ABB-A1BE-EE1801315084}"/>
    <cellStyle name="40% - 輔色1" xfId="2120" xr:uid="{D4F7646D-8B94-48E1-AAB9-3C22801F9FE7}"/>
    <cellStyle name="40% - 輔色1 2" xfId="2121" xr:uid="{5FED7087-DAB6-48CB-B027-8BBCD7392573}"/>
    <cellStyle name="40% - 輔色1 2 2" xfId="2122" xr:uid="{6C22FC79-0482-41F6-9F80-933389DF5AC1}"/>
    <cellStyle name="40% - 輔色1 3" xfId="2123" xr:uid="{0E3325FB-3040-47B3-9AE7-E0A9A39EA2AC}"/>
    <cellStyle name="40% - 輔色1 4" xfId="2124" xr:uid="{00129FD0-0032-4586-9FB5-09824F082DD8}"/>
    <cellStyle name="40% - 輔色2" xfId="2125" xr:uid="{8346A27A-F920-45DE-A439-8DCC622979EC}"/>
    <cellStyle name="40% - 輔色2 2" xfId="2126" xr:uid="{5CE8FE1A-8C1B-4CE6-9DCB-19FCDADBBAFD}"/>
    <cellStyle name="40% - 輔色2 2 2" xfId="2127" xr:uid="{7CA12539-BB71-46BD-BE7A-58D08F239DF9}"/>
    <cellStyle name="40% - 輔色2 3" xfId="2128" xr:uid="{6D2EF451-0A0E-4A94-B680-E7C72F3DDA2A}"/>
    <cellStyle name="40% - 輔色2 4" xfId="2129" xr:uid="{77373A0F-F578-48A5-BD39-9A86EE628B59}"/>
    <cellStyle name="40% - 輔色3" xfId="2130" xr:uid="{B6E71FE5-EBAF-4847-8ED5-04836D989DFB}"/>
    <cellStyle name="40% - 輔色3 2" xfId="2131" xr:uid="{1032FB7C-4111-4CBE-887D-55E55F3AE01C}"/>
    <cellStyle name="40% - 輔色3 2 2" xfId="2132" xr:uid="{C8DEB6A6-1449-4003-888C-EC1F1E9659B9}"/>
    <cellStyle name="40% - 輔色3 3" xfId="2133" xr:uid="{5ADA210E-2011-4DDE-AD7D-93F7EB886F12}"/>
    <cellStyle name="40% - 輔色3 4" xfId="2134" xr:uid="{D168EC94-15BF-4E3F-927F-DA0E7CB4E17B}"/>
    <cellStyle name="40% - 輔色4" xfId="2135" xr:uid="{B68DE8E4-9B52-4E5C-B08A-18E4B4EFC976}"/>
    <cellStyle name="40% - 輔色4 2" xfId="2136" xr:uid="{36C85292-54AB-49A8-8E62-3CFB2CD0B1F8}"/>
    <cellStyle name="40% - 輔色4 2 2" xfId="2137" xr:uid="{DB7C6065-73C8-4265-AF8D-F435E9AAABE3}"/>
    <cellStyle name="40% - 輔色4 3" xfId="2138" xr:uid="{6045EA0E-3C41-48CA-8C83-B09D2E58E828}"/>
    <cellStyle name="40% - 輔色4 4" xfId="2139" xr:uid="{08624F10-1F71-4A79-AA2F-A08214F7DCB8}"/>
    <cellStyle name="40% - 輔色5" xfId="2140" xr:uid="{59367EA2-1693-4154-ACF0-2C0B9528CD46}"/>
    <cellStyle name="40% - 輔色5 2" xfId="2141" xr:uid="{83D024B3-35BE-40CA-A0C0-14817D331184}"/>
    <cellStyle name="40% - 輔色5 2 2" xfId="2142" xr:uid="{F663DAAC-860C-4EF4-945C-B479E0EA0858}"/>
    <cellStyle name="40% - 輔色5 3" xfId="2143" xr:uid="{8E295910-8F63-438B-ADE1-2DF1D24C774B}"/>
    <cellStyle name="40% - 輔色5 4" xfId="2144" xr:uid="{94D378BD-6D7D-4ACC-98A2-E8BDE57D1667}"/>
    <cellStyle name="40% - 輔色6" xfId="2145" xr:uid="{29C3A334-92DA-424A-83E5-ED253CC3E6D1}"/>
    <cellStyle name="40% - 輔色6 2" xfId="2146" xr:uid="{703D7423-ACCC-4C80-AF7E-0B11A6E628B9}"/>
    <cellStyle name="40% - 輔色6 2 2" xfId="2147" xr:uid="{E8454B62-1649-402C-B14E-B9B2F5D53FA3}"/>
    <cellStyle name="40% - 輔色6 3" xfId="2148" xr:uid="{7B38E02F-9E11-471A-8E07-B58597DC83C0}"/>
    <cellStyle name="40% - 輔色6 4" xfId="2149" xr:uid="{9015B089-BCCF-4CDA-94A7-7C7A44F6E148}"/>
    <cellStyle name="60 % - Accent1" xfId="2150" xr:uid="{C911DDE3-5567-48B6-B243-65C1C7F9C222}"/>
    <cellStyle name="60 % - Accent2" xfId="2151" xr:uid="{89703074-9DAF-421E-A733-44FB41A104CA}"/>
    <cellStyle name="60 % - Accent3" xfId="2152" xr:uid="{C6953C20-85F7-452E-8BF2-9DC8B553AA3D}"/>
    <cellStyle name="60 % - Accent4" xfId="2153" xr:uid="{D1068860-7BF5-4D96-A07E-A1B534A70FE7}"/>
    <cellStyle name="60 % - Accent5" xfId="2154" xr:uid="{9F8A4A6E-6FAD-41D8-BD8F-9D06A218E7FE}"/>
    <cellStyle name="60 % - Accent6" xfId="2155" xr:uid="{D2D9C59E-FAC7-4A52-9357-F7DC73604749}"/>
    <cellStyle name="60% - Accent1 2" xfId="2156" xr:uid="{B44651F7-F108-4BBA-8E39-F8C4874EB752}"/>
    <cellStyle name="60% - Accent2 2" xfId="2157" xr:uid="{6A745946-B87B-4B54-AC5A-179ABA5241D8}"/>
    <cellStyle name="60% - Accent3 2" xfId="2158" xr:uid="{D96EDDA8-37BA-4EAC-A9C5-6062474895B8}"/>
    <cellStyle name="60% - Accent4 2" xfId="2159" xr:uid="{49695298-93C4-4AE9-BEEE-237D8B44AC76}"/>
    <cellStyle name="60% - Accent5 2" xfId="2160" xr:uid="{466F14A7-2807-4F74-B311-7AC34A7EE706}"/>
    <cellStyle name="60% - Accent6 2" xfId="2161" xr:uid="{A4132DB0-3D4E-4847-A9D3-2991750DA3B1}"/>
    <cellStyle name="60% - 輔色1" xfId="2162" xr:uid="{5EDE7F5A-30D7-4931-BA50-615591279373}"/>
    <cellStyle name="60% - 輔色1 2" xfId="2163" xr:uid="{2CA3D673-F754-4D4A-A13D-4EE2D5AD0B4E}"/>
    <cellStyle name="60% - 輔色1 2 2" xfId="2164" xr:uid="{62545319-0290-4C00-AF16-BDB3746B43F1}"/>
    <cellStyle name="60% - 輔色1 3" xfId="2165" xr:uid="{B3CFD367-CC09-4349-80FA-981EE8251BFB}"/>
    <cellStyle name="60% - 輔色1 4" xfId="2166" xr:uid="{655A0C2B-1050-4A34-9768-5821FEEFCBFC}"/>
    <cellStyle name="60% - 輔色2" xfId="2167" xr:uid="{6ED7DBA6-2A16-446D-9E50-6F0B613BB1AF}"/>
    <cellStyle name="60% - 輔色2 2" xfId="2168" xr:uid="{E43CC346-F505-464C-918D-18068A6698F7}"/>
    <cellStyle name="60% - 輔色2 2 2" xfId="2169" xr:uid="{4E578EE6-C67B-405A-928C-0B6B5BE271B4}"/>
    <cellStyle name="60% - 輔色2 3" xfId="2170" xr:uid="{6A3139F9-1702-4387-8EA8-BCA18AB4D26E}"/>
    <cellStyle name="60% - 輔色2 4" xfId="2171" xr:uid="{97EAD0E1-3C90-4A22-BD0B-9E6FC6B2F5C5}"/>
    <cellStyle name="60% - 輔色3" xfId="2172" xr:uid="{D1FCB7BA-DFE9-43D7-9220-DF30D33FC6E0}"/>
    <cellStyle name="60% - 輔色3 2" xfId="2173" xr:uid="{DEBF473D-B539-450E-943B-09CB6276354E}"/>
    <cellStyle name="60% - 輔色3 2 2" xfId="2174" xr:uid="{E6F57227-0899-4177-AFA0-F46BD5A5D738}"/>
    <cellStyle name="60% - 輔色3 3" xfId="2175" xr:uid="{47A9F1D6-101C-433B-B859-D478D6C8CF58}"/>
    <cellStyle name="60% - 輔色3 4" xfId="2176" xr:uid="{152CDF1D-A499-4905-A4C6-F09EE04600EC}"/>
    <cellStyle name="60% - 輔色4" xfId="2177" xr:uid="{5A1B4F9B-3319-43DF-B9D1-6433AF84171F}"/>
    <cellStyle name="60% - 輔色4 2" xfId="2178" xr:uid="{8AD1164D-D3E6-4C4D-BDCC-25ACA44C0670}"/>
    <cellStyle name="60% - 輔色4 2 2" xfId="2179" xr:uid="{3E258C1E-0563-40EC-92B0-C6412A050BE6}"/>
    <cellStyle name="60% - 輔色4 3" xfId="2180" xr:uid="{3FCC74AC-F2AE-43B5-A1C9-AC2982ACB8BC}"/>
    <cellStyle name="60% - 輔色4 4" xfId="2181" xr:uid="{A06C2558-5050-4AC9-8C17-0BB3905A7A65}"/>
    <cellStyle name="60% - 輔色5" xfId="2182" xr:uid="{D5F23678-493B-41E1-907A-0F2A5AA5DF7A}"/>
    <cellStyle name="60% - 輔色5 2" xfId="2183" xr:uid="{5743191D-3520-424A-846E-06BB07DD786E}"/>
    <cellStyle name="60% - 輔色5 2 2" xfId="2184" xr:uid="{A895ABEC-9CEA-460A-AE3E-3A783C84B5CB}"/>
    <cellStyle name="60% - 輔色5 3" xfId="2185" xr:uid="{92AF0C1D-312D-41D9-9CAB-DFFC3C349483}"/>
    <cellStyle name="60% - 輔色5 4" xfId="2186" xr:uid="{006F1497-C437-4079-9A82-B6094094946B}"/>
    <cellStyle name="60% - 輔色6" xfId="2187" xr:uid="{1BA31676-1454-4CF2-A2B5-5A7A6D53F832}"/>
    <cellStyle name="60% - 輔色6 2" xfId="2188" xr:uid="{150A0CFB-4D9E-4447-8B56-240010C5CDF9}"/>
    <cellStyle name="60% - 輔色6 2 2" xfId="2189" xr:uid="{DD4B3C56-D7E1-46C7-9EB0-B992FF2F81B0}"/>
    <cellStyle name="60% - 輔色6 3" xfId="2190" xr:uid="{98B3EBD7-D98F-4A45-8018-7744D218C402}"/>
    <cellStyle name="60% - 輔色6 4" xfId="2191" xr:uid="{AC82F200-6CA1-4828-9AAC-2EFEDB1012D8}"/>
    <cellStyle name="Accent1 2" xfId="2192" xr:uid="{920850A5-A30B-45CF-8289-4FE20A2F6472}"/>
    <cellStyle name="Accent2 2" xfId="2193" xr:uid="{129A7231-E85F-4AC4-B2E3-1032032972E8}"/>
    <cellStyle name="Accent3 2" xfId="2194" xr:uid="{0397AEE3-D4F7-47CF-8816-C04BBA6BB8D4}"/>
    <cellStyle name="Accent4 2" xfId="2195" xr:uid="{BF6C9FCC-6E25-44ED-9A51-A5683B6AF515}"/>
    <cellStyle name="Accent5 2" xfId="2196" xr:uid="{58517B02-0C43-48E1-B914-C5F72C1D5441}"/>
    <cellStyle name="Accent6 2" xfId="2197" xr:uid="{EB6A3F6C-53DF-4EA3-924F-2D636FD9D2D0}"/>
    <cellStyle name="ÅëÈ­ [0]_±âÅ¸" xfId="2198" xr:uid="{D4A9DD63-8E16-4739-BD4F-862E7FE9FCF4}"/>
    <cellStyle name="AeE­ [0]_INQUIRY ¿µ¾÷AßAø " xfId="2199" xr:uid="{91099FD4-5252-4062-A2A3-A4E8F4212CF4}"/>
    <cellStyle name="ÅëÈ­ [0]_ÿÿÿÿÿÿ" xfId="2200" xr:uid="{A6D7612B-DAAE-4FE4-8943-0C7F866B92E7}"/>
    <cellStyle name="ÅëÈ­_±âÅ¸" xfId="2201" xr:uid="{830A94DF-4611-4B9B-9AD2-D36550DF7A33}"/>
    <cellStyle name="AeE­_INQUIRY ¿µ¾÷AßAø " xfId="2202" xr:uid="{A39B8153-BAB8-43B1-A3A6-16602A6C5D76}"/>
    <cellStyle name="ÅëÈ­_ÿÿÿÿÿÿ" xfId="2203" xr:uid="{6BF3843C-F727-4F34-BB59-4BBE2720347C}"/>
    <cellStyle name="ÄÞ¸¶ [0]_±âÅ¸" xfId="2204" xr:uid="{59CFF101-C16E-405B-8289-F02F82336258}"/>
    <cellStyle name="AÞ¸¶ [0]_INQUIRY ¿?¾÷AßAø " xfId="2205" xr:uid="{A8D7F951-C3B2-4837-AD79-9EB24618D47E}"/>
    <cellStyle name="ÄÞ¸¶ [0]_ÿÿÿÿÿÿ" xfId="2206" xr:uid="{7FC39BA8-041E-4E51-B981-4901B9CB2252}"/>
    <cellStyle name="ÄÞ¸¶_±âÅ¸" xfId="2207" xr:uid="{B6E91958-8294-41E0-BEB6-C4F840068EF9}"/>
    <cellStyle name="AÞ¸¶_INQUIRY ¿?¾÷AßAø " xfId="2208" xr:uid="{7F90146D-2E4F-4787-A13E-72CCC8FDE2C0}"/>
    <cellStyle name="ÄÞ¸¶_L601CPT" xfId="2209" xr:uid="{FB13BF0D-8DDB-42D0-9B5A-8F7BE23C0EDE}"/>
    <cellStyle name="AutoFormat Options" xfId="2210" xr:uid="{6E9F8096-2997-47B9-A262-E59E460E2F82}"/>
    <cellStyle name="AutoFormat Options 2" xfId="2211" xr:uid="{4F81007E-5E26-4DE4-BED7-465B7AB6A4CF}"/>
    <cellStyle name="AutoFormat Options 2 2" xfId="2212" xr:uid="{E8C9152C-44CA-4B36-A312-2ED3AED02589}"/>
    <cellStyle name="AutoFormat Options 3" xfId="2213" xr:uid="{38284C7C-6CF4-4426-8423-DA3F03198B20}"/>
    <cellStyle name="Avertissement" xfId="2214" xr:uid="{D4FFA35D-8DE0-4706-A6F3-BEC2255B8153}"/>
    <cellStyle name="Bad 2" xfId="62" xr:uid="{5D3764E8-0522-42CC-9D67-13076971BD05}"/>
    <cellStyle name="Bad 2 2" xfId="2215" xr:uid="{0131F5CF-79D2-44AC-8B99-294CDB6792A7}"/>
    <cellStyle name="Brand Default_Project King CF Template V2-use" xfId="2216" xr:uid="{330BC8DA-6636-4678-9449-A3931287A056}"/>
    <cellStyle name="C?AØ_¿?¾÷CoE² " xfId="2217" xr:uid="{EDEAE38B-F849-48CD-9D15-BC5C0A378123}"/>
    <cellStyle name="Ç¥ÁØ_#2(M17)_1" xfId="2218" xr:uid="{C545D901-2779-4835-9A2A-473EAA370886}"/>
    <cellStyle name="C￥AØ_¿μ¾÷CoE² " xfId="2219" xr:uid="{BAEC1AC6-1900-4539-9893-FFBEBC682036}"/>
    <cellStyle name="Ç¥ÁØ_°èÈ¹" xfId="2220" xr:uid="{044C9E38-EE0D-43EA-9FBC-A4E2155EFEF8}"/>
    <cellStyle name="Calc Currency (0)" xfId="2221" xr:uid="{BA86F1B9-5530-41C6-8B48-4F0A0AFB89F4}"/>
    <cellStyle name="Calc Currency (0) 2" xfId="2222" xr:uid="{B136810C-8120-4AC2-9DEB-6EA5A4C09129}"/>
    <cellStyle name="Calc Currency (0) 2 2" xfId="2223" xr:uid="{E360FEF2-0C09-4CAE-A986-46BD76C49B2C}"/>
    <cellStyle name="Calc Currency (0) 3" xfId="2224" xr:uid="{A6417D87-57AC-4A56-8363-DD4A57C51B8F}"/>
    <cellStyle name="Calc Currency (0) 3 2" xfId="2225" xr:uid="{95D30B2F-7E6E-4C3E-8FFF-A5643249B050}"/>
    <cellStyle name="Calc Currency (0) 4" xfId="2226" xr:uid="{3BC8EA00-36E7-470A-A98C-3B4BEDF5B022}"/>
    <cellStyle name="Calc Currency (2)" xfId="2227" xr:uid="{41D0BAB3-78BC-4EA2-A112-F9229CA8EBB0}"/>
    <cellStyle name="Calc Currency (2) 2" xfId="2228" xr:uid="{5B470E40-6811-4CD5-832D-0C7726CAEE1D}"/>
    <cellStyle name="Calc Currency (2) 3" xfId="2229" xr:uid="{3601012F-8259-473F-83DA-ED698EBF3B6C}"/>
    <cellStyle name="Calc Percent (0)" xfId="2230" xr:uid="{D47C35AA-04D1-45F1-99ED-6B6C92EFFE45}"/>
    <cellStyle name="Calc Percent (0) 2" xfId="2231" xr:uid="{C06DDE63-2650-4116-A08D-E6E48EBA6048}"/>
    <cellStyle name="Calc Percent (0) 3" xfId="2232" xr:uid="{7E3B1C2F-7104-432E-AB43-E5F467ED9E73}"/>
    <cellStyle name="Calc Percent (1)" xfId="2233" xr:uid="{A2650744-D76B-4E87-ADDE-5554C1A0D297}"/>
    <cellStyle name="Calc Percent (1) 2" xfId="2234" xr:uid="{F380E200-81B4-484E-B99A-0F8D72FAA0F3}"/>
    <cellStyle name="Calc Percent (1) 3" xfId="2235" xr:uid="{1CC6C842-4942-45E5-AD7F-174A2884D858}"/>
    <cellStyle name="Calc Percent (2)" xfId="2236" xr:uid="{4D86EB59-3734-4723-9B3B-A79112737C0D}"/>
    <cellStyle name="Calc Percent (2) 2" xfId="2237" xr:uid="{C7241448-F674-4BEE-BEA4-CEF36EBB8521}"/>
    <cellStyle name="Calc Percent (2) 2 2" xfId="2238" xr:uid="{3E54F163-388D-490E-AEB9-1430D63DEFA3}"/>
    <cellStyle name="Calc Percent (2) 3" xfId="2239" xr:uid="{D00A7FF1-A4A1-4D89-BFC5-36285EC40680}"/>
    <cellStyle name="Calc Units (0)" xfId="2240" xr:uid="{22637339-8F6F-43A3-B110-3AB870D7A133}"/>
    <cellStyle name="Calc Units (0) 2" xfId="2241" xr:uid="{44FE05AD-826C-421D-B2C2-AD08E8141DE1}"/>
    <cellStyle name="Calc Units (0) 2 2" xfId="2242" xr:uid="{0C01FEDA-089F-4A04-BEF0-433A32CE0A2A}"/>
    <cellStyle name="Calc Units (0) 3" xfId="2243" xr:uid="{3E53FBD0-C83F-48DE-9519-DCA4CA590FDB}"/>
    <cellStyle name="Calc Units (1)" xfId="2244" xr:uid="{1F5519F1-A122-47E6-A4C2-7AAC2A2567D5}"/>
    <cellStyle name="Calc Units (1) 2" xfId="2245" xr:uid="{97E218CB-6E4A-4F79-84EA-53FA65242700}"/>
    <cellStyle name="Calc Units (1) 3" xfId="2246" xr:uid="{6086A656-5187-4DEB-904B-6657A608D1FB}"/>
    <cellStyle name="Calc Units (2)" xfId="2247" xr:uid="{09FD1DF5-F786-411A-939F-B97AADAEAD36}"/>
    <cellStyle name="Calc Units (2) 2" xfId="2248" xr:uid="{A073FE09-8F43-4451-A046-4BDC75A81733}"/>
    <cellStyle name="Calc Units (2) 3" xfId="2249" xr:uid="{BA6413FE-157F-498B-BF44-A4ACC35E450C}"/>
    <cellStyle name="Calcul" xfId="2250" xr:uid="{2A030EE1-92AF-41A5-9A21-B57D92D0A042}"/>
    <cellStyle name="Calculation 2" xfId="2251" xr:uid="{256F52CA-C77A-43B0-9671-D1F1F645D0F9}"/>
    <cellStyle name="category" xfId="2252" xr:uid="{8A684645-96CD-46B1-B0DA-93E92710DEDE}"/>
    <cellStyle name="category 2" xfId="2253" xr:uid="{9B67554C-E788-4797-9718-DDB90B7BC78C}"/>
    <cellStyle name="category 3" xfId="2254" xr:uid="{1A618676-1837-4047-AD73-FC0B63648723}"/>
    <cellStyle name="category 4" xfId="2255" xr:uid="{528556BF-B27D-4C0C-B996-53B498E43084}"/>
    <cellStyle name="category 5" xfId="2256" xr:uid="{A83CF1B9-15E3-4CC9-9DC1-B3580932B267}"/>
    <cellStyle name="Cellule liée" xfId="2257" xr:uid="{D09E2CEF-E8C0-4ED3-BA56-EF1AEFDBB040}"/>
    <cellStyle name="Check Cell 2" xfId="2258" xr:uid="{11798A81-471E-4AE7-B049-63C726E7EC1D}"/>
    <cellStyle name="CHUONG" xfId="2259" xr:uid="{2AE199C7-764A-4135-90D8-7B6BB5F443A1}"/>
    <cellStyle name="CHUONG 2" xfId="2260" xr:uid="{D07D4F0C-F3D0-48B8-8936-DE300E674644}"/>
    <cellStyle name="CHUONG 3" xfId="2261" xr:uid="{CA01216B-2CBC-489E-8400-A71471C1ACF9}"/>
    <cellStyle name="ColLevel_0" xfId="2262" xr:uid="{277D06DB-9029-4BF3-A1BE-648AADD71872}"/>
    <cellStyle name="Column_Title" xfId="11" xr:uid="{00000000-0005-0000-0000-000008000000}"/>
    <cellStyle name="Comma [0] 2" xfId="3548" xr:uid="{7BFC02FE-3DCC-4472-BC03-8ACD749B5BC7}"/>
    <cellStyle name="Comma [00]" xfId="2263" xr:uid="{91D9261D-507C-42B4-906E-597471F36D44}"/>
    <cellStyle name="Comma [00] 2" xfId="2264" xr:uid="{654BE645-4AB6-4E82-A6BD-76CE4DE0DBC9}"/>
    <cellStyle name="Comma [00] 2 2" xfId="2265" xr:uid="{02D42B94-F864-48E8-9FBC-F224EAF607CC}"/>
    <cellStyle name="Comma [00] 3" xfId="2266" xr:uid="{C03F4A1B-BAA9-4A1F-B6B1-254517419565}"/>
    <cellStyle name="Comma 10" xfId="2267" xr:uid="{C33D6CC2-0DE3-45B8-BEBA-F62A54EA6A05}"/>
    <cellStyle name="Comma 10 2" xfId="2268" xr:uid="{16135AB8-AE49-4A6B-B365-24C672706E0E}"/>
    <cellStyle name="Comma 10 3" xfId="2269" xr:uid="{380B90BA-48CF-41EF-A882-131424C4494E}"/>
    <cellStyle name="Comma 11" xfId="2270" xr:uid="{BED3033E-AF0C-4B26-AE9E-F9B0E612FE90}"/>
    <cellStyle name="Comma 11 2" xfId="2271" xr:uid="{8FA6B303-A08D-4EC5-998C-05D5EA130C6A}"/>
    <cellStyle name="Comma 12" xfId="2272" xr:uid="{A756068B-3332-475E-BEB9-D6CEA2752C06}"/>
    <cellStyle name="Comma 12 2" xfId="2273" xr:uid="{9E539704-F571-4755-99F5-71DC592F9E51}"/>
    <cellStyle name="Comma 12 2 2" xfId="2274" xr:uid="{EFD92927-8C1C-480F-9883-72CE8C2165DD}"/>
    <cellStyle name="Comma 12 3" xfId="2275" xr:uid="{C3D841E2-5D8F-4288-9ECB-F946A0EE4337}"/>
    <cellStyle name="Comma 13" xfId="2276" xr:uid="{6F95D3E4-8D6B-4242-9FDE-2F725B9528C3}"/>
    <cellStyle name="Comma 13 2" xfId="2277" xr:uid="{35186AAE-9048-426E-BC9B-DBFD538AD0F9}"/>
    <cellStyle name="Comma 14" xfId="2278" xr:uid="{D3A340AC-77B0-4847-BEE9-08E682EA6318}"/>
    <cellStyle name="Comma 14 2" xfId="2279" xr:uid="{EAD847E8-0E25-4874-A262-31EA5352F791}"/>
    <cellStyle name="Comma 15" xfId="2280" xr:uid="{1EDC9195-9741-4B3A-B15A-51A6415F5FEC}"/>
    <cellStyle name="Comma 15 2" xfId="2281" xr:uid="{FF570882-D5B0-4CBB-AC1F-DEB4F4367BBC}"/>
    <cellStyle name="Comma 16" xfId="2282" xr:uid="{4856EE5C-479D-49B9-8B32-F4A8695DFEA5}"/>
    <cellStyle name="Comma 16 2" xfId="2283" xr:uid="{554C253A-4DA3-42FB-9EC7-F3DE7ECA463C}"/>
    <cellStyle name="Comma 17" xfId="2284" xr:uid="{77558019-634E-489E-9B4E-104567356D93}"/>
    <cellStyle name="Comma 17 2" xfId="2285" xr:uid="{84D9AF82-0EE5-4986-87FF-020CE7A5E7C0}"/>
    <cellStyle name="Comma 18" xfId="2286" xr:uid="{3866E284-6BD0-40E0-A3AC-397CBE67FAA0}"/>
    <cellStyle name="Comma 18 2" xfId="2287" xr:uid="{94C086A4-2E81-400B-A336-261E8FB1CB04}"/>
    <cellStyle name="Comma 19" xfId="2288" xr:uid="{79DA7E68-F8D6-4E1C-8100-665EB56D3C87}"/>
    <cellStyle name="Comma 19 2" xfId="2289" xr:uid="{56B3351F-61D1-4D95-9232-3C8F3A3EABE4}"/>
    <cellStyle name="Comma 2" xfId="12" xr:uid="{00000000-0005-0000-0000-000009000000}"/>
    <cellStyle name="Comma 2 2" xfId="13" xr:uid="{00000000-0005-0000-0000-00000A000000}"/>
    <cellStyle name="Comma 2 2 2" xfId="2292" xr:uid="{40C7A918-33D2-4B28-919D-F59E27E94BD5}"/>
    <cellStyle name="Comma 2 2 2 2" xfId="2293" xr:uid="{4AF60F8A-8007-4011-90AD-CCC5DC86EC47}"/>
    <cellStyle name="Comma 2 2 2 3" xfId="2294" xr:uid="{47FA12F1-7839-4097-8270-0A564A1E6076}"/>
    <cellStyle name="Comma 2 2 3" xfId="2295" xr:uid="{E830DA80-5F85-45DD-8EC7-EB340AFCF616}"/>
    <cellStyle name="Comma 2 2 4" xfId="2296" xr:uid="{518CE644-9682-4964-B1E2-ACD7054BE50F}"/>
    <cellStyle name="Comma 2 2 5" xfId="2291" xr:uid="{A246AB9E-30FD-4614-A390-7FED5AFAF829}"/>
    <cellStyle name="Comma 2 3" xfId="2297" xr:uid="{FF5CBE90-EDD2-4555-BA6E-B90593D451E9}"/>
    <cellStyle name="Comma 2 3 2" xfId="2298" xr:uid="{4B97DEA5-4494-4BB3-A204-68584A950789}"/>
    <cellStyle name="Comma 2 3 2 2" xfId="2299" xr:uid="{4BB6BD39-8A17-4954-8C9E-5D74C013BAD7}"/>
    <cellStyle name="Comma 2 3 3" xfId="2300" xr:uid="{2AB29C62-9E31-41DE-A01A-5E72EDFCED62}"/>
    <cellStyle name="Comma 2 4" xfId="2301" xr:uid="{885242E8-4039-4C6F-9F66-08DF66F4B8C0}"/>
    <cellStyle name="Comma 2 4 2" xfId="2302" xr:uid="{178226FB-211F-4C12-B002-51468774B504}"/>
    <cellStyle name="Comma 2 4 3" xfId="2303" xr:uid="{9851852A-C1D3-4FFF-824E-92F8841ADAD7}"/>
    <cellStyle name="Comma 2 5" xfId="2304" xr:uid="{FDAE6345-C4BC-411E-BDE5-726346F75D5A}"/>
    <cellStyle name="Comma 2 5 2" xfId="2305" xr:uid="{F354722E-ED22-4B5A-B96F-4B2FEAFC934C}"/>
    <cellStyle name="Comma 2 6" xfId="2306" xr:uid="{3E6BEBDE-DCA0-4547-B5E8-9CFBCC97CAD0}"/>
    <cellStyle name="Comma 2 6 2" xfId="2307" xr:uid="{0ECA2FBE-7307-4076-B63E-04F16A3C2FBF}"/>
    <cellStyle name="Comma 2 7" xfId="2308" xr:uid="{B0EA6B23-A2E4-4FB6-878E-1DC060039BC6}"/>
    <cellStyle name="Comma 2 8" xfId="2290" xr:uid="{9706730A-1EED-4C87-8FF6-82EDDB3A8887}"/>
    <cellStyle name="Comma 20" xfId="2309" xr:uid="{85BB9F47-7697-4C9B-95A7-0CC7E2438D27}"/>
    <cellStyle name="Comma 20 2" xfId="2310" xr:uid="{30529FF3-C06D-4642-9FF3-AA6CF4F895BF}"/>
    <cellStyle name="Comma 20 3" xfId="2311" xr:uid="{65993040-4488-409D-9DE8-0882C30F86B3}"/>
    <cellStyle name="Comma 21" xfId="2312" xr:uid="{37E80BCE-D63B-4721-B747-2D69597006C8}"/>
    <cellStyle name="Comma 21 2" xfId="2313" xr:uid="{544949B9-3D91-4F12-A687-78B142DEB8DA}"/>
    <cellStyle name="Comma 21 3" xfId="2314" xr:uid="{BF728190-8535-4237-B46D-E08C2FD5070C}"/>
    <cellStyle name="Comma 22" xfId="2315" xr:uid="{03252F39-B3F7-43A7-932C-FA16A44486E8}"/>
    <cellStyle name="Comma 23" xfId="2316" xr:uid="{FC7F13B9-91BB-429E-94D7-AAD02DB6670E}"/>
    <cellStyle name="Comma 24" xfId="2317" xr:uid="{652FB951-E7E7-42A0-9436-5A7ABD5DB241}"/>
    <cellStyle name="Comma 25" xfId="2318" xr:uid="{6DB1B58C-0AA4-405A-AD03-86001B1ABE16}"/>
    <cellStyle name="Comma 26" xfId="2319" xr:uid="{16B1E249-82E8-49DE-A8CA-C8900B954C06}"/>
    <cellStyle name="Comma 27" xfId="2320" xr:uid="{01B74DC2-4AA1-4EB8-A7B0-D6754C627DE2}"/>
    <cellStyle name="Comma 28" xfId="2321" xr:uid="{DCE2DA2C-9BE9-4491-B20D-C9E9590F411C}"/>
    <cellStyle name="Comma 29" xfId="2322" xr:uid="{4CFEE3E3-A278-4C86-A833-C6239FCDBDF6}"/>
    <cellStyle name="Comma 3" xfId="14" xr:uid="{00000000-0005-0000-0000-00000B000000}"/>
    <cellStyle name="Comma 3 2" xfId="2324" xr:uid="{81CDC12E-1780-4FC7-94A8-4D6D7D7A14D3}"/>
    <cellStyle name="Comma 3 2 2" xfId="2325" xr:uid="{79EEE9B2-9D91-4F9B-A849-0D6D56AF4DE6}"/>
    <cellStyle name="Comma 3 2 2 2" xfId="2326" xr:uid="{994594BA-DB28-4815-8780-1BA44BB94408}"/>
    <cellStyle name="Comma 3 2 3" xfId="2327" xr:uid="{752F370C-FAFB-49FB-AF50-A58066E62EAB}"/>
    <cellStyle name="Comma 3 2 4" xfId="2328" xr:uid="{DF0DB670-0B5F-4A13-81B2-6A15D6B33183}"/>
    <cellStyle name="Comma 3 3" xfId="2329" xr:uid="{E557DD44-93A5-4984-904B-FD3E87C6B281}"/>
    <cellStyle name="Comma 3 3 2" xfId="2330" xr:uid="{B32C47E3-443C-4CB7-A924-FD56E936F0FE}"/>
    <cellStyle name="Comma 3 4" xfId="2331" xr:uid="{5F86184A-647C-4729-BC40-A5843DE765E3}"/>
    <cellStyle name="Comma 3 5" xfId="2332" xr:uid="{73B93E70-801C-472A-A585-A05C8FBB6813}"/>
    <cellStyle name="Comma 3 6" xfId="2333" xr:uid="{F79C18EC-2727-491C-A657-AFD375022DB0}"/>
    <cellStyle name="Comma 3 7" xfId="2323" xr:uid="{54D525D3-B1E8-4222-8C6C-DD3931061557}"/>
    <cellStyle name="Comma 30" xfId="2334" xr:uid="{049A7C5F-70D7-4626-8E24-E3359CB8FBC4}"/>
    <cellStyle name="Comma 31" xfId="2335" xr:uid="{EE4EBE15-D752-4609-B29C-C54F361CD357}"/>
    <cellStyle name="Comma 32" xfId="2336" xr:uid="{568B3869-D286-4ABC-962E-89AC0D1F27F1}"/>
    <cellStyle name="Comma 33" xfId="2337" xr:uid="{A145FC13-E862-42AA-8012-83D43C796B6C}"/>
    <cellStyle name="Comma 34" xfId="2338" xr:uid="{8FFA7260-364A-49EB-9A30-3DDC7FBC93F1}"/>
    <cellStyle name="Comma 35" xfId="2339" xr:uid="{079FC39F-DF66-446C-9A93-C1E029D7E48E}"/>
    <cellStyle name="Comma 36" xfId="2340" xr:uid="{B7C2E539-1440-4F5B-86B8-43B67F582C6B}"/>
    <cellStyle name="Comma 37" xfId="2341" xr:uid="{B21EE07A-ACEC-4058-86D0-25F1C44D1EC3}"/>
    <cellStyle name="Comma 38" xfId="2342" xr:uid="{F2CFE00D-B78E-425F-B906-C005BB1F3F9C}"/>
    <cellStyle name="Comma 39" xfId="2343" xr:uid="{8BA914D3-4280-441E-8579-830E317E2827}"/>
    <cellStyle name="Comma 4" xfId="15" xr:uid="{00000000-0005-0000-0000-00000C000000}"/>
    <cellStyle name="Comma 4 2" xfId="2345" xr:uid="{9F8C840D-5823-4662-A8BE-F53D15F1B21D}"/>
    <cellStyle name="Comma 4 2 2" xfId="2346" xr:uid="{92012E72-F2EE-4A80-8F91-9EED6F18335C}"/>
    <cellStyle name="Comma 4 2 3" xfId="2347" xr:uid="{6BEE4ABD-E4A4-42AA-87E5-AC93CB70907B}"/>
    <cellStyle name="Comma 4 3" xfId="2348" xr:uid="{20F3EEB6-4B88-4C31-B973-7E3C6C5EEF3C}"/>
    <cellStyle name="Comma 4 3 2" xfId="2349" xr:uid="{B74F719F-AC40-410C-9AB6-66A24FF16727}"/>
    <cellStyle name="Comma 4 4" xfId="2350" xr:uid="{EA9A9309-A376-4429-BB07-4BCE9622D490}"/>
    <cellStyle name="Comma 4 5" xfId="2351" xr:uid="{FC492078-113D-4ADF-8E1B-E4D9186C0194}"/>
    <cellStyle name="Comma 4 6" xfId="2352" xr:uid="{AD3C9500-FC6A-4CC4-8C01-D289152AA6AD}"/>
    <cellStyle name="Comma 4 7" xfId="2344" xr:uid="{AD5D48D6-8A93-4F9E-9F62-3B64D2B8A833}"/>
    <cellStyle name="Comma 40" xfId="2353" xr:uid="{6B63C88A-0CA1-49A2-885A-786B206E3B75}"/>
    <cellStyle name="Comma 41" xfId="2354" xr:uid="{B857289D-2CA5-4608-B95E-557977395945}"/>
    <cellStyle name="Comma 42" xfId="2355" xr:uid="{48F7BC8F-4465-4985-A91D-818F1E8FCA47}"/>
    <cellStyle name="Comma 43" xfId="2356" xr:uid="{586724FA-118E-489D-90B5-C18121FFAFF6}"/>
    <cellStyle name="Comma 44" xfId="2357" xr:uid="{3AF49D4D-8759-40E6-9449-2415BC702A98}"/>
    <cellStyle name="Comma 45" xfId="2358" xr:uid="{0004C3B0-ED45-4E6D-8DBD-DAAA8874BF78}"/>
    <cellStyle name="Comma 46" xfId="2359" xr:uid="{EC33182E-96C2-446E-A22C-67B6DCC27E56}"/>
    <cellStyle name="Comma 47" xfId="2360" xr:uid="{83950670-870E-4B4F-9051-406595360BE8}"/>
    <cellStyle name="Comma 48" xfId="2361" xr:uid="{0B718E1D-803D-4193-828F-07F3B39C6189}"/>
    <cellStyle name="Comma 49" xfId="2362" xr:uid="{0CB9FF0A-4E92-4F34-976D-8CAC9ADCBAF7}"/>
    <cellStyle name="Comma 5" xfId="2363" xr:uid="{716118EF-2062-45B4-9122-2A8B69B08497}"/>
    <cellStyle name="Comma 5 2" xfId="2364" xr:uid="{185D9004-EA14-4999-802E-8A8914D6F533}"/>
    <cellStyle name="Comma 5 2 2" xfId="2365" xr:uid="{67339AE9-00E6-4B85-BE17-6F6D0B17F931}"/>
    <cellStyle name="Comma 5 3" xfId="2366" xr:uid="{5747C907-EB9B-4618-A309-BC4F5277977A}"/>
    <cellStyle name="Comma 5 3 2" xfId="2367" xr:uid="{EE7276A9-C809-4757-B438-42A8062C392B}"/>
    <cellStyle name="Comma 5 4" xfId="2368" xr:uid="{67A0F391-624D-49C5-8CC4-2B382A9139FA}"/>
    <cellStyle name="Comma 50" xfId="2369" xr:uid="{4EFA8C5D-5E5E-4F12-BD7B-EC72B520EF6A}"/>
    <cellStyle name="Comma 51" xfId="2370" xr:uid="{2B21D83A-15AF-4C02-B7DE-DD15ACBD2997}"/>
    <cellStyle name="Comma 52" xfId="2371" xr:uid="{5A8B8A40-0331-4798-825E-02D2590A8C99}"/>
    <cellStyle name="Comma 53" xfId="2372" xr:uid="{DF57C410-A56E-4E2F-87F7-E2FB1DD36B8C}"/>
    <cellStyle name="Comma 54" xfId="2373" xr:uid="{AA6B1CEB-EF18-4D7F-B152-33EB346E9273}"/>
    <cellStyle name="Comma 55" xfId="2374" xr:uid="{6B3934C5-BC71-4C21-86E7-E99DDC26000B}"/>
    <cellStyle name="Comma 56" xfId="2375" xr:uid="{C903AC95-30E1-46AB-8104-73B5C8C4CDF1}"/>
    <cellStyle name="Comma 57" xfId="2376" xr:uid="{CF98465E-DCF0-4DD1-958C-3FAFA009885B}"/>
    <cellStyle name="Comma 58" xfId="2377" xr:uid="{12F139CC-2108-4A20-A618-35D2BA125CE6}"/>
    <cellStyle name="Comma 59" xfId="2378" xr:uid="{510AE266-0A3A-494C-9FCB-C720B90385EB}"/>
    <cellStyle name="Comma 6" xfId="2379" xr:uid="{0DA3B584-AB2B-4003-9393-AD814CACF386}"/>
    <cellStyle name="Comma 6 2" xfId="2380" xr:uid="{B590C450-E47E-47B1-AA9C-57A0E358E6B1}"/>
    <cellStyle name="Comma 6 2 2" xfId="2381" xr:uid="{CB354BB2-6A85-4900-A608-AF675A5070B4}"/>
    <cellStyle name="Comma 6 2 2 2" xfId="2382" xr:uid="{89CC602A-6EFE-4975-BDB5-3E61600DE47F}"/>
    <cellStyle name="Comma 6 2 3" xfId="2383" xr:uid="{048B6BBB-6D68-4420-B018-455413135B62}"/>
    <cellStyle name="Comma 6 3" xfId="2384" xr:uid="{D27D3AD4-5604-4B64-9161-0946471E8784}"/>
    <cellStyle name="Comma 6 3 2" xfId="2385" xr:uid="{DF6E4811-34CA-450C-B82A-29FCE0144D62}"/>
    <cellStyle name="Comma 6 4" xfId="2386" xr:uid="{D4B3DAE3-1DB9-4769-8A49-2E368F546B85}"/>
    <cellStyle name="Comma 60" xfId="2387" xr:uid="{24B64AE7-8F8E-4315-8E8D-0FAE6CE687B7}"/>
    <cellStyle name="Comma 61" xfId="2388" xr:uid="{4412B3A5-D515-44EF-A514-5BA732BA02F8}"/>
    <cellStyle name="Comma 62" xfId="2389" xr:uid="{38B74D0B-9702-411F-A8B5-5091F6A29DBF}"/>
    <cellStyle name="Comma 63" xfId="2390" xr:uid="{961908BE-90A7-475F-8667-710D00BF84B0}"/>
    <cellStyle name="Comma 64" xfId="2391" xr:uid="{A8239467-2C3B-4A02-A598-4D450D944206}"/>
    <cellStyle name="Comma 65" xfId="2392" xr:uid="{A23F2EA0-E3AD-4F53-933E-0B62278D7A18}"/>
    <cellStyle name="Comma 66" xfId="2393" xr:uid="{18821415-0518-475D-96A4-3C90C0325DB2}"/>
    <cellStyle name="Comma 67" xfId="2394" xr:uid="{FC494A52-CFAC-444C-A164-27F27C00B87A}"/>
    <cellStyle name="Comma 68" xfId="2395" xr:uid="{BDE36B5B-7D76-4A38-94C5-2CA5E8851BC3}"/>
    <cellStyle name="Comma 69" xfId="2396" xr:uid="{EE19338D-2007-4D9A-8C0B-B36E7619BAF7}"/>
    <cellStyle name="Comma 7" xfId="2397" xr:uid="{B710D6E5-42F9-4725-AD21-BC64640F9070}"/>
    <cellStyle name="Comma 7 2" xfId="2398" xr:uid="{D47168C0-A606-4439-AF5D-A87E4842C89B}"/>
    <cellStyle name="Comma 7 2 2" xfId="2399" xr:uid="{F11674ED-0BAC-4996-8805-4D277CAF1E24}"/>
    <cellStyle name="Comma 7 3" xfId="2400" xr:uid="{D3D2BB24-A112-4F9B-81CD-937392917CE9}"/>
    <cellStyle name="Comma 70" xfId="2401" xr:uid="{BE725722-48B4-4BAC-9470-646AA3D9EE98}"/>
    <cellStyle name="Comma 71" xfId="2402" xr:uid="{84D19629-2B1F-4E69-89F5-525BD7C78E70}"/>
    <cellStyle name="Comma 72" xfId="2403" xr:uid="{C47C703A-F9CD-4943-8B94-0210929F1D33}"/>
    <cellStyle name="Comma 73" xfId="2404" xr:uid="{6E8A4D66-06ED-41AE-809B-2E9B2836A166}"/>
    <cellStyle name="Comma 74" xfId="2405" xr:uid="{ADCCCE4D-2F44-43F0-B53F-F05465655AA8}"/>
    <cellStyle name="Comma 75" xfId="2406" xr:uid="{BE6B11F8-1218-4DCE-9C75-05356C026A40}"/>
    <cellStyle name="Comma 8" xfId="2407" xr:uid="{0189F4EC-0015-4134-A8CF-E3F1E1AC7FF3}"/>
    <cellStyle name="Comma 8 2" xfId="2408" xr:uid="{C48E8045-3375-40FC-8CB2-8B1A2C4DE49D}"/>
    <cellStyle name="Comma 8 3" xfId="2409" xr:uid="{A923A486-28D4-42AE-A02E-B6B0EA85B1AA}"/>
    <cellStyle name="Comma 9" xfId="2410" xr:uid="{56FA88FF-0630-4E65-A2FC-42F825853146}"/>
    <cellStyle name="Comma 9 2" xfId="2411" xr:uid="{8DB16A66-0F11-46A7-B37F-7952D8B00146}"/>
    <cellStyle name="Comma 9 3" xfId="2412" xr:uid="{5C9AA57F-25B5-4ECE-A5C6-E586912F3BB8}"/>
    <cellStyle name="Comma0" xfId="16" xr:uid="{00000000-0005-0000-0000-00000D000000}"/>
    <cellStyle name="Comma0 2" xfId="2413" xr:uid="{5E1767A3-AFA8-444F-80C2-D6A93976A03C}"/>
    <cellStyle name="Comma0 3" xfId="2414" xr:uid="{FEA76D36-069F-4141-8862-A8666ABC2F7B}"/>
    <cellStyle name="Commentaire" xfId="2415" xr:uid="{9EA077C2-2494-40EC-B71E-47F70A5E7626}"/>
    <cellStyle name="Currency [00]" xfId="2416" xr:uid="{E9DC445C-8EF3-4D5E-98C0-6DC1591315A5}"/>
    <cellStyle name="Currency [00] 2" xfId="2417" xr:uid="{19E94494-D73B-4DB9-86E0-45C8863B1B3E}"/>
    <cellStyle name="Currency [00] 3" xfId="2418" xr:uid="{C451FE6F-6101-486A-86F3-19E00CEC04AB}"/>
    <cellStyle name="Currency 10" xfId="2419" xr:uid="{A88849AB-A8AE-4BFD-B1FA-3C762695A87A}"/>
    <cellStyle name="Currency 10 2" xfId="2420" xr:uid="{89BBA59A-4F40-468B-A12E-24644CCEEA54}"/>
    <cellStyle name="Currency 10 3" xfId="2421" xr:uid="{8B22929D-7AA2-4B93-85B0-4B4EB7C74FA5}"/>
    <cellStyle name="Currency 11" xfId="2422" xr:uid="{E7DF36E7-97DB-49FD-8E5A-C2B31DC83B7A}"/>
    <cellStyle name="Currency 11 2" xfId="2423" xr:uid="{3CEAF6C1-8AAE-47BC-8470-C84C9334483E}"/>
    <cellStyle name="Currency 12" xfId="2424" xr:uid="{7EF68A39-E298-4919-AC29-D5554CD066CB}"/>
    <cellStyle name="Currency 12 2" xfId="2425" xr:uid="{941005B3-3CB1-47AC-BE62-83CB4E0038AA}"/>
    <cellStyle name="Currency 12 2 2" xfId="2426" xr:uid="{D87CB271-298C-43E6-BD6F-5BBF23B71817}"/>
    <cellStyle name="Currency 12 3" xfId="2427" xr:uid="{5A64498B-0C20-4B3B-804C-57DC15601FA5}"/>
    <cellStyle name="Currency 13" xfId="2428" xr:uid="{82C9518F-96B9-40C8-91C0-FEFD9A614EDC}"/>
    <cellStyle name="Currency 13 2" xfId="2429" xr:uid="{15C7C074-D0C5-496C-87E3-F102252A12BF}"/>
    <cellStyle name="Currency 13 2 2" xfId="2430" xr:uid="{07485D56-6083-4E20-B89B-8FDF597B5999}"/>
    <cellStyle name="Currency 13 3" xfId="2431" xr:uid="{DCE874F6-3A2A-4578-99F2-3DB8F4921215}"/>
    <cellStyle name="Currency 14" xfId="2432" xr:uid="{AFF05578-1BC0-42A0-98B7-3C688E626FC2}"/>
    <cellStyle name="Currency 14 2" xfId="2433" xr:uid="{F0AD4BE6-B0D8-4022-B36C-FAF5D338B154}"/>
    <cellStyle name="Currency 15" xfId="2434" xr:uid="{3F7E76D0-B81F-4A5E-B8BE-C020C1E9E6CD}"/>
    <cellStyle name="Currency 15 2" xfId="2435" xr:uid="{7266777C-DDF7-4B08-998B-A2A2A8595E04}"/>
    <cellStyle name="Currency 16" xfId="2436" xr:uid="{7B1FCA24-8826-48EC-92A2-57EED7DBFD01}"/>
    <cellStyle name="Currency 16 2" xfId="2437" xr:uid="{25214D12-EA8F-446E-9E5A-EF3554656977}"/>
    <cellStyle name="Currency 17" xfId="2438" xr:uid="{19C5FD97-6AFC-4CAE-AF44-AB5252EA4761}"/>
    <cellStyle name="Currency 17 2" xfId="2439" xr:uid="{F303DD67-B795-4E40-85BC-35CC083F952E}"/>
    <cellStyle name="Currency 18" xfId="2440" xr:uid="{D222D993-A2FF-4D60-A9D5-7BDB24144B7C}"/>
    <cellStyle name="Currency 18 2" xfId="2441" xr:uid="{2E78416B-9B03-46EC-A154-287C69687350}"/>
    <cellStyle name="Currency 19" xfId="2442" xr:uid="{722E3F73-8F51-41A4-8AEE-452ECD219535}"/>
    <cellStyle name="Currency 19 2" xfId="2443" xr:uid="{FA92BE42-C240-45DE-801E-2820F780A68E}"/>
    <cellStyle name="Currency 19 3" xfId="2444" xr:uid="{6BF3FC93-D809-4C13-80B7-CAAC3A5A97B8}"/>
    <cellStyle name="Currency 2" xfId="17" xr:uid="{00000000-0005-0000-0000-00000E000000}"/>
    <cellStyle name="Currency 2 2" xfId="2446" xr:uid="{C36AFE04-34E5-4267-A4D9-00E8F7500794}"/>
    <cellStyle name="Currency 2 2 2" xfId="2447" xr:uid="{2BD349C4-E678-4909-B9D6-269C6BB05102}"/>
    <cellStyle name="Currency 2 2 2 2" xfId="2448" xr:uid="{D3160C77-AACC-455C-8E25-E3AAD9642715}"/>
    <cellStyle name="Currency 2 2 2 2 2" xfId="2449" xr:uid="{960B5E2C-DFAA-4900-9B2E-8954A8EC3237}"/>
    <cellStyle name="Currency 2 2 2 3" xfId="2450" xr:uid="{84728366-DABE-4393-9F4F-512D85EA24CC}"/>
    <cellStyle name="Currency 2 2 2 4" xfId="2451" xr:uid="{E145D66D-5E7E-4024-A4AB-4F0D8D8E6400}"/>
    <cellStyle name="Currency 2 2 3" xfId="2452" xr:uid="{5BF2D2EB-1201-4BF7-8D7D-3F1602621A41}"/>
    <cellStyle name="Currency 2 2 3 2" xfId="2453" xr:uid="{9DBB0A09-6025-4C4F-B2F5-47F5D497C700}"/>
    <cellStyle name="Currency 2 2 4" xfId="2454" xr:uid="{67F9A723-73F1-4018-9411-87AB3D2C87B1}"/>
    <cellStyle name="Currency 2 2 4 2" xfId="2455" xr:uid="{4DBFAB4B-CBDA-4466-9FF1-86B018DE3303}"/>
    <cellStyle name="Currency 2 2 5" xfId="2456" xr:uid="{ECB65573-83E9-48E9-AA8F-60B3BC1F64D9}"/>
    <cellStyle name="Currency 2 2 6" xfId="2457" xr:uid="{C41CD715-241E-44B7-9472-C83F19BAB5E1}"/>
    <cellStyle name="Currency 2 3" xfId="2458" xr:uid="{0B9871BE-CB15-4873-AFE7-927AF943499E}"/>
    <cellStyle name="Currency 2 3 2" xfId="2459" xr:uid="{6A3AF031-457C-4291-98C4-F5BFD117AF7C}"/>
    <cellStyle name="Currency 2 3 2 2" xfId="2460" xr:uid="{8845761C-635E-4C5D-AE98-487D726FB941}"/>
    <cellStyle name="Currency 2 3 3" xfId="2461" xr:uid="{85F166C0-B56D-4AE9-A8FF-7050229F8759}"/>
    <cellStyle name="Currency 2 3 4" xfId="2462" xr:uid="{6AEAB99C-0E0A-4C0A-908F-871F5308A6B3}"/>
    <cellStyle name="Currency 2 3 5" xfId="2463" xr:uid="{D77CBA44-3997-4129-8C4D-8152EBBD91A7}"/>
    <cellStyle name="Currency 2 4" xfId="2464" xr:uid="{F928F367-F799-4D5C-A251-61F6CCED6E3A}"/>
    <cellStyle name="Currency 2 4 2" xfId="2465" xr:uid="{F8C74715-F0AA-44AE-B39A-9176C9EEE716}"/>
    <cellStyle name="Currency 2 5" xfId="2466" xr:uid="{E04A9ACF-9EAE-4F73-81D6-8E19BBC84193}"/>
    <cellStyle name="Currency 2 6" xfId="2467" xr:uid="{874F7C3E-D5E4-42A1-8B41-DC43EAA44D15}"/>
    <cellStyle name="Currency 2 7" xfId="2468" xr:uid="{2B863DA4-3DCD-4E33-948C-844C64669491}"/>
    <cellStyle name="Currency 2 8" xfId="2469" xr:uid="{305C5A7E-0B24-4D8B-A378-B400A19B8838}"/>
    <cellStyle name="Currency 2 9" xfId="2445" xr:uid="{619EB6CC-0A6A-46BA-8F8E-5746898A29A7}"/>
    <cellStyle name="Currency 2_Credit note 03-09" xfId="2470" xr:uid="{C18C0BD7-4580-4DAD-B9A6-059A5FE0D571}"/>
    <cellStyle name="Currency 20" xfId="2471" xr:uid="{AEB7A130-B27B-45CF-9AA2-39A58D65F6A8}"/>
    <cellStyle name="Currency 21" xfId="2472" xr:uid="{E8DE8CDB-72AE-43DF-B255-CE40C8A78983}"/>
    <cellStyle name="Currency 22" xfId="2473" xr:uid="{6BA6F5A6-22B3-468D-8E17-DD687BA58D55}"/>
    <cellStyle name="Currency 23" xfId="2474" xr:uid="{7AD702BD-6C96-4A96-9D83-F2408BED986F}"/>
    <cellStyle name="Currency 24" xfId="2475" xr:uid="{7E44DF94-43EC-42CF-9C25-8A4EAA72BEA2}"/>
    <cellStyle name="Currency 25" xfId="2476" xr:uid="{BF5F91E1-279F-4D36-A04F-3FC5A1F63BA5}"/>
    <cellStyle name="Currency 26" xfId="2477" xr:uid="{F1F21211-2DAB-4AE1-B7D3-CA8E28ADD797}"/>
    <cellStyle name="Currency 27" xfId="2478" xr:uid="{A5FAF44F-B703-425B-8749-A6C11311B86A}"/>
    <cellStyle name="Currency 28" xfId="2479" xr:uid="{D79B463B-861D-485C-ABAC-4C0C0BBFDDD6}"/>
    <cellStyle name="Currency 29" xfId="2480" xr:uid="{A25F16D9-C8EA-4531-B99B-89744DB50023}"/>
    <cellStyle name="Currency 3" xfId="2481" xr:uid="{2D9A12B0-B406-4D1C-A223-D65E2FBE2B9C}"/>
    <cellStyle name="Currency 3 2" xfId="2482" xr:uid="{DD8E0644-218F-463E-A26F-684A933B8493}"/>
    <cellStyle name="Currency 3 2 2" xfId="2483" xr:uid="{C8C1F2B5-79E5-4C9F-9347-1B5EFFB6BDF9}"/>
    <cellStyle name="Currency 3 2 2 2" xfId="2484" xr:uid="{BA97E646-7A5B-4964-897B-22349AC0B61F}"/>
    <cellStyle name="Currency 3 2 2 3" xfId="2485" xr:uid="{A69293B3-C357-4CA5-9CF7-FDDDABE6D5C4}"/>
    <cellStyle name="Currency 3 2 3" xfId="2486" xr:uid="{01B53A26-3643-491B-A713-813FB1298EC0}"/>
    <cellStyle name="Currency 3 2 4" xfId="2487" xr:uid="{6986E10B-FF71-4245-9FD4-6862408B6CF8}"/>
    <cellStyle name="Currency 3 2 5" xfId="2488" xr:uid="{8E732A6F-EA73-4090-8E49-675258BA843C}"/>
    <cellStyle name="Currency 3 2 6" xfId="2489" xr:uid="{B1C852B8-5330-4397-B9A4-9FDD6768727E}"/>
    <cellStyle name="Currency 3 3" xfId="2490" xr:uid="{91A765AE-EDFD-49C6-AB92-5C82DDC257C8}"/>
    <cellStyle name="Currency 3 3 2" xfId="2491" xr:uid="{A0C428ED-AF9E-4C59-835B-6AC971913192}"/>
    <cellStyle name="Currency 3 3 2 2" xfId="2492" xr:uid="{C1769CF9-7013-464C-8F67-50F5542E1942}"/>
    <cellStyle name="Currency 3 3 3" xfId="2493" xr:uid="{344DDD57-471A-4460-9616-E5A2219BADC7}"/>
    <cellStyle name="Currency 3 4" xfId="2494" xr:uid="{917B5F05-1229-4802-9186-60CE1238B9B5}"/>
    <cellStyle name="Currency 3 4 2" xfId="2495" xr:uid="{4A416752-9A70-4F73-A878-CD74747EBE3F}"/>
    <cellStyle name="Currency 3 5" xfId="2496" xr:uid="{C5BC1AD5-D5B3-4A55-80EB-2FD06CBBC873}"/>
    <cellStyle name="Currency 3 6" xfId="2497" xr:uid="{E95A5CEB-637C-4D2F-80AE-EFC789D962DC}"/>
    <cellStyle name="Currency 3 7" xfId="2498" xr:uid="{5AF022C7-F200-45BF-A77F-A8C784CBD79B}"/>
    <cellStyle name="Currency 30" xfId="2499" xr:uid="{79755794-9A6F-49F9-853C-6834DCE86609}"/>
    <cellStyle name="Currency 31" xfId="2500" xr:uid="{3599658C-B646-4FCC-8FF4-8B80795B80CB}"/>
    <cellStyle name="Currency 32" xfId="2501" xr:uid="{E469FD7C-9643-4E0B-9D1D-971241D6F463}"/>
    <cellStyle name="Currency 33" xfId="2502" xr:uid="{041C66B3-67AE-422D-93F1-38594E8E5244}"/>
    <cellStyle name="Currency 34" xfId="2503" xr:uid="{245CEBBE-D3D9-422C-85F3-BBFD4AB28C11}"/>
    <cellStyle name="Currency 35" xfId="2504" xr:uid="{3858C5A2-4E7A-4E16-9A45-3694227AA6E8}"/>
    <cellStyle name="Currency 36" xfId="2505" xr:uid="{1C6DE994-0DD8-4094-B82B-DC2D6E7FE147}"/>
    <cellStyle name="Currency 37" xfId="2506" xr:uid="{6E35DA60-B3BC-453E-BFAF-7940E6DADE0D}"/>
    <cellStyle name="Currency 38" xfId="2507" xr:uid="{7B9689E0-FA47-40A2-B3DF-5447565A68D2}"/>
    <cellStyle name="Currency 39" xfId="2508" xr:uid="{FFC3ED94-109A-4F3D-A47C-E899D2C3C403}"/>
    <cellStyle name="Currency 4" xfId="2509" xr:uid="{544601C9-6AEF-4851-8026-38387B47B429}"/>
    <cellStyle name="Currency 4 2" xfId="2510" xr:uid="{C0789E4A-AAE9-4EE9-8EB4-484569C8D628}"/>
    <cellStyle name="Currency 4 2 2" xfId="2511" xr:uid="{44140A69-1183-4D6B-9D4A-D6889EF6415A}"/>
    <cellStyle name="Currency 4 2 2 2" xfId="2512" xr:uid="{BE64508B-FF86-4358-9007-CBEB5BF76871}"/>
    <cellStyle name="Currency 4 2 2 3" xfId="2513" xr:uid="{E14F8F6A-7E27-4D23-A7A0-A9247152AB13}"/>
    <cellStyle name="Currency 4 2 3" xfId="2514" xr:uid="{648C1C6B-D8C6-4B25-B477-7FB5BD3A4F90}"/>
    <cellStyle name="Currency 4 2 4" xfId="2515" xr:uid="{F430C71E-B61F-4EF4-ABAF-3EE62ED40D0A}"/>
    <cellStyle name="Currency 4 2 5" xfId="2516" xr:uid="{F0E53722-0404-4549-9EB1-217A87AF819A}"/>
    <cellStyle name="Currency 4 2 6" xfId="2517" xr:uid="{6EF93F59-E5EF-4393-8FA4-C142B7C04E34}"/>
    <cellStyle name="Currency 4 3" xfId="2518" xr:uid="{B0422914-276E-4378-99AD-C9146E55F76E}"/>
    <cellStyle name="Currency 4 3 2" xfId="2519" xr:uid="{C7D400F0-8C5B-469F-A447-96E13FC4BDB3}"/>
    <cellStyle name="Currency 4 3 3" xfId="2520" xr:uid="{849B7C36-7277-498B-912B-B68F184856B5}"/>
    <cellStyle name="Currency 4 4" xfId="2521" xr:uid="{687E9832-2E92-4974-8E6B-3164191CA886}"/>
    <cellStyle name="Currency 4 5" xfId="2522" xr:uid="{BC266704-58D2-4A28-A32C-229F6B9B573F}"/>
    <cellStyle name="Currency 4 6" xfId="2523" xr:uid="{D8B398EB-E80C-41F9-8B4A-4B22D3A2AA77}"/>
    <cellStyle name="Currency 4 7" xfId="2524" xr:uid="{049C7FF4-6D08-4675-8032-D75D493AC413}"/>
    <cellStyle name="Currency 40" xfId="2525" xr:uid="{55BD8D21-C2C4-4104-BBCB-AEC9E10D3330}"/>
    <cellStyle name="Currency 41" xfId="2526" xr:uid="{4A227C39-FDBF-4186-B323-03D0086ACF26}"/>
    <cellStyle name="Currency 42" xfId="2527" xr:uid="{6190CA31-6DB7-4ABF-9B4C-22FE94A4D784}"/>
    <cellStyle name="Currency 43" xfId="2528" xr:uid="{84024394-A8B8-4DE8-B6FE-C09275ED86C6}"/>
    <cellStyle name="Currency 44" xfId="2529" xr:uid="{FD41DC79-5A9F-46AE-B236-F67005BA535A}"/>
    <cellStyle name="Currency 45" xfId="2530" xr:uid="{79EB539A-1761-47FF-BB8E-CBB18DAD3D21}"/>
    <cellStyle name="Currency 46" xfId="2531" xr:uid="{578362D7-5EA6-4F37-AB48-21B61E8B9A61}"/>
    <cellStyle name="Currency 47" xfId="2532" xr:uid="{710D6546-6568-499F-895E-F3057DC2E869}"/>
    <cellStyle name="Currency 5" xfId="2533" xr:uid="{DC53C160-C67B-4094-AF61-7B10466F95CF}"/>
    <cellStyle name="Currency 5 2" xfId="2534" xr:uid="{3B1D39A7-DAE9-4FF1-A3E8-E58B674A4495}"/>
    <cellStyle name="Currency 5 2 2" xfId="2535" xr:uid="{DF1BD9BA-009C-4369-9DA1-1733BD556721}"/>
    <cellStyle name="Currency 5 2 3" xfId="2536" xr:uid="{AA4823BE-F93E-4643-B368-0AFE4A7EA25F}"/>
    <cellStyle name="Currency 5 3" xfId="2537" xr:uid="{5A0957DA-7A64-4E5A-A4E3-4255DC0F5960}"/>
    <cellStyle name="Currency 5 4" xfId="2538" xr:uid="{4C9879E0-CBF4-466E-BF73-0D7D12797453}"/>
    <cellStyle name="Currency 5 5" xfId="2539" xr:uid="{88F76F8C-720D-42E0-94E7-EA60E46A2220}"/>
    <cellStyle name="Currency 5 6" xfId="2540" xr:uid="{9F27D776-7FEB-4191-BFFB-77B17DEFEBA5}"/>
    <cellStyle name="Currency 6" xfId="2541" xr:uid="{BE1480E2-9DCC-40AE-BB00-3ADBB23DCAAB}"/>
    <cellStyle name="Currency 6 2" xfId="2542" xr:uid="{83974490-971D-4E46-9C93-8A8CDE9B45D0}"/>
    <cellStyle name="Currency 6 2 2" xfId="2543" xr:uid="{A955CA15-9F16-42C0-9EF9-CFE4E6BA4423}"/>
    <cellStyle name="Currency 6 3" xfId="2544" xr:uid="{6A1609A5-DF5F-4633-8516-36E11C2E9463}"/>
    <cellStyle name="Currency 6 4" xfId="2545" xr:uid="{D6F8255A-1506-4FD1-B689-F4D1EA663014}"/>
    <cellStyle name="Currency 6 5" xfId="2546" xr:uid="{971BD8B9-23C8-4BEE-9C46-8F77A35F2090}"/>
    <cellStyle name="Currency 7" xfId="2547" xr:uid="{90AC81CC-B62A-4661-BD2B-A58D4351A63C}"/>
    <cellStyle name="Currency 7 2" xfId="2548" xr:uid="{787854C5-0258-41DE-B93F-9774F592E50B}"/>
    <cellStyle name="Currency 7 3" xfId="2549" xr:uid="{2F32AB13-BC48-4D8E-AB1E-FDFB33698627}"/>
    <cellStyle name="Currency 7 4" xfId="2550" xr:uid="{142A7FBD-060E-4B7C-A5E3-31A187EA6D65}"/>
    <cellStyle name="Currency 8" xfId="2551" xr:uid="{6E63B2F5-7959-4EB9-B5BF-5AB1A4A82B57}"/>
    <cellStyle name="Currency 8 2" xfId="2552" xr:uid="{13A02F2B-DADF-4CDA-B2F5-21CEBCEF7D3D}"/>
    <cellStyle name="Currency 9" xfId="2553" xr:uid="{E7FCF102-DE36-4E27-92DD-A8D3698A014B}"/>
    <cellStyle name="Currency 9 2" xfId="2554" xr:uid="{CFC6BB44-780D-4DE3-B759-8AA197B627A2}"/>
    <cellStyle name="Currency0" xfId="18" xr:uid="{00000000-0005-0000-0000-00000F000000}"/>
    <cellStyle name="Currency0 2" xfId="2555" xr:uid="{58720A39-B827-476F-9A33-A03CC7C972F3}"/>
    <cellStyle name="Currency0 3" xfId="2556" xr:uid="{07B1A992-FC34-49C7-A4F3-5C147F6363C5}"/>
    <cellStyle name="Date" xfId="19" xr:uid="{00000000-0005-0000-0000-000010000000}"/>
    <cellStyle name="Date 2" xfId="2557" xr:uid="{19A0DA68-2B16-4C00-9353-0B2F67B253C0}"/>
    <cellStyle name="Date 3" xfId="2558" xr:uid="{D759D003-3D53-4016-B208-ACCC270CD0C0}"/>
    <cellStyle name="Date 3 2" xfId="2559" xr:uid="{EA049D1A-B216-4B02-B53B-36B9EAC1D2FD}"/>
    <cellStyle name="Date 4" xfId="2560" xr:uid="{08343FF3-AD50-4EC5-9322-D1036AAF30C6}"/>
    <cellStyle name="Date Short" xfId="2561" xr:uid="{9BD052F8-3386-4AE3-A5D5-39766C603222}"/>
    <cellStyle name="EN CO.," xfId="2562" xr:uid="{CF42FF69-74BE-4C7B-9357-02BCE8CAE0E6}"/>
    <cellStyle name="EN CO., 2" xfId="2563" xr:uid="{5734F76E-6A32-4B72-87CF-F94F5CF89748}"/>
    <cellStyle name="EN CO., 3" xfId="2564" xr:uid="{623C003C-CBDE-4CAE-9BC3-0D5E40390656}"/>
    <cellStyle name="EN CO., 4" xfId="2565" xr:uid="{501F44D0-D5EE-4CB6-A2C2-FA0141A3043F}"/>
    <cellStyle name="EN CO., 5" xfId="2566" xr:uid="{D62C1B35-2A8C-42C1-9B81-98B517C5AB1C}"/>
    <cellStyle name="Enter Currency (0)" xfId="2567" xr:uid="{CFC6B154-D450-4863-BE63-5E9211E678F2}"/>
    <cellStyle name="Enter Currency (0) 2" xfId="2568" xr:uid="{2414B484-BA94-4BA5-AEBD-BCDBD9EF065B}"/>
    <cellStyle name="Enter Currency (0) 2 2" xfId="2569" xr:uid="{2180A531-938E-4D0D-94B6-0706A1ABCC0B}"/>
    <cellStyle name="Enter Currency (0) 3" xfId="2570" xr:uid="{2BA7FAA1-0793-4D5D-B3D9-C718700D4981}"/>
    <cellStyle name="Enter Currency (2)" xfId="2571" xr:uid="{2B726559-7FE6-4790-A78B-4C372535DA70}"/>
    <cellStyle name="Enter Currency (2) 2" xfId="2572" xr:uid="{CE8B53FE-64C1-4B8B-84D7-92CE852CF9FA}"/>
    <cellStyle name="Enter Currency (2) 3" xfId="2573" xr:uid="{957D1E0D-891A-4865-B067-679992CAC146}"/>
    <cellStyle name="Enter Units (0)" xfId="2574" xr:uid="{B54133A1-3A0E-4C16-A616-AECBDD8A09A4}"/>
    <cellStyle name="Enter Units (0) 2" xfId="2575" xr:uid="{89A0A992-5BDC-47CB-BC91-46134F9FFBB9}"/>
    <cellStyle name="Enter Units (0) 2 2" xfId="2576" xr:uid="{98FC8F90-EB96-4C40-B546-B34C95F5E082}"/>
    <cellStyle name="Enter Units (0) 3" xfId="2577" xr:uid="{A970D2B2-D4D1-4362-A7A6-5F941B7C6F9C}"/>
    <cellStyle name="Enter Units (1)" xfId="2578" xr:uid="{A47888D4-C3FA-48C0-B610-C196272DE753}"/>
    <cellStyle name="Enter Units (1) 2" xfId="2579" xr:uid="{680D5FD9-FB37-4E90-A412-30CC239349A6}"/>
    <cellStyle name="Enter Units (1) 3" xfId="2580" xr:uid="{50CF2FC0-CEA4-460B-8CEF-52C71BD1B5AC}"/>
    <cellStyle name="Enter Units (2)" xfId="2581" xr:uid="{B6620DE3-326E-4AE7-B265-B4EE8BFAA613}"/>
    <cellStyle name="Enter Units (2) 2" xfId="2582" xr:uid="{0EE6764A-3C86-47C9-A99E-9E855B891E79}"/>
    <cellStyle name="Enter Units (2) 3" xfId="2583" xr:uid="{533444B9-985C-46E9-B8CB-253FF021C040}"/>
    <cellStyle name="Entrée" xfId="2584" xr:uid="{806A0D8D-128B-4BD6-B37B-E56D966AC0B4}"/>
    <cellStyle name="Euro" xfId="2585" xr:uid="{2D567055-47BF-49A0-8747-00C1DB5D1FBC}"/>
    <cellStyle name="Euro 2" xfId="2586" xr:uid="{1FCFE217-A5AC-492A-9304-09CB2997D9A6}"/>
    <cellStyle name="Excel Built-in 20% - Accent1" xfId="20" xr:uid="{00000000-0005-0000-0000-000011000000}"/>
    <cellStyle name="Excel Built-in 20% - Accent1 2" xfId="2587" xr:uid="{5664FB09-F961-423F-8990-C8F6E90865EE}"/>
    <cellStyle name="Explanatory Text 2" xfId="2588" xr:uid="{A3EA63F5-A039-46DB-BC3B-D7C75600FB09}"/>
    <cellStyle name="Fixed" xfId="21" xr:uid="{00000000-0005-0000-0000-000012000000}"/>
    <cellStyle name="Fixed 2" xfId="2589" xr:uid="{5729A679-017A-4DD0-A388-3BD99A771814}"/>
    <cellStyle name="Fixed 3" xfId="2590" xr:uid="{CB5E7149-60A2-4ABF-9081-56115B0DBFA9}"/>
    <cellStyle name="Good 2" xfId="2591" xr:uid="{85A24D52-058B-4CF9-8125-11DEE68CDA8C}"/>
    <cellStyle name="Grey" xfId="22" xr:uid="{00000000-0005-0000-0000-000013000000}"/>
    <cellStyle name="Grey 2" xfId="2592" xr:uid="{70B7EC8C-197A-47E4-8962-F6D7E8266831}"/>
    <cellStyle name="Grey 3" xfId="2593" xr:uid="{C6C96520-E86D-4FA3-8D3E-C9E562A5FAE1}"/>
    <cellStyle name="ha" xfId="2594" xr:uid="{43B3F526-BF7C-4911-812E-EA12E25BE16D}"/>
    <cellStyle name="ha 2" xfId="2595" xr:uid="{4C445A74-4C61-4ABD-AFB4-CD5FC659F8FD}"/>
    <cellStyle name="ha 3" xfId="2596" xr:uid="{B0FFCC60-7F9F-4CF1-8169-FAF2FE63247B}"/>
    <cellStyle name="ha 4" xfId="2597" xr:uid="{D0583F53-FAA9-417F-B430-CF4805A08E4D}"/>
    <cellStyle name="HEADER" xfId="2598" xr:uid="{CC10BBBD-EA52-4AE6-A36F-163A39BA8D55}"/>
    <cellStyle name="HEADER 2" xfId="2599" xr:uid="{3450FFD9-E4E8-4371-939E-A7FEBE9E12C3}"/>
    <cellStyle name="HEADER 3" xfId="2600" xr:uid="{CB949257-5050-436D-935F-215966B75BEF}"/>
    <cellStyle name="HEADER 4" xfId="2601" xr:uid="{A763EA14-0F72-4CA8-BFC2-A44E6D3121C4}"/>
    <cellStyle name="HEADER 5" xfId="2602" xr:uid="{DBF122D2-B2F3-455A-9312-9C16B47E9061}"/>
    <cellStyle name="Header1" xfId="2603" xr:uid="{FA521384-6998-43C0-B89B-8E518E6DDB62}"/>
    <cellStyle name="Header1 2" xfId="2604" xr:uid="{5B9BBE7C-8077-41EF-9964-638512E6DBA2}"/>
    <cellStyle name="Header1 3" xfId="2605" xr:uid="{08DC7E52-4FC5-4779-84F5-E35B5406C091}"/>
    <cellStyle name="Header1 4" xfId="2606" xr:uid="{8AB61605-93C0-4911-8DC3-928109190DAD}"/>
    <cellStyle name="Header2" xfId="2607" xr:uid="{EB667B6D-4E16-49BA-87A2-E0A3E3663D43}"/>
    <cellStyle name="Header2 2" xfId="2608" xr:uid="{42C80449-63C9-40AA-B077-C907F3339165}"/>
    <cellStyle name="Header2 2 2" xfId="2609" xr:uid="{AA64F91A-4290-44B1-95B2-D2DC7EECBF2A}"/>
    <cellStyle name="Header2 3" xfId="2610" xr:uid="{ACA6C52F-3832-41DD-B78B-08C2675641F5}"/>
    <cellStyle name="Header2 3 2" xfId="2611" xr:uid="{CF3BCAA1-3F0C-48B5-B509-68FE7DB95EC4}"/>
    <cellStyle name="Header2 4" xfId="2612" xr:uid="{BF329748-C8C6-4347-99CB-B3A53F40BEAB}"/>
    <cellStyle name="Header2 4 2" xfId="2613" xr:uid="{E980EB92-7213-44A5-8F18-EF0434D9FE81}"/>
    <cellStyle name="Heading 1 2" xfId="23" xr:uid="{00000000-0005-0000-0000-000014000000}"/>
    <cellStyle name="Heading 1 2 2" xfId="2614" xr:uid="{BC3BAA60-E4D9-4434-A73A-0B1972AEF81E}"/>
    <cellStyle name="Heading 2 2" xfId="24" xr:uid="{00000000-0005-0000-0000-000015000000}"/>
    <cellStyle name="Heading 2 2 2" xfId="2615" xr:uid="{E68A8380-B32E-4307-B952-D161406C4661}"/>
    <cellStyle name="Heading 3 2" xfId="2616" xr:uid="{4D98F8B5-1E3E-490A-A686-246790390215}"/>
    <cellStyle name="Heading 4 2" xfId="2617" xr:uid="{D58634E7-F169-4746-BF37-71D96FD01E4F}"/>
    <cellStyle name="Hoa-Scholl" xfId="2618" xr:uid="{C2E6311A-4AF3-4890-908E-486EA4ADEE64}"/>
    <cellStyle name="Hoa-Scholl 2" xfId="2619" xr:uid="{D30C969F-B350-4848-967D-4D64FA8474B6}"/>
    <cellStyle name="Hoa-Scholl 3" xfId="2620" xr:uid="{C75C5FD0-F97F-4668-A5EE-E7D9848F0EDE}"/>
    <cellStyle name="Hoa-Scholl 4" xfId="2621" xr:uid="{C3CC3483-3F2A-46DD-8B55-D732BD707577}"/>
    <cellStyle name="Hyperlink 2" xfId="2622" xr:uid="{BEB65787-9574-4935-8591-51F5AEA52B3F}"/>
    <cellStyle name="i·0" xfId="2623" xr:uid="{DDBD8C72-E481-4D03-A6D2-8393529DC442}"/>
    <cellStyle name="i·0 2" xfId="2624" xr:uid="{D1FD1B01-4832-49AB-8C31-BE92BF09AB28}"/>
    <cellStyle name="i·0 2 2" xfId="2625" xr:uid="{5372EBC8-497C-4E78-A097-4F464760992E}"/>
    <cellStyle name="i·0 3" xfId="2626" xr:uid="{01D54CC7-34A6-42EB-B968-84549382E46B}"/>
    <cellStyle name="Input [yellow]" xfId="25" xr:uid="{00000000-0005-0000-0000-000016000000}"/>
    <cellStyle name="Input [yellow] 2" xfId="2627" xr:uid="{66715A2C-93DB-4CF6-BCBD-4EE33C10D238}"/>
    <cellStyle name="Input [yellow] 3" xfId="2628" xr:uid="{BFB2710B-CD4A-449D-B16A-A83937E21C06}"/>
    <cellStyle name="Input [yellow] 3 2" xfId="2629" xr:uid="{843BBA16-A0DB-40D3-9312-64471D99A64A}"/>
    <cellStyle name="Input [yellow] 4" xfId="2630" xr:uid="{00672D5C-6C24-46B4-A57B-26967E2FC66E}"/>
    <cellStyle name="Input 2" xfId="2631" xr:uid="{27FFB2F6-D5AD-48E8-AE83-8B5DB7BBBBC9}"/>
    <cellStyle name="Input 3" xfId="2632" xr:uid="{146A9EB4-7752-4318-9EAF-2544F7FE23BF}"/>
    <cellStyle name="Input 4" xfId="2633" xr:uid="{3415F12B-AC18-4E61-9C6C-06819CAB9B2B}"/>
    <cellStyle name="Input 5" xfId="2634" xr:uid="{30CC1DC5-1DF2-4D87-94BD-7053CC3A9A19}"/>
    <cellStyle name="Insatisfaisant" xfId="2635" xr:uid="{8B8F429C-A633-4285-963B-AB37FB64EB99}"/>
    <cellStyle name="Ledger 17 x 11 in" xfId="2636" xr:uid="{E7D2FDDF-431A-4566-A2C4-F1D6BE31480D}"/>
    <cellStyle name="Ledger 17 x 11 in 2" xfId="2637" xr:uid="{AE77A40D-E9AB-4A8B-889D-C810338F6DEC}"/>
    <cellStyle name="Ledger 17 x 11 in 2 2" xfId="2638" xr:uid="{6519BE00-6C76-459B-878D-23B828398D6C}"/>
    <cellStyle name="Ledger 17 x 11 in 3" xfId="2639" xr:uid="{89D7BE51-6298-41A6-B596-9BC33B41A313}"/>
    <cellStyle name="Ledger 17 x 11 in 4" xfId="2640" xr:uid="{9A6A9B2B-91DC-446A-A118-58982DBB34AF}"/>
    <cellStyle name="Link Currency (0)" xfId="2641" xr:uid="{1B109FE7-5D67-43B1-8617-9E9E68D39B2C}"/>
    <cellStyle name="Link Currency (0) 2" xfId="2642" xr:uid="{E1D25ADE-9292-42C1-BD93-185297467F18}"/>
    <cellStyle name="Link Currency (0) 2 2" xfId="2643" xr:uid="{FE92E871-E137-438C-99F1-0431E2FAA284}"/>
    <cellStyle name="Link Currency (0) 3" xfId="2644" xr:uid="{2EFF2356-F1EE-4D1A-B6EB-670E915F5A5D}"/>
    <cellStyle name="Link Currency (2)" xfId="2645" xr:uid="{7984D42D-7231-4D6B-98BE-796B99250D5E}"/>
    <cellStyle name="Link Currency (2) 2" xfId="2646" xr:uid="{6E02DF20-7046-407D-9AE4-19178827AE17}"/>
    <cellStyle name="Link Currency (2) 3" xfId="2647" xr:uid="{5F54BB35-2E78-44C5-95AE-AEF4A112FD56}"/>
    <cellStyle name="Link Units (0)" xfId="2648" xr:uid="{8DFD5D60-D003-4ADD-98FB-8148A208564C}"/>
    <cellStyle name="Link Units (0) 2" xfId="2649" xr:uid="{305CFE7B-7007-45CC-945D-29E89B325EA9}"/>
    <cellStyle name="Link Units (0) 2 2" xfId="2650" xr:uid="{2BCD206C-F691-4AB2-88B0-4CCD6F64E574}"/>
    <cellStyle name="Link Units (0) 3" xfId="2651" xr:uid="{A3302A52-9DA2-4167-A4A7-920FDA083BF7}"/>
    <cellStyle name="Link Units (1)" xfId="2652" xr:uid="{865BDF1D-0E81-44BC-983A-4A28A4432EAE}"/>
    <cellStyle name="Link Units (1) 2" xfId="2653" xr:uid="{F9274593-4312-4CC9-BFA2-3AC3CFE876DF}"/>
    <cellStyle name="Link Units (1) 3" xfId="2654" xr:uid="{7B6950D7-8731-4921-A836-2DA269132E05}"/>
    <cellStyle name="Link Units (2)" xfId="2655" xr:uid="{D01B3CBE-B570-474A-814C-6BD36E15383E}"/>
    <cellStyle name="Link Units (2) 2" xfId="2656" xr:uid="{CB8CE967-CEEF-4BEA-95D3-7F25813C693C}"/>
    <cellStyle name="Link Units (2) 3" xfId="2657" xr:uid="{F2F0E978-3F03-420D-85CE-545310BE100D}"/>
    <cellStyle name="Linked Cell 2" xfId="2658" xr:uid="{122253F4-CEBC-474B-AD16-76E78F6844E1}"/>
    <cellStyle name="Milliers [0]_      " xfId="2659" xr:uid="{3E281FCD-DD14-460E-B821-EAFE48D6BD05}"/>
    <cellStyle name="Milliers_      " xfId="2660" xr:uid="{49053962-502F-4324-9B51-FA3B66A6F1DA}"/>
    <cellStyle name="Model" xfId="2661" xr:uid="{E454F9DE-E8A6-4B44-B8BF-2229EFE27ED9}"/>
    <cellStyle name="Model 2" xfId="2662" xr:uid="{746FFE9D-993F-4815-AFE1-316E08105116}"/>
    <cellStyle name="Model 3" xfId="2663" xr:uid="{DE11B285-F339-4AAE-A7B5-C9C722302788}"/>
    <cellStyle name="Model 4" xfId="2664" xr:uid="{80CE2F69-85C5-4D69-BE02-86392340A469}"/>
    <cellStyle name="Model 5" xfId="2665" xr:uid="{8E2B28F9-A48C-40F7-885C-BF20DE254451}"/>
    <cellStyle name="moi" xfId="2666" xr:uid="{2A401E7C-441D-45CE-8EC1-87F87A5DEE02}"/>
    <cellStyle name="moi 2" xfId="2667" xr:uid="{1CE04919-E1C1-4230-9FB6-08FD7BC38747}"/>
    <cellStyle name="moi 3" xfId="2668" xr:uid="{716F0E34-EF3F-4895-B8AF-1A9D1A27AB1D}"/>
    <cellStyle name="moi 4" xfId="2669" xr:uid="{8632E460-D00B-4A9E-9D85-0D5E6156C75A}"/>
    <cellStyle name="Monétaire [0]_      " xfId="2670" xr:uid="{DA9F179B-4799-4E46-ABC6-38441F0617AA}"/>
    <cellStyle name="Monétaire_      " xfId="2671" xr:uid="{3416CA5B-9190-41C6-9C90-058B14193869}"/>
    <cellStyle name="n" xfId="2672" xr:uid="{09EED309-A4E8-4CC0-83F1-00D5619CBA05}"/>
    <cellStyle name="n 2" xfId="2673" xr:uid="{6474DFD7-3648-4136-A0C0-4F077626CD8E}"/>
    <cellStyle name="n 3" xfId="2674" xr:uid="{5A33C88A-1460-41A1-9E4D-140D09F1D77C}"/>
    <cellStyle name="n 4" xfId="2675" xr:uid="{DAE64461-216E-4243-A4B9-ADA1C3C99157}"/>
    <cellStyle name="Neutral 2" xfId="2676" xr:uid="{3C6D5C83-11AC-4686-A866-6B162208976F}"/>
    <cellStyle name="Neutre" xfId="2677" xr:uid="{1B9B5781-E398-4AAC-A023-416A91BEB077}"/>
    <cellStyle name="ÑONVÒ" xfId="2678" xr:uid="{2BD96877-AC93-4BE6-969B-E347363F9885}"/>
    <cellStyle name="ÑONVÒ 2" xfId="2679" xr:uid="{0BF7561E-86CB-4FEA-84EF-5815760F9F96}"/>
    <cellStyle name="ÑONVÒ 2 2" xfId="2680" xr:uid="{A3343724-853D-4284-9E68-A8C06E5C368C}"/>
    <cellStyle name="ÑONVÒ 3" xfId="2681" xr:uid="{4F191EE2-0F61-4910-807B-B8943CC767B5}"/>
    <cellStyle name="ÑONVÒ 3 2" xfId="2682" xr:uid="{84CFA7C6-0B9E-49F4-922D-CE6D2E6C8D04}"/>
    <cellStyle name="ÑONVÒ 4" xfId="2683" xr:uid="{A3CB745C-2B9C-4DDD-B253-3B372AAF6BC3}"/>
    <cellStyle name="ÑONVÒ 4 2" xfId="2684" xr:uid="{E1AB4F81-10CF-479E-9A76-31083185C0AC}"/>
    <cellStyle name="ÑONVÒ 5" xfId="2685" xr:uid="{A85AAC2B-852E-4F16-899A-B55C15537CD3}"/>
    <cellStyle name="Normal" xfId="0" builtinId="0"/>
    <cellStyle name="Normal - Style1" xfId="26" xr:uid="{00000000-0005-0000-0000-000018000000}"/>
    <cellStyle name="Normal - Style1 2" xfId="2686" xr:uid="{496A760F-71ED-478F-ADC5-5DC6129C5208}"/>
    <cellStyle name="Normal - 유형1" xfId="2687" xr:uid="{D88FB6C2-6581-4347-BAB9-93C881B3BA4C}"/>
    <cellStyle name="Normal - 유형1 2" xfId="2688" xr:uid="{ECE91029-C4E9-41F1-9196-E1CF0184BBBB}"/>
    <cellStyle name="Normal - 유형1 2 2" xfId="2689" xr:uid="{658CBD08-AB70-4AE4-A022-F7506791A34A}"/>
    <cellStyle name="Normal - 유형1 3" xfId="2690" xr:uid="{5F86F973-C8DB-41F4-BA76-F53113294A68}"/>
    <cellStyle name="Normal - 유형1 4" xfId="2691" xr:uid="{B0C1917E-1FA1-4A50-B6A6-B425371BEB5C}"/>
    <cellStyle name="Normal - 유형1 5" xfId="2692" xr:uid="{4319F262-61C2-41F5-A791-71C53834DEDE}"/>
    <cellStyle name="Normal 10" xfId="2693" xr:uid="{C049D141-E934-46AE-8E9C-374FC51546F8}"/>
    <cellStyle name="Normal 10 2" xfId="2694" xr:uid="{B8C7CDC5-1973-4744-9B53-3C4ABEFEC1F9}"/>
    <cellStyle name="Normal 10 2 2" xfId="2695" xr:uid="{776124FB-06A8-4E13-A29C-EC01C148A5ED}"/>
    <cellStyle name="Normal 10 2 2 2" xfId="2696" xr:uid="{996EA16A-2E2D-41FF-A789-33A3FAB4118D}"/>
    <cellStyle name="Normal 10 2 3" xfId="2697" xr:uid="{C451708A-4657-4E4B-8642-8E48ED6CBA53}"/>
    <cellStyle name="Normal 10 2 3 2" xfId="2698" xr:uid="{8609434A-1C47-4E88-89A5-0EA0A335739F}"/>
    <cellStyle name="Normal 10 2 4" xfId="2699" xr:uid="{03B3D874-B909-476C-AB1C-B61C13F7F8D6}"/>
    <cellStyle name="Normal 10 2 4 2" xfId="2700" xr:uid="{D090AC51-DEC4-4999-9536-C452B01EA17C}"/>
    <cellStyle name="Normal 10 2 4 3" xfId="2701" xr:uid="{E4F6DF70-0E81-43D7-8818-F50A5457BA73}"/>
    <cellStyle name="Normal 10 2 5" xfId="2702" xr:uid="{86E6C97C-3981-4A27-8689-8A0DCC4D7DB6}"/>
    <cellStyle name="Normal 10 3" xfId="2703" xr:uid="{3B42F771-F34F-4768-94D2-1F8C9B7F4694}"/>
    <cellStyle name="Normal 10 4" xfId="2704" xr:uid="{EA1BF538-BE39-4AB5-B985-0B4B922D9374}"/>
    <cellStyle name="Normal 100" xfId="2705" xr:uid="{908D1747-A2BE-4D37-AC59-7A32E34D48C2}"/>
    <cellStyle name="Normal 101" xfId="2706" xr:uid="{AA15A4CD-EF8E-40FE-8C1C-1CB15E236804}"/>
    <cellStyle name="Normal 102" xfId="2707" xr:uid="{7E358FB3-C2AE-4578-87BB-C3E77F683789}"/>
    <cellStyle name="Normal 103" xfId="2708" xr:uid="{84A63C0D-2E14-4EFE-974D-87471BCA39F7}"/>
    <cellStyle name="Normal 104" xfId="2709" xr:uid="{E5904D92-7A4A-4984-B3FF-8080275B8FA4}"/>
    <cellStyle name="Normal 105" xfId="2710" xr:uid="{C5E1BE63-92CB-486F-B432-623016BB3C1C}"/>
    <cellStyle name="Normal 106" xfId="2711" xr:uid="{4C60D91C-8961-4AFF-B9F2-A5217396DDC8}"/>
    <cellStyle name="Normal 107" xfId="2712" xr:uid="{A3F16A07-AF5C-4E97-84A8-7C0A56EAF084}"/>
    <cellStyle name="Normal 108" xfId="2713" xr:uid="{DCFAA4FB-3CC8-41DA-BD8E-6D15FF939E68}"/>
    <cellStyle name="Normal 109" xfId="2714" xr:uid="{F46BD490-5DC3-40F4-A5E7-25474249B5BC}"/>
    <cellStyle name="Normal 11" xfId="2715" xr:uid="{D3B92557-E43F-46A6-A835-A8BC662AA031}"/>
    <cellStyle name="Normal 11 2" xfId="2716" xr:uid="{821144F5-6095-4A22-A38F-00E188633E71}"/>
    <cellStyle name="Normal 11 2 2" xfId="2717" xr:uid="{8A2B4CEE-F089-4944-A011-F0B7CDF1C25B}"/>
    <cellStyle name="Normal 11 2 2 2" xfId="2718" xr:uid="{F1933CC2-BAEE-41B5-91C5-C513B88BC978}"/>
    <cellStyle name="Normal 11 2 3" xfId="2719" xr:uid="{2876388C-0DA3-4E11-959E-D02B76945AA6}"/>
    <cellStyle name="Normal 11 2 3 2" xfId="2720" xr:uid="{810C5A3D-586C-410D-B87D-37B4CDF2F81A}"/>
    <cellStyle name="Normal 11 2 4" xfId="2721" xr:uid="{49846EA9-AD96-4109-9C12-15C08E49C191}"/>
    <cellStyle name="Normal 11 2 4 2" xfId="2722" xr:uid="{6893D10C-2ACF-4E27-8759-3FFCED648DA9}"/>
    <cellStyle name="Normal 11 2 4 3" xfId="2723" xr:uid="{18F72CAD-CB96-4D0C-857A-7D8D42C7E4FA}"/>
    <cellStyle name="Normal 11 2 5" xfId="2724" xr:uid="{3315F745-C09A-41F1-9001-AD50843A8DF8}"/>
    <cellStyle name="Normal 11 3" xfId="2725" xr:uid="{D039C262-F143-490C-BDB1-9797ADD3A158}"/>
    <cellStyle name="Normal 11 3 2" xfId="2726" xr:uid="{D3600D31-1278-4055-A246-07D12F245767}"/>
    <cellStyle name="Normal 11 4" xfId="2727" xr:uid="{B19FC5C8-A08E-481A-9489-5E3FB902D428}"/>
    <cellStyle name="Normal 11 5" xfId="2728" xr:uid="{A6442431-7B00-48EA-81CD-532C43F6CF42}"/>
    <cellStyle name="Normal 110" xfId="2729" xr:uid="{0CC54114-65F1-4143-8C14-8C0CF2D80D7A}"/>
    <cellStyle name="Normal 111" xfId="2730" xr:uid="{E88D731C-009C-4205-88AC-1386556CA1D4}"/>
    <cellStyle name="Normal 112" xfId="2731" xr:uid="{D0629D4E-08D3-4767-99A4-B670EC8E0B9E}"/>
    <cellStyle name="Normal 113" xfId="2732" xr:uid="{AB349183-8E63-4A98-9810-1CDD26DC9CCF}"/>
    <cellStyle name="Normal 114" xfId="2733" xr:uid="{E3950F81-2788-429A-B022-A74C64AA0FB1}"/>
    <cellStyle name="Normal 115" xfId="2734" xr:uid="{AF024192-4617-41F3-A427-B5760AD33560}"/>
    <cellStyle name="Normal 116" xfId="2735" xr:uid="{704EAAC8-0EAF-4F06-AF8D-923EC3A0250D}"/>
    <cellStyle name="Normal 117" xfId="2736" xr:uid="{BA75ADA3-4DCA-4BC3-ADE9-F38080B8B134}"/>
    <cellStyle name="Normal 118" xfId="2737" xr:uid="{E093AA75-18D5-4A1F-8956-598BF0C410F9}"/>
    <cellStyle name="Normal 119" xfId="2738" xr:uid="{ACD8F9D1-1B0C-4A1D-B899-CFD15B9EE817}"/>
    <cellStyle name="Normal 12" xfId="2739" xr:uid="{3E6D85C5-D752-483B-91E0-5D376D331F10}"/>
    <cellStyle name="Normal 12 2" xfId="2740" xr:uid="{078D97EE-3C50-42DF-AE7E-319653738FA7}"/>
    <cellStyle name="Normal 12 2 2" xfId="2741" xr:uid="{FEA985BD-C15F-41D7-A6EE-1FF080A1A957}"/>
    <cellStyle name="Normal 12 2 2 2" xfId="2742" xr:uid="{C9D95D34-426B-4E7B-ADE1-7B71649C1E96}"/>
    <cellStyle name="Normal 12 2 3" xfId="2743" xr:uid="{DF05C5F0-E94E-4722-A58C-49E2EA13E8E7}"/>
    <cellStyle name="Normal 12 2 4" xfId="2744" xr:uid="{C5D5A378-2927-4406-84CC-D3AFF46C683F}"/>
    <cellStyle name="Normal 12 3" xfId="2745" xr:uid="{3E44BA32-C0FE-4C99-8A94-0AD54B589DE1}"/>
    <cellStyle name="Normal 12 4" xfId="2746" xr:uid="{46EE64E5-4878-458E-8C1C-2BFA67641205}"/>
    <cellStyle name="Normal 120" xfId="2747" xr:uid="{A20F6F1D-14D3-4FCA-BEF5-20B3F29287D5}"/>
    <cellStyle name="Normal 121" xfId="2748" xr:uid="{22E77637-28F1-4BA0-BA9A-2D6C228F4090}"/>
    <cellStyle name="Normal 122" xfId="2749" xr:uid="{E7ABE776-9A28-4B3C-9513-B740B6F11FBA}"/>
    <cellStyle name="Normal 123" xfId="2750" xr:uid="{4D4F7001-BB88-43BB-B49F-24526B4A32F0}"/>
    <cellStyle name="Normal 124" xfId="2751" xr:uid="{EEBDF12A-7B29-41CD-80DA-872BB8D12B8C}"/>
    <cellStyle name="Normal 125" xfId="2752" xr:uid="{0B778312-AE7B-44B9-8D5A-6A8B3B8C8830}"/>
    <cellStyle name="Normal 126" xfId="2753" xr:uid="{1481FC61-1DBC-4AD0-AE1E-32F297A89DA9}"/>
    <cellStyle name="Normal 127" xfId="2754" xr:uid="{063A6AF5-FB01-4806-8851-F773FA2A8B80}"/>
    <cellStyle name="Normal 128" xfId="2755" xr:uid="{AD2FDCA6-C498-4E1F-98CD-25CDD50E3F96}"/>
    <cellStyle name="Normal 129" xfId="2756" xr:uid="{D07D1A78-2246-4E23-9E70-C7D8A9A8D2A0}"/>
    <cellStyle name="Normal 13" xfId="2757" xr:uid="{FFF45851-193D-4516-A09A-8DE72588EA56}"/>
    <cellStyle name="Normal 13 2" xfId="2758" xr:uid="{C9FF6BC7-66A3-490A-8D7E-57E1125A5AE7}"/>
    <cellStyle name="Normal 13 2 2" xfId="2759" xr:uid="{8243515A-3508-4D32-B96A-E4A688341F7D}"/>
    <cellStyle name="Normal 13 3" xfId="2760" xr:uid="{D91B0D98-8853-4EFC-8FBB-860AE08D112B}"/>
    <cellStyle name="Normal 130" xfId="2761" xr:uid="{0E3A8B7E-243B-4979-A927-EE8B35D79FBC}"/>
    <cellStyle name="Normal 131" xfId="2762" xr:uid="{023F3C38-E662-4726-B2C1-66CF85DF1FAD}"/>
    <cellStyle name="Normal 132" xfId="2763" xr:uid="{3A2D0B45-F265-48C5-9F35-61C0C2101C2F}"/>
    <cellStyle name="Normal 133" xfId="1" xr:uid="{00000000-0005-0000-0000-000019000000}"/>
    <cellStyle name="Normal 133 2" xfId="2764" xr:uid="{88B3216D-49EE-4B3C-9CE3-AAE762677925}"/>
    <cellStyle name="Normal 134" xfId="2765" xr:uid="{5D0DA826-C02F-42FE-809B-CBA84C9EEC4A}"/>
    <cellStyle name="Normal 134 2" xfId="2766" xr:uid="{7AF9D337-02C2-4371-AF0F-758129A59A05}"/>
    <cellStyle name="Normal 135" xfId="2767" xr:uid="{D69E4E4D-EBE9-4023-A9BB-C8CC80928313}"/>
    <cellStyle name="Normal 136" xfId="2768" xr:uid="{B5467B98-E6B4-496F-9F20-D7C39568C1DB}"/>
    <cellStyle name="Normal 136 2" xfId="2769" xr:uid="{B741F47B-E8DC-4F8E-B4FB-2C417E137E80}"/>
    <cellStyle name="Normal 137" xfId="2770" xr:uid="{87F38879-0F12-47AB-8C32-54210696952A}"/>
    <cellStyle name="Normal 138" xfId="2771" xr:uid="{1E679F00-7C2D-4592-95AC-3224156A8622}"/>
    <cellStyle name="Normal 139" xfId="2772" xr:uid="{ADC0E6AA-5736-4312-B008-D5B22236E768}"/>
    <cellStyle name="Normal 14" xfId="2773" xr:uid="{CF867666-4BB0-4D8C-B46A-3B4383E60003}"/>
    <cellStyle name="Normal 14 2" xfId="2774" xr:uid="{D1B148A3-C89E-46CF-A51A-70395D129170}"/>
    <cellStyle name="Normal 14 2 2" xfId="2775" xr:uid="{5AA2E0E4-8DB6-405E-ADE3-387F1F5E5062}"/>
    <cellStyle name="Normal 14 3" xfId="2776" xr:uid="{E1BDF199-9B99-49E5-A7E5-DC2F18F8585D}"/>
    <cellStyle name="Normal 14 4" xfId="2777" xr:uid="{877B193D-1338-4212-AEAA-246230914670}"/>
    <cellStyle name="Normal 14 5" xfId="2778" xr:uid="{8258B294-BB4A-4F04-9FCE-9C0CD77D60BD}"/>
    <cellStyle name="Normal 140" xfId="2779" xr:uid="{096967A9-F96E-4EA6-BA27-F333547D3453}"/>
    <cellStyle name="Normal 141" xfId="2780" xr:uid="{36B127FB-B343-4730-BE19-B84933542189}"/>
    <cellStyle name="Normal 142" xfId="2781" xr:uid="{ECAB2938-D274-49EC-90E0-220E0DC72AEE}"/>
    <cellStyle name="Normal 143" xfId="2782" xr:uid="{8A4F72B4-4FDF-4E6E-9CC3-BE22B63FB14E}"/>
    <cellStyle name="Normal 144" xfId="2783" xr:uid="{D3CE8E49-2F51-4A15-946D-3687999AEF19}"/>
    <cellStyle name="Normal 145" xfId="3547" xr:uid="{4367E244-8D49-4143-A28E-62C843092CA8}"/>
    <cellStyle name="Normal 146" xfId="3551" xr:uid="{E8ED992C-CC59-49B9-BDFF-2824EC62ACC0}"/>
    <cellStyle name="Normal 147" xfId="3552" xr:uid="{74DF864A-27A5-4A87-A36D-1220526E9220}"/>
    <cellStyle name="Normal 147 2" xfId="3553" xr:uid="{28124D20-EC00-4880-B6F9-49C2EAA20A16}"/>
    <cellStyle name="Normal 15" xfId="2784" xr:uid="{9A9E2401-7B51-40A8-9A9A-A111EB6A09DD}"/>
    <cellStyle name="Normal 15 2" xfId="2785" xr:uid="{BE829750-3C9E-4089-95A6-7C6DCEFB0A3B}"/>
    <cellStyle name="Normal 15 2 2" xfId="2786" xr:uid="{F643CB9D-9CF2-4E25-BA08-F1A498EF20DC}"/>
    <cellStyle name="Normal 15 2 3" xfId="2787" xr:uid="{3313AC5A-2813-4823-A374-138608D24056}"/>
    <cellStyle name="Normal 15 3" xfId="2788" xr:uid="{F89981BF-6EDD-419F-89D8-27E88032E4CA}"/>
    <cellStyle name="Normal 15 3 2" xfId="2789" xr:uid="{DDDC5400-CB70-4637-ABA1-21114E71CCEA}"/>
    <cellStyle name="Normal 15 4" xfId="2790" xr:uid="{573841BB-0EB3-46C1-9AF8-04CFA62AF2F3}"/>
    <cellStyle name="Normal 15 4 2" xfId="2791" xr:uid="{CFCBC91A-E06D-4E2D-B5B2-3937CAA84F25}"/>
    <cellStyle name="Normal 16" xfId="2792" xr:uid="{1EB4D19C-785E-4650-8405-4F6917B749E6}"/>
    <cellStyle name="Normal 16 2" xfId="2793" xr:uid="{F53DA11A-AF31-4CDB-B90A-EFC99BDABA55}"/>
    <cellStyle name="Normal 17" xfId="2794" xr:uid="{30060CC2-2AB6-4F7D-9A90-0C148BD87ADF}"/>
    <cellStyle name="Normal 17 2" xfId="2795" xr:uid="{B9CA7E15-B0EA-42F7-BEC6-CA040EC93994}"/>
    <cellStyle name="Normal 17 2 2" xfId="2796" xr:uid="{7B90300D-5240-4197-8B25-A842D40A43C3}"/>
    <cellStyle name="Normal 17 3" xfId="2797" xr:uid="{3DF8FFB5-E92F-4278-AB37-164DD8993E08}"/>
    <cellStyle name="Normal 18" xfId="2798" xr:uid="{CD32D762-F5D5-4652-8EC6-45064009658F}"/>
    <cellStyle name="Normal 18 2" xfId="2799" xr:uid="{4B4DA582-9916-4966-8521-FB7892B49041}"/>
    <cellStyle name="Normal 18 2 2" xfId="2800" xr:uid="{FE370E96-3680-4AFE-B59F-6D1B7A7BF85C}"/>
    <cellStyle name="Normal 18 3" xfId="2801" xr:uid="{D5B4C67A-2149-4B44-808B-FAB536C390E5}"/>
    <cellStyle name="Normal 19" xfId="2802" xr:uid="{63C0B20C-F565-4766-9823-4194BF25C087}"/>
    <cellStyle name="Normal 19 2" xfId="2803" xr:uid="{94DFD22E-F0DC-4F79-B2DD-C22D66EB46B1}"/>
    <cellStyle name="Normal 19 2 2" xfId="2804" xr:uid="{E7678DAA-B959-4A46-BDCF-CB8595CBC020}"/>
    <cellStyle name="Normal 19 3" xfId="2805" xr:uid="{7A222741-D6D5-4270-B028-AE6DFD59C4F4}"/>
    <cellStyle name="Normal 2" xfId="2" xr:uid="{00000000-0005-0000-0000-00001A000000}"/>
    <cellStyle name="Normal 2 2" xfId="27" xr:uid="{00000000-0005-0000-0000-00001B000000}"/>
    <cellStyle name="Normal 2 2 2" xfId="2807" xr:uid="{72B0EBB0-BB69-41F3-B41B-149F9C5B4117}"/>
    <cellStyle name="Normal 2 2 2 2" xfId="2808" xr:uid="{22903031-65A0-4CDB-8703-235C4065AB23}"/>
    <cellStyle name="Normal 2 2 2 2 2" xfId="2809" xr:uid="{EC3FC7E0-5EBE-4D27-B560-7C517CF19CFB}"/>
    <cellStyle name="Normal 2 2 2 3" xfId="2810" xr:uid="{C08FA16A-A87C-4A8A-999B-D13B46BC6FDB}"/>
    <cellStyle name="Normal 2 2 3" xfId="2811" xr:uid="{CF98A2BB-81D0-4D1D-B6B5-13330F0C64D5}"/>
    <cellStyle name="Normal 2 2 3 2" xfId="2812" xr:uid="{2E4B6DA4-65AC-4191-B308-4E040CBAD67F}"/>
    <cellStyle name="Normal 2 2 3 3" xfId="2813" xr:uid="{C6813D54-20CA-4B7E-AE31-2932B58488E7}"/>
    <cellStyle name="Normal 2 2 4" xfId="2814" xr:uid="{AB0E22DA-C0BC-4463-BE6F-52B68714C637}"/>
    <cellStyle name="Normal 2 2 5" xfId="2815" xr:uid="{8FAFE7DE-112A-4DCE-B418-3F1834482869}"/>
    <cellStyle name="Normal 2 2 6" xfId="2806" xr:uid="{042EEDD6-BD76-4FA9-B1F3-4C0B7391A64A}"/>
    <cellStyle name="Normal 2 3" xfId="54" xr:uid="{00000000-0005-0000-0000-00001C000000}"/>
    <cellStyle name="Normal 2 3 10" xfId="2816" xr:uid="{3B81B587-2627-463B-B698-DBB4A809CCDF}"/>
    <cellStyle name="Normal 2 3 2" xfId="2817" xr:uid="{71DF0DB2-8009-4EEC-A30A-3291ABAFE5B4}"/>
    <cellStyle name="Normal 2 3 2 2" xfId="2818" xr:uid="{6E831DFB-D89D-421C-AD79-943FD419C31E}"/>
    <cellStyle name="Normal 2 3 2 2 2" xfId="3550" xr:uid="{C104BFF7-BADA-4713-832A-2E1B455CFD62}"/>
    <cellStyle name="Normal 2 3 2 3" xfId="2819" xr:uid="{71BE6478-E0EA-4BEA-A504-1A39346044CD}"/>
    <cellStyle name="Normal 2 3 3" xfId="2820" xr:uid="{B4080EE9-8082-4BE0-B708-E7DE155BF155}"/>
    <cellStyle name="Normal 2 3 3 2" xfId="2821" xr:uid="{BB6BE915-FBF5-43F0-905D-A9BEDD06DA11}"/>
    <cellStyle name="Normal 2 3 3 3" xfId="2822" xr:uid="{58533AA5-E2AF-4462-A4A0-6F1FF3FDA787}"/>
    <cellStyle name="Normal 2 3 4" xfId="2823" xr:uid="{E7FE09A7-5F68-41FA-8AE7-26FC53391766}"/>
    <cellStyle name="Normal 2 3 4 2" xfId="2824" xr:uid="{4F0FB2C1-00C3-4E5A-9317-432D487DB357}"/>
    <cellStyle name="Normal 2 3 5" xfId="2825" xr:uid="{742C2293-229D-400C-AFEF-C11570FCD0B6}"/>
    <cellStyle name="Normal 2 3 6" xfId="2826" xr:uid="{396BE97B-51B7-4D2E-8AC3-22963140D517}"/>
    <cellStyle name="Normal 2 3 7" xfId="2827" xr:uid="{E4160C3C-D20B-47A3-B571-D8C638B1388D}"/>
    <cellStyle name="Normal 2 3 8" xfId="2828" xr:uid="{AD8EE99F-3AD9-4E5E-89AD-4856EA586D75}"/>
    <cellStyle name="Normal 2 3 9" xfId="2829" xr:uid="{3C04A1F5-1745-4529-98BC-6C442BDA55A1}"/>
    <cellStyle name="Normal 2 4" xfId="57" xr:uid="{00000000-0005-0000-0000-00001D000000}"/>
    <cellStyle name="Normal 2 4 2" xfId="2831" xr:uid="{52D7F0FB-6B5F-483A-9E6F-FCFDF706BB7F}"/>
    <cellStyle name="Normal 2 4 2 2" xfId="2832" xr:uid="{3325BB67-7F74-449C-83EB-EF2F2315901A}"/>
    <cellStyle name="Normal 2 4 3" xfId="2833" xr:uid="{D631F2CE-858C-443B-B693-D03DB2EEA246}"/>
    <cellStyle name="Normal 2 4 4" xfId="2830" xr:uid="{4AF9F4DD-6C5E-4B24-BE75-0893CE5688DD}"/>
    <cellStyle name="Normal 2 5" xfId="2834" xr:uid="{6BDC7727-4CCB-40F8-9394-9E3FE962CC87}"/>
    <cellStyle name="Normal 2 5 2" xfId="2835" xr:uid="{41341A14-821B-4906-83F8-C093B4BE4CCF}"/>
    <cellStyle name="Normal 2 5 3" xfId="2836" xr:uid="{EEAE95B5-AFF3-4E6B-9B3B-69396A88025E}"/>
    <cellStyle name="Normal 2 6" xfId="2837" xr:uid="{619CA449-CFC9-4369-A611-7F20F91E5486}"/>
    <cellStyle name="Normal 2 7" xfId="2838" xr:uid="{FF33E0E6-20D3-4C8A-8196-CC5EFBA26355}"/>
    <cellStyle name="Normal 2_112060-QTM" xfId="28" xr:uid="{00000000-0005-0000-0000-00001E000000}"/>
    <cellStyle name="Normal 20" xfId="2839" xr:uid="{C3DCD37C-8AB2-4D8D-B257-41A6CFC53003}"/>
    <cellStyle name="Normal 20 2" xfId="2840" xr:uid="{6A773195-7299-4BA8-BB58-61E8D5EE8B44}"/>
    <cellStyle name="Normal 20 2 2" xfId="2841" xr:uid="{25D3319D-FDDF-416D-804B-E4CE3869E055}"/>
    <cellStyle name="Normal 20 3" xfId="2842" xr:uid="{33113174-915A-470D-99BD-9FE876993805}"/>
    <cellStyle name="Normal 21" xfId="2843" xr:uid="{44C9876C-2AFD-4687-86B7-AA4E60E16069}"/>
    <cellStyle name="Normal 21 2" xfId="2844" xr:uid="{4411F13F-6B50-4750-8961-419381E3CA4C}"/>
    <cellStyle name="Normal 21 3" xfId="2845" xr:uid="{BB80AA30-C8E8-469E-9D15-1237BEAA2B50}"/>
    <cellStyle name="Normal 22" xfId="2846" xr:uid="{97711304-0568-4C26-BDA1-0E0816F8496B}"/>
    <cellStyle name="Normal 22 2" xfId="2847" xr:uid="{B73C23FB-3879-42DC-9B20-59917A35E5A0}"/>
    <cellStyle name="Normal 22 3" xfId="2848" xr:uid="{03FA3676-F8EB-4A46-8710-B34A8F5C2998}"/>
    <cellStyle name="Normal 23" xfId="2849" xr:uid="{854196C3-3459-46C2-BE77-D224AA965BE1}"/>
    <cellStyle name="Normal 23 2" xfId="2850" xr:uid="{04EFF8F5-070C-435E-8F65-EF350AD76BE8}"/>
    <cellStyle name="Normal 23 3" xfId="2851" xr:uid="{1EDA5CBC-A2E9-412B-B39A-FACF694C9CA7}"/>
    <cellStyle name="Normal 24" xfId="2852" xr:uid="{B8A0185B-074C-4B5B-B99A-491ED434F714}"/>
    <cellStyle name="Normal 24 2" xfId="2853" xr:uid="{2C1CABC4-82EA-4847-8528-05CF83397B6F}"/>
    <cellStyle name="Normal 24 3" xfId="2854" xr:uid="{3DE7AD91-AF62-47DC-9FCC-7A51BBCBA1EA}"/>
    <cellStyle name="Normal 25" xfId="2855" xr:uid="{3443923A-9F25-4816-9308-AE7FAEFEBF36}"/>
    <cellStyle name="Normal 25 2" xfId="2856" xr:uid="{B1CEC6A1-10BA-4E74-9150-D71B2BF332DB}"/>
    <cellStyle name="Normal 25 3" xfId="2857" xr:uid="{5A9EDAC1-6037-4334-95CD-5C7A9A885EB0}"/>
    <cellStyle name="Normal 25 4" xfId="2858" xr:uid="{9145D93F-0885-4717-B808-44FA1302BF9E}"/>
    <cellStyle name="Normal 26" xfId="2859" xr:uid="{83329A00-70F9-414E-BD42-9195A2424154}"/>
    <cellStyle name="Normal 26 2" xfId="2860" xr:uid="{06653A16-1165-46BB-A416-6EDB2022E45E}"/>
    <cellStyle name="Normal 26 3" xfId="2861" xr:uid="{B5962FCA-3008-411F-9729-9E563DF96613}"/>
    <cellStyle name="Normal 27" xfId="2862" xr:uid="{A681167D-99F3-44DA-845A-57918FDD1F6C}"/>
    <cellStyle name="Normal 27 2" xfId="2863" xr:uid="{AC0AA5B6-7A9A-4DCE-95D1-F8EDEB161D69}"/>
    <cellStyle name="Normal 27 3" xfId="2864" xr:uid="{05A20A7E-C724-49D6-AC91-0A5CFF4E8093}"/>
    <cellStyle name="Normal 27 4" xfId="2865" xr:uid="{0ED00E4D-0379-4953-9160-B57652DF3668}"/>
    <cellStyle name="Normal 28" xfId="2866" xr:uid="{1DBC02CC-2C4A-4B35-9C29-9CAFDA1F573C}"/>
    <cellStyle name="Normal 28 2" xfId="2867" xr:uid="{31DC88CE-CD30-46E7-AA4B-D91A0F00CC42}"/>
    <cellStyle name="Normal 28 3" xfId="2868" xr:uid="{BC9A3FA0-AC60-4E6D-BC34-7DE9EA4DDF0E}"/>
    <cellStyle name="Normal 28 4" xfId="2869" xr:uid="{AE5BB511-B079-430F-A66B-661CFC9BA10B}"/>
    <cellStyle name="Normal 29" xfId="2870" xr:uid="{8D904F78-1D3A-4146-91E5-24FCFC7ACD8D}"/>
    <cellStyle name="Normal 29 2" xfId="2871" xr:uid="{7C0DAE1A-B862-4DBF-9050-3B514E1ED16C}"/>
    <cellStyle name="Normal 29 3" xfId="2872" xr:uid="{ACB3CB9D-8340-4CF1-8503-B26891B621BD}"/>
    <cellStyle name="Normal 29 4" xfId="2873" xr:uid="{2144B904-DFBF-4547-8324-6156976E67CD}"/>
    <cellStyle name="Normal 3" xfId="29" xr:uid="{00000000-0005-0000-0000-00001F000000}"/>
    <cellStyle name="Normal 3 2" xfId="30" xr:uid="{00000000-0005-0000-0000-000020000000}"/>
    <cellStyle name="Normal 3 2 2" xfId="2876" xr:uid="{1A6A191E-812F-4D7E-A1C6-57B844BF66DA}"/>
    <cellStyle name="Normal 3 2 2 2" xfId="2877" xr:uid="{46E3FCAC-7EBB-4EFB-B03D-B70071DE74A2}"/>
    <cellStyle name="Normal 3 2 2 3" xfId="2878" xr:uid="{8DF3509D-1FA8-48A0-ADA4-736EBF338C8B}"/>
    <cellStyle name="Normal 3 2 3" xfId="2879" xr:uid="{79B869FC-5D2D-4866-810F-CAF41E5B08F5}"/>
    <cellStyle name="Normal 3 2 4" xfId="2880" xr:uid="{54E2AB75-8177-423E-8D65-1C1F969A72DA}"/>
    <cellStyle name="Normal 3 2 5" xfId="2875" xr:uid="{2CCDB021-5226-44C7-8DC8-C725FF5E53DC}"/>
    <cellStyle name="Normal 3 3" xfId="31" xr:uid="{00000000-0005-0000-0000-000021000000}"/>
    <cellStyle name="Normal 3 3 2" xfId="2882" xr:uid="{A62162F6-418D-4854-AEA9-17F620EEBD70}"/>
    <cellStyle name="Normal 3 3 3" xfId="2883" xr:uid="{90FE3E14-5CE6-4316-ADEA-5287BCFF6E77}"/>
    <cellStyle name="Normal 3 3 4" xfId="2881" xr:uid="{770E4F04-BB8F-4216-9B2D-5489AA4D80B9}"/>
    <cellStyle name="Normal 3 4" xfId="56" xr:uid="{00000000-0005-0000-0000-000022000000}"/>
    <cellStyle name="Normal 3 4 2" xfId="2885" xr:uid="{E7525E8E-61E1-4D28-A1F9-740679F56B29}"/>
    <cellStyle name="Normal 3 4 3" xfId="2884" xr:uid="{EEDB7AD4-411D-4FC2-90CA-80B07420835E}"/>
    <cellStyle name="Normal 3 5" xfId="2886" xr:uid="{704A6E2F-FFBD-41F6-84FF-098CEA8C9233}"/>
    <cellStyle name="Normal 3 5 2" xfId="2887" xr:uid="{5997BC97-22F6-4C9C-A183-8CB8F7F1063B}"/>
    <cellStyle name="Normal 3 6" xfId="2888" xr:uid="{61BE76B1-0B7E-4CA4-A9B2-3AE194F65CF9}"/>
    <cellStyle name="Normal 3 7" xfId="2874" xr:uid="{02B89EAE-6DC9-4739-9DFE-0F62CC812FCC}"/>
    <cellStyle name="Normal 3_111030-111048-111061-QTCN" xfId="32" xr:uid="{00000000-0005-0000-0000-000023000000}"/>
    <cellStyle name="Normal 30" xfId="2889" xr:uid="{4D1DBD51-7F58-41A4-95DB-2E4917DF5C3D}"/>
    <cellStyle name="Normal 30 2" xfId="2890" xr:uid="{5BC1F73C-DEC0-4F52-A762-B504059DB290}"/>
    <cellStyle name="Normal 30 3" xfId="2891" xr:uid="{60909F61-953D-44C6-A171-646C6CE9E030}"/>
    <cellStyle name="Normal 31" xfId="2892" xr:uid="{A972AAE1-89D2-48B7-AA22-9CC989CD90D0}"/>
    <cellStyle name="Normal 31 2" xfId="2893" xr:uid="{2D802EB9-D055-4404-B576-C151A3975E87}"/>
    <cellStyle name="Normal 32" xfId="2894" xr:uid="{58832030-9468-4875-8960-5F8511E4E6E9}"/>
    <cellStyle name="Normal 32 2" xfId="2895" xr:uid="{90E4DFED-36A2-4256-8DFA-C766EFA30538}"/>
    <cellStyle name="Normal 32 3" xfId="2896" xr:uid="{5BD17CE7-A002-4E80-8834-B118F972DE07}"/>
    <cellStyle name="Normal 33" xfId="2897" xr:uid="{28B0F6F6-9855-4E6E-809B-BD57653010F2}"/>
    <cellStyle name="Normal 33 2" xfId="2898" xr:uid="{04F0F3EF-891E-4D19-A725-8017DAE206FD}"/>
    <cellStyle name="Normal 33 3" xfId="2899" xr:uid="{51A48422-4B29-42E8-AA8D-CF194C1AC1ED}"/>
    <cellStyle name="Normal 34" xfId="2900" xr:uid="{0454B44C-4482-4E1A-93EF-5CAAD1902516}"/>
    <cellStyle name="Normal 34 2" xfId="2901" xr:uid="{EE727DF7-31A3-4BD9-8254-4BEE55E4C5E9}"/>
    <cellStyle name="Normal 34 3" xfId="2902" xr:uid="{67B9AD83-8F21-4C38-8FCD-264E7704DA1E}"/>
    <cellStyle name="Normal 35" xfId="2903" xr:uid="{0E53F3CA-7E95-46BC-B315-175F19D0F8BC}"/>
    <cellStyle name="Normal 35 2" xfId="2904" xr:uid="{D77FF60A-3AF0-4449-81B8-4CCC2BAD8618}"/>
    <cellStyle name="Normal 35 3" xfId="2905" xr:uid="{B6E70438-DC9D-4B37-B31B-F64AAA4F2614}"/>
    <cellStyle name="Normal 36" xfId="2906" xr:uid="{ED67548E-50AC-4041-A464-FE7B7C50A01F}"/>
    <cellStyle name="Normal 36 2" xfId="2907" xr:uid="{2F6ADE1C-E320-419C-9E03-57A55D525E2B}"/>
    <cellStyle name="Normal 36 3" xfId="2908" xr:uid="{DA144716-B1BD-48DF-ADCC-F882B68699B3}"/>
    <cellStyle name="Normal 37" xfId="2909" xr:uid="{B8810AFE-3135-4254-BF33-366CA46E5106}"/>
    <cellStyle name="Normal 37 2" xfId="2910" xr:uid="{CF955E5E-E29F-468F-9780-44CC7415820B}"/>
    <cellStyle name="Normal 37 3" xfId="2911" xr:uid="{5291308C-10FB-437D-81E3-30585994864D}"/>
    <cellStyle name="Normal 38" xfId="2912" xr:uid="{DE11DB39-1B16-422E-B693-16B31740901E}"/>
    <cellStyle name="Normal 38 2" xfId="2913" xr:uid="{9FA59CE2-8B90-451B-9A7D-0591A08BDD82}"/>
    <cellStyle name="Normal 38 3" xfId="2914" xr:uid="{1ADF95BD-5B54-466B-89EF-67094E17C4E8}"/>
    <cellStyle name="Normal 39" xfId="2915" xr:uid="{8E568B1A-3AAD-4317-9AD6-18DFAC56BA18}"/>
    <cellStyle name="Normal 39 2" xfId="2916" xr:uid="{2D7694C9-C6ED-4216-92EA-1A6D2A5D5315}"/>
    <cellStyle name="Normal 39 3" xfId="2917" xr:uid="{B0FBDD46-D468-431E-8F09-8B8584395CA5}"/>
    <cellStyle name="Normal 4" xfId="33" xr:uid="{00000000-0005-0000-0000-000024000000}"/>
    <cellStyle name="Normal 4 2" xfId="34" xr:uid="{00000000-0005-0000-0000-000025000000}"/>
    <cellStyle name="Normal 4 2 2" xfId="2920" xr:uid="{D78E4DF5-B247-4B29-8658-C52B39B7B8FF}"/>
    <cellStyle name="Normal 4 2 3" xfId="2921" xr:uid="{59748465-BA1C-43F8-AEA6-4773C06FEB5F}"/>
    <cellStyle name="Normal 4 2 4" xfId="2922" xr:uid="{C610D1F7-5FD1-4913-A79D-71CDEC50BEA7}"/>
    <cellStyle name="Normal 4 2 5" xfId="2919" xr:uid="{AED045D2-0AAE-4BF0-814E-45063DC4D068}"/>
    <cellStyle name="Normal 4 3" xfId="2923" xr:uid="{39910585-2BAB-4993-A41A-7B2C09183AD2}"/>
    <cellStyle name="Normal 4 3 2" xfId="2924" xr:uid="{348C8F22-29F0-4BD3-8F55-4C8A67D2234C}"/>
    <cellStyle name="Normal 4 4" xfId="2925" xr:uid="{41AC4C78-B578-45B1-A866-6343938EA7B5}"/>
    <cellStyle name="Normal 4 4 2" xfId="2926" xr:uid="{2A55DA86-26C0-45BD-904A-C70540370E7F}"/>
    <cellStyle name="Normal 4 5" xfId="2927" xr:uid="{C41020FB-E0B3-4DF4-B4F4-00160B7E08F9}"/>
    <cellStyle name="Normal 4 5 2" xfId="2928" xr:uid="{7855DFCD-C6E6-4253-BE5A-6B2A363A09BE}"/>
    <cellStyle name="Normal 4 6" xfId="2929" xr:uid="{2D5A9E47-8312-4A8B-96DD-730767D5CC93}"/>
    <cellStyle name="Normal 4 7" xfId="2930" xr:uid="{77A3572E-EF34-4734-8F36-2DDE7B233DFB}"/>
    <cellStyle name="Normal 4 8" xfId="2918" xr:uid="{F7A3F078-2CEF-476D-AE14-5E7ECC74A60B}"/>
    <cellStyle name="Normal 40" xfId="2931" xr:uid="{F5DD6590-5974-46FC-BDAA-24F7D2CF8EB2}"/>
    <cellStyle name="Normal 40 2" xfId="2932" xr:uid="{1D433F71-115A-4D3D-8C84-F340F92A47E8}"/>
    <cellStyle name="Normal 40 3" xfId="2933" xr:uid="{AE3A50B9-7F38-4727-AFF2-302A7704ABD6}"/>
    <cellStyle name="Normal 41" xfId="2934" xr:uid="{02B2F1C8-E0BD-4540-86EB-F3BDFC07F954}"/>
    <cellStyle name="Normal 41 2" xfId="2935" xr:uid="{C67B6448-C77A-4336-AE58-A46FD9C75B06}"/>
    <cellStyle name="Normal 41 3" xfId="2936" xr:uid="{DF876A20-D8AE-4783-9815-D706CE374E98}"/>
    <cellStyle name="Normal 42" xfId="2937" xr:uid="{90B9089E-229F-47D9-8E44-3CBC4BDCC998}"/>
    <cellStyle name="Normal 42 2" xfId="2938" xr:uid="{8FD23BBA-D1E4-4E36-8876-AB9586D22D9A}"/>
    <cellStyle name="Normal 43" xfId="2939" xr:uid="{006B56D3-F859-4A5B-9A35-D26380DB942B}"/>
    <cellStyle name="Normal 43 2" xfId="2940" xr:uid="{CF375018-00AA-466F-97B2-94F716C34E5C}"/>
    <cellStyle name="Normal 44" xfId="2941" xr:uid="{176DA27A-C278-4E56-AAE3-EE552310FC08}"/>
    <cellStyle name="Normal 44 2" xfId="2942" xr:uid="{57C6ABCB-DFC3-478A-87E7-470CAE88C9C6}"/>
    <cellStyle name="Normal 45" xfId="2943" xr:uid="{E69E53B8-611A-4F23-90EF-DFAC60C08960}"/>
    <cellStyle name="Normal 45 2" xfId="2944" xr:uid="{84AFCF2E-C663-4AA0-95E7-12B277AD4E65}"/>
    <cellStyle name="Normal 46" xfId="2945" xr:uid="{E2A5365D-9CB0-4F05-B0CB-96B15FF752B4}"/>
    <cellStyle name="Normal 46 2" xfId="2946" xr:uid="{3B3A639E-5981-40DA-A3EF-3EA9028A472D}"/>
    <cellStyle name="Normal 47" xfId="2947" xr:uid="{668EDE6D-67B9-4131-A8D1-97882D35162E}"/>
    <cellStyle name="Normal 47 2" xfId="2948" xr:uid="{384F2A21-79CE-4935-BBA6-4DF7467F1AF9}"/>
    <cellStyle name="Normal 48" xfId="2949" xr:uid="{E336A400-8633-4C46-BAB7-A9B304BF573D}"/>
    <cellStyle name="Normal 48 2" xfId="2950" xr:uid="{04FA5785-AE3B-4EBA-BC67-869BB448E438}"/>
    <cellStyle name="Normal 49" xfId="2951" xr:uid="{522E4604-9CEA-4A6C-8A69-3FDEE21D326D}"/>
    <cellStyle name="Normal 49 2" xfId="2952" xr:uid="{27E16457-59FE-46C5-BCB5-27424C2D6CC0}"/>
    <cellStyle name="Normal 5" xfId="35" xr:uid="{00000000-0005-0000-0000-000026000000}"/>
    <cellStyle name="Normal 5 2" xfId="2954" xr:uid="{3E6CA646-D32F-4239-9E55-8D6B926616B6}"/>
    <cellStyle name="Normal 5 2 2" xfId="2955" xr:uid="{4CD2F668-11DF-484C-8505-051F31F86DD4}"/>
    <cellStyle name="Normal 5 2 3" xfId="2956" xr:uid="{624992A8-6D73-44C9-869A-EB12B1EFD9F5}"/>
    <cellStyle name="Normal 5 3" xfId="2957" xr:uid="{7B9B4AA1-F596-42D6-BDE7-E4D2B8DA4D1F}"/>
    <cellStyle name="Normal 5 3 2" xfId="2958" xr:uid="{7679D6DE-1140-4776-A811-DD33C0EDC959}"/>
    <cellStyle name="Normal 5 3 3" xfId="2959" xr:uid="{124A33FB-239A-4CC0-AE83-8DEC402C7FD2}"/>
    <cellStyle name="Normal 5 4" xfId="2960" xr:uid="{94EF82AF-88DA-4CDC-BDAC-E5C244E94ECE}"/>
    <cellStyle name="Normal 5 4 4 3" xfId="3549" xr:uid="{59CA9E0D-8D7A-475E-9A99-10A4D8936ABD}"/>
    <cellStyle name="Normal 5 5" xfId="2961" xr:uid="{BBF46B49-3C1D-4737-9F8B-084D2A648808}"/>
    <cellStyle name="Normal 5 6" xfId="2962" xr:uid="{14245ABD-530E-4B62-BED9-65649B4CB353}"/>
    <cellStyle name="Normal 5 7" xfId="2953" xr:uid="{11302F74-C6DA-400C-9D40-01CF104AE77E}"/>
    <cellStyle name="Normal 50" xfId="2963" xr:uid="{B0CAB625-D4BB-4F70-A9F3-56C3E18F3DAF}"/>
    <cellStyle name="Normal 50 2" xfId="2964" xr:uid="{1D923656-7A69-4FA4-A774-DBFDCB6BC781}"/>
    <cellStyle name="Normal 51" xfId="2965" xr:uid="{A114325A-620D-4236-A9E1-D5F2C9F1A753}"/>
    <cellStyle name="Normal 51 2" xfId="2966" xr:uid="{A840F4DD-14F9-4028-8D44-D197B8902DAB}"/>
    <cellStyle name="Normal 52" xfId="2967" xr:uid="{BFBD729A-B419-40B4-B46D-02AE043D0FA4}"/>
    <cellStyle name="Normal 52 2" xfId="2968" xr:uid="{549F1120-781B-48FB-9198-1575E78C9D12}"/>
    <cellStyle name="Normal 53" xfId="2969" xr:uid="{CE8778E3-AB57-4D0A-AD25-37AF3323F124}"/>
    <cellStyle name="Normal 53 2" xfId="2970" xr:uid="{199DAEFC-8B5F-471D-BB12-F3C63E699833}"/>
    <cellStyle name="Normal 54" xfId="2971" xr:uid="{AB3CCEE8-F8E7-4A45-9266-B8DEC6D7CA80}"/>
    <cellStyle name="Normal 55" xfId="2972" xr:uid="{B0EE8C43-A858-49BD-9834-7DB8952951A5}"/>
    <cellStyle name="Normal 56" xfId="2973" xr:uid="{3D2F147D-256E-491E-8F80-DD59B0412958}"/>
    <cellStyle name="Normal 57" xfId="2974" xr:uid="{BDDBB703-F021-4289-85D5-D08E72F1B6B8}"/>
    <cellStyle name="Normal 58" xfId="2975" xr:uid="{FA7734D7-C9DD-4739-9D59-41F88ECA63DC}"/>
    <cellStyle name="Normal 59" xfId="2976" xr:uid="{9B3B3AE0-ACC3-4EA0-A7BE-06DA1C7D58A0}"/>
    <cellStyle name="Normal 6" xfId="36" xr:uid="{00000000-0005-0000-0000-000027000000}"/>
    <cellStyle name="Normal 6 2" xfId="2978" xr:uid="{7CE5C636-67A6-4733-9E44-980E7C046276}"/>
    <cellStyle name="Normal 6 2 2" xfId="2979" xr:uid="{EB02B7F5-8F97-4DC3-8195-3D0CEF2867A1}"/>
    <cellStyle name="Normal 6 2 3" xfId="2980" xr:uid="{8D3DE152-2825-43A0-8870-9E4E3A1F33F1}"/>
    <cellStyle name="Normal 6 3" xfId="2981" xr:uid="{99FD9CD1-CB4B-46A1-B8AF-9F261BB0AE5D}"/>
    <cellStyle name="Normal 6 3 2" xfId="2982" xr:uid="{94867F95-6E46-492B-A321-3D10309F69B5}"/>
    <cellStyle name="Normal 6 4" xfId="2983" xr:uid="{F4231737-F305-483C-AA5D-A5996E0D0589}"/>
    <cellStyle name="Normal 6 5" xfId="2984" xr:uid="{A85AE4FE-8CA9-4075-B7FB-C2AB469A5BB6}"/>
    <cellStyle name="Normal 6 6" xfId="2977" xr:uid="{48623074-553D-489E-8525-B6494EE1DBEA}"/>
    <cellStyle name="Normal 60" xfId="2985" xr:uid="{0BA8DFAE-4B3B-409E-B9BC-ACEBAF810E6C}"/>
    <cellStyle name="Normal 61" xfId="2986" xr:uid="{5BB39BA9-AE9B-4261-B9A3-E13EAFA756A4}"/>
    <cellStyle name="Normal 62" xfId="2987" xr:uid="{BA8FC671-FDA9-4FC4-BF5E-D4E8534F5F7F}"/>
    <cellStyle name="Normal 63" xfId="2988" xr:uid="{CAEF4D07-01ED-427A-A992-4B689DD42701}"/>
    <cellStyle name="Normal 64" xfId="2989" xr:uid="{1965A3A4-E366-49E1-9781-7E3F91F1714F}"/>
    <cellStyle name="Normal 65" xfId="2990" xr:uid="{07360F95-93B8-48E6-937C-D7BA112FA22E}"/>
    <cellStyle name="Normal 66" xfId="2991" xr:uid="{9E5417F8-408E-4E67-9BCE-31861EC12698}"/>
    <cellStyle name="Normal 67" xfId="2992" xr:uid="{4525DDDB-57DC-4887-885B-DECDE739A907}"/>
    <cellStyle name="Normal 68" xfId="2993" xr:uid="{0A5C3821-7249-4252-B132-38D4D4DD7FCE}"/>
    <cellStyle name="Normal 69" xfId="2994" xr:uid="{04827364-68B8-497C-BAF5-489D93722B8D}"/>
    <cellStyle name="Normal 7" xfId="55" xr:uid="{00000000-0005-0000-0000-000028000000}"/>
    <cellStyle name="Normal 7 2" xfId="2996" xr:uid="{2FE1B20A-AAFF-415A-8FD9-8778CC75FD3F}"/>
    <cellStyle name="Normal 7 2 2" xfId="2997" xr:uid="{DB4B24A0-E7ED-48B1-88AF-5339B8132041}"/>
    <cellStyle name="Normal 7 3" xfId="2998" xr:uid="{15312EBA-7601-47EB-B5E1-51B3124421BB}"/>
    <cellStyle name="Normal 7 4" xfId="2995" xr:uid="{AAAF569E-C826-44D3-930F-9442A4A30864}"/>
    <cellStyle name="Normal 7 5" xfId="59" xr:uid="{1E094CFC-0EB5-4138-8260-1F7E5AD66DE6}"/>
    <cellStyle name="Normal 70" xfId="2999" xr:uid="{21C92421-61D3-440C-965C-4E3282D58752}"/>
    <cellStyle name="Normal 71" xfId="3000" xr:uid="{EECEF205-D8E4-4632-AB77-366B3F18879D}"/>
    <cellStyle name="Normal 72" xfId="3001" xr:uid="{C6E74BDB-F048-4C2B-8C59-3CA42E522DA7}"/>
    <cellStyle name="Normal 73" xfId="3002" xr:uid="{9A9B072B-DDDF-466C-A5FB-2C8827B559AC}"/>
    <cellStyle name="Normal 74" xfId="3003" xr:uid="{701F274D-5395-4AB9-92DD-AF9C06D441FC}"/>
    <cellStyle name="Normal 75" xfId="3004" xr:uid="{25F2F3C0-17B8-4849-8B8C-84B6E600BE83}"/>
    <cellStyle name="Normal 76" xfId="3005" xr:uid="{1DD46CDE-B140-4296-9872-B10BFA043B1C}"/>
    <cellStyle name="Normal 77" xfId="3006" xr:uid="{7D5963D9-730B-4EB3-A0CE-A8768267602F}"/>
    <cellStyle name="Normal 78" xfId="3007" xr:uid="{AD2A6A4E-1F86-4ECE-8E3B-B7C7843EBD59}"/>
    <cellStyle name="Normal 79" xfId="3008" xr:uid="{AB522689-BC1A-41B9-911B-8094E982C8DF}"/>
    <cellStyle name="Normal 8" xfId="58" xr:uid="{00000000-0005-0000-0000-000029000000}"/>
    <cellStyle name="Normal 8 2" xfId="61" xr:uid="{E37AB82A-4C0F-4D2A-98EC-96CBCDE8027B}"/>
    <cellStyle name="Normal 8 2 2" xfId="3011" xr:uid="{2566705A-6912-41A3-BBC7-B8E7F7431B3A}"/>
    <cellStyle name="Normal 8 2 2 2" xfId="3012" xr:uid="{03B616EA-B9CC-49DD-A5B8-E28A6DF9441F}"/>
    <cellStyle name="Normal 8 2 3" xfId="3013" xr:uid="{132F92FB-7455-4BC5-BBF6-B7337CC78D7B}"/>
    <cellStyle name="Normal 8 2 3 2" xfId="3014" xr:uid="{BCA79D1C-921F-4F08-A1E0-0D97C3CF7F94}"/>
    <cellStyle name="Normal 8 2 3 3" xfId="3015" xr:uid="{DBBE8688-4AC0-430D-8081-9B4E1757E570}"/>
    <cellStyle name="Normal 8 2 4" xfId="3016" xr:uid="{D8F45998-14D8-4FFF-B6D9-BD76C71691E4}"/>
    <cellStyle name="Normal 8 2 4 2" xfId="3017" xr:uid="{B5F5470E-680D-44E0-B36B-C8CA78C69CF8}"/>
    <cellStyle name="Normal 8 2 4 3" xfId="3018" xr:uid="{692E3477-C630-443D-A876-90200472F865}"/>
    <cellStyle name="Normal 8 2 5" xfId="3019" xr:uid="{F8E2491D-9C0B-48BA-B5CD-B7196211A365}"/>
    <cellStyle name="Normal 8 2 6" xfId="3020" xr:uid="{C73AA512-28AF-4F3E-A3C9-5CA631DD98F4}"/>
    <cellStyle name="Normal 8 2 7" xfId="3010" xr:uid="{426B6143-9AFA-4F65-AEFF-241D4B244B10}"/>
    <cellStyle name="Normal 8 3" xfId="3021" xr:uid="{B43A04C0-CC4D-4B82-BF5B-84C10F482AC8}"/>
    <cellStyle name="Normal 8 3 2" xfId="3022" xr:uid="{9DF103EE-1149-4DAA-83A5-CFF5CF2B8C2E}"/>
    <cellStyle name="Normal 8 3 3" xfId="3023" xr:uid="{063F4F09-5D6B-400B-966A-22C302EC476C}"/>
    <cellStyle name="Normal 8 4" xfId="3024" xr:uid="{301FB79C-593A-4910-9B87-2A1B7DA50E96}"/>
    <cellStyle name="Normal 8 5" xfId="3025" xr:uid="{3526BD9A-B837-4A2C-BCBB-A7337DBED08F}"/>
    <cellStyle name="Normal 8 6" xfId="3026" xr:uid="{1DE737C3-C756-4F45-8339-45BBD1009BC8}"/>
    <cellStyle name="Normal 8 7" xfId="3009" xr:uid="{61BFED9B-C0A1-4568-990E-DF79B76F4779}"/>
    <cellStyle name="Normal 80" xfId="3027" xr:uid="{C7163E31-46EF-41DF-BB11-D7CCBC281AEA}"/>
    <cellStyle name="Normal 81" xfId="3028" xr:uid="{A233BB36-5344-43A1-A312-0E2FDFFA24BD}"/>
    <cellStyle name="Normal 82" xfId="3029" xr:uid="{CB405D6D-A7D1-489F-A00D-B7A8E151E826}"/>
    <cellStyle name="Normal 83" xfId="3030" xr:uid="{624BE4EC-B967-496F-BF75-2FBF177D9AB6}"/>
    <cellStyle name="Normal 84" xfId="3031" xr:uid="{36AC0527-49C6-4175-A4E6-09CA4B52C58B}"/>
    <cellStyle name="Normal 85" xfId="3032" xr:uid="{E768F619-C570-4D49-A34F-E9B7CA3CC5D6}"/>
    <cellStyle name="Normal 86" xfId="3033" xr:uid="{1241A32D-05C9-4182-8275-D9F52E3A9160}"/>
    <cellStyle name="Normal 87" xfId="3034" xr:uid="{5DE517FA-2AA8-46C0-97F2-681980780A58}"/>
    <cellStyle name="Normal 88" xfId="3035" xr:uid="{8837E8CE-03BC-4345-B3B5-C7CD7E4347A5}"/>
    <cellStyle name="Normal 89" xfId="3036" xr:uid="{88A10DFE-6EA1-40C2-ADC6-D929A9C853F6}"/>
    <cellStyle name="Normal 9" xfId="60" xr:uid="{D024FA1D-F4D0-4D9E-80F4-F2A793FA0DC5}"/>
    <cellStyle name="Normal 9 2" xfId="3038" xr:uid="{357F1B42-7961-4B33-8069-EF9BFB53B92F}"/>
    <cellStyle name="Normal 9 2 2" xfId="3039" xr:uid="{356A480F-3DD3-45FF-B037-FA4BBE19D596}"/>
    <cellStyle name="Normal 9 2 2 2" xfId="3040" xr:uid="{F5A0EEE2-E0B0-4430-8966-52B06BF6337E}"/>
    <cellStyle name="Normal 9 2 3" xfId="3041" xr:uid="{0E29D1A1-C98A-4E39-92F0-3B6A8BA8D1A9}"/>
    <cellStyle name="Normal 9 2 3 2" xfId="3042" xr:uid="{32432DC2-5DC0-4D4B-A512-0198C375A443}"/>
    <cellStyle name="Normal 9 2 4" xfId="3043" xr:uid="{95865179-F0C6-40D3-90F6-EF73970B5010}"/>
    <cellStyle name="Normal 9 2 4 2" xfId="3044" xr:uid="{4135BA50-82A3-432F-8543-B5305BB79DD2}"/>
    <cellStyle name="Normal 9 2 5" xfId="3045" xr:uid="{0CD87371-2C65-4384-9F4B-D3543FC75B65}"/>
    <cellStyle name="Normal 9 3" xfId="3046" xr:uid="{A5B888B1-1C77-4CE4-B431-422B5BF5C352}"/>
    <cellStyle name="Normal 9 4" xfId="3047" xr:uid="{17ECE456-A913-419B-A935-1001ED51D6CB}"/>
    <cellStyle name="Normal 9 5" xfId="3048" xr:uid="{F984E1C7-3BBD-4340-A4EE-7CAC50565903}"/>
    <cellStyle name="Normal 9 6" xfId="3037" xr:uid="{45DA9A13-4723-4178-A88E-4730DDC97AD4}"/>
    <cellStyle name="Normal 90" xfId="3049" xr:uid="{E7F646A3-9057-4976-AF47-D56FAB0D9FFC}"/>
    <cellStyle name="Normal 91" xfId="3050" xr:uid="{8595C76D-4464-47B0-B2E7-83070222F60E}"/>
    <cellStyle name="Normal 92" xfId="3051" xr:uid="{3681A481-EE30-4EC1-ADA9-8B9120B1C0D9}"/>
    <cellStyle name="Normal 93" xfId="3052" xr:uid="{8D959368-B00E-48C3-87AF-0DBA20BBC437}"/>
    <cellStyle name="Normal 94" xfId="3053" xr:uid="{51D9908A-2A36-4FF6-8DB0-9C77E2D96056}"/>
    <cellStyle name="Normal 95" xfId="3054" xr:uid="{113F8981-1B51-4605-B7DE-86C49F087421}"/>
    <cellStyle name="Normal 96" xfId="3055" xr:uid="{1E788D3B-9A67-43F7-9DEC-1C1B157F9DFF}"/>
    <cellStyle name="Normal 97" xfId="3056" xr:uid="{4A6CDEA5-BB67-43F9-AE1D-E03AEFB7469F}"/>
    <cellStyle name="Normal 98" xfId="3057" xr:uid="{045EE4B3-1874-4691-B2FE-870535292C40}"/>
    <cellStyle name="Normal 99" xfId="3058" xr:uid="{A5348B60-4D3E-40CD-92EE-8EB55B9E220C}"/>
    <cellStyle name="Note 2" xfId="3059" xr:uid="{ECBB82DF-A7D3-4136-AA96-28029D878787}"/>
    <cellStyle name="Note 2 2" xfId="3060" xr:uid="{DC8B791C-4EA5-484D-8E0E-AC5B56636D02}"/>
    <cellStyle name="Note 2 2 2" xfId="3061" xr:uid="{7718C5AE-1531-4BCA-8C7E-2E4B7FEA7755}"/>
    <cellStyle name="Note 2 2 2 2" xfId="3062" xr:uid="{F6F4803D-7738-4281-B9C1-5FEE418113CB}"/>
    <cellStyle name="Note 2 2 3" xfId="3063" xr:uid="{29CDD701-67D7-4958-B0A3-B9EF22F9C9B7}"/>
    <cellStyle name="Note 2 2 3 2" xfId="3064" xr:uid="{C1349D64-CA11-4C37-A905-4F49F14C93C5}"/>
    <cellStyle name="Note 2 2 4" xfId="3065" xr:uid="{62832A17-F44C-4EF0-9E78-97086B7E9F99}"/>
    <cellStyle name="Note 2 2 4 2" xfId="3066" xr:uid="{BEBD7E47-C90F-4184-8866-00A1469529E9}"/>
    <cellStyle name="Note 2 3" xfId="3067" xr:uid="{B608EAA8-32E4-419D-96E5-7E5CC61DDCD6}"/>
    <cellStyle name="Note 2 3 2" xfId="3068" xr:uid="{F58F1A0A-1075-41EE-B0B1-48B503EEE604}"/>
    <cellStyle name="Note 2 4" xfId="3069" xr:uid="{9F9B05D6-D669-4B1F-B24B-9271DE74B7F4}"/>
    <cellStyle name="Note 2 4 2" xfId="3070" xr:uid="{E610802B-5A27-47A2-BF19-8E24449A1C1A}"/>
    <cellStyle name="Note 2 5" xfId="3071" xr:uid="{BE7340BF-DC71-4253-8FCC-5EBA90BA0BEE}"/>
    <cellStyle name="Note 2 5 2" xfId="3072" xr:uid="{96A18303-06EA-4EA7-B01D-EBAB8F079A9C}"/>
    <cellStyle name="Note 3" xfId="3073" xr:uid="{DEB76010-CBC8-4BF2-A51C-E59DAC809197}"/>
    <cellStyle name="Note 3 2" xfId="3074" xr:uid="{126930F4-D275-4228-8994-632A69D6F607}"/>
    <cellStyle name="Note 4" xfId="3075" xr:uid="{31CB839F-C310-4080-A4E5-4E2247BC2D09}"/>
    <cellStyle name="Note 4 2" xfId="3076" xr:uid="{B259E562-E5D8-4B2A-8173-9690DFB5BDEC}"/>
    <cellStyle name="Note 5" xfId="3077" xr:uid="{3D4E1A1A-ED69-4A5A-B0DC-E6A0D6652E66}"/>
    <cellStyle name="Œ…‹æ_Ø‚è [0.00]_ÆÂ__" xfId="3078" xr:uid="{BCF27F0B-13AF-4D48-8ECF-D27BD83FDD08}"/>
    <cellStyle name="oft Excel]_x000a__x000a_Comment=open=/f ‚ðw’è‚·‚é‚ÆAƒ†[ƒU[’è‹`ŠÖ”‚ðŠÖ”“\‚è•t‚¯‚Ìˆê——‚É“o˜^‚·‚é‚±‚Æ‚ª‚Å‚«‚Ü‚·B_x000a__x000a_Maximized" xfId="3079" xr:uid="{C9F46EC8-B9BC-48AA-B49E-B94B36C027D6}"/>
    <cellStyle name="oft Excel]_x000a__x000a_Comment=open=/f ‚ðZw’è‚·‚é‚ÆAƒ†[ƒU[’è‹`ŠÖ”‚ðŠÖ”“\‚è•t‚¯‚Ìˆê——‚É“o˜^‚·‚é‚±‚Æ‚ª‚Å‚«‚Ü‚·B_x000a__x000a_Maximized" xfId="3080" xr:uid="{504527AB-CBDE-4D08-A9AF-AD5C767E8141}"/>
    <cellStyle name="oft Excel]_x000a__x000a_Comment=open=/f ‚ðŽw’è‚·‚é‚ÆAƒ†[ƒU[’è‹`ŠÖ”‚ðŠÖ”“\‚è•t‚¯‚Ìˆê——‚É“o˜^‚·‚é‚±‚Æ‚ª‚Å‚«‚Ü‚·B_x000a__x000a_Maximized" xfId="3081" xr:uid="{FCFCB50F-22F9-4076-A73E-36FDC5B6094A}"/>
    <cellStyle name="oft Excel]_x000d__x000a_Comment=open=/f ‚ðw’è‚·‚é‚ÆAƒ†[ƒU[’è‹`ŠÖ”‚ðŠÖ”“\‚è•t‚¯‚Ìˆê——‚É“o˜^‚·‚é‚±‚Æ‚ª‚Å‚«‚Ü‚·B_x000d__x000a_Maximized" xfId="3082" xr:uid="{9EF839EE-F0D3-40B5-9857-6F5FBCC297BC}"/>
    <cellStyle name="oft Excel]_x000d__x000a_Comment=open=/f ‚ðw’è‚·‚é‚ÆAƒ†[ƒU[’è‹`ŠÖ”‚ðŠÖ”“\‚è•t‚¯‚Ìˆê——‚É“o˜^‚·‚é‚±‚Æ‚ª‚Å‚«‚Ü‚·B_x000d__x000a_Maximized 2" xfId="3083" xr:uid="{88CDC5A9-5671-4B6A-ABC5-550A5CFB1816}"/>
    <cellStyle name="oft Excel]_x000d__x000a_Comment=open=/f ‚ðw’è‚·‚é‚ÆAƒ†[ƒU[’è‹`ŠÖ”‚ðŠÖ”“\‚è•t‚¯‚Ìˆê——‚É“o˜^‚·‚é‚±‚Æ‚ª‚Å‚«‚Ü‚·B_x000d__x000a_Maximized 3" xfId="3084" xr:uid="{B3CBD1AB-691F-48B1-89E0-5BF10D8E99F2}"/>
    <cellStyle name="oft Excel]_x000d__x000a_Comment=open=/f ‚ðw’è‚·‚é‚ÆAƒ†[ƒU[’è‹`ŠÖ”‚ðŠÖ”“\‚è•t‚¯‚Ìˆê——‚É“o˜^‚·‚é‚±‚Æ‚ª‚Å‚«‚Ü‚·B_x000d__x000a_Maximized 4" xfId="3085" xr:uid="{9A1AF090-B114-465C-8864-75DE80AC1361}"/>
    <cellStyle name="oft Excel]_x000d__x000a_Comment=open=/f ‚ðZw’è‚·‚é‚ÆAƒ†[ƒU[’è‹`ŠÖ”‚ðŠÖ”“\‚è•t‚¯‚Ìˆê——‚É“o˜^‚·‚é‚±‚Æ‚ª‚Å‚«‚Ü‚·B_x000d__x000a_Maximized" xfId="3086" xr:uid="{119B6BEC-303D-417F-BDF0-AC43C1644810}"/>
    <cellStyle name="oft Excel]_x000d__x000a_Comment=open=/f ‚ðŽw’è‚·‚é‚ÆAƒ†[ƒU[’è‹`ŠÖ”‚ðŠÖ”“\‚è•t‚¯‚Ìˆê——‚É“o˜^‚·‚é‚±‚Æ‚ª‚Å‚«‚Ü‚·B_x000d__x000a_Maximized" xfId="3087" xr:uid="{36455D9A-EDC9-4CEF-BE1F-FDA33FC156F3}"/>
    <cellStyle name="oft Excel]_x000d__x000a_Comment=open=/f ‚ðZw’è‚·‚é‚ÆAƒ†[ƒU[’è‹`ŠÖ”‚ðŠÖ”“\‚è•t‚¯‚Ìˆê——‚É“o˜^‚·‚é‚±‚Æ‚ª‚Å‚«‚Ü‚·B_x000d__x000a_Maximized 2" xfId="3088" xr:uid="{F7162484-760E-424B-9C39-1B06E7C98C0D}"/>
    <cellStyle name="oft Excel]_x000d__x000a_Comment=open=/f ‚ðŽw’è‚·‚é‚ÆAƒ†[ƒU[’è‹`ŠÖ”‚ðŠÖ”“\‚è•t‚¯‚Ìˆê——‚É“o˜^‚·‚é‚±‚Æ‚ª‚Å‚«‚Ü‚·B_x000d__x000a_Maximized 2" xfId="3089" xr:uid="{1BBA27C8-CAAD-4F0B-A098-E84699AB9EB2}"/>
    <cellStyle name="oft Excel]_x000d__x000a_Comment=open=/f ‚ðZw’è‚·‚é‚ÆAƒ†[ƒU[’è‹`ŠÖ”‚ðŠÖ”“\‚è•t‚¯‚Ìˆê——‚É“o˜^‚·‚é‚±‚Æ‚ª‚Å‚«‚Ü‚·B_x000d__x000a_Maximized 3" xfId="3090" xr:uid="{8E384292-ED0C-4622-843C-C2055536198A}"/>
    <cellStyle name="oft Excel]_x000d__x000a_Comment=open=/f ‚ðŽw’è‚·‚é‚ÆAƒ†[ƒU[’è‹`ŠÖ”‚ðŠÖ”“\‚è•t‚¯‚Ìˆê——‚É“o˜^‚·‚é‚±‚Æ‚ª‚Å‚«‚Ü‚·B_x000d__x000a_Maximized 3" xfId="3091" xr:uid="{EE60BE88-79A5-43AD-B893-1C3C8EFC14E0}"/>
    <cellStyle name="oft Excel]_x000d__x000a_Comment=open=/f ‚ðZw’è‚·‚é‚ÆAƒ†[ƒU[’è‹`ŠÖ”‚ðŠÖ”“\‚è•t‚¯‚Ìˆê——‚É“o˜^‚·‚é‚±‚Æ‚ª‚Å‚«‚Ü‚·B_x000d__x000a_Maximized 4" xfId="3092" xr:uid="{03D4EF2E-113A-41F7-8D3E-271B5E4ADF60}"/>
    <cellStyle name="oft Excel]_x000d__x000a_Comment=open=/f ‚ðŽw’è‚·‚é‚ÆAƒ†[ƒU[’è‹`ŠÖ”‚ðŠÖ”“\‚è•t‚¯‚Ìˆê——‚É“o˜^‚·‚é‚±‚Æ‚ª‚Å‚«‚Ü‚·B_x000d__x000a_Maximized 4" xfId="3093" xr:uid="{732918F7-A762-4BD4-A9CB-DCE184C1BEAC}"/>
    <cellStyle name="Output 2" xfId="3094" xr:uid="{4303FA64-9D1A-4E3B-BF0B-34F3E7C9AE8F}"/>
    <cellStyle name="Percent [0]" xfId="3095" xr:uid="{D34351EF-8EEC-49CB-AD51-176E5A0B172A}"/>
    <cellStyle name="Percent [0] 2" xfId="3096" xr:uid="{9E88E280-952E-4472-84C3-1B74A95D4696}"/>
    <cellStyle name="Percent [0] 2 2" xfId="3097" xr:uid="{626956B7-9078-4AE4-8AF3-CEDE294DE888}"/>
    <cellStyle name="Percent [0] 3" xfId="3098" xr:uid="{C27EC1C9-673C-4EF0-9F5F-5BE83355829B}"/>
    <cellStyle name="Percent [00]" xfId="3099" xr:uid="{C4D0580B-C274-4471-B563-569F832E7C74}"/>
    <cellStyle name="Percent [00] 2" xfId="3100" xr:uid="{05DC1BC3-EB6D-492B-BC01-BD81A1E0C483}"/>
    <cellStyle name="Percent [00] 2 2" xfId="3101" xr:uid="{49D0A178-EAE7-43B8-829F-D5C0A627B476}"/>
    <cellStyle name="Percent [00] 3" xfId="3102" xr:uid="{B5D31FC7-D513-46EA-8D42-E7F27ACF89D7}"/>
    <cellStyle name="Percent [2]" xfId="37" xr:uid="{00000000-0005-0000-0000-00002A000000}"/>
    <cellStyle name="Percent [2] 2" xfId="3103" xr:uid="{44F5C2DC-6F14-49EE-B3B3-5539995CF9A6}"/>
    <cellStyle name="Percent [2] 2 2" xfId="3104" xr:uid="{C50C532C-C626-46B6-BCB6-47500E0CCD00}"/>
    <cellStyle name="Percent [2] 2 2 2" xfId="3105" xr:uid="{BD277720-7FB3-46EC-A67E-F2C126A3B074}"/>
    <cellStyle name="Percent [2] 2 3" xfId="3106" xr:uid="{587CC6C4-8407-4191-A61E-2A5A0451F01E}"/>
    <cellStyle name="Percent [2] 3" xfId="3107" xr:uid="{C0DF8A67-77F4-4148-9F37-336AE03D3256}"/>
    <cellStyle name="Percent [2] 3 2" xfId="3108" xr:uid="{95211922-A130-436E-A38C-30881A77FB23}"/>
    <cellStyle name="Percent [2] 4" xfId="3109" xr:uid="{6186FCB6-F252-44D5-9B19-8724E4DBB4FA}"/>
    <cellStyle name="Percent [2] 4 2" xfId="3110" xr:uid="{E3454B1B-2952-438D-86C0-556133B4E7E1}"/>
    <cellStyle name="Percent [2] 5" xfId="3111" xr:uid="{FCFA6312-5A07-43E0-9C4E-AA89A63E1A73}"/>
    <cellStyle name="Percent [2] 6" xfId="3112" xr:uid="{3F65F974-CDDE-493A-8B01-A45CF45F5B7D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14" xr:uid="{D79BA92C-9330-496D-B190-142D2ABCC59F}"/>
    <cellStyle name="Percent 2 4" xfId="3113" xr:uid="{510956D7-6165-46F0-94DB-CAB545C09473}"/>
    <cellStyle name="Percent 3" xfId="41" xr:uid="{00000000-0005-0000-0000-00002E000000}"/>
    <cellStyle name="PERCENTAGE" xfId="3115" xr:uid="{DA78F715-0911-4392-80D2-A639763F0E95}"/>
    <cellStyle name="PERCENTAGE 2" xfId="3116" xr:uid="{D5C8CC6B-A799-4657-B600-B71F15B4ED3D}"/>
    <cellStyle name="PrePop Currency (0)" xfId="3117" xr:uid="{2393C63C-59D5-4AE3-89E9-F2B6BFF71704}"/>
    <cellStyle name="PrePop Currency (0) 2" xfId="3118" xr:uid="{F9091D81-0DBE-4BF2-9931-576BF9CFCCF8}"/>
    <cellStyle name="PrePop Currency (0) 2 2" xfId="3119" xr:uid="{A4DFE4BE-9137-4878-86EE-2B290EF20590}"/>
    <cellStyle name="PrePop Currency (0) 3" xfId="3120" xr:uid="{565BC430-3815-4099-82A9-E0A014786A24}"/>
    <cellStyle name="PrePop Currency (2)" xfId="3121" xr:uid="{D8B8A4C6-9047-4780-AF1B-B9CE5D942387}"/>
    <cellStyle name="PrePop Currency (2) 2" xfId="3122" xr:uid="{96B9A164-F9B7-4FE8-8458-4890A85E5315}"/>
    <cellStyle name="PrePop Currency (2) 3" xfId="3123" xr:uid="{95798649-77C2-4024-8EE6-B814F0EA72DD}"/>
    <cellStyle name="PrePop Units (0)" xfId="3124" xr:uid="{DAF88E8A-B623-48D4-9802-35C5E002D2E6}"/>
    <cellStyle name="PrePop Units (0) 2" xfId="3125" xr:uid="{9D90BBE1-08AB-4BA3-B444-2A68060DF81C}"/>
    <cellStyle name="PrePop Units (0) 2 2" xfId="3126" xr:uid="{A6FDEC12-E49C-4E82-9DA5-F3644D3AF909}"/>
    <cellStyle name="PrePop Units (0) 3" xfId="3127" xr:uid="{B047A500-A3AF-454A-A602-B63DC0BAA6F2}"/>
    <cellStyle name="PrePop Units (1)" xfId="3128" xr:uid="{E5EACB70-4A39-4445-BF21-1CFC1C1DD873}"/>
    <cellStyle name="PrePop Units (1) 2" xfId="3129" xr:uid="{D195FD68-DAE4-4AB4-9F80-9B27AA25367E}"/>
    <cellStyle name="PrePop Units (1) 3" xfId="3130" xr:uid="{50F3FC4C-44D9-4FAA-BE14-6B13D7508041}"/>
    <cellStyle name="PrePop Units (2)" xfId="3131" xr:uid="{E55AE963-375C-41A9-A2D2-1C8444FD3EB8}"/>
    <cellStyle name="PrePop Units (2) 2" xfId="3132" xr:uid="{04912D3B-07AB-47B7-964E-2DA7CF36DF7D}"/>
    <cellStyle name="PrePop Units (2) 3" xfId="3133" xr:uid="{44F525C7-D1A9-4307-A6AB-BC15C01E1326}"/>
    <cellStyle name="pricing" xfId="3134" xr:uid="{78DE7237-FFCC-401C-BF29-ABB217785D47}"/>
    <cellStyle name="pricing 2" xfId="3135" xr:uid="{B506BDE7-0616-4151-9B35-728E96BB5A65}"/>
    <cellStyle name="pricing 3" xfId="3136" xr:uid="{7236CE80-C556-4692-807B-083F20364541}"/>
    <cellStyle name="pricing 4" xfId="3137" xr:uid="{AB7D8BB1-8521-405F-9292-68AC32D69FD7}"/>
    <cellStyle name="pricing 5" xfId="3138" xr:uid="{785A33CF-EB02-4558-8907-AA59839164CC}"/>
    <cellStyle name="PSChar" xfId="3139" xr:uid="{0872C3CB-D665-4870-BB42-E9BDBE2F876A}"/>
    <cellStyle name="PSChar 2" xfId="3140" xr:uid="{A3AA5430-A628-4BEA-882A-6A96C307D190}"/>
    <cellStyle name="PSChar 2 2" xfId="3141" xr:uid="{B8562EEA-5BF1-451D-8F85-C5A5CE3CE519}"/>
    <cellStyle name="PSChar 3" xfId="3142" xr:uid="{A8BB804E-CD47-4A6C-875A-CA1AC8D3E1B7}"/>
    <cellStyle name="PSChar 4" xfId="3143" xr:uid="{A1478127-826E-48C9-91C3-A8176FE49CF1}"/>
    <cellStyle name="PSHeading" xfId="3144" xr:uid="{D1F4965C-F08B-46F8-8038-4941EA33F724}"/>
    <cellStyle name="PSHeading 2" xfId="3145" xr:uid="{979ED066-9AD2-4CA6-B37A-02FCBC036609}"/>
    <cellStyle name="PSHeading 3" xfId="3146" xr:uid="{AD351C7E-96E6-41A3-A4F9-3E84B2F8076F}"/>
    <cellStyle name="PSHeading 4" xfId="3147" xr:uid="{008E4551-B562-41E2-AA4F-0095C7761A9A}"/>
    <cellStyle name="RowLevel_0" xfId="3148" xr:uid="{7F305558-48BD-4302-9E24-0163DB0333AD}"/>
    <cellStyle name="S—_x0008_" xfId="3149" xr:uid="{0234F42A-FAF8-4E72-9531-2155C63FAA4E}"/>
    <cellStyle name="S—_x0008_ 2" xfId="3150" xr:uid="{8C585FAA-6214-4FF2-B731-B105887EA62B}"/>
    <cellStyle name="S—_x0008_ 2 2" xfId="3151" xr:uid="{2234859E-C407-49AB-92B2-77226BFBA314}"/>
    <cellStyle name="S—_x0008_ 3" xfId="3152" xr:uid="{8253ADF7-74E0-42CC-80B0-0D4EE122A590}"/>
    <cellStyle name="SAPBEXstdData" xfId="42" xr:uid="{00000000-0005-0000-0000-00002F000000}"/>
    <cellStyle name="SAPBEXstdData 2" xfId="3153" xr:uid="{E98BF2A0-93E5-4FA5-82B4-6F3E72FB0617}"/>
    <cellStyle name="SAPBEXstdData 3" xfId="3154" xr:uid="{0EC02893-4E26-4313-B84C-146BF2EF4359}"/>
    <cellStyle name="SAPBEXstdData 3 2" xfId="3155" xr:uid="{41F4570C-83B6-4FF2-A9B4-BD4BFCDFC139}"/>
    <cellStyle name="SAPBEXstdItem" xfId="43" xr:uid="{00000000-0005-0000-0000-000030000000}"/>
    <cellStyle name="SAPBEXstdItem 2" xfId="3156" xr:uid="{6A918D42-CD94-4160-9520-05E625F31241}"/>
    <cellStyle name="SAPBEXstdItem 2 2" xfId="3157" xr:uid="{508864FD-49D3-40E9-BA17-8687A4FE342A}"/>
    <cellStyle name="SAPBEXstdItem 2 2 2" xfId="3158" xr:uid="{EAAB0666-30D3-4C7A-B403-A263D79EA2FA}"/>
    <cellStyle name="SAPBEXstdItem 2 2 2 2" xfId="3159" xr:uid="{D505A53B-5790-4EC6-89C1-FC8DECE38678}"/>
    <cellStyle name="SAPBEXstdItem 2 2 3" xfId="3160" xr:uid="{3515E076-802C-4CEE-B301-EA9FF20FB04C}"/>
    <cellStyle name="SAPBEXstdItem 2 2 3 2" xfId="3161" xr:uid="{11BB3E5D-DEAE-4C63-ABA9-52D878FD4C53}"/>
    <cellStyle name="SAPBEXstdItem 2 2 4" xfId="3162" xr:uid="{A0C424C6-5740-424A-90D8-EE52DE6CCCAE}"/>
    <cellStyle name="SAPBEXstdItem 2 3" xfId="3163" xr:uid="{F3BD1B4A-AE23-48D7-AE70-47B55C3005E3}"/>
    <cellStyle name="SAPBEXstdItem 2 3 2" xfId="3164" xr:uid="{40D4A96B-1124-45CD-9D6F-08989B124E48}"/>
    <cellStyle name="SAPBEXstdItem 2 4" xfId="3165" xr:uid="{2B5560AF-1AF3-4C8A-A4F8-927280261DB8}"/>
    <cellStyle name="SAPBEXstdItem 2 4 2" xfId="3166" xr:uid="{EB5FADAD-9599-4B5E-A740-1E017314D86D}"/>
    <cellStyle name="SAPBEXstdItem 2 5" xfId="3167" xr:uid="{8F746042-996E-4E17-B344-EE508BCA4BB1}"/>
    <cellStyle name="SAPBEXstdItem 3" xfId="3168" xr:uid="{241ED648-4855-4623-A57C-3E26A690144C}"/>
    <cellStyle name="SAPBEXstdItem 3 2" xfId="3169" xr:uid="{B0C3323A-8787-4366-A335-5D1C47143901}"/>
    <cellStyle name="SAPBEXstdItem 3 2 2" xfId="3170" xr:uid="{04E79C29-5F71-4DBC-A791-FB980A629678}"/>
    <cellStyle name="SAPBEXstdItem 3 3" xfId="3171" xr:uid="{430CD197-2F81-4253-B466-9193D7C6C9C3}"/>
    <cellStyle name="SAPBEXstdItem 3 3 2" xfId="3172" xr:uid="{36C04376-135C-4956-882D-CF03E07E07E6}"/>
    <cellStyle name="SAPBEXstdItem 3 4" xfId="3173" xr:uid="{F90A092C-7293-4C80-B856-96AA0FABED91}"/>
    <cellStyle name="SAPBEXstdItem 4" xfId="3174" xr:uid="{933D754F-3677-4FD3-ACD6-F53CFD5E66D8}"/>
    <cellStyle name="SAPBEXstdItem 4 2" xfId="3175" xr:uid="{DBE75074-83BA-4994-937A-1AE5A8116B15}"/>
    <cellStyle name="SAPBEXstdItem 5" xfId="3176" xr:uid="{549189DE-8102-4D95-A5D5-267C14112D54}"/>
    <cellStyle name="SAPBEXstdItem 5 2" xfId="3177" xr:uid="{2DE73B50-E775-487B-AB03-B0AA3609F2D9}"/>
    <cellStyle name="SAPBEXstdItem 5 3" xfId="3178" xr:uid="{9BEF1A14-36D1-46F5-A207-12767C0845A1}"/>
    <cellStyle name="SAPBEXstdItem 6" xfId="3179" xr:uid="{78E7306E-FED9-4A63-A15C-C2C419C216B4}"/>
    <cellStyle name="SAPBEXstdItem 6 2" xfId="3180" xr:uid="{9B82119F-F5BA-4A18-B93D-B5C3CBF1C4DD}"/>
    <cellStyle name="Satisfaisant" xfId="3181" xr:uid="{A8C7F5B5-D6C4-4C5B-BC1F-F6F8DFE1A10E}"/>
    <cellStyle name="Sortie" xfId="3182" xr:uid="{A77AC18D-9331-4B63-B5F6-34BDD2E1B1EC}"/>
    <cellStyle name="Standard_Ordersheet HW 10" xfId="3183" xr:uid="{A673A4FE-508E-47DF-9223-38719A149EEA}"/>
    <cellStyle name="Style 1" xfId="44" xr:uid="{00000000-0005-0000-0000-000031000000}"/>
    <cellStyle name="Style 1 2" xfId="3185" xr:uid="{1AA3D819-3316-4930-9382-DB57F3C35A6A}"/>
    <cellStyle name="Style 1 2 2" xfId="3186" xr:uid="{C9B77A25-81B7-4661-ADB6-CC594042460A}"/>
    <cellStyle name="Style 1 2 3" xfId="3187" xr:uid="{340E9E7F-B728-4E1B-B14A-7E7809D8AF12}"/>
    <cellStyle name="Style 1 3" xfId="3188" xr:uid="{D3289214-665B-40DC-B698-A4E8549EE4D3}"/>
    <cellStyle name="Style 1 4" xfId="3189" xr:uid="{F9A0E84A-007F-46B0-94F9-B1B10BD50500}"/>
    <cellStyle name="Style 1 5" xfId="3184" xr:uid="{E61E8294-2321-48A5-AA30-637C9BE9ACB4}"/>
    <cellStyle name="Style 2" xfId="3190" xr:uid="{1F9D4583-E3DB-4633-9902-C1917067A7E1}"/>
    <cellStyle name="Style 2 2" xfId="3191" xr:uid="{3F9CEF0D-F264-40F2-80FD-DB5E95267557}"/>
    <cellStyle name="Style 2 2 2" xfId="3192" xr:uid="{06AEA6EE-4880-41C2-9855-8404239A8A1C}"/>
    <cellStyle name="Style 2 3" xfId="3193" xr:uid="{0CE293F6-D189-4206-99B5-695CAD8B3DF5}"/>
    <cellStyle name="Style 3" xfId="3194" xr:uid="{203E2CFA-480F-418A-A7E2-3AF3DFA48917}"/>
    <cellStyle name="Style 3 2" xfId="3195" xr:uid="{B3B47E52-D9FE-46A9-8505-AECDDE003586}"/>
    <cellStyle name="Style 3 2 2" xfId="3196" xr:uid="{CA6D4A3D-8B0A-48D8-B7E5-7577D52C0BEC}"/>
    <cellStyle name="Style 3 3" xfId="3197" xr:uid="{01ABB34D-70B0-4E9F-B840-1FFE00DC8408}"/>
    <cellStyle name="Style 4" xfId="3198" xr:uid="{C8D1A5C5-CC66-41CF-B55A-466808EAB9DB}"/>
    <cellStyle name="Style 4 2" xfId="3199" xr:uid="{6B32D2CA-48A4-4C50-A526-2E989BB6BF81}"/>
    <cellStyle name="Style 4 2 2" xfId="3200" xr:uid="{9DD9C64E-ECF9-4DA1-8589-4601030F8387}"/>
    <cellStyle name="Style 4 3" xfId="3201" xr:uid="{B8D6EC38-8A99-40B8-9E50-C7572243FAEF}"/>
    <cellStyle name="subhead" xfId="3202" xr:uid="{7C5132CB-E5FD-41FB-882D-313303306A0A}"/>
    <cellStyle name="subhead 2" xfId="3203" xr:uid="{ED877903-0401-40F0-82EA-E61026D6BC03}"/>
    <cellStyle name="subhead 3" xfId="3204" xr:uid="{343E35DB-F588-4FF5-ACC6-223485D84C8E}"/>
    <cellStyle name="subhead 4" xfId="3205" xr:uid="{E82FA13D-8A49-4848-9918-EED82B7FACC9}"/>
    <cellStyle name="subhead 5" xfId="3206" xr:uid="{3CD41CE7-8A43-46AD-9FF0-1E0176092BE3}"/>
    <cellStyle name="T" xfId="3207" xr:uid="{7AE824D5-5773-4974-9D57-E3F24C2BF215}"/>
    <cellStyle name="T 2" xfId="3208" xr:uid="{28CE1402-F172-44C3-B402-E026C3A077AB}"/>
    <cellStyle name="T 3" xfId="3209" xr:uid="{24FB8349-30D4-4435-AC6E-EC202686F79A}"/>
    <cellStyle name="Text Indent A" xfId="3210" xr:uid="{01114A58-3F6E-4622-ACEB-DA2B4C1FB9B4}"/>
    <cellStyle name="Text Indent B" xfId="3211" xr:uid="{8CCC4B8C-A5EB-4D1D-9E91-C1AA18D60015}"/>
    <cellStyle name="Text Indent B 2" xfId="3212" xr:uid="{893F0B00-78CC-4D77-A4FB-B9F697E27853}"/>
    <cellStyle name="Text Indent B 2 2" xfId="3213" xr:uid="{0B1019C2-1C51-48C4-AF0B-B8CBA198F3D7}"/>
    <cellStyle name="Text Indent B 3" xfId="3214" xr:uid="{50285B2A-BEE8-4D8A-A278-39D7AF30379B}"/>
    <cellStyle name="Text Indent C" xfId="3215" xr:uid="{70B05CEA-ED44-40E4-A92F-B7D6C96876FE}"/>
    <cellStyle name="Text Indent C 2" xfId="3216" xr:uid="{7DE68FC8-D9D9-41E1-8255-E9FBFFC8F44B}"/>
    <cellStyle name="Text Indent C 2 2" xfId="3217" xr:uid="{B561E631-404A-4E32-862D-980F28D28ABF}"/>
    <cellStyle name="Text Indent C 3" xfId="3218" xr:uid="{78891513-51D7-46E7-87ED-19F0B593F87E}"/>
    <cellStyle name="Texte explicatif" xfId="3219" xr:uid="{D6400DAD-E1E2-4296-927C-5AAE3B7CB0FC}"/>
    <cellStyle name="th" xfId="3220" xr:uid="{EE77C228-D7D3-422F-8356-50508B3C7FBD}"/>
    <cellStyle name="þ_x001d_" xfId="3221" xr:uid="{0515B75C-8E31-49AD-A499-8ADFD661A7B2}"/>
    <cellStyle name="th 2" xfId="3222" xr:uid="{9CFAF1EE-F4F7-4EAE-9CAC-E5247246F92C}"/>
    <cellStyle name="þ_x001d_ 2" xfId="3223" xr:uid="{A1A949A7-C1E8-4744-956B-81E00D76E0A4}"/>
    <cellStyle name="th 3" xfId="3224" xr:uid="{7C1AB343-CD3C-47E5-AA5B-FFE606F057D8}"/>
    <cellStyle name="þ_x001d_ 3" xfId="3225" xr:uid="{ED88C81E-8049-4E54-827A-98C91636B461}"/>
    <cellStyle name="th 4" xfId="3226" xr:uid="{C9C3DC7B-5364-4EC5-800F-A89A0B62A015}"/>
    <cellStyle name="þ_x001d_ 4" xfId="3227" xr:uid="{A00CC42E-38EE-4825-A70A-40B3A17CC760}"/>
    <cellStyle name="th 5" xfId="3228" xr:uid="{885A1325-90E5-46A3-B27B-82A69008EA10}"/>
    <cellStyle name="th 6" xfId="3229" xr:uid="{7EF2DB1D-D84D-4577-AB18-CC7D303DD8D3}"/>
    <cellStyle name="th 7" xfId="3230" xr:uid="{951F900E-E5ED-4838-9F8A-C3507257BB2E}"/>
    <cellStyle name="th 8" xfId="3231" xr:uid="{04FE7DF8-5B78-4727-9DDC-F6C6D9028D6F}"/>
    <cellStyle name="th 9" xfId="3232" xr:uid="{F87A40DF-EFDB-4652-A341-17DE6F204E04}"/>
    <cellStyle name="þ_x001d_ð¤_x000c_¯þ_x0014__x000a_¨þU_x0001_À_x0004_ _x0015__x000f__x0001__x0001_" xfId="3233" xr:uid="{50D5C5FA-04FD-4270-BA8B-64B66C44B412}"/>
    <cellStyle name="þ_x001d_ð¤_x000c_¯þ_x0014__x000d_¨þU_x0001_À_x0004_ _x0015__x000f__x0001__x0001_" xfId="3234" xr:uid="{34308311-86F0-4E5B-9206-E9CFF3A53AB7}"/>
    <cellStyle name="þ_x001d_ð¤_x000c_¯þ_x0014__x000d_¨þU_x0001_À_x0004_ _x0015__x000f__x0001__x0001_ 2" xfId="3235" xr:uid="{8953DBC5-A51A-4D58-AF20-A0C86E001962}"/>
    <cellStyle name="þ_x001d_ð¤_x000c_¯þ_x0014__x000d_¨þU_x0001_À_x0004_ _x0015__x000f__x0001__x0001_ 3" xfId="3236" xr:uid="{651EA5AD-C623-40FA-8473-07628D3FDB39}"/>
    <cellStyle name="þ_x001d_ð¤_x000c_¯þ_x0014__x000d_¨þU_x0001_À_x0004_ _x0015__x000f__x0001__x0001_ 4" xfId="3237" xr:uid="{42F8CB08-CE72-417B-BDFB-357F1906959F}"/>
    <cellStyle name="þ_x001d_ð¤_x000c_¯þ_x0014__x000d_¨þU_x0001_À_x0004_ _x0015__x000f__x0001__x0001_ 5" xfId="3238" xr:uid="{DADAD3AC-EA06-4176-9D53-3FE3C6F7B8B8}"/>
    <cellStyle name="þ_x001d_ðK_x000c_F" xfId="3239" xr:uid="{B73DCB16-663B-4655-885B-56589140EEE3}"/>
    <cellStyle name="þ_x001d_ðK_x000c_F 2" xfId="3240" xr:uid="{F04E7754-CD7A-4D41-9A2C-466F8CCEA5D1}"/>
    <cellStyle name="þ_x001d_ðK_x000c_F 3" xfId="3241" xr:uid="{F7ADF94D-9AFD-4DAE-A24F-D2BF7162543B}"/>
    <cellStyle name="þ_x001d_ðK_x000c_F 4" xfId="3242" xr:uid="{95DF7BDF-1E7D-44AA-8117-B37CD90EC34B}"/>
    <cellStyle name="þ_x001d_ðK_x000c_Fý_x001b__x000a_" xfId="3243" xr:uid="{A55150A8-69B6-4B90-B416-B7952D038AAA}"/>
    <cellStyle name="þ_x001d_ðK_x000c_Fý_x001b__x000a_9ýU_x0001_Ð_x0008_¦)_x0007__x0001__x0001_" xfId="3244" xr:uid="{B16666DB-6B66-4BA2-9E15-1E4202C2CB16}"/>
    <cellStyle name="þ_x001d_ðK_x000c_Fý_x001b__x000d_" xfId="3245" xr:uid="{5C5E5338-11E8-4416-A7FC-95975F1C300F}"/>
    <cellStyle name="þ_x001d_ðK_x000c_Fý_x001b__x000d_ 2" xfId="3246" xr:uid="{84C87397-7F88-4EBC-B8E1-C4AAF5FD5509}"/>
    <cellStyle name="þ_x001d_ðK_x000c_Fý_x001b__x000d_ 3" xfId="3247" xr:uid="{DE0E15E3-4C91-4D8A-9FEA-F165A71A0468}"/>
    <cellStyle name="þ_x001d_ðK_x000c_Fý_x001b__x000d_ 4" xfId="3248" xr:uid="{BA984FD1-E4CD-44F0-B322-34B1597A0378}"/>
    <cellStyle name="þ_x001d_ðK_x000c_Fý_x001b__x000d_9ýU_x0001_Ð_x0008_¦)_x0007__x0001__x0001_" xfId="3249" xr:uid="{46153912-53FE-4497-A003-359590327B9C}"/>
    <cellStyle name="þ_x001d_ðK_x000c_Fý_x001b__x000d_9ýU_x0001_Ð_x0008_¦)_x0007__x0001__x0001_ 2" xfId="3250" xr:uid="{9FF27ADC-2983-4FB3-A071-C304DD0847FC}"/>
    <cellStyle name="þ_x001d_ðK_x000c_Fý_x001b__x000d_9ýU_x0001_Ð_x0008_¦)_x0007__x0001__x0001_ 3" xfId="3251" xr:uid="{54ABD014-982A-4A8D-A31A-1CC7C987BAC8}"/>
    <cellStyle name="þ_x001d_ðK_x000c_Fý_x001b__x000d_9ýU_x0001_Ð_x0008_¦)_x0007__x0001__x0001_ 4" xfId="3252" xr:uid="{AF9404CD-ADFA-426C-A50A-E16E6763FB0B}"/>
    <cellStyle name="Times New Roman" xfId="45" xr:uid="{00000000-0005-0000-0000-000032000000}"/>
    <cellStyle name="Times New Roman 2" xfId="3253" xr:uid="{D0C79485-8678-494C-AEF1-E094D677A1F4}"/>
    <cellStyle name="Times New Roman 3" xfId="3254" xr:uid="{9F070CF7-AC9C-4915-93E3-A7CC557A49C4}"/>
    <cellStyle name="Title 2" xfId="3255" xr:uid="{4BBBC65C-8252-4ADF-8455-05A61DC50808}"/>
    <cellStyle name="Titre" xfId="3256" xr:uid="{2E393DA9-32A0-49A1-8E23-05DF9C124FCD}"/>
    <cellStyle name="Titre 1" xfId="3257" xr:uid="{76806275-6073-4B38-85EF-5C33E43DA375}"/>
    <cellStyle name="Titre 2" xfId="3258" xr:uid="{F245E6DC-8697-4C8A-8AFE-FA8898870DEF}"/>
    <cellStyle name="Titre 3" xfId="3259" xr:uid="{6CE10385-3E24-47D7-8A69-8C057EA008F8}"/>
    <cellStyle name="Titre 4" xfId="3260" xr:uid="{BFDA8FDA-FCBA-45BA-81EB-0952E87AC169}"/>
    <cellStyle name="Total 2" xfId="46" xr:uid="{00000000-0005-0000-0000-000033000000}"/>
    <cellStyle name="Total 2 2" xfId="3261" xr:uid="{9D4614A3-62FF-4D05-9B71-D4E1018F84FC}"/>
    <cellStyle name="trang" xfId="3262" xr:uid="{262C8A56-724E-42D3-8D15-2ABC756C862C}"/>
    <cellStyle name="trang 2" xfId="3263" xr:uid="{B8688E29-CDB4-4FCB-A15D-FBF7A01F0336}"/>
    <cellStyle name="trang 3" xfId="3264" xr:uid="{5E9BB747-5237-48C2-AE43-F64F56C2DB68}"/>
    <cellStyle name="trang 4" xfId="3265" xr:uid="{BA52EDE8-7ACD-4B09-A8B4-A635F40AFCD9}"/>
    <cellStyle name="tuan" xfId="3266" xr:uid="{BF0C7EF2-97F5-4EBB-B318-80D5F69E933F}"/>
    <cellStyle name="tuan 2" xfId="3267" xr:uid="{264E58CF-A0FF-4C03-BADC-FD4FA559E5DB}"/>
    <cellStyle name="tuan 3" xfId="3268" xr:uid="{6A2EC758-8B0A-4F79-88A0-EA76B5CFD287}"/>
    <cellStyle name="tuan 4" xfId="3269" xr:uid="{712C2A9B-258D-41AA-9133-788A2B2D77E4}"/>
    <cellStyle name="tuan 5" xfId="3270" xr:uid="{8E044BC9-36B0-4792-B81D-562A6A4A40C9}"/>
    <cellStyle name="tuan1" xfId="3271" xr:uid="{00E8DCAD-E5E8-46E2-8F63-5E2AA415BE90}"/>
    <cellStyle name="tuan1 2" xfId="3272" xr:uid="{6AAE5405-8750-482A-A27A-A70F67D99927}"/>
    <cellStyle name="tuan1 3" xfId="3273" xr:uid="{5BFCCCA9-0605-4E3A-B7C2-AA2529FB0607}"/>
    <cellStyle name="tuan1 4" xfId="3274" xr:uid="{599AF9E7-037B-4EE7-AF2F-5E4C54954AB2}"/>
    <cellStyle name="tuan1 5" xfId="3275" xr:uid="{E698D0C7-927F-4C2A-B098-17433F0E814C}"/>
    <cellStyle name="tuan2" xfId="3276" xr:uid="{65955257-CEA4-406B-BB9F-E9320BEF7F2E}"/>
    <cellStyle name="tuan2 2" xfId="3277" xr:uid="{6D150577-4568-4371-A479-48CDA08D1E78}"/>
    <cellStyle name="tuan2 3" xfId="3278" xr:uid="{82F41876-7FDD-4F72-A1E3-4C4589CC0646}"/>
    <cellStyle name="tuan2 4" xfId="3279" xr:uid="{5AAE2C0B-7173-4EA3-A189-F02A7E6FF4BF}"/>
    <cellStyle name="tuan2 5" xfId="3280" xr:uid="{158389B4-9210-4FB1-9ADE-61CFBCB4CC02}"/>
    <cellStyle name="Vérification" xfId="3281" xr:uid="{15FABA6F-2356-4844-B33B-6E83C2C52F26}"/>
    <cellStyle name="viet" xfId="3282" xr:uid="{796FE764-A900-46BE-9253-35A2CBB0656C}"/>
    <cellStyle name="viet2" xfId="3283" xr:uid="{06A833E9-EC7C-4F1B-A514-4496EA190179}"/>
    <cellStyle name="viet2 2" xfId="3284" xr:uid="{496D2768-5192-4337-9398-7D3DE681C43B}"/>
    <cellStyle name="viet2 3" xfId="3285" xr:uid="{D19C66E8-258F-4E34-BCAB-A1688B951365}"/>
    <cellStyle name="viet2 4" xfId="3286" xr:uid="{B0D8D45F-12F5-4AFD-B062-F89D6AD7A7FF}"/>
    <cellStyle name="VN new romanNormal" xfId="3287" xr:uid="{C7069F61-E34C-4855-90D3-7C2A155879E1}"/>
    <cellStyle name="VN new romanNormal 2" xfId="3288" xr:uid="{D90C4135-1DB9-4975-9136-C74B3FCB93A8}"/>
    <cellStyle name="VN new romanNormal 3" xfId="3289" xr:uid="{79B8EE32-A206-48C1-AC59-F659E8F98133}"/>
    <cellStyle name="VN new romanNormal 4" xfId="3290" xr:uid="{251D6856-8E6C-424C-92DA-C15E1402126B}"/>
    <cellStyle name="VN time new roman" xfId="3291" xr:uid="{585FFB5F-4269-42CA-A770-E423E21BB556}"/>
    <cellStyle name="VN time new roman 2" xfId="3292" xr:uid="{72220D13-2DF6-4551-BC84-6572D161076C}"/>
    <cellStyle name="VN time new roman 3" xfId="3293" xr:uid="{5F668346-CA2B-4F81-A122-00300279E2AE}"/>
    <cellStyle name="VN time new roman 4" xfId="3294" xr:uid="{0DF6C7FC-1433-47DE-9CB7-EAA0D603E0D6}"/>
    <cellStyle name="vnhead1" xfId="3295" xr:uid="{26E1CB5F-5E3B-43D3-8133-AA7476162017}"/>
    <cellStyle name="vnhead1 2" xfId="3296" xr:uid="{D5FC28E5-8C90-4023-9AE1-02307AAED8B8}"/>
    <cellStyle name="vnhead1 2 2" xfId="3297" xr:uid="{1C95C550-663F-42B6-A53A-EBC0BFDA5733}"/>
    <cellStyle name="vnhead1 3" xfId="3298" xr:uid="{6274FAB8-49BF-4E0E-AC55-A574A642ABD8}"/>
    <cellStyle name="vnhead1 3 2" xfId="3299" xr:uid="{2CAB16D8-F02B-4B15-BB6C-389053FE0D76}"/>
    <cellStyle name="vnhead1 4" xfId="3300" xr:uid="{6463F164-CB77-4DDC-8353-98732513321C}"/>
    <cellStyle name="vnhead1 4 2" xfId="3301" xr:uid="{D66386D8-F076-400F-AD43-43A5B6FE059C}"/>
    <cellStyle name="vnhead3" xfId="3302" xr:uid="{9D84EDE5-83D1-4936-9F34-4340501D9D57}"/>
    <cellStyle name="vnhead3 2" xfId="3303" xr:uid="{2E866851-A99F-4633-851E-C9F6048E6A47}"/>
    <cellStyle name="vnhead3 2 2" xfId="3304" xr:uid="{219C9501-9114-4EF5-8E67-D485288A8DD1}"/>
    <cellStyle name="vnhead3 3" xfId="3305" xr:uid="{0E4BDF0F-ECC9-41E5-8EBA-72D7C01FAC83}"/>
    <cellStyle name="vnhead3 3 2" xfId="3306" xr:uid="{25406D98-6CFC-49BA-8260-4D2E0F04A70E}"/>
    <cellStyle name="vnhead3 4" xfId="3307" xr:uid="{34B6760C-A87E-4A02-82FF-1B181AF43FA0}"/>
    <cellStyle name="vnhead3 4 2" xfId="3308" xr:uid="{DB374BBA-577F-436B-9641-7322866B37BA}"/>
    <cellStyle name="vnhead3 5" xfId="3309" xr:uid="{DEBFBCE3-C36D-4C62-A54E-74AE57D45156}"/>
    <cellStyle name="vntxt1" xfId="3310" xr:uid="{F0204FD1-C180-4710-9EC3-0E34BA247842}"/>
    <cellStyle name="vntxt1 2" xfId="3311" xr:uid="{B21040EB-53DE-4402-AE2B-0B3A3E478C88}"/>
    <cellStyle name="vntxt1 3" xfId="3312" xr:uid="{684E6BEC-251B-4D62-B85A-F021F59F743E}"/>
    <cellStyle name="vntxt2" xfId="3313" xr:uid="{7AEDF3EA-3438-4577-B4B7-84C85FA395CF}"/>
    <cellStyle name="vntxt2 2" xfId="3314" xr:uid="{F7CC0C63-E200-4A8A-B6DF-55E7A0EC7A53}"/>
    <cellStyle name="vntxt2 3" xfId="3315" xr:uid="{101B0E3D-A866-4547-A8EA-037DDAA16B8D}"/>
    <cellStyle name="vntxt2 4" xfId="3316" xr:uid="{38897EEF-6125-439D-91C8-0E2B421FB308}"/>
    <cellStyle name="Warning Text 2" xfId="3317" xr:uid="{6D9BE242-099E-4B7D-9992-6F715B01D60C}"/>
    <cellStyle name="xuan" xfId="3318" xr:uid="{12E0D543-B7A9-4C2D-98C9-BBD2311923AF}"/>
    <cellStyle name="xuan 2" xfId="3319" xr:uid="{879812C5-8EBD-40D5-9610-E62997DE91CB}"/>
    <cellStyle name="xuan 3" xfId="3320" xr:uid="{9F39DFF9-C3C6-4EC0-97D6-894E932386FA}"/>
    <cellStyle name="xuan 4" xfId="3321" xr:uid="{F4C265D2-F203-4355-9095-7A71A2CD123C}"/>
    <cellStyle name="Обычный_Лист1" xfId="47" xr:uid="{00000000-0005-0000-0000-000034000000}"/>
    <cellStyle name=" [0.00]_ Att. 1- Cover" xfId="3322" xr:uid="{DB37F166-C02F-49D1-91EC-9AB44D943BE5}"/>
    <cellStyle name="_ Att. 1- Cover" xfId="3323" xr:uid="{42F35273-B0A4-4262-9909-3BC97F340559}"/>
    <cellStyle name="?_ Att. 1- Cover" xfId="3324" xr:uid="{B149E53E-56B9-4245-B456-1FF76A2ED4F9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25" xr:uid="{148D9F08-8AEE-4F5D-B1B5-E2DAF33B7113}"/>
    <cellStyle name="뷭?_BOOKSHIP" xfId="52" xr:uid="{00000000-0005-0000-0000-00003A000000}"/>
    <cellStyle name="콤마 [ - 유형1" xfId="3326" xr:uid="{56A6A469-8598-4E7A-A544-05E075ABB637}"/>
    <cellStyle name="콤마 [ - 유형1 2" xfId="3327" xr:uid="{A4F6BC62-954F-41F6-9120-7B5E4366F590}"/>
    <cellStyle name="콤마 [ - 유형1 2 2" xfId="3328" xr:uid="{067E44DC-1965-4977-9D97-FA50F0D7F2E1}"/>
    <cellStyle name="콤마 [ - 유형1 2 3" xfId="3329" xr:uid="{BC5ADAB0-12B9-4779-B9FD-1D7067F8442B}"/>
    <cellStyle name="콤마 [ - 유형1 3" xfId="3330" xr:uid="{A99BC1F5-854F-4342-BC40-F607867B4DE3}"/>
    <cellStyle name="콤마 [ - 유형1 4" xfId="3331" xr:uid="{0AB168D3-28BC-47AD-BC27-C0DAC74A1E34}"/>
    <cellStyle name="콤마 [ - 유형2" xfId="3332" xr:uid="{77174FC2-80DA-4B52-9A9C-0963772CAD43}"/>
    <cellStyle name="콤마 [ - 유형2 2" xfId="3333" xr:uid="{25E98553-11ED-4F7F-884E-704DD79C41A2}"/>
    <cellStyle name="콤마 [ - 유형2 2 2" xfId="3334" xr:uid="{067B4407-681E-49D7-9D80-CFA1350FB5EF}"/>
    <cellStyle name="콤마 [ - 유형2 2 3" xfId="3335" xr:uid="{4E6FC9C1-BCF8-4735-98EE-C30F581A9F58}"/>
    <cellStyle name="콤마 [ - 유형2 3" xfId="3336" xr:uid="{715830B9-39F0-4BFA-9DA9-FF62102ECB0F}"/>
    <cellStyle name="콤마 [ - 유형2 4" xfId="3337" xr:uid="{049589CD-6A81-432F-B65C-E08E96C04618}"/>
    <cellStyle name="콤마 [ - 유형3" xfId="3338" xr:uid="{73DAEE1D-F71F-483D-A152-C5449A202C58}"/>
    <cellStyle name="콤마 [ - 유형3 2" xfId="3339" xr:uid="{106DAD5F-A921-4E47-8590-BE6438B1000F}"/>
    <cellStyle name="콤마 [ - 유형3 2 2" xfId="3340" xr:uid="{C2C1523F-5C28-4E1B-8BCE-2C13263EFE25}"/>
    <cellStyle name="콤마 [ - 유형3 2 3" xfId="3341" xr:uid="{AC60FBEA-C78F-4145-80F3-D21B78270A33}"/>
    <cellStyle name="콤마 [ - 유형3 3" xfId="3342" xr:uid="{9207B825-BD2D-48DE-9DCB-649F15765D85}"/>
    <cellStyle name="콤마 [ - 유형3 4" xfId="3343" xr:uid="{45581055-FB24-46CB-A923-708DE152A466}"/>
    <cellStyle name="콤마 [ - 유형4" xfId="3344" xr:uid="{7E9798D8-C8B8-435B-8619-0012886D5DFD}"/>
    <cellStyle name="콤마 [ - 유형4 2" xfId="3345" xr:uid="{DB975353-C8D4-4801-9020-D99129271455}"/>
    <cellStyle name="콤마 [ - 유형4 2 2" xfId="3346" xr:uid="{7710AE6B-F69C-43F0-9643-DBFA82D0DA71}"/>
    <cellStyle name="콤마 [ - 유형4 2 3" xfId="3347" xr:uid="{631DE105-9EB0-42BA-B8DF-600ED1F6208B}"/>
    <cellStyle name="콤마 [ - 유형4 3" xfId="3348" xr:uid="{05DE493D-8CB7-489D-8EEB-88778236828C}"/>
    <cellStyle name="콤마 [ - 유형4 4" xfId="3349" xr:uid="{70625FBB-5BF1-4C51-A9F8-F601EBA020EE}"/>
    <cellStyle name="콤마 [ - 유형5" xfId="3350" xr:uid="{FDEB90B0-A0A2-45E3-A9E9-D5C3A3932520}"/>
    <cellStyle name="콤마 [ - 유형5 2" xfId="3351" xr:uid="{F9C4566F-ACF9-47EE-B6AB-9341BFDDB69E}"/>
    <cellStyle name="콤마 [ - 유형5 2 2" xfId="3352" xr:uid="{D3D39094-6C10-4450-AAE1-FFE8731E54EE}"/>
    <cellStyle name="콤마 [ - 유형5 2 3" xfId="3353" xr:uid="{DF7BD6F1-5D08-4F89-9A47-518CA01B227D}"/>
    <cellStyle name="콤마 [ - 유형5 3" xfId="3354" xr:uid="{E61C9DAD-DB92-41D5-9872-4C4CC0131B86}"/>
    <cellStyle name="콤마 [ - 유형5 4" xfId="3355" xr:uid="{712E6918-A583-4BE1-BA0A-27386A400660}"/>
    <cellStyle name="콤마 [ - 유형6" xfId="3356" xr:uid="{6F901A7F-7FE0-404F-8DD9-AE62E8232B20}"/>
    <cellStyle name="콤마 [ - 유형6 2" xfId="3357" xr:uid="{7A666ACC-C58E-4BB2-8564-DB551FFFE7BA}"/>
    <cellStyle name="콤마 [ - 유형6 2 2" xfId="3358" xr:uid="{33CD9D1C-AE10-46BF-8AD8-9DFAC0EE14FE}"/>
    <cellStyle name="콤마 [ - 유형6 2 3" xfId="3359" xr:uid="{A92E5448-3679-4923-BD9D-FABDB7D5887D}"/>
    <cellStyle name="콤마 [ - 유형6 3" xfId="3360" xr:uid="{3AE0048F-7D32-4515-A5D6-40EB8127913E}"/>
    <cellStyle name="콤마 [ - 유형6 4" xfId="3361" xr:uid="{988C8498-164A-491D-B1BE-A8AE60D532AE}"/>
    <cellStyle name="콤마 [ - 유형7" xfId="3362" xr:uid="{5D064B8F-0628-4513-A50D-607ACD664F96}"/>
    <cellStyle name="콤마 [ - 유형7 2" xfId="3363" xr:uid="{220F2E96-5BF7-4706-934A-478D8BE64434}"/>
    <cellStyle name="콤마 [ - 유형7 2 2" xfId="3364" xr:uid="{5652C833-A8B3-4324-8689-5DF8F53BAB01}"/>
    <cellStyle name="콤마 [ - 유형7 2 3" xfId="3365" xr:uid="{920CC9FA-AB9C-4286-A9CD-F6E55C58B136}"/>
    <cellStyle name="콤마 [ - 유형7 3" xfId="3366" xr:uid="{F37F27B1-ADE5-4D2B-8478-3FDC0D205D7A}"/>
    <cellStyle name="콤마 [ - 유형7 4" xfId="3367" xr:uid="{EA38084B-A409-496B-9E41-2A7DA8DDD35E}"/>
    <cellStyle name="콤마 [ - 유형8" xfId="3368" xr:uid="{71A1B020-70E7-411E-800C-F21E4AF93FE1}"/>
    <cellStyle name="콤마 [ - 유형8 2" xfId="3369" xr:uid="{B29B2131-DF79-465A-A748-CBFF23F9615A}"/>
    <cellStyle name="콤마 [ - 유형8 2 2" xfId="3370" xr:uid="{B32CE7E1-438A-4354-81D2-E92212B3F13E}"/>
    <cellStyle name="콤마 [ - 유형8 2 3" xfId="3371" xr:uid="{E014E879-434B-4AD8-9288-DC410DE4EACC}"/>
    <cellStyle name="콤마 [ - 유형8 3" xfId="3372" xr:uid="{6F6D428D-BA35-4F36-93B9-C19303FAC2C7}"/>
    <cellStyle name="콤마 [ - 유형8 4" xfId="3373" xr:uid="{303754C5-3450-493D-A45C-AD6AC17B56F1}"/>
    <cellStyle name="콤마 [0]_0004 MECH COST  " xfId="3374" xr:uid="{9EE4C7F4-74AB-443C-9582-D5CEF5EF47F0}"/>
    <cellStyle name="콤마_0004 MECH COST  " xfId="3375" xr:uid="{7732FDC6-213C-4EF3-A025-8ED30F2B05A7}"/>
    <cellStyle name="통화 [0]_00ss ordersheet" xfId="3376" xr:uid="{3BEDEDA3-EA98-4A0D-916F-55A2285E54DF}"/>
    <cellStyle name="통화_00ss ordersheet" xfId="3377" xr:uid="{54DCEB90-CA71-4F58-AF32-DD22FDF4CABF}"/>
    <cellStyle name="표준_(정보부문)월별인원계획" xfId="53" xr:uid="{00000000-0005-0000-0000-00003F000000}"/>
    <cellStyle name="一般 2" xfId="3378" xr:uid="{7AB662E4-EE33-447A-9AB5-CDC063E4C388}"/>
    <cellStyle name="一般 2 2" xfId="3379" xr:uid="{0B6F1B9A-3126-43DE-B8B0-F7E4E6389FDF}"/>
    <cellStyle name="一般 2 2 2" xfId="3380" xr:uid="{E4260356-552E-4371-B696-087153D3390A}"/>
    <cellStyle name="一般 2 2 3" xfId="3381" xr:uid="{049920D4-B33F-40CF-A807-DA150CF60551}"/>
    <cellStyle name="一般 2 3" xfId="3382" xr:uid="{CD52CCBE-CD42-49A1-8246-1B27AE64C740}"/>
    <cellStyle name="一般 2 4" xfId="3383" xr:uid="{A6B8D967-23AF-4932-B550-F4D4A05F924E}"/>
    <cellStyle name="一般 2 5" xfId="3384" xr:uid="{B10DDE17-A1EF-4B3D-99E3-FA2552FD698F}"/>
    <cellStyle name="一般_00Q3902REV.1" xfId="3385" xr:uid="{EFB649DA-130F-481F-9B48-FD0E6FA5BA27}"/>
    <cellStyle name="中等" xfId="3386" xr:uid="{5590592D-3D35-4B14-AF5F-8B2460DC99B1}"/>
    <cellStyle name="中等 2" xfId="3387" xr:uid="{53D5FD71-5269-48A8-AFE2-5C9C9F847C41}"/>
    <cellStyle name="中等 2 2" xfId="3388" xr:uid="{25A2F979-EE43-4FA8-B711-0C812EF354C8}"/>
    <cellStyle name="中等 3" xfId="3389" xr:uid="{CEAD34CD-425E-4371-8AE7-C659D1F39D33}"/>
    <cellStyle name="中等 4" xfId="3390" xr:uid="{BB603B2C-2660-4923-9E69-C33037C4E546}"/>
    <cellStyle name="備註" xfId="3391" xr:uid="{3ED15F9C-5F6A-4B44-A986-94FE3E91FC2B}"/>
    <cellStyle name="備註 2" xfId="3392" xr:uid="{609D5C1F-01EA-4F9D-B4C6-29AA17B348AF}"/>
    <cellStyle name="備註 2 2" xfId="3393" xr:uid="{BC3D44E6-13C2-4C59-AD27-2BFAF5862065}"/>
    <cellStyle name="備註 2 2 2" xfId="3394" xr:uid="{9D4ACCCB-A60D-432B-B4C4-9006B4921C1D}"/>
    <cellStyle name="備註 2 3" xfId="3395" xr:uid="{DF0DA4E3-D2CE-4660-AD6C-B1E47637FB29}"/>
    <cellStyle name="備註 2 3 2" xfId="3396" xr:uid="{0F89110A-D4F2-46C3-8E34-67DF51388D4D}"/>
    <cellStyle name="備註 2 4" xfId="3397" xr:uid="{CD2C720D-DF44-45DA-8120-E95FA0FD87EE}"/>
    <cellStyle name="備註 2 4 2" xfId="3398" xr:uid="{78B7E055-E976-4186-9809-9A8D4C7A7929}"/>
    <cellStyle name="備註 3" xfId="3399" xr:uid="{C6F5FCF3-0386-4D1F-825B-ED5B8BF14F80}"/>
    <cellStyle name="備註 3 2" xfId="3400" xr:uid="{E1D1E4C9-2664-47E6-9E17-F42BD26027A1}"/>
    <cellStyle name="備註 4" xfId="3401" xr:uid="{D07E03A4-DF8D-453C-A691-9AD51FA2E5F2}"/>
    <cellStyle name="備註 4 2" xfId="3402" xr:uid="{5BC05360-BA58-446E-96EB-589A3EB539E0}"/>
    <cellStyle name="備註 5" xfId="3403" xr:uid="{7A581C3D-0906-4C18-B173-3EE04D2442D4}"/>
    <cellStyle name="備註 5 2" xfId="3404" xr:uid="{1EAF1BA5-BF44-470C-8D68-59E7E3A208D9}"/>
    <cellStyle name="千分位[0]_00Q3902REV.1" xfId="3405" xr:uid="{A97BF063-C2D1-4970-AA17-6EBE5974DA44}"/>
    <cellStyle name="千分位_00Q3902REV.1" xfId="3406" xr:uid="{0680B9EE-F5DA-4AA9-8E1D-D5BE48EC83B8}"/>
    <cellStyle name="合計" xfId="3407" xr:uid="{3205DBFE-A710-435B-9540-8E7637F19777}"/>
    <cellStyle name="合計 2" xfId="3408" xr:uid="{564EFC4D-3D48-4D5A-B4E9-0C3277CAB7D1}"/>
    <cellStyle name="合計 2 2" xfId="3409" xr:uid="{2A7C0566-6341-4023-A299-23AA456A37AF}"/>
    <cellStyle name="合計 2 3" xfId="3410" xr:uid="{31E44E52-5808-431B-847C-6A0E68491FD7}"/>
    <cellStyle name="合計 3" xfId="3411" xr:uid="{F144011E-AB75-4D34-A62A-3B607AA080F4}"/>
    <cellStyle name="合計 3 2" xfId="3412" xr:uid="{27967196-A645-4843-BCA2-225E18E15B76}"/>
    <cellStyle name="合計 4" xfId="3413" xr:uid="{2DFD7C10-0396-4E10-9DC5-A04657A90413}"/>
    <cellStyle name="合計 4 2" xfId="3414" xr:uid="{F1E8CA72-0821-4E7A-B807-EC50C95E99D5}"/>
    <cellStyle name="壞" xfId="3415" xr:uid="{EC5FCC40-3267-4588-8E49-D99819603D39}"/>
    <cellStyle name="壞 2" xfId="3416" xr:uid="{24E39C75-2D15-4EE6-8DDB-C0550F847646}"/>
    <cellStyle name="壞 2 2" xfId="3417" xr:uid="{81177065-4E55-4E7E-9F98-34B432DBEB37}"/>
    <cellStyle name="壞 3" xfId="3418" xr:uid="{00781903-C2C9-47E9-AD32-0652D75E3770}"/>
    <cellStyle name="壞 4" xfId="3419" xr:uid="{A01504D7-37C1-4390-A02B-10C7B4A7B0F0}"/>
    <cellStyle name="壞_FANTASTS PACKING LIST 12-01-11" xfId="3420" xr:uid="{805CD151-9A22-4BF7-ABDF-4BF909B8F326}"/>
    <cellStyle name="壞_FANTASTS PACKING LIST 12-01-11 2" xfId="3421" xr:uid="{A22052FC-AA6F-420D-9AAE-8FA30AB85FC8}"/>
    <cellStyle name="壞_If Enterprise 12-1-2011-DHL-01ctn-USA-Born Yesterday" xfId="3422" xr:uid="{2D8A595D-4D7A-4616-852C-4F3D10537006}"/>
    <cellStyle name="壞_If Enterprise 12-1-2011-DHL-01ctn-USA-Born Yesterday 2" xfId="3423" xr:uid="{63AD2A72-C430-422C-A83C-E638103AF5A9}"/>
    <cellStyle name="壞_Kotai fabric Purchase order TINWELL  BISMARK" xfId="3424" xr:uid="{848A1396-3134-491B-BB3C-B05CBA08DF6E}"/>
    <cellStyle name="壞_Kotai fabric Purchase order TINWELL  BISMARK 2" xfId="3425" xr:uid="{C9BFD640-4FAA-4438-AC2E-AF92BE4B91DE}"/>
    <cellStyle name="壞_Kotai fabric Purchase order TINWELL  BISMARK 3" xfId="3426" xr:uid="{C3D787B9-2C4E-4AF8-A2F1-72F48612C22E}"/>
    <cellStyle name="壞_Kotai fabric Purchase order TINWELL  BISMARK 4" xfId="3427" xr:uid="{0A8953F7-FD51-455D-AA29-DB3355BBE48E}"/>
    <cellStyle name="好" xfId="3428" xr:uid="{E5813504-CFA5-4C27-8728-37BE0546CF56}"/>
    <cellStyle name="好 2" xfId="3429" xr:uid="{0A98D111-3C7B-49B2-BF6B-BC191E80C184}"/>
    <cellStyle name="好 2 2" xfId="3430" xr:uid="{7288BCED-8BE1-460B-A5D4-B29C17783A49}"/>
    <cellStyle name="好 3" xfId="3431" xr:uid="{C7D6F38B-DD96-427B-BF8F-9EDD7261B813}"/>
    <cellStyle name="好 4" xfId="3432" xr:uid="{6FF81E55-6663-4C4F-B730-F91516404BE4}"/>
    <cellStyle name="好_Kotai fabric Purchase order TINWELL  BISMARK" xfId="3433" xr:uid="{605CA811-3E74-45E7-A844-9DFF506DA07F}"/>
    <cellStyle name="好_Kotai fabric Purchase order TINWELL  BISMARK 2" xfId="3434" xr:uid="{06257454-0EC6-4896-A0A2-8D9AC0A4DF3B}"/>
    <cellStyle name="好_Kotai fabric Purchase order TINWELL  BISMARK 3" xfId="3435" xr:uid="{0F9250C3-B719-4250-9AC0-486600414B56}"/>
    <cellStyle name="好_Kotai fabric Purchase order TINWELL  BISMARK 4" xfId="3436" xr:uid="{861F6D78-DB58-4ED3-A55D-7BE615EEA9AD}"/>
    <cellStyle name="常规 2" xfId="3437" xr:uid="{FA9FC99F-546C-4E82-8129-A5A39144CD79}"/>
    <cellStyle name="常规 3" xfId="3438" xr:uid="{A80CDE6A-AFDE-430F-BE0D-13051080CB74}"/>
    <cellStyle name="常规_1712 # ZHE ZIANG CHENGDA" xfId="3439" xr:uid="{7C2E6E27-3B8D-4CA7-BB5B-E89B979DDF9A}"/>
    <cellStyle name="桁区切り_工費" xfId="3440" xr:uid="{11C45A54-9ADF-4E6E-A369-988A46D15B54}"/>
    <cellStyle name="標準_工費" xfId="3441" xr:uid="{E7D01091-2CFE-4BB5-A2C9-123672E9CBDF}"/>
    <cellStyle name="標題" xfId="3442" xr:uid="{8E6297A7-3A5C-4D30-89A7-46B846F3B5C5}"/>
    <cellStyle name="標題 1" xfId="3443" xr:uid="{5B7ECFDB-0166-4DD1-92D0-C10867D917D1}"/>
    <cellStyle name="標題 1 2" xfId="3444" xr:uid="{27EE3EC2-0F8F-4CA8-9129-A82168942073}"/>
    <cellStyle name="標題 1 2 2" xfId="3445" xr:uid="{1D948D24-A846-405C-A8F7-4739FCB42135}"/>
    <cellStyle name="標題 1 3" xfId="3446" xr:uid="{B3016A3C-64DD-449C-8A21-30F9715C0C69}"/>
    <cellStyle name="標題 1 4" xfId="3447" xr:uid="{57BAF830-D258-4342-BB42-96BFE05809C7}"/>
    <cellStyle name="標題 2" xfId="3448" xr:uid="{79F996C5-2F1D-4724-8FA7-F29C619E3656}"/>
    <cellStyle name="標題 2 2" xfId="3449" xr:uid="{14D8CEA8-4F0D-49FC-B5BC-0995012EE99F}"/>
    <cellStyle name="標題 2 2 2" xfId="3450" xr:uid="{1C69BF80-7E29-4025-BDB7-D306C8C21F97}"/>
    <cellStyle name="標題 2 3" xfId="3451" xr:uid="{4757BFAC-7EC8-4CF3-85E6-B85FA9CAC60E}"/>
    <cellStyle name="標題 2 4" xfId="3452" xr:uid="{AD59C8D0-BCE9-4A50-8F63-0D4E36898946}"/>
    <cellStyle name="標題 3" xfId="3453" xr:uid="{B20D0EFA-9712-437C-B082-7721EE3EE8D2}"/>
    <cellStyle name="標題 3 2" xfId="3454" xr:uid="{EEF103AF-F785-4054-B340-A7A6BF3F47FA}"/>
    <cellStyle name="標題 3 2 2" xfId="3455" xr:uid="{3C7AA6BD-974D-4635-A966-65B2A27792C1}"/>
    <cellStyle name="標題 3 3" xfId="3456" xr:uid="{4DC09E41-8036-4F59-92FB-845DC5FEAE84}"/>
    <cellStyle name="標題 3 4" xfId="3457" xr:uid="{4A7B2A64-6314-42A4-8DD8-F4E270ADAD71}"/>
    <cellStyle name="標題 4" xfId="3458" xr:uid="{252593A1-46D5-4CE0-9966-595022BE3327}"/>
    <cellStyle name="標題 4 2" xfId="3459" xr:uid="{294B019E-7DEC-4BFD-B00B-C8F5B55006F9}"/>
    <cellStyle name="標題 4 2 2" xfId="3460" xr:uid="{A3637345-4505-497E-9DED-E015BF24E93E}"/>
    <cellStyle name="標題 4 3" xfId="3461" xr:uid="{E6C9EFE8-BAF6-4A05-A77D-86BA818663B6}"/>
    <cellStyle name="標題 4 4" xfId="3462" xr:uid="{7927BF23-8F2C-4A7E-8ACB-9A2E8A492069}"/>
    <cellStyle name="標題 5" xfId="3463" xr:uid="{16532830-85B1-4241-9BD7-0D71BEA1A2B8}"/>
    <cellStyle name="標題 5 2" xfId="3464" xr:uid="{BFE3D692-5757-4AA1-B810-F275C698E99D}"/>
    <cellStyle name="標題 6" xfId="3465" xr:uid="{819B122E-ADEC-4BD4-8298-A01D6FDA927C}"/>
    <cellStyle name="標題 7" xfId="3466" xr:uid="{CBDC1526-5D27-4142-B388-F6AC5A0A045D}"/>
    <cellStyle name="標題_FANTASTS PACKING LIST 12-01-11" xfId="3467" xr:uid="{8A5F7850-4C9A-4E87-A2F7-CDC99354BA99}"/>
    <cellStyle name="檢查儲存格" xfId="3468" xr:uid="{AEDD8E99-04D5-4BED-9AA9-62D7B784DFB7}"/>
    <cellStyle name="檢查儲存格 2" xfId="3469" xr:uid="{21E86C2B-74A8-4949-8020-CC4665383855}"/>
    <cellStyle name="檢查儲存格 2 2" xfId="3470" xr:uid="{362F0760-CCED-407C-8A94-453ED63E9573}"/>
    <cellStyle name="檢查儲存格 3" xfId="3471" xr:uid="{E5732D92-AFC0-4D45-8CD7-A2F7D6EA1115}"/>
    <cellStyle name="檢查儲存格 4" xfId="3472" xr:uid="{B6088280-227C-4DA5-A3EF-30066CB2AACD}"/>
    <cellStyle name="計算方式" xfId="3473" xr:uid="{964CC1DE-A17E-44A4-854C-DD011BFC3EB6}"/>
    <cellStyle name="計算方式 2" xfId="3474" xr:uid="{AEFAD8B4-4E04-42BA-96BC-C70282A747E2}"/>
    <cellStyle name="計算方式 2 2" xfId="3475" xr:uid="{CF3BB88B-A31D-4BB5-AF80-C63C7355503E}"/>
    <cellStyle name="計算方式 2 3" xfId="3476" xr:uid="{2FCBB12D-8214-4577-91B4-8EBAC585CEC8}"/>
    <cellStyle name="計算方式 3" xfId="3477" xr:uid="{1D848C40-0F1A-4858-82BC-D6CE91B6A697}"/>
    <cellStyle name="計算方式 3 2" xfId="3478" xr:uid="{13458923-3743-4F69-8F55-D08725B4FE4C}"/>
    <cellStyle name="計算方式 4" xfId="3479" xr:uid="{05EB9D6B-E403-4FA2-877D-3166A7377B1D}"/>
    <cellStyle name="計算方式 4 2" xfId="3480" xr:uid="{96491DFB-208E-483D-9F09-4581F580E418}"/>
    <cellStyle name="計算方式 5" xfId="3481" xr:uid="{4C5E1F2B-0D09-45F9-BB13-1086B787CCF6}"/>
    <cellStyle name="說明文字" xfId="3482" xr:uid="{73905B65-F277-4E58-B058-BF2E3A8A0810}"/>
    <cellStyle name="說明文字 2" xfId="3483" xr:uid="{C34BA50E-01DC-4AF9-8E8C-0C9A81215C75}"/>
    <cellStyle name="說明文字 2 2" xfId="3484" xr:uid="{56E56899-56F9-44C0-A26D-0C8961792690}"/>
    <cellStyle name="說明文字 3" xfId="3485" xr:uid="{421139AF-8732-42D6-A198-B3B6D1830E3B}"/>
    <cellStyle name="說明文字 4" xfId="3486" xr:uid="{B50072DD-96E7-4A8C-9DAD-0A09846BC0F7}"/>
    <cellStyle name="警告文字" xfId="3487" xr:uid="{4882DB83-D777-477E-9D0F-2B6DA2116C2D}"/>
    <cellStyle name="警告文字 2" xfId="3488" xr:uid="{CDBADCDA-C858-4067-B661-C44E84E68394}"/>
    <cellStyle name="警告文字 2 2" xfId="3489" xr:uid="{7E39C75E-C95E-4544-8607-D164FAAE036E}"/>
    <cellStyle name="警告文字 3" xfId="3490" xr:uid="{42DD8104-7628-4BA9-AD81-EC5B301CBC24}"/>
    <cellStyle name="警告文字 4" xfId="3491" xr:uid="{525E3D6E-025C-48F3-9FB7-FEF7D25C2B7B}"/>
    <cellStyle name="貨幣 [0]_00Q3902REV.1" xfId="3492" xr:uid="{DA9DC751-6CE1-4008-AA98-4E9DFECBCEC1}"/>
    <cellStyle name="貨幣[0]_BRE" xfId="3493" xr:uid="{A725D1DB-E638-4124-B6A2-9A432314B67E}"/>
    <cellStyle name="貨幣_00Q3902REV.1" xfId="3494" xr:uid="{598E2B7A-ADEA-44E6-8BEF-00370B739957}"/>
    <cellStyle name="輔色1" xfId="3495" xr:uid="{E4289304-5D7D-411E-BEC7-11BE43764F24}"/>
    <cellStyle name="輔色1 2" xfId="3496" xr:uid="{B1C5D4AB-4978-4D9E-8CE9-34B81DBE44E6}"/>
    <cellStyle name="輔色1 2 2" xfId="3497" xr:uid="{89FFC612-DFE1-49A5-9896-E2FFFA0AA610}"/>
    <cellStyle name="輔色1 3" xfId="3498" xr:uid="{55565BC3-9643-4320-9119-44058F65C0C7}"/>
    <cellStyle name="輔色1 4" xfId="3499" xr:uid="{B1161226-EB80-48FF-841A-606A99735232}"/>
    <cellStyle name="輔色2" xfId="3500" xr:uid="{F6016A36-3EC2-45F5-BCE0-D78E29F8230D}"/>
    <cellStyle name="輔色2 2" xfId="3501" xr:uid="{1BA47B21-065D-4C30-899A-D3E5ED9AF97A}"/>
    <cellStyle name="輔色2 2 2" xfId="3502" xr:uid="{91348F74-86FF-43D9-B168-8CB9E6A17EE8}"/>
    <cellStyle name="輔色2 3" xfId="3503" xr:uid="{B173F494-C1CE-4D75-97BA-06F50DBE3195}"/>
    <cellStyle name="輔色2 4" xfId="3504" xr:uid="{6DA45F70-261C-4842-8012-B286C8041739}"/>
    <cellStyle name="輔色3" xfId="3505" xr:uid="{9C0FEC25-BBBD-4BDA-B374-77320530EAAE}"/>
    <cellStyle name="輔色3 2" xfId="3506" xr:uid="{9D115172-BCC6-412B-A142-73C2B9907DBC}"/>
    <cellStyle name="輔色3 2 2" xfId="3507" xr:uid="{40DB2080-719F-40BB-BA8A-A5130ADB5075}"/>
    <cellStyle name="輔色3 3" xfId="3508" xr:uid="{1B755D35-ABFA-437E-B349-1ECFEF599CDD}"/>
    <cellStyle name="輔色3 4" xfId="3509" xr:uid="{C5D74E3C-6570-412D-AF64-C9ED593920B0}"/>
    <cellStyle name="輔色4" xfId="3510" xr:uid="{F1EAC939-8351-4A3E-A57A-B3DC2E97AB54}"/>
    <cellStyle name="輔色4 2" xfId="3511" xr:uid="{0E4DBD1A-E9AF-4B43-A270-35491710A88D}"/>
    <cellStyle name="輔色4 2 2" xfId="3512" xr:uid="{604057FC-D697-40E6-8FB8-43F7C1F63FDF}"/>
    <cellStyle name="輔色4 3" xfId="3513" xr:uid="{969A1764-C2C5-4B3D-979F-4DD151F0C2FA}"/>
    <cellStyle name="輔色4 4" xfId="3514" xr:uid="{733B28AA-5137-495F-988F-9F04200DC95A}"/>
    <cellStyle name="輔色5" xfId="3515" xr:uid="{C655110F-C6DA-4F82-8BBE-84CFD4023495}"/>
    <cellStyle name="輔色5 2" xfId="3516" xr:uid="{2E16FAAD-85D1-482C-9B76-8579B82E9F74}"/>
    <cellStyle name="輔色5 2 2" xfId="3517" xr:uid="{B5D3B8A6-0D33-4553-A8B9-0C9978FB2718}"/>
    <cellStyle name="輔色5 3" xfId="3518" xr:uid="{D73FD2AA-8476-463F-AC1E-C037C7DE756A}"/>
    <cellStyle name="輔色5 4" xfId="3519" xr:uid="{403BE314-433B-4144-A3A1-3328B7139551}"/>
    <cellStyle name="輔色6" xfId="3520" xr:uid="{2D04F0D0-6EA3-4A01-813C-DA911F87859D}"/>
    <cellStyle name="輔色6 2" xfId="3521" xr:uid="{F8FD86E3-BA78-4EFB-BB6D-C8783CBF5DBE}"/>
    <cellStyle name="輔色6 2 2" xfId="3522" xr:uid="{9EE1DC06-B5A7-46CE-8874-EC4CB76396CD}"/>
    <cellStyle name="輔色6 3" xfId="3523" xr:uid="{8AD666D1-8845-4BDC-87CA-9076CF1EF637}"/>
    <cellStyle name="輔色6 4" xfId="3524" xr:uid="{55EC02D7-3D5E-4BEF-85C5-0E47BBD24C8D}"/>
    <cellStyle name="輸入" xfId="3525" xr:uid="{69748C32-DB6C-4E9D-B6F0-A3558E18A79A}"/>
    <cellStyle name="輸入 2" xfId="3526" xr:uid="{6149F20A-5B32-4D3A-A216-5F8FC144B98E}"/>
    <cellStyle name="輸入 2 2" xfId="3527" xr:uid="{B7CEC5BA-1EFB-4302-93EA-0D0C56287CA4}"/>
    <cellStyle name="輸入 2 3" xfId="3528" xr:uid="{F61D3BE1-D43A-411A-B7AF-A6B12636D2C1}"/>
    <cellStyle name="輸入 3" xfId="3529" xr:uid="{7AD27C09-4C35-45A3-B01E-59F0D5C1F805}"/>
    <cellStyle name="輸入 3 2" xfId="3530" xr:uid="{6F3C266A-30D7-4024-8668-B80C357DA7BA}"/>
    <cellStyle name="輸入 4" xfId="3531" xr:uid="{55640259-4DA5-4C7A-92A0-2BC3B20DE75A}"/>
    <cellStyle name="輸入 4 2" xfId="3532" xr:uid="{CF388C7C-168D-4ADB-8AF6-42C1B0A00F5B}"/>
    <cellStyle name="輸入 5" xfId="3533" xr:uid="{E31B16D6-B90C-4F07-8BF2-7D1B0E56FE2C}"/>
    <cellStyle name="輸出" xfId="3534" xr:uid="{3000D373-4F23-4712-A5F5-0D3EF34009EE}"/>
    <cellStyle name="輸出 2" xfId="3535" xr:uid="{921585BB-EF08-49F4-96DC-5EAE6B81FCD6}"/>
    <cellStyle name="輸出 2 2" xfId="3536" xr:uid="{429036BE-8229-4097-8445-A28BC4A847A2}"/>
    <cellStyle name="輸出 2 3" xfId="3537" xr:uid="{E196E428-B75E-4898-B90E-300B1C6CBEC1}"/>
    <cellStyle name="輸出 3" xfId="3538" xr:uid="{1EE214F4-0E9B-4877-B53A-B2872B742384}"/>
    <cellStyle name="輸出 3 2" xfId="3539" xr:uid="{6CEE28B4-B97B-451F-B048-1DBE0FB148CF}"/>
    <cellStyle name="輸出 4" xfId="3540" xr:uid="{9271D859-E6E5-4D26-BD3F-B4233926DAA4}"/>
    <cellStyle name="輸出 4 2" xfId="3541" xr:uid="{6D039D59-5993-4ACC-8455-C8BFEF687DBF}"/>
    <cellStyle name="連結的儲存格" xfId="3542" xr:uid="{A2E179A2-7287-488B-B1BF-E2FCCBEA3E1F}"/>
    <cellStyle name="連結的儲存格 2" xfId="3543" xr:uid="{8C8E91D3-F31C-4581-A2E6-C81CFCE0FFFF}"/>
    <cellStyle name="連結的儲存格 2 2" xfId="3544" xr:uid="{73FA4FE6-EA58-4578-8B0F-31E4CCCDB1D7}"/>
    <cellStyle name="連結的儲存格 3" xfId="3545" xr:uid="{B1878DE5-379C-41F0-9EE7-64C4065785C5}"/>
    <cellStyle name="連結的儲存格 4" xfId="3546" xr:uid="{384A1DCA-F14A-4045-AA04-6A37722CD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2</xdr:row>
      <xdr:rowOff>0</xdr:rowOff>
    </xdr:from>
    <xdr:ext cx="9906000" cy="9525"/>
    <xdr:sp macro="" textlink="">
      <xdr:nvSpPr>
        <xdr:cNvPr id="2" name="Shape 102">
          <a:extLst>
            <a:ext uri="{FF2B5EF4-FFF2-40B4-BE49-F238E27FC236}">
              <a16:creationId xmlns:a16="http://schemas.microsoft.com/office/drawing/2014/main" id="{CCF3CA06-0B28-4A33-AD3C-6E2532F0EB1B}"/>
            </a:ext>
          </a:extLst>
        </xdr:cNvPr>
        <xdr:cNvSpPr/>
      </xdr:nvSpPr>
      <xdr:spPr>
        <a:xfrm>
          <a:off x="76199" y="523875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</xdr:colOff>
      <xdr:row>2</xdr:row>
      <xdr:rowOff>0</xdr:rowOff>
    </xdr:from>
    <xdr:ext cx="9906000" cy="9525"/>
    <xdr:sp macro="" textlink="">
      <xdr:nvSpPr>
        <xdr:cNvPr id="2" name="Shape 102">
          <a:extLst>
            <a:ext uri="{FF2B5EF4-FFF2-40B4-BE49-F238E27FC236}">
              <a16:creationId xmlns:a16="http://schemas.microsoft.com/office/drawing/2014/main" id="{A6863E6D-0D2E-4A23-8F86-B2859AF3E69F}"/>
            </a:ext>
          </a:extLst>
        </xdr:cNvPr>
        <xdr:cNvSpPr/>
      </xdr:nvSpPr>
      <xdr:spPr>
        <a:xfrm>
          <a:off x="76199" y="590550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</xdr:colOff>
      <xdr:row>2</xdr:row>
      <xdr:rowOff>0</xdr:rowOff>
    </xdr:from>
    <xdr:ext cx="9906000" cy="9525"/>
    <xdr:sp macro="" textlink="">
      <xdr:nvSpPr>
        <xdr:cNvPr id="2" name="Shape 102">
          <a:extLst>
            <a:ext uri="{FF2B5EF4-FFF2-40B4-BE49-F238E27FC236}">
              <a16:creationId xmlns:a16="http://schemas.microsoft.com/office/drawing/2014/main" id="{2E2386D5-952F-4067-995C-C6BCD0758C20}"/>
            </a:ext>
          </a:extLst>
        </xdr:cNvPr>
        <xdr:cNvSpPr/>
      </xdr:nvSpPr>
      <xdr:spPr>
        <a:xfrm>
          <a:off x="76199" y="548640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76199</xdr:colOff>
      <xdr:row>2</xdr:row>
      <xdr:rowOff>0</xdr:rowOff>
    </xdr:from>
    <xdr:ext cx="9906000" cy="9525"/>
    <xdr:sp macro="" textlink="">
      <xdr:nvSpPr>
        <xdr:cNvPr id="2" name="Shape 102">
          <a:extLst>
            <a:ext uri="{FF2B5EF4-FFF2-40B4-BE49-F238E27FC236}">
              <a16:creationId xmlns:a16="http://schemas.microsoft.com/office/drawing/2014/main" id="{D1CA3979-79BE-4F47-A640-84FEC2B7F91B}"/>
            </a:ext>
          </a:extLst>
        </xdr:cNvPr>
        <xdr:cNvSpPr/>
      </xdr:nvSpPr>
      <xdr:spPr>
        <a:xfrm>
          <a:off x="711199" y="831850"/>
          <a:ext cx="9906000" cy="9525"/>
        </a:xfrm>
        <a:custGeom>
          <a:avLst/>
          <a:gdLst/>
          <a:ahLst/>
          <a:cxnLst/>
          <a:rect l="0" t="0" r="0" b="0"/>
          <a:pathLst>
            <a:path w="9906000" h="9525">
              <a:moveTo>
                <a:pt x="9905999" y="9524"/>
              </a:moveTo>
              <a:lnTo>
                <a:pt x="0" y="9524"/>
              </a:lnTo>
              <a:lnTo>
                <a:pt x="0" y="0"/>
              </a:lnTo>
              <a:lnTo>
                <a:pt x="9905999" y="0"/>
              </a:lnTo>
              <a:lnTo>
                <a:pt x="9905999" y="9524"/>
              </a:lnTo>
              <a:close/>
            </a:path>
          </a:pathLst>
        </a:custGeom>
        <a:solidFill>
          <a:srgbClr val="D0D8DE"/>
        </a:solidFill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/Shared%20Documents/General/2-CUSTOMER-FOLDER/AIME%20LEON%20DORE/5-FW25/1-SAMPLE/2-STYLE-FILE/3.%20CUTTING%20DOCKET/PROTO/26.%20FW25WJ071%20Porsche%20Nylon%20Track%20Jacket/DBTDLYNTEX-DOMEX2003.xls?65F48290" TargetMode="External"/><Relationship Id="rId1" Type="http://schemas.openxmlformats.org/officeDocument/2006/relationships/externalLinkPath" Target="file:///\\65F48290\DBTDLYNTEX-DOMEX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  <sheetName val="4. COMMENT PP MEETING 04"/>
      <sheetName val="ĐÓNG GÓI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H4">
            <v>0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7C8F-E32D-4621-ABDD-82CF2C3CB1A9}">
  <sheetPr>
    <pageSetUpPr fitToPage="1"/>
  </sheetPr>
  <dimension ref="A1:N30"/>
  <sheetViews>
    <sheetView view="pageBreakPreview" topLeftCell="A22" zoomScaleNormal="100" zoomScaleSheetLayoutView="100" workbookViewId="0">
      <selection activeCell="D16" sqref="D16"/>
    </sheetView>
  </sheetViews>
  <sheetFormatPr defaultColWidth="9.140625" defaultRowHeight="12.75"/>
  <cols>
    <col min="1" max="1" width="23.7109375" style="45" customWidth="1"/>
    <col min="2" max="2" width="26.5703125" style="45" customWidth="1"/>
    <col min="3" max="3" width="8.42578125" style="45" customWidth="1"/>
    <col min="4" max="4" width="21" style="45" customWidth="1"/>
    <col min="5" max="5" width="31" style="45" customWidth="1"/>
    <col min="6" max="7" width="5.85546875" style="45" customWidth="1"/>
    <col min="8" max="8" width="11.28515625" style="45" customWidth="1"/>
    <col min="9" max="9" width="12.85546875" style="45" customWidth="1"/>
    <col min="10" max="10" width="11.140625" style="45" customWidth="1"/>
    <col min="11" max="12" width="9.140625" style="45"/>
    <col min="13" max="13" width="10.140625" style="45" customWidth="1"/>
    <col min="14" max="14" width="25.140625" style="45" customWidth="1"/>
    <col min="15" max="16384" width="9.140625" style="45"/>
  </cols>
  <sheetData>
    <row r="1" spans="1:14" ht="20.25" customHeight="1">
      <c r="A1" s="126" t="e">
        <f>#REF!</f>
        <v>#REF!</v>
      </c>
      <c r="B1" s="126"/>
      <c r="C1" s="126"/>
      <c r="D1" s="127" t="s">
        <v>11</v>
      </c>
      <c r="E1" s="127"/>
      <c r="F1" s="127"/>
      <c r="G1" s="127"/>
      <c r="H1" s="127"/>
      <c r="I1" s="127"/>
    </row>
    <row r="2" spans="1:14" ht="26.45" customHeight="1">
      <c r="A2" s="128" t="s">
        <v>12</v>
      </c>
      <c r="B2" s="129"/>
      <c r="C2" s="129"/>
      <c r="D2" s="129"/>
      <c r="E2" s="129"/>
      <c r="F2" s="129"/>
      <c r="G2" s="129"/>
      <c r="H2" s="129"/>
      <c r="I2" s="129"/>
    </row>
    <row r="3" spans="1:14" ht="0.95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14" ht="22.5" customHeight="1">
      <c r="A4" s="46" t="s">
        <v>13</v>
      </c>
      <c r="B4" s="46"/>
      <c r="C4" s="46" t="s">
        <v>14</v>
      </c>
      <c r="D4" s="58"/>
      <c r="E4" s="46"/>
      <c r="F4" s="51" t="s">
        <v>15</v>
      </c>
      <c r="G4" s="51" t="s">
        <v>16</v>
      </c>
      <c r="H4" s="51" t="s">
        <v>17</v>
      </c>
      <c r="I4" s="51" t="s">
        <v>18</v>
      </c>
      <c r="J4" s="54" t="s">
        <v>19</v>
      </c>
      <c r="K4" s="55" t="s">
        <v>20</v>
      </c>
      <c r="L4" s="54" t="s">
        <v>21</v>
      </c>
      <c r="M4" s="54" t="s">
        <v>22</v>
      </c>
      <c r="N4" s="54" t="s">
        <v>10</v>
      </c>
    </row>
    <row r="5" spans="1:14" s="49" customFormat="1" ht="30.75" customHeight="1">
      <c r="A5" s="47" t="s">
        <v>23</v>
      </c>
      <c r="B5" s="47" t="s">
        <v>24</v>
      </c>
      <c r="C5" s="47" t="s">
        <v>25</v>
      </c>
      <c r="D5" s="47" t="s">
        <v>26</v>
      </c>
      <c r="E5" s="48" t="s">
        <v>27</v>
      </c>
      <c r="F5" s="56" t="s">
        <v>28</v>
      </c>
      <c r="G5" s="56" t="s">
        <v>29</v>
      </c>
      <c r="H5" s="56" t="s">
        <v>30</v>
      </c>
      <c r="I5" s="56" t="s">
        <v>31</v>
      </c>
      <c r="J5" s="52"/>
      <c r="K5" s="52"/>
      <c r="L5" s="57"/>
      <c r="M5" s="57"/>
      <c r="N5" s="53"/>
    </row>
    <row r="6" spans="1:14" s="49" customFormat="1" ht="30.75" customHeight="1">
      <c r="A6" s="47" t="s">
        <v>32</v>
      </c>
      <c r="B6" s="47" t="s">
        <v>33</v>
      </c>
      <c r="C6" s="47" t="s">
        <v>34</v>
      </c>
      <c r="D6" s="47" t="s">
        <v>6</v>
      </c>
      <c r="E6" s="48" t="s">
        <v>35</v>
      </c>
      <c r="F6" s="56" t="s">
        <v>28</v>
      </c>
      <c r="G6" s="56" t="s">
        <v>29</v>
      </c>
      <c r="H6" s="56" t="s">
        <v>30</v>
      </c>
      <c r="I6" s="56" t="s">
        <v>36</v>
      </c>
      <c r="J6" s="52"/>
      <c r="K6" s="52"/>
      <c r="L6" s="57"/>
      <c r="M6" s="57"/>
      <c r="N6" s="53"/>
    </row>
    <row r="7" spans="1:14" s="49" customFormat="1" ht="30.75" customHeight="1">
      <c r="A7" s="47" t="s">
        <v>37</v>
      </c>
      <c r="B7" s="47" t="s">
        <v>38</v>
      </c>
      <c r="C7" s="47" t="s">
        <v>39</v>
      </c>
      <c r="D7" s="47" t="s">
        <v>7</v>
      </c>
      <c r="E7" s="48" t="s">
        <v>40</v>
      </c>
      <c r="F7" s="56" t="s">
        <v>41</v>
      </c>
      <c r="G7" s="56" t="s">
        <v>29</v>
      </c>
      <c r="H7" s="56" t="s">
        <v>42</v>
      </c>
      <c r="I7" s="56" t="s">
        <v>43</v>
      </c>
      <c r="J7" s="52"/>
      <c r="K7" s="52"/>
      <c r="L7" s="57"/>
      <c r="M7" s="57"/>
      <c r="N7" s="53"/>
    </row>
    <row r="8" spans="1:14" s="49" customFormat="1" ht="30.75" customHeight="1">
      <c r="A8" s="47" t="s">
        <v>44</v>
      </c>
      <c r="B8" s="47" t="s">
        <v>45</v>
      </c>
      <c r="C8" s="47" t="s">
        <v>46</v>
      </c>
      <c r="D8" s="47" t="s">
        <v>7</v>
      </c>
      <c r="E8" s="48" t="s">
        <v>40</v>
      </c>
      <c r="F8" s="56" t="s">
        <v>41</v>
      </c>
      <c r="G8" s="56" t="s">
        <v>29</v>
      </c>
      <c r="H8" s="56" t="s">
        <v>42</v>
      </c>
      <c r="I8" s="56" t="s">
        <v>8</v>
      </c>
      <c r="J8" s="52"/>
      <c r="K8" s="52"/>
      <c r="L8" s="57"/>
      <c r="M8" s="57"/>
      <c r="N8" s="53"/>
    </row>
    <row r="9" spans="1:14" s="49" customFormat="1" ht="45" customHeight="1">
      <c r="A9" s="47" t="s">
        <v>47</v>
      </c>
      <c r="B9" s="47" t="s">
        <v>48</v>
      </c>
      <c r="C9" s="47" t="s">
        <v>49</v>
      </c>
      <c r="D9" s="47" t="s">
        <v>50</v>
      </c>
      <c r="E9" s="48" t="s">
        <v>51</v>
      </c>
      <c r="F9" s="56" t="s">
        <v>41</v>
      </c>
      <c r="G9" s="56" t="s">
        <v>29</v>
      </c>
      <c r="H9" s="56" t="s">
        <v>52</v>
      </c>
      <c r="I9" s="56" t="s">
        <v>53</v>
      </c>
      <c r="J9" s="52"/>
      <c r="K9" s="52"/>
      <c r="L9" s="57"/>
      <c r="M9" s="57"/>
      <c r="N9" s="53"/>
    </row>
    <row r="10" spans="1:14" s="49" customFormat="1" ht="45" customHeight="1">
      <c r="A10" s="47" t="s">
        <v>54</v>
      </c>
      <c r="B10" s="47" t="s">
        <v>55</v>
      </c>
      <c r="C10" s="47" t="s">
        <v>56</v>
      </c>
      <c r="D10" s="47" t="s">
        <v>57</v>
      </c>
      <c r="E10" s="48" t="s">
        <v>58</v>
      </c>
      <c r="F10" s="56" t="s">
        <v>41</v>
      </c>
      <c r="G10" s="56" t="s">
        <v>29</v>
      </c>
      <c r="H10" s="56" t="s">
        <v>42</v>
      </c>
      <c r="I10" s="56" t="s">
        <v>30</v>
      </c>
      <c r="J10" s="52"/>
      <c r="K10" s="52"/>
      <c r="L10" s="57"/>
      <c r="M10" s="57"/>
      <c r="N10" s="53"/>
    </row>
    <row r="11" spans="1:14" s="49" customFormat="1" ht="30.75" customHeight="1">
      <c r="A11" s="47" t="s">
        <v>59</v>
      </c>
      <c r="B11" s="47" t="s">
        <v>60</v>
      </c>
      <c r="C11" s="47" t="s">
        <v>61</v>
      </c>
      <c r="D11" s="47" t="s">
        <v>62</v>
      </c>
      <c r="E11" s="48" t="s">
        <v>63</v>
      </c>
      <c r="F11" s="56" t="s">
        <v>41</v>
      </c>
      <c r="G11" s="56" t="s">
        <v>29</v>
      </c>
      <c r="H11" s="56" t="s">
        <v>52</v>
      </c>
      <c r="I11" s="56" t="s">
        <v>64</v>
      </c>
      <c r="J11" s="52"/>
      <c r="K11" s="52"/>
      <c r="L11" s="57"/>
      <c r="M11" s="57"/>
      <c r="N11" s="53"/>
    </row>
    <row r="12" spans="1:14" s="49" customFormat="1" ht="30.75" customHeight="1">
      <c r="A12" s="47" t="s">
        <v>65</v>
      </c>
      <c r="B12" s="47" t="s">
        <v>66</v>
      </c>
      <c r="C12" s="47" t="s">
        <v>67</v>
      </c>
      <c r="D12" s="47" t="s">
        <v>68</v>
      </c>
      <c r="E12" s="48" t="s">
        <v>69</v>
      </c>
      <c r="F12" s="56" t="s">
        <v>41</v>
      </c>
      <c r="G12" s="56" t="s">
        <v>70</v>
      </c>
      <c r="H12" s="56" t="s">
        <v>71</v>
      </c>
      <c r="I12" s="56" t="s">
        <v>72</v>
      </c>
      <c r="J12" s="52"/>
      <c r="K12" s="52"/>
      <c r="L12" s="57"/>
      <c r="M12" s="57"/>
      <c r="N12" s="53"/>
    </row>
    <row r="13" spans="1:14" s="49" customFormat="1" ht="30.75" customHeight="1">
      <c r="A13" s="47" t="s">
        <v>73</v>
      </c>
      <c r="B13" s="47" t="s">
        <v>74</v>
      </c>
      <c r="C13" s="47" t="s">
        <v>75</v>
      </c>
      <c r="D13" s="59" t="s">
        <v>76</v>
      </c>
      <c r="E13" s="50" t="s">
        <v>77</v>
      </c>
      <c r="F13" s="56" t="s">
        <v>41</v>
      </c>
      <c r="G13" s="56" t="s">
        <v>70</v>
      </c>
      <c r="H13" s="56" t="s">
        <v>71</v>
      </c>
      <c r="I13" s="56" t="s">
        <v>78</v>
      </c>
      <c r="J13" s="52"/>
      <c r="K13" s="52"/>
      <c r="L13" s="57"/>
      <c r="M13" s="57"/>
      <c r="N13" s="53"/>
    </row>
    <row r="14" spans="1:14" s="49" customFormat="1" ht="46.5" customHeight="1">
      <c r="A14" s="47" t="s">
        <v>79</v>
      </c>
      <c r="B14" s="47" t="s">
        <v>80</v>
      </c>
      <c r="C14" s="47" t="s">
        <v>81</v>
      </c>
      <c r="D14" s="47" t="s">
        <v>82</v>
      </c>
      <c r="E14" s="48" t="s">
        <v>77</v>
      </c>
      <c r="F14" s="56" t="s">
        <v>41</v>
      </c>
      <c r="G14" s="56" t="s">
        <v>70</v>
      </c>
      <c r="H14" s="56" t="s">
        <v>71</v>
      </c>
      <c r="I14" s="56" t="s">
        <v>83</v>
      </c>
      <c r="J14" s="52"/>
      <c r="K14" s="52"/>
      <c r="L14" s="57"/>
      <c r="M14" s="57"/>
      <c r="N14" s="53"/>
    </row>
    <row r="15" spans="1:14" s="49" customFormat="1" ht="46.5" customHeight="1">
      <c r="A15" s="47" t="s">
        <v>84</v>
      </c>
      <c r="B15" s="47" t="s">
        <v>85</v>
      </c>
      <c r="C15" s="47" t="s">
        <v>86</v>
      </c>
      <c r="D15" s="47" t="s">
        <v>87</v>
      </c>
      <c r="E15" s="48" t="s">
        <v>88</v>
      </c>
      <c r="F15" s="56" t="s">
        <v>28</v>
      </c>
      <c r="G15" s="56" t="s">
        <v>70</v>
      </c>
      <c r="H15" s="56" t="s">
        <v>30</v>
      </c>
      <c r="I15" s="56" t="s">
        <v>89</v>
      </c>
      <c r="J15" s="52"/>
      <c r="K15" s="52"/>
      <c r="L15" s="57"/>
      <c r="M15" s="57"/>
      <c r="N15" s="53"/>
    </row>
    <row r="16" spans="1:14" s="49" customFormat="1" ht="46.5" customHeight="1">
      <c r="A16" s="47" t="s">
        <v>90</v>
      </c>
      <c r="B16" s="47" t="s">
        <v>91</v>
      </c>
      <c r="C16" s="47" t="s">
        <v>92</v>
      </c>
      <c r="D16" s="47" t="s">
        <v>93</v>
      </c>
      <c r="E16" s="48" t="s">
        <v>94</v>
      </c>
      <c r="F16" s="56" t="s">
        <v>28</v>
      </c>
      <c r="G16" s="56" t="s">
        <v>70</v>
      </c>
      <c r="H16" s="56" t="s">
        <v>30</v>
      </c>
      <c r="I16" s="56" t="s">
        <v>95</v>
      </c>
      <c r="J16" s="52"/>
      <c r="K16" s="52"/>
      <c r="L16" s="57"/>
      <c r="M16" s="57"/>
      <c r="N16" s="53"/>
    </row>
    <row r="17" spans="1:14" s="49" customFormat="1" ht="30.75" customHeight="1">
      <c r="A17" s="47" t="s">
        <v>96</v>
      </c>
      <c r="B17" s="47" t="s">
        <v>97</v>
      </c>
      <c r="C17" s="47" t="s">
        <v>98</v>
      </c>
      <c r="D17" s="47" t="s">
        <v>99</v>
      </c>
      <c r="E17" s="48" t="s">
        <v>100</v>
      </c>
      <c r="F17" s="56" t="s">
        <v>28</v>
      </c>
      <c r="G17" s="56" t="s">
        <v>70</v>
      </c>
      <c r="H17" s="56" t="s">
        <v>30</v>
      </c>
      <c r="I17" s="56" t="s">
        <v>101</v>
      </c>
      <c r="J17" s="52"/>
      <c r="K17" s="52"/>
      <c r="L17" s="57"/>
      <c r="M17" s="57"/>
      <c r="N17" s="53"/>
    </row>
    <row r="18" spans="1:14" s="49" customFormat="1" ht="30.75" customHeight="1">
      <c r="A18" s="47" t="s">
        <v>102</v>
      </c>
      <c r="B18" s="47" t="s">
        <v>103</v>
      </c>
      <c r="C18" s="47" t="s">
        <v>104</v>
      </c>
      <c r="D18" s="59" t="s">
        <v>105</v>
      </c>
      <c r="E18" s="48" t="s">
        <v>106</v>
      </c>
      <c r="F18" s="56" t="s">
        <v>28</v>
      </c>
      <c r="G18" s="56" t="s">
        <v>29</v>
      </c>
      <c r="H18" s="56" t="s">
        <v>42</v>
      </c>
      <c r="I18" s="56" t="s">
        <v>107</v>
      </c>
      <c r="J18" s="52"/>
      <c r="K18" s="52"/>
      <c r="L18" s="57"/>
      <c r="M18" s="57"/>
      <c r="N18" s="53"/>
    </row>
    <row r="19" spans="1:14" s="49" customFormat="1" ht="43.5" customHeight="1">
      <c r="A19" s="47" t="s">
        <v>108</v>
      </c>
      <c r="B19" s="47" t="s">
        <v>109</v>
      </c>
      <c r="C19" s="47" t="s">
        <v>110</v>
      </c>
      <c r="D19" s="47" t="s">
        <v>111</v>
      </c>
      <c r="E19" s="59" t="s">
        <v>112</v>
      </c>
      <c r="F19" s="56" t="s">
        <v>28</v>
      </c>
      <c r="G19" s="56" t="s">
        <v>29</v>
      </c>
      <c r="H19" s="56" t="s">
        <v>30</v>
      </c>
      <c r="I19" s="56" t="s">
        <v>113</v>
      </c>
      <c r="J19" s="52"/>
      <c r="K19" s="52"/>
      <c r="L19" s="57"/>
      <c r="M19" s="57"/>
      <c r="N19" s="53"/>
    </row>
    <row r="20" spans="1:14" s="49" customFormat="1" ht="30.75" customHeight="1">
      <c r="A20" s="47" t="s">
        <v>114</v>
      </c>
      <c r="B20" s="47" t="s">
        <v>115</v>
      </c>
      <c r="C20" s="47" t="s">
        <v>116</v>
      </c>
      <c r="D20" s="47" t="s">
        <v>117</v>
      </c>
      <c r="E20" s="48" t="s">
        <v>118</v>
      </c>
      <c r="F20" s="56" t="s">
        <v>41</v>
      </c>
      <c r="G20" s="56" t="s">
        <v>29</v>
      </c>
      <c r="H20" s="56" t="s">
        <v>52</v>
      </c>
      <c r="I20" s="56" t="s">
        <v>119</v>
      </c>
      <c r="J20" s="52"/>
      <c r="K20" s="52"/>
      <c r="L20" s="57"/>
      <c r="M20" s="57"/>
      <c r="N20" s="53"/>
    </row>
    <row r="21" spans="1:14" s="49" customFormat="1" ht="40.5" customHeight="1">
      <c r="A21" s="47" t="s">
        <v>120</v>
      </c>
      <c r="B21" s="47" t="s">
        <v>121</v>
      </c>
      <c r="C21" s="47" t="s">
        <v>122</v>
      </c>
      <c r="D21" s="47" t="s">
        <v>123</v>
      </c>
      <c r="E21" s="48" t="s">
        <v>88</v>
      </c>
      <c r="F21" s="56" t="s">
        <v>41</v>
      </c>
      <c r="G21" s="56" t="s">
        <v>70</v>
      </c>
      <c r="H21" s="56" t="s">
        <v>52</v>
      </c>
      <c r="I21" s="56" t="s">
        <v>124</v>
      </c>
      <c r="J21" s="52"/>
      <c r="K21" s="52"/>
      <c r="L21" s="57"/>
      <c r="M21" s="57"/>
      <c r="N21" s="53"/>
    </row>
    <row r="22" spans="1:14" s="49" customFormat="1" ht="43.5" customHeight="1">
      <c r="A22" s="47" t="s">
        <v>125</v>
      </c>
      <c r="B22" s="47" t="s">
        <v>126</v>
      </c>
      <c r="C22" s="47" t="s">
        <v>127</v>
      </c>
      <c r="D22" s="47" t="s">
        <v>128</v>
      </c>
      <c r="E22" s="48" t="s">
        <v>129</v>
      </c>
      <c r="F22" s="56" t="s">
        <v>41</v>
      </c>
      <c r="G22" s="56" t="s">
        <v>70</v>
      </c>
      <c r="H22" s="56" t="s">
        <v>52</v>
      </c>
      <c r="I22" s="56" t="s">
        <v>130</v>
      </c>
      <c r="J22" s="52"/>
      <c r="K22" s="52"/>
      <c r="L22" s="57"/>
      <c r="M22" s="57"/>
      <c r="N22" s="53"/>
    </row>
    <row r="23" spans="1:14" s="49" customFormat="1" ht="43.5" customHeight="1">
      <c r="A23" s="47" t="s">
        <v>131</v>
      </c>
      <c r="B23" s="47" t="s">
        <v>132</v>
      </c>
      <c r="C23" s="47" t="s">
        <v>133</v>
      </c>
      <c r="D23" s="47" t="s">
        <v>134</v>
      </c>
      <c r="E23" s="48" t="s">
        <v>135</v>
      </c>
      <c r="F23" s="56" t="s">
        <v>41</v>
      </c>
      <c r="G23" s="56" t="s">
        <v>70</v>
      </c>
      <c r="H23" s="56" t="s">
        <v>52</v>
      </c>
      <c r="I23" s="56" t="s">
        <v>136</v>
      </c>
      <c r="J23" s="52"/>
      <c r="K23" s="52"/>
      <c r="L23" s="57"/>
      <c r="M23" s="57"/>
      <c r="N23" s="53"/>
    </row>
    <row r="24" spans="1:14" s="49" customFormat="1" ht="30.75" customHeight="1">
      <c r="A24" s="47" t="s">
        <v>137</v>
      </c>
      <c r="B24" s="47" t="s">
        <v>97</v>
      </c>
      <c r="C24" s="47" t="s">
        <v>138</v>
      </c>
      <c r="D24" s="47" t="s">
        <v>139</v>
      </c>
      <c r="E24" s="48" t="s">
        <v>100</v>
      </c>
      <c r="F24" s="56" t="s">
        <v>41</v>
      </c>
      <c r="G24" s="56" t="s">
        <v>70</v>
      </c>
      <c r="H24" s="56" t="s">
        <v>52</v>
      </c>
      <c r="I24" s="56" t="s">
        <v>43</v>
      </c>
      <c r="J24" s="52"/>
      <c r="K24" s="52"/>
      <c r="L24" s="57"/>
      <c r="M24" s="57"/>
      <c r="N24" s="53"/>
    </row>
    <row r="25" spans="1:14" s="49" customFormat="1" ht="30.75" customHeight="1">
      <c r="A25" s="47" t="s">
        <v>140</v>
      </c>
      <c r="B25" s="47" t="s">
        <v>141</v>
      </c>
      <c r="C25" s="47" t="s">
        <v>142</v>
      </c>
      <c r="D25" s="59" t="s">
        <v>143</v>
      </c>
      <c r="E25" s="50" t="s">
        <v>144</v>
      </c>
      <c r="F25" s="56" t="s">
        <v>41</v>
      </c>
      <c r="G25" s="56" t="s">
        <v>29</v>
      </c>
      <c r="H25" s="56" t="s">
        <v>42</v>
      </c>
      <c r="I25" s="56" t="s">
        <v>107</v>
      </c>
      <c r="J25" s="52"/>
      <c r="K25" s="52"/>
      <c r="L25" s="57"/>
      <c r="M25" s="57"/>
      <c r="N25" s="53"/>
    </row>
    <row r="26" spans="1:14" s="49" customFormat="1" ht="30.75" customHeight="1">
      <c r="A26" s="47" t="s">
        <v>145</v>
      </c>
      <c r="B26" s="47" t="s">
        <v>146</v>
      </c>
      <c r="C26" s="47" t="s">
        <v>147</v>
      </c>
      <c r="D26" s="47" t="s">
        <v>148</v>
      </c>
      <c r="E26" s="48" t="s">
        <v>149</v>
      </c>
      <c r="F26" s="56" t="s">
        <v>41</v>
      </c>
      <c r="G26" s="56" t="s">
        <v>29</v>
      </c>
      <c r="H26" s="56" t="s">
        <v>42</v>
      </c>
      <c r="I26" s="56" t="s">
        <v>8</v>
      </c>
      <c r="J26" s="52"/>
      <c r="K26" s="52"/>
      <c r="L26" s="57"/>
      <c r="M26" s="57"/>
      <c r="N26" s="53"/>
    </row>
    <row r="27" spans="1:14" s="49" customFormat="1" ht="30.75" customHeight="1">
      <c r="A27" s="47" t="s">
        <v>150</v>
      </c>
      <c r="B27" s="47" t="s">
        <v>151</v>
      </c>
      <c r="C27" s="47" t="s">
        <v>152</v>
      </c>
      <c r="D27" s="47"/>
      <c r="E27" s="47"/>
      <c r="F27" s="56" t="s">
        <v>41</v>
      </c>
      <c r="G27" s="56" t="s">
        <v>29</v>
      </c>
      <c r="H27" s="56" t="s">
        <v>52</v>
      </c>
      <c r="I27" s="56" t="s">
        <v>153</v>
      </c>
      <c r="J27" s="52"/>
      <c r="K27" s="52"/>
      <c r="L27" s="57"/>
      <c r="M27" s="57"/>
      <c r="N27" s="53"/>
    </row>
    <row r="28" spans="1:14" s="49" customFormat="1" ht="45" customHeight="1">
      <c r="A28" s="47" t="s">
        <v>154</v>
      </c>
      <c r="B28" s="47" t="s">
        <v>155</v>
      </c>
      <c r="C28" s="47" t="s">
        <v>156</v>
      </c>
      <c r="D28" s="59"/>
      <c r="E28" s="50"/>
      <c r="F28" s="56" t="s">
        <v>41</v>
      </c>
      <c r="G28" s="56" t="s">
        <v>29</v>
      </c>
      <c r="H28" s="56" t="s">
        <v>42</v>
      </c>
      <c r="I28" s="56" t="s">
        <v>157</v>
      </c>
      <c r="J28" s="52"/>
      <c r="K28" s="52"/>
      <c r="L28" s="57"/>
      <c r="M28" s="57"/>
      <c r="N28" s="53"/>
    </row>
    <row r="29" spans="1:14" s="49" customFormat="1" ht="45" customHeight="1">
      <c r="A29" s="47" t="s">
        <v>158</v>
      </c>
      <c r="B29" s="47" t="s">
        <v>159</v>
      </c>
      <c r="C29" s="47" t="s">
        <v>160</v>
      </c>
      <c r="D29" s="59" t="s">
        <v>161</v>
      </c>
      <c r="E29" s="59"/>
      <c r="F29" s="56" t="s">
        <v>28</v>
      </c>
      <c r="G29" s="56" t="s">
        <v>29</v>
      </c>
      <c r="H29" s="56" t="s">
        <v>42</v>
      </c>
      <c r="I29" s="56" t="s">
        <v>43</v>
      </c>
      <c r="J29" s="52"/>
      <c r="K29" s="52"/>
      <c r="L29" s="57"/>
      <c r="M29" s="57"/>
      <c r="N29" s="53"/>
    </row>
    <row r="30" spans="1:14" s="49" customFormat="1" ht="45" customHeight="1">
      <c r="A30" s="47" t="s">
        <v>162</v>
      </c>
      <c r="B30" s="47" t="s">
        <v>163</v>
      </c>
      <c r="C30" s="47" t="s">
        <v>164</v>
      </c>
      <c r="D30" s="59" t="s">
        <v>165</v>
      </c>
      <c r="E30" s="59" t="s">
        <v>166</v>
      </c>
      <c r="F30" s="56" t="s">
        <v>41</v>
      </c>
      <c r="G30" s="56" t="s">
        <v>29</v>
      </c>
      <c r="H30" s="56" t="s">
        <v>42</v>
      </c>
      <c r="I30" s="56" t="s">
        <v>167</v>
      </c>
      <c r="J30" s="52"/>
      <c r="K30" s="52"/>
      <c r="L30" s="57"/>
      <c r="M30" s="57"/>
      <c r="N30" s="53"/>
    </row>
  </sheetData>
  <mergeCells count="3">
    <mergeCell ref="A1:C1"/>
    <mergeCell ref="D1:I1"/>
    <mergeCell ref="A2:I2"/>
  </mergeCells>
  <pageMargins left="0.7" right="0.7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30C6-AB3D-4B60-89EE-540B627394B8}">
  <sheetPr>
    <pageSetUpPr fitToPage="1"/>
  </sheetPr>
  <dimension ref="A1:O30"/>
  <sheetViews>
    <sheetView view="pageBreakPreview" zoomScale="70" zoomScaleNormal="100" zoomScaleSheetLayoutView="70" workbookViewId="0">
      <selection activeCell="J4" sqref="J4:N4"/>
    </sheetView>
  </sheetViews>
  <sheetFormatPr defaultColWidth="9.140625" defaultRowHeight="12.75"/>
  <cols>
    <col min="1" max="1" width="23.7109375" style="45" customWidth="1"/>
    <col min="2" max="2" width="26.5703125" style="45" hidden="1" customWidth="1"/>
    <col min="3" max="3" width="10.28515625" style="45" customWidth="1"/>
    <col min="4" max="4" width="27.28515625" style="45" customWidth="1"/>
    <col min="5" max="5" width="31" style="45" hidden="1" customWidth="1"/>
    <col min="6" max="6" width="12.42578125" style="45" customWidth="1"/>
    <col min="7" max="7" width="8.42578125" style="45" customWidth="1"/>
    <col min="8" max="8" width="16.5703125" style="45" customWidth="1"/>
    <col min="9" max="9" width="12.85546875" style="45" customWidth="1"/>
    <col min="10" max="10" width="11.140625" style="45" customWidth="1"/>
    <col min="11" max="11" width="12.28515625" style="45" customWidth="1"/>
    <col min="12" max="12" width="9.140625" style="45"/>
    <col min="13" max="13" width="12.42578125" style="45" customWidth="1"/>
    <col min="14" max="14" width="25.140625" style="45" customWidth="1"/>
    <col min="15" max="15" width="9.140625" style="65"/>
    <col min="16" max="16384" width="9.140625" style="45"/>
  </cols>
  <sheetData>
    <row r="1" spans="1:15" ht="20.100000000000001" customHeight="1">
      <c r="A1" s="132" t="e">
        <f>#REF!</f>
        <v>#REF!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5" s="67" customFormat="1" ht="23.45" customHeight="1">
      <c r="A2" s="130" t="s">
        <v>200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66"/>
    </row>
    <row r="3" spans="1:15" ht="0.95" customHeight="1">
      <c r="A3" s="46"/>
      <c r="B3" s="46"/>
      <c r="C3" s="46"/>
      <c r="D3" s="46"/>
      <c r="E3" s="46"/>
      <c r="F3" s="46"/>
      <c r="G3" s="46"/>
      <c r="H3" s="46"/>
      <c r="I3" s="46"/>
    </row>
    <row r="4" spans="1:15" s="64" customFormat="1" ht="33.6" customHeight="1">
      <c r="A4" s="68" t="s">
        <v>13</v>
      </c>
      <c r="B4" s="62"/>
      <c r="C4" s="68" t="s">
        <v>14</v>
      </c>
      <c r="D4" s="63"/>
      <c r="E4" s="62"/>
      <c r="F4" s="44" t="s">
        <v>15</v>
      </c>
      <c r="G4" s="44" t="s">
        <v>16</v>
      </c>
      <c r="H4" s="44" t="s">
        <v>17</v>
      </c>
      <c r="I4" s="44" t="s">
        <v>9</v>
      </c>
      <c r="J4" s="69" t="s">
        <v>199</v>
      </c>
      <c r="K4" s="70" t="s">
        <v>20</v>
      </c>
      <c r="L4" s="69" t="s">
        <v>21</v>
      </c>
      <c r="M4" s="69" t="s">
        <v>22</v>
      </c>
      <c r="N4" s="69" t="s">
        <v>10</v>
      </c>
      <c r="O4" s="71"/>
    </row>
    <row r="5" spans="1:15" s="49" customFormat="1" ht="30.75" customHeight="1">
      <c r="A5" s="72" t="s">
        <v>23</v>
      </c>
      <c r="B5" s="72" t="s">
        <v>24</v>
      </c>
      <c r="C5" s="72" t="s">
        <v>25</v>
      </c>
      <c r="D5" s="72" t="s">
        <v>26</v>
      </c>
      <c r="E5" s="73" t="s">
        <v>27</v>
      </c>
      <c r="F5" s="74" t="s">
        <v>28</v>
      </c>
      <c r="G5" s="74" t="s">
        <v>29</v>
      </c>
      <c r="H5" s="74" t="s">
        <v>30</v>
      </c>
      <c r="I5" s="74" t="s">
        <v>31</v>
      </c>
      <c r="J5" s="75">
        <f>K5+O5</f>
        <v>27</v>
      </c>
      <c r="K5" s="75">
        <v>0</v>
      </c>
      <c r="L5" s="76"/>
      <c r="M5" s="76"/>
      <c r="N5" s="77"/>
      <c r="O5" s="78" t="str">
        <f>LEFT(I5,LEN(I5)-2)</f>
        <v xml:space="preserve">27 </v>
      </c>
    </row>
    <row r="6" spans="1:15" s="49" customFormat="1" ht="30.75" customHeight="1">
      <c r="A6" s="72" t="s">
        <v>32</v>
      </c>
      <c r="B6" s="72" t="s">
        <v>33</v>
      </c>
      <c r="C6" s="72" t="s">
        <v>34</v>
      </c>
      <c r="D6" s="72" t="s">
        <v>6</v>
      </c>
      <c r="E6" s="73" t="s">
        <v>35</v>
      </c>
      <c r="F6" s="74" t="s">
        <v>28</v>
      </c>
      <c r="G6" s="74" t="s">
        <v>29</v>
      </c>
      <c r="H6" s="74" t="s">
        <v>30</v>
      </c>
      <c r="I6" s="74" t="s">
        <v>36</v>
      </c>
      <c r="J6" s="75">
        <f t="shared" ref="J6:J30" si="0">K6+O6</f>
        <v>26.125</v>
      </c>
      <c r="K6" s="75">
        <v>0.375</v>
      </c>
      <c r="L6" s="76"/>
      <c r="M6" s="76"/>
      <c r="N6" s="77"/>
      <c r="O6" s="78" t="str">
        <f t="shared" ref="O6:O30" si="1">LEFT(I6,LEN(I6)-2)</f>
        <v xml:space="preserve">25 3/4 </v>
      </c>
    </row>
    <row r="7" spans="1:15" s="49" customFormat="1" ht="30.75" customHeight="1">
      <c r="A7" s="72" t="s">
        <v>37</v>
      </c>
      <c r="B7" s="72" t="s">
        <v>38</v>
      </c>
      <c r="C7" s="72" t="s">
        <v>39</v>
      </c>
      <c r="D7" s="72" t="s">
        <v>7</v>
      </c>
      <c r="E7" s="73" t="s">
        <v>40</v>
      </c>
      <c r="F7" s="74" t="s">
        <v>41</v>
      </c>
      <c r="G7" s="74" t="s">
        <v>29</v>
      </c>
      <c r="H7" s="74" t="s">
        <v>42</v>
      </c>
      <c r="I7" s="74" t="s">
        <v>43</v>
      </c>
      <c r="J7" s="75">
        <f t="shared" si="0"/>
        <v>3.75</v>
      </c>
      <c r="K7" s="75">
        <v>0</v>
      </c>
      <c r="L7" s="76"/>
      <c r="M7" s="76"/>
      <c r="N7" s="77"/>
      <c r="O7" s="78" t="str">
        <f t="shared" si="1"/>
        <v xml:space="preserve">3 3/4 </v>
      </c>
    </row>
    <row r="8" spans="1:15" s="49" customFormat="1" ht="30.75" customHeight="1">
      <c r="A8" s="72" t="s">
        <v>44</v>
      </c>
      <c r="B8" s="72" t="s">
        <v>45</v>
      </c>
      <c r="C8" s="72" t="s">
        <v>46</v>
      </c>
      <c r="D8" s="72" t="s">
        <v>7</v>
      </c>
      <c r="E8" s="73" t="s">
        <v>40</v>
      </c>
      <c r="F8" s="74" t="s">
        <v>41</v>
      </c>
      <c r="G8" s="74" t="s">
        <v>29</v>
      </c>
      <c r="H8" s="74" t="s">
        <v>42</v>
      </c>
      <c r="I8" s="74" t="s">
        <v>8</v>
      </c>
      <c r="J8" s="75">
        <f t="shared" si="0"/>
        <v>1.25</v>
      </c>
      <c r="K8" s="75">
        <v>0</v>
      </c>
      <c r="L8" s="76"/>
      <c r="M8" s="76"/>
      <c r="N8" s="77"/>
      <c r="O8" s="78" t="str">
        <f t="shared" si="1"/>
        <v xml:space="preserve">1 1/4 </v>
      </c>
    </row>
    <row r="9" spans="1:15" s="49" customFormat="1" ht="45" customHeight="1">
      <c r="A9" s="72" t="s">
        <v>47</v>
      </c>
      <c r="B9" s="72" t="s">
        <v>48</v>
      </c>
      <c r="C9" s="72" t="s">
        <v>49</v>
      </c>
      <c r="D9" s="72" t="s">
        <v>50</v>
      </c>
      <c r="E9" s="73" t="s">
        <v>51</v>
      </c>
      <c r="F9" s="74" t="s">
        <v>41</v>
      </c>
      <c r="G9" s="74" t="s">
        <v>29</v>
      </c>
      <c r="H9" s="74" t="s">
        <v>52</v>
      </c>
      <c r="I9" s="74" t="s">
        <v>53</v>
      </c>
      <c r="J9" s="75">
        <f t="shared" si="0"/>
        <v>7.75</v>
      </c>
      <c r="K9" s="75">
        <v>0</v>
      </c>
      <c r="L9" s="76"/>
      <c r="M9" s="76"/>
      <c r="N9" s="77"/>
      <c r="O9" s="78" t="str">
        <f t="shared" si="1"/>
        <v xml:space="preserve">7 3/4 </v>
      </c>
    </row>
    <row r="10" spans="1:15" s="49" customFormat="1" ht="45" customHeight="1">
      <c r="A10" s="72" t="s">
        <v>54</v>
      </c>
      <c r="B10" s="72" t="s">
        <v>55</v>
      </c>
      <c r="C10" s="72" t="s">
        <v>56</v>
      </c>
      <c r="D10" s="72" t="s">
        <v>57</v>
      </c>
      <c r="E10" s="73" t="s">
        <v>58</v>
      </c>
      <c r="F10" s="74" t="s">
        <v>41</v>
      </c>
      <c r="G10" s="74" t="s">
        <v>29</v>
      </c>
      <c r="H10" s="74" t="s">
        <v>42</v>
      </c>
      <c r="I10" s="74" t="s">
        <v>30</v>
      </c>
      <c r="J10" s="75">
        <f t="shared" si="0"/>
        <v>45689</v>
      </c>
      <c r="K10" s="75">
        <v>0</v>
      </c>
      <c r="L10" s="76"/>
      <c r="M10" s="76"/>
      <c r="N10" s="77"/>
      <c r="O10" s="78" t="str">
        <f t="shared" si="1"/>
        <v xml:space="preserve">1/2 </v>
      </c>
    </row>
    <row r="11" spans="1:15" s="49" customFormat="1" ht="30.75" customHeight="1">
      <c r="A11" s="72" t="s">
        <v>59</v>
      </c>
      <c r="B11" s="72" t="s">
        <v>60</v>
      </c>
      <c r="C11" s="72" t="s">
        <v>61</v>
      </c>
      <c r="D11" s="72" t="s">
        <v>62</v>
      </c>
      <c r="E11" s="73" t="s">
        <v>63</v>
      </c>
      <c r="F11" s="74" t="s">
        <v>41</v>
      </c>
      <c r="G11" s="74" t="s">
        <v>29</v>
      </c>
      <c r="H11" s="74" t="s">
        <v>52</v>
      </c>
      <c r="I11" s="74" t="s">
        <v>64</v>
      </c>
      <c r="J11" s="75">
        <f t="shared" si="0"/>
        <v>1.75</v>
      </c>
      <c r="K11" s="75">
        <v>0</v>
      </c>
      <c r="L11" s="76"/>
      <c r="M11" s="76"/>
      <c r="N11" s="77"/>
      <c r="O11" s="78" t="str">
        <f t="shared" si="1"/>
        <v xml:space="preserve">1 3/4 </v>
      </c>
    </row>
    <row r="12" spans="1:15" s="49" customFormat="1" ht="30.75" customHeight="1">
      <c r="A12" s="72" t="s">
        <v>65</v>
      </c>
      <c r="B12" s="72" t="s">
        <v>66</v>
      </c>
      <c r="C12" s="72" t="s">
        <v>67</v>
      </c>
      <c r="D12" s="72" t="s">
        <v>68</v>
      </c>
      <c r="E12" s="73" t="s">
        <v>69</v>
      </c>
      <c r="F12" s="74" t="s">
        <v>41</v>
      </c>
      <c r="G12" s="74" t="s">
        <v>70</v>
      </c>
      <c r="H12" s="74" t="s">
        <v>71</v>
      </c>
      <c r="I12" s="74" t="s">
        <v>72</v>
      </c>
      <c r="J12" s="75">
        <f t="shared" si="0"/>
        <v>18.25</v>
      </c>
      <c r="K12" s="75">
        <v>0</v>
      </c>
      <c r="L12" s="76"/>
      <c r="M12" s="76"/>
      <c r="N12" s="77"/>
      <c r="O12" s="78" t="str">
        <f t="shared" si="1"/>
        <v xml:space="preserve">18 1/4 </v>
      </c>
    </row>
    <row r="13" spans="1:15" s="49" customFormat="1" ht="30.75" customHeight="1">
      <c r="A13" s="72" t="s">
        <v>73</v>
      </c>
      <c r="B13" s="72" t="s">
        <v>74</v>
      </c>
      <c r="C13" s="72" t="s">
        <v>75</v>
      </c>
      <c r="D13" s="60" t="s">
        <v>76</v>
      </c>
      <c r="E13" s="61" t="s">
        <v>77</v>
      </c>
      <c r="F13" s="74" t="s">
        <v>41</v>
      </c>
      <c r="G13" s="74" t="s">
        <v>70</v>
      </c>
      <c r="H13" s="74" t="s">
        <v>71</v>
      </c>
      <c r="I13" s="74" t="s">
        <v>78</v>
      </c>
      <c r="J13" s="75">
        <f t="shared" si="0"/>
        <v>17.25</v>
      </c>
      <c r="K13" s="75">
        <v>0</v>
      </c>
      <c r="L13" s="76"/>
      <c r="M13" s="76"/>
      <c r="N13" s="77"/>
      <c r="O13" s="78" t="str">
        <f t="shared" si="1"/>
        <v xml:space="preserve">17 1/4 </v>
      </c>
    </row>
    <row r="14" spans="1:15" s="49" customFormat="1" ht="46.5" customHeight="1">
      <c r="A14" s="72" t="s">
        <v>79</v>
      </c>
      <c r="B14" s="72" t="s">
        <v>80</v>
      </c>
      <c r="C14" s="72" t="s">
        <v>81</v>
      </c>
      <c r="D14" s="72" t="s">
        <v>82</v>
      </c>
      <c r="E14" s="73" t="s">
        <v>77</v>
      </c>
      <c r="F14" s="74" t="s">
        <v>41</v>
      </c>
      <c r="G14" s="74" t="s">
        <v>70</v>
      </c>
      <c r="H14" s="74" t="s">
        <v>71</v>
      </c>
      <c r="I14" s="74" t="s">
        <v>83</v>
      </c>
      <c r="J14" s="75">
        <f t="shared" si="0"/>
        <v>17.875</v>
      </c>
      <c r="K14" s="75">
        <v>0.125</v>
      </c>
      <c r="L14" s="76"/>
      <c r="M14" s="76"/>
      <c r="N14" s="77"/>
      <c r="O14" s="78" t="str">
        <f t="shared" si="1"/>
        <v xml:space="preserve">17 3/4 </v>
      </c>
    </row>
    <row r="15" spans="1:15" s="49" customFormat="1" ht="46.5" customHeight="1">
      <c r="A15" s="72" t="s">
        <v>84</v>
      </c>
      <c r="B15" s="72" t="s">
        <v>85</v>
      </c>
      <c r="C15" s="72" t="s">
        <v>86</v>
      </c>
      <c r="D15" s="72" t="s">
        <v>87</v>
      </c>
      <c r="E15" s="73" t="s">
        <v>88</v>
      </c>
      <c r="F15" s="74" t="s">
        <v>28</v>
      </c>
      <c r="G15" s="74" t="s">
        <v>70</v>
      </c>
      <c r="H15" s="74" t="s">
        <v>30</v>
      </c>
      <c r="I15" s="74" t="s">
        <v>89</v>
      </c>
      <c r="J15" s="75">
        <f t="shared" si="0"/>
        <v>24</v>
      </c>
      <c r="K15" s="75">
        <v>0</v>
      </c>
      <c r="L15" s="76"/>
      <c r="M15" s="76"/>
      <c r="N15" s="77"/>
      <c r="O15" s="78" t="str">
        <f t="shared" si="1"/>
        <v xml:space="preserve">24 </v>
      </c>
    </row>
    <row r="16" spans="1:15" s="49" customFormat="1" ht="46.5" customHeight="1">
      <c r="A16" s="72" t="s">
        <v>90</v>
      </c>
      <c r="B16" s="72" t="s">
        <v>91</v>
      </c>
      <c r="C16" s="72" t="s">
        <v>92</v>
      </c>
      <c r="D16" s="72" t="s">
        <v>93</v>
      </c>
      <c r="E16" s="73" t="s">
        <v>94</v>
      </c>
      <c r="F16" s="74" t="s">
        <v>28</v>
      </c>
      <c r="G16" s="74" t="s">
        <v>70</v>
      </c>
      <c r="H16" s="74" t="s">
        <v>30</v>
      </c>
      <c r="I16" s="74" t="s">
        <v>95</v>
      </c>
      <c r="J16" s="75">
        <f t="shared" si="0"/>
        <v>19</v>
      </c>
      <c r="K16" s="75">
        <v>-0.5</v>
      </c>
      <c r="L16" s="76"/>
      <c r="M16" s="76"/>
      <c r="N16" s="77"/>
      <c r="O16" s="78" t="str">
        <f t="shared" si="1"/>
        <v xml:space="preserve">19 1/2 </v>
      </c>
    </row>
    <row r="17" spans="1:15" s="49" customFormat="1" ht="30.75" customHeight="1">
      <c r="A17" s="72" t="s">
        <v>96</v>
      </c>
      <c r="B17" s="72" t="s">
        <v>97</v>
      </c>
      <c r="C17" s="72" t="s">
        <v>98</v>
      </c>
      <c r="D17" s="72" t="s">
        <v>99</v>
      </c>
      <c r="E17" s="73" t="s">
        <v>100</v>
      </c>
      <c r="F17" s="74" t="s">
        <v>28</v>
      </c>
      <c r="G17" s="74" t="s">
        <v>70</v>
      </c>
      <c r="H17" s="74" t="s">
        <v>30</v>
      </c>
      <c r="I17" s="74" t="s">
        <v>101</v>
      </c>
      <c r="J17" s="75">
        <f t="shared" si="0"/>
        <v>16.75</v>
      </c>
      <c r="K17" s="75">
        <v>-0.25</v>
      </c>
      <c r="L17" s="76"/>
      <c r="M17" s="76"/>
      <c r="N17" s="77"/>
      <c r="O17" s="78" t="str">
        <f t="shared" si="1"/>
        <v xml:space="preserve">17 </v>
      </c>
    </row>
    <row r="18" spans="1:15" s="49" customFormat="1" ht="30.75" customHeight="1">
      <c r="A18" s="72" t="s">
        <v>102</v>
      </c>
      <c r="B18" s="72" t="s">
        <v>103</v>
      </c>
      <c r="C18" s="72" t="s">
        <v>104</v>
      </c>
      <c r="D18" s="60" t="s">
        <v>105</v>
      </c>
      <c r="E18" s="73" t="s">
        <v>106</v>
      </c>
      <c r="F18" s="74" t="s">
        <v>28</v>
      </c>
      <c r="G18" s="74" t="s">
        <v>29</v>
      </c>
      <c r="H18" s="74" t="s">
        <v>42</v>
      </c>
      <c r="I18" s="74" t="s">
        <v>107</v>
      </c>
      <c r="J18" s="75">
        <f t="shared" si="0"/>
        <v>3.375</v>
      </c>
      <c r="K18" s="75">
        <v>0.125</v>
      </c>
      <c r="L18" s="76"/>
      <c r="M18" s="76"/>
      <c r="N18" s="77"/>
      <c r="O18" s="78" t="str">
        <f t="shared" si="1"/>
        <v xml:space="preserve">3 1/4 </v>
      </c>
    </row>
    <row r="19" spans="1:15" s="49" customFormat="1" ht="43.5" customHeight="1">
      <c r="A19" s="72" t="s">
        <v>108</v>
      </c>
      <c r="B19" s="72" t="s">
        <v>109</v>
      </c>
      <c r="C19" s="72" t="s">
        <v>110</v>
      </c>
      <c r="D19" s="72" t="s">
        <v>111</v>
      </c>
      <c r="E19" s="60" t="s">
        <v>112</v>
      </c>
      <c r="F19" s="74" t="s">
        <v>28</v>
      </c>
      <c r="G19" s="74" t="s">
        <v>29</v>
      </c>
      <c r="H19" s="74" t="s">
        <v>30</v>
      </c>
      <c r="I19" s="74" t="s">
        <v>113</v>
      </c>
      <c r="J19" s="75">
        <f t="shared" si="0"/>
        <v>34.75</v>
      </c>
      <c r="K19" s="75">
        <v>0.25</v>
      </c>
      <c r="L19" s="76"/>
      <c r="M19" s="76"/>
      <c r="N19" s="77"/>
      <c r="O19" s="78" t="str">
        <f t="shared" si="1"/>
        <v xml:space="preserve">34 1/2 </v>
      </c>
    </row>
    <row r="20" spans="1:15" s="49" customFormat="1" ht="30.75" customHeight="1">
      <c r="A20" s="72" t="s">
        <v>114</v>
      </c>
      <c r="B20" s="72" t="s">
        <v>115</v>
      </c>
      <c r="C20" s="72" t="s">
        <v>116</v>
      </c>
      <c r="D20" s="72" t="s">
        <v>117</v>
      </c>
      <c r="E20" s="73" t="s">
        <v>118</v>
      </c>
      <c r="F20" s="74" t="s">
        <v>41</v>
      </c>
      <c r="G20" s="74" t="s">
        <v>29</v>
      </c>
      <c r="H20" s="74" t="s">
        <v>52</v>
      </c>
      <c r="I20" s="74" t="s">
        <v>119</v>
      </c>
      <c r="J20" s="75">
        <f t="shared" si="0"/>
        <v>11.25</v>
      </c>
      <c r="K20" s="75">
        <v>0</v>
      </c>
      <c r="L20" s="76"/>
      <c r="M20" s="76"/>
      <c r="N20" s="77"/>
      <c r="O20" s="78" t="str">
        <f t="shared" si="1"/>
        <v xml:space="preserve">11 1/4 </v>
      </c>
    </row>
    <row r="21" spans="1:15" s="49" customFormat="1" ht="40.5" customHeight="1">
      <c r="A21" s="72" t="s">
        <v>120</v>
      </c>
      <c r="B21" s="72" t="s">
        <v>121</v>
      </c>
      <c r="C21" s="72" t="s">
        <v>122</v>
      </c>
      <c r="D21" s="72" t="s">
        <v>123</v>
      </c>
      <c r="E21" s="73" t="s">
        <v>88</v>
      </c>
      <c r="F21" s="74" t="s">
        <v>41</v>
      </c>
      <c r="G21" s="74" t="s">
        <v>70</v>
      </c>
      <c r="H21" s="74" t="s">
        <v>52</v>
      </c>
      <c r="I21" s="74" t="s">
        <v>124</v>
      </c>
      <c r="J21" s="75">
        <f t="shared" si="0"/>
        <v>8.75</v>
      </c>
      <c r="K21" s="75">
        <v>0</v>
      </c>
      <c r="L21" s="76"/>
      <c r="M21" s="76"/>
      <c r="N21" s="77"/>
      <c r="O21" s="78" t="str">
        <f t="shared" si="1"/>
        <v xml:space="preserve">8 3/4 </v>
      </c>
    </row>
    <row r="22" spans="1:15" s="49" customFormat="1" ht="43.5" customHeight="1">
      <c r="A22" s="72" t="s">
        <v>125</v>
      </c>
      <c r="B22" s="72" t="s">
        <v>126</v>
      </c>
      <c r="C22" s="72" t="s">
        <v>127</v>
      </c>
      <c r="D22" s="72" t="s">
        <v>128</v>
      </c>
      <c r="E22" s="73" t="s">
        <v>129</v>
      </c>
      <c r="F22" s="74" t="s">
        <v>41</v>
      </c>
      <c r="G22" s="74" t="s">
        <v>70</v>
      </c>
      <c r="H22" s="74" t="s">
        <v>52</v>
      </c>
      <c r="I22" s="74" t="s">
        <v>130</v>
      </c>
      <c r="J22" s="75">
        <f t="shared" si="0"/>
        <v>6.75</v>
      </c>
      <c r="K22" s="75">
        <v>0</v>
      </c>
      <c r="L22" s="76"/>
      <c r="M22" s="76"/>
      <c r="N22" s="77"/>
      <c r="O22" s="78" t="str">
        <f t="shared" si="1"/>
        <v xml:space="preserve">6 3/4 </v>
      </c>
    </row>
    <row r="23" spans="1:15" s="49" customFormat="1" ht="43.5" customHeight="1">
      <c r="A23" s="72" t="s">
        <v>131</v>
      </c>
      <c r="B23" s="72" t="s">
        <v>132</v>
      </c>
      <c r="C23" s="72" t="s">
        <v>133</v>
      </c>
      <c r="D23" s="72" t="s">
        <v>134</v>
      </c>
      <c r="E23" s="73" t="s">
        <v>135</v>
      </c>
      <c r="F23" s="74" t="s">
        <v>41</v>
      </c>
      <c r="G23" s="74" t="s">
        <v>70</v>
      </c>
      <c r="H23" s="74" t="s">
        <v>52</v>
      </c>
      <c r="I23" s="74" t="s">
        <v>136</v>
      </c>
      <c r="J23" s="75">
        <f t="shared" si="0"/>
        <v>5</v>
      </c>
      <c r="K23" s="75">
        <v>0.25</v>
      </c>
      <c r="L23" s="76"/>
      <c r="M23" s="76"/>
      <c r="N23" s="77"/>
      <c r="O23" s="78" t="str">
        <f t="shared" si="1"/>
        <v xml:space="preserve">4 3/4 </v>
      </c>
    </row>
    <row r="24" spans="1:15" s="49" customFormat="1" ht="30.75" customHeight="1">
      <c r="A24" s="72" t="s">
        <v>137</v>
      </c>
      <c r="B24" s="72" t="s">
        <v>97</v>
      </c>
      <c r="C24" s="72" t="s">
        <v>138</v>
      </c>
      <c r="D24" s="72" t="s">
        <v>139</v>
      </c>
      <c r="E24" s="73" t="s">
        <v>100</v>
      </c>
      <c r="F24" s="74" t="s">
        <v>41</v>
      </c>
      <c r="G24" s="74" t="s">
        <v>70</v>
      </c>
      <c r="H24" s="74" t="s">
        <v>52</v>
      </c>
      <c r="I24" s="74" t="s">
        <v>43</v>
      </c>
      <c r="J24" s="75">
        <f t="shared" si="0"/>
        <v>3.5</v>
      </c>
      <c r="K24" s="75">
        <v>-0.25</v>
      </c>
      <c r="L24" s="76"/>
      <c r="M24" s="76"/>
      <c r="N24" s="77"/>
      <c r="O24" s="78" t="str">
        <f t="shared" si="1"/>
        <v xml:space="preserve">3 3/4 </v>
      </c>
    </row>
    <row r="25" spans="1:15" s="49" customFormat="1" ht="30.75" customHeight="1">
      <c r="A25" s="72" t="s">
        <v>140</v>
      </c>
      <c r="B25" s="72" t="s">
        <v>141</v>
      </c>
      <c r="C25" s="72" t="s">
        <v>142</v>
      </c>
      <c r="D25" s="60" t="s">
        <v>143</v>
      </c>
      <c r="E25" s="61" t="s">
        <v>144</v>
      </c>
      <c r="F25" s="74" t="s">
        <v>41</v>
      </c>
      <c r="G25" s="74" t="s">
        <v>29</v>
      </c>
      <c r="H25" s="74" t="s">
        <v>42</v>
      </c>
      <c r="I25" s="74" t="s">
        <v>107</v>
      </c>
      <c r="J25" s="75">
        <f t="shared" si="0"/>
        <v>3.25</v>
      </c>
      <c r="K25" s="75">
        <v>0</v>
      </c>
      <c r="L25" s="76"/>
      <c r="M25" s="76"/>
      <c r="N25" s="77"/>
      <c r="O25" s="78" t="str">
        <f t="shared" si="1"/>
        <v xml:space="preserve">3 1/4 </v>
      </c>
    </row>
    <row r="26" spans="1:15" s="49" customFormat="1" ht="30.75" customHeight="1">
      <c r="A26" s="72" t="s">
        <v>145</v>
      </c>
      <c r="B26" s="72" t="s">
        <v>146</v>
      </c>
      <c r="C26" s="72" t="s">
        <v>147</v>
      </c>
      <c r="D26" s="72" t="s">
        <v>148</v>
      </c>
      <c r="E26" s="73" t="s">
        <v>149</v>
      </c>
      <c r="F26" s="74" t="s">
        <v>41</v>
      </c>
      <c r="G26" s="74" t="s">
        <v>29</v>
      </c>
      <c r="H26" s="74" t="s">
        <v>42</v>
      </c>
      <c r="I26" s="74" t="s">
        <v>8</v>
      </c>
      <c r="J26" s="75">
        <f t="shared" si="0"/>
        <v>1.375</v>
      </c>
      <c r="K26" s="75">
        <v>0.125</v>
      </c>
      <c r="L26" s="76"/>
      <c r="M26" s="76"/>
      <c r="N26" s="77"/>
      <c r="O26" s="78" t="str">
        <f t="shared" si="1"/>
        <v xml:space="preserve">1 1/4 </v>
      </c>
    </row>
    <row r="27" spans="1:15" s="49" customFormat="1" ht="30.75" customHeight="1">
      <c r="A27" s="72" t="s">
        <v>150</v>
      </c>
      <c r="B27" s="72" t="s">
        <v>151</v>
      </c>
      <c r="C27" s="72" t="s">
        <v>152</v>
      </c>
      <c r="D27" s="72"/>
      <c r="E27" s="72"/>
      <c r="F27" s="74" t="s">
        <v>41</v>
      </c>
      <c r="G27" s="74" t="s">
        <v>29</v>
      </c>
      <c r="H27" s="74" t="s">
        <v>52</v>
      </c>
      <c r="I27" s="74" t="s">
        <v>153</v>
      </c>
      <c r="J27" s="75">
        <f t="shared" si="0"/>
        <v>3</v>
      </c>
      <c r="K27" s="75">
        <v>0</v>
      </c>
      <c r="L27" s="76"/>
      <c r="M27" s="76"/>
      <c r="N27" s="77"/>
      <c r="O27" s="78" t="str">
        <f t="shared" si="1"/>
        <v xml:space="preserve">3 </v>
      </c>
    </row>
    <row r="28" spans="1:15" s="49" customFormat="1" ht="45" customHeight="1">
      <c r="A28" s="72" t="s">
        <v>154</v>
      </c>
      <c r="B28" s="72" t="s">
        <v>155</v>
      </c>
      <c r="C28" s="72" t="s">
        <v>156</v>
      </c>
      <c r="D28" s="60"/>
      <c r="E28" s="61"/>
      <c r="F28" s="74" t="s">
        <v>41</v>
      </c>
      <c r="G28" s="74" t="s">
        <v>29</v>
      </c>
      <c r="H28" s="74" t="s">
        <v>42</v>
      </c>
      <c r="I28" s="74" t="s">
        <v>157</v>
      </c>
      <c r="J28" s="75">
        <f t="shared" si="0"/>
        <v>1.875</v>
      </c>
      <c r="K28" s="75">
        <v>0</v>
      </c>
      <c r="L28" s="76"/>
      <c r="M28" s="76"/>
      <c r="N28" s="77"/>
      <c r="O28" s="78" t="str">
        <f t="shared" si="1"/>
        <v xml:space="preserve">1 7/8 </v>
      </c>
    </row>
    <row r="29" spans="1:15" s="49" customFormat="1" ht="45" customHeight="1">
      <c r="A29" s="72" t="s">
        <v>158</v>
      </c>
      <c r="B29" s="72" t="s">
        <v>159</v>
      </c>
      <c r="C29" s="72" t="s">
        <v>160</v>
      </c>
      <c r="D29" s="60" t="s">
        <v>161</v>
      </c>
      <c r="E29" s="60"/>
      <c r="F29" s="74" t="s">
        <v>28</v>
      </c>
      <c r="G29" s="74" t="s">
        <v>29</v>
      </c>
      <c r="H29" s="74" t="s">
        <v>42</v>
      </c>
      <c r="I29" s="74" t="s">
        <v>43</v>
      </c>
      <c r="J29" s="75">
        <f t="shared" si="0"/>
        <v>3.75</v>
      </c>
      <c r="K29" s="75">
        <v>0</v>
      </c>
      <c r="L29" s="76"/>
      <c r="M29" s="76"/>
      <c r="N29" s="77"/>
      <c r="O29" s="78" t="str">
        <f t="shared" si="1"/>
        <v xml:space="preserve">3 3/4 </v>
      </c>
    </row>
    <row r="30" spans="1:15" s="49" customFormat="1" ht="45" customHeight="1">
      <c r="A30" s="72" t="s">
        <v>162</v>
      </c>
      <c r="B30" s="72" t="s">
        <v>163</v>
      </c>
      <c r="C30" s="72" t="s">
        <v>164</v>
      </c>
      <c r="D30" s="60" t="s">
        <v>165</v>
      </c>
      <c r="E30" s="60" t="s">
        <v>166</v>
      </c>
      <c r="F30" s="74" t="s">
        <v>41</v>
      </c>
      <c r="G30" s="74" t="s">
        <v>29</v>
      </c>
      <c r="H30" s="74" t="s">
        <v>42</v>
      </c>
      <c r="I30" s="74" t="s">
        <v>167</v>
      </c>
      <c r="J30" s="75">
        <f t="shared" si="0"/>
        <v>7</v>
      </c>
      <c r="K30" s="75">
        <v>0</v>
      </c>
      <c r="L30" s="76"/>
      <c r="M30" s="76"/>
      <c r="N30" s="77"/>
      <c r="O30" s="78" t="str">
        <f t="shared" si="1"/>
        <v xml:space="preserve">7 </v>
      </c>
    </row>
  </sheetData>
  <mergeCells count="2">
    <mergeCell ref="A2:N2"/>
    <mergeCell ref="A1:N1"/>
  </mergeCells>
  <pageMargins left="0.7" right="0.7" top="0.75" bottom="0.75" header="0.3" footer="0.3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8A05-807B-47D1-9E11-C42CB42EF506}">
  <sheetPr>
    <pageSetUpPr fitToPage="1"/>
  </sheetPr>
  <dimension ref="A1:P33"/>
  <sheetViews>
    <sheetView view="pageBreakPreview" zoomScale="70" zoomScaleNormal="85" zoomScaleSheetLayoutView="70" workbookViewId="0">
      <selection sqref="A1:O14"/>
    </sheetView>
  </sheetViews>
  <sheetFormatPr defaultColWidth="9.140625" defaultRowHeight="15"/>
  <cols>
    <col min="1" max="1" width="9.140625" style="90"/>
    <col min="2" max="2" width="34.7109375" style="80" customWidth="1"/>
    <col min="3" max="3" width="29.85546875" style="101" customWidth="1"/>
    <col min="4" max="4" width="3" style="80" customWidth="1"/>
    <col min="5" max="5" width="31" style="80" customWidth="1"/>
    <col min="6" max="6" width="34.85546875" style="101" customWidth="1"/>
    <col min="7" max="7" width="11.28515625" style="80" customWidth="1"/>
    <col min="8" max="8" width="12.140625" style="80" customWidth="1"/>
    <col min="9" max="9" width="18.42578125" style="80" customWidth="1"/>
    <col min="10" max="10" width="16.140625" style="101" customWidth="1"/>
    <col min="11" max="11" width="24.28515625" style="80" customWidth="1"/>
    <col min="12" max="12" width="15.7109375" style="80" customWidth="1"/>
    <col min="13" max="13" width="17.42578125" style="80" customWidth="1"/>
    <col min="14" max="14" width="15.7109375" style="101" customWidth="1"/>
    <col min="15" max="15" width="24.28515625" style="80" customWidth="1"/>
    <col min="16" max="16" width="9.140625" style="79"/>
    <col min="17" max="16384" width="9.140625" style="80"/>
  </cols>
  <sheetData>
    <row r="1" spans="1:16" ht="20.100000000000001" customHeight="1">
      <c r="B1" s="133" t="e">
        <f>#REF!</f>
        <v>#REF!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6" s="82" customFormat="1" ht="45.6" customHeight="1">
      <c r="A2" s="91"/>
      <c r="B2" s="96" t="s">
        <v>204</v>
      </c>
      <c r="C2" s="97">
        <v>45509</v>
      </c>
      <c r="D2" s="98"/>
      <c r="E2" s="134" t="s">
        <v>201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81"/>
    </row>
    <row r="3" spans="1:16" ht="0.95" customHeight="1">
      <c r="B3" s="92"/>
      <c r="C3" s="99"/>
      <c r="D3" s="92"/>
      <c r="E3" s="92"/>
      <c r="F3" s="99"/>
      <c r="G3" s="92"/>
      <c r="H3" s="92"/>
      <c r="I3" s="92"/>
      <c r="J3" s="99"/>
    </row>
    <row r="4" spans="1:16" s="95" customFormat="1" ht="37.15" customHeight="1">
      <c r="A4" s="104" t="s">
        <v>203</v>
      </c>
      <c r="B4" s="105" t="s">
        <v>13</v>
      </c>
      <c r="C4" s="106" t="s">
        <v>202</v>
      </c>
      <c r="D4" s="105" t="s">
        <v>14</v>
      </c>
      <c r="E4" s="106" t="s">
        <v>5</v>
      </c>
      <c r="F4" s="106" t="s">
        <v>202</v>
      </c>
      <c r="G4" s="107" t="s">
        <v>15</v>
      </c>
      <c r="H4" s="107" t="s">
        <v>16</v>
      </c>
      <c r="I4" s="107" t="s">
        <v>17</v>
      </c>
      <c r="J4" s="107" t="s">
        <v>9</v>
      </c>
      <c r="K4" s="108" t="s">
        <v>199</v>
      </c>
      <c r="L4" s="109" t="s">
        <v>20</v>
      </c>
      <c r="M4" s="108" t="s">
        <v>21</v>
      </c>
      <c r="N4" s="108" t="s">
        <v>22</v>
      </c>
      <c r="O4" s="108" t="s">
        <v>10</v>
      </c>
      <c r="P4" s="94"/>
    </row>
    <row r="5" spans="1:16" s="88" customFormat="1" ht="36" customHeight="1">
      <c r="A5" s="93">
        <v>1</v>
      </c>
      <c r="B5" s="83" t="s">
        <v>23</v>
      </c>
      <c r="C5" s="100" t="str">
        <f>VLOOKUP(B5,'SPEC PROTO'!$A$5:$B$30,2,0)</f>
        <v>DÀI ÁO THÂN TRƯỚC</v>
      </c>
      <c r="D5" s="83"/>
      <c r="E5" s="83" t="s">
        <v>26</v>
      </c>
      <c r="F5" s="100" t="str">
        <f>VLOOKUP(E5,'SPEC PROTO'!$D$5:$E$30,2,0)</f>
        <v>TỪ ĐỈNH VAI ĐẾN MÉP LAI</v>
      </c>
      <c r="G5" s="84" t="s">
        <v>28</v>
      </c>
      <c r="H5" s="84" t="s">
        <v>29</v>
      </c>
      <c r="I5" s="84" t="s">
        <v>52</v>
      </c>
      <c r="J5" s="111" t="s">
        <v>31</v>
      </c>
      <c r="K5" s="85" t="s">
        <v>214</v>
      </c>
      <c r="L5" s="85" t="s">
        <v>52</v>
      </c>
      <c r="M5" s="102" t="s">
        <v>213</v>
      </c>
      <c r="N5" s="103" t="s">
        <v>31</v>
      </c>
      <c r="O5" s="86"/>
      <c r="P5" s="87"/>
    </row>
    <row r="6" spans="1:16" s="88" customFormat="1" ht="36" customHeight="1">
      <c r="A6" s="93">
        <v>2</v>
      </c>
      <c r="B6" s="83" t="s">
        <v>32</v>
      </c>
      <c r="C6" s="100" t="str">
        <f>VLOOKUP(B6,'SPEC PROTO'!$A$5:$B$30,2,0)</f>
        <v>DÀI ÁO THÂN SAU</v>
      </c>
      <c r="D6" s="83"/>
      <c r="E6" s="83" t="s">
        <v>6</v>
      </c>
      <c r="F6" s="100" t="str">
        <f>VLOOKUP(E6,'SPEC PROTO'!$D$5:$E$30,2,0)</f>
        <v>GIỮA CỔ SAU ĐẾN MÉP LAI</v>
      </c>
      <c r="G6" s="84" t="s">
        <v>28</v>
      </c>
      <c r="H6" s="84" t="s">
        <v>29</v>
      </c>
      <c r="I6" s="84" t="s">
        <v>52</v>
      </c>
      <c r="J6" s="111" t="s">
        <v>36</v>
      </c>
      <c r="K6" s="85" t="s">
        <v>215</v>
      </c>
      <c r="L6" s="85" t="s">
        <v>52</v>
      </c>
      <c r="M6" s="102" t="s">
        <v>213</v>
      </c>
      <c r="N6" s="103" t="s">
        <v>36</v>
      </c>
      <c r="O6" s="86"/>
      <c r="P6" s="87"/>
    </row>
    <row r="7" spans="1:16" s="88" customFormat="1" ht="40.9" customHeight="1">
      <c r="A7" s="93">
        <v>3</v>
      </c>
      <c r="B7" s="83" t="s">
        <v>54</v>
      </c>
      <c r="C7" s="100" t="str">
        <f>VLOOKUP(B7,'SPEC PROTO'!$A$5:$B$30,2,0)</f>
        <v>CHỒM VAI</v>
      </c>
      <c r="D7" s="83"/>
      <c r="E7" s="83" t="s">
        <v>57</v>
      </c>
      <c r="F7" s="100" t="str">
        <f>VLOOKUP(E7,'SPEC PROTO'!$D$5:$E$30,2,0)</f>
        <v>TỪ ĐỈNH VAI ĐẾN ĐƯỜNG MAY CỔ</v>
      </c>
      <c r="G7" s="84" t="s">
        <v>41</v>
      </c>
      <c r="H7" s="84" t="s">
        <v>29</v>
      </c>
      <c r="I7" s="84" t="s">
        <v>42</v>
      </c>
      <c r="J7" s="111" t="s">
        <v>30</v>
      </c>
      <c r="K7" s="85" t="s">
        <v>71</v>
      </c>
      <c r="L7" s="85" t="s">
        <v>224</v>
      </c>
      <c r="M7" s="102" t="s">
        <v>213</v>
      </c>
      <c r="N7" s="103" t="s">
        <v>30</v>
      </c>
      <c r="O7" s="86"/>
      <c r="P7" s="87"/>
    </row>
    <row r="8" spans="1:16" s="88" customFormat="1" ht="44.45" customHeight="1">
      <c r="A8" s="93">
        <v>4</v>
      </c>
      <c r="B8" s="83" t="s">
        <v>59</v>
      </c>
      <c r="C8" s="100" t="str">
        <f>VLOOKUP(B8,'SPEC PROTO'!$A$5:$B$30,2,0)</f>
        <v>XUÔI VAI</v>
      </c>
      <c r="D8" s="83"/>
      <c r="E8" s="83" t="s">
        <v>62</v>
      </c>
      <c r="F8" s="100" t="str">
        <f>VLOOKUP(E8,'SPEC PROTO'!$D$5:$E$30,2,0)</f>
        <v>ĐO TỪ NGANG VAI ĐẾN ĐIỂM NGANG ĐẦU VAI</v>
      </c>
      <c r="G8" s="84" t="s">
        <v>41</v>
      </c>
      <c r="H8" s="84" t="s">
        <v>29</v>
      </c>
      <c r="I8" s="84" t="s">
        <v>52</v>
      </c>
      <c r="J8" s="111" t="s">
        <v>64</v>
      </c>
      <c r="K8" s="85" t="s">
        <v>64</v>
      </c>
      <c r="L8" s="85" t="s">
        <v>213</v>
      </c>
      <c r="M8" s="102" t="s">
        <v>213</v>
      </c>
      <c r="N8" s="103" t="s">
        <v>64</v>
      </c>
      <c r="O8" s="86"/>
      <c r="P8" s="87"/>
    </row>
    <row r="9" spans="1:16" s="88" customFormat="1" ht="45" customHeight="1">
      <c r="A9" s="93">
        <v>5</v>
      </c>
      <c r="B9" s="83" t="s">
        <v>37</v>
      </c>
      <c r="C9" s="100" t="str">
        <f>VLOOKUP(B9,'SPEC PROTO'!$A$5:$B$30,2,0)</f>
        <v>HẠ CỔ TRƯỚC</v>
      </c>
      <c r="D9" s="83"/>
      <c r="E9" s="83" t="s">
        <v>7</v>
      </c>
      <c r="F9" s="100" t="str">
        <f>VLOOKUP(E9,'SPEC PROTO'!$D$5:$E$30,2,0)</f>
        <v>ĐỈNH VAI ĐẾN ĐƯỜNG MAY</v>
      </c>
      <c r="G9" s="84" t="s">
        <v>41</v>
      </c>
      <c r="H9" s="84" t="s">
        <v>29</v>
      </c>
      <c r="I9" s="84" t="s">
        <v>42</v>
      </c>
      <c r="J9" s="111" t="s">
        <v>43</v>
      </c>
      <c r="K9" s="85" t="s">
        <v>43</v>
      </c>
      <c r="L9" s="85" t="s">
        <v>213</v>
      </c>
      <c r="M9" s="110" t="s">
        <v>52</v>
      </c>
      <c r="N9" s="103" t="s">
        <v>223</v>
      </c>
      <c r="O9" s="86" t="s">
        <v>247</v>
      </c>
      <c r="P9" s="87"/>
    </row>
    <row r="10" spans="1:16" s="88" customFormat="1" ht="45" customHeight="1">
      <c r="A10" s="93">
        <v>6</v>
      </c>
      <c r="B10" s="83" t="s">
        <v>44</v>
      </c>
      <c r="C10" s="100" t="str">
        <f>VLOOKUP(B10,'SPEC PROTO'!$A$5:$B$30,2,0)</f>
        <v>HẠ CỔ SAU</v>
      </c>
      <c r="D10" s="83"/>
      <c r="E10" s="83" t="s">
        <v>7</v>
      </c>
      <c r="F10" s="100" t="str">
        <f>VLOOKUP(E10,'SPEC PROTO'!$D$5:$E$30,2,0)</f>
        <v>ĐỈNH VAI ĐẾN ĐƯỜNG MAY</v>
      </c>
      <c r="G10" s="84" t="s">
        <v>41</v>
      </c>
      <c r="H10" s="84" t="s">
        <v>29</v>
      </c>
      <c r="I10" s="84" t="s">
        <v>42</v>
      </c>
      <c r="J10" s="111" t="s">
        <v>8</v>
      </c>
      <c r="K10" s="85" t="s">
        <v>8</v>
      </c>
      <c r="L10" s="85" t="s">
        <v>213</v>
      </c>
      <c r="M10" s="102" t="s">
        <v>213</v>
      </c>
      <c r="N10" s="103" t="s">
        <v>8</v>
      </c>
      <c r="O10" s="86"/>
      <c r="P10" s="87"/>
    </row>
    <row r="11" spans="1:16" s="88" customFormat="1" ht="42.6" customHeight="1">
      <c r="A11" s="93">
        <v>7</v>
      </c>
      <c r="B11" s="83" t="s">
        <v>47</v>
      </c>
      <c r="C11" s="100" t="str">
        <f>VLOOKUP(B11,'SPEC PROTO'!$A$5:$B$30,2,0)</f>
        <v>RỘNG CỔ SAU</v>
      </c>
      <c r="D11" s="83"/>
      <c r="E11" s="83" t="s">
        <v>50</v>
      </c>
      <c r="F11" s="100" t="str">
        <f>VLOOKUP(E11,'SPEC PROTO'!$D$5:$E$30,2,0)</f>
        <v>TỪ ĐƯỜNG MAY ĐẾN ĐƯỜNG MAY TẠI CỔ SAU</v>
      </c>
      <c r="G11" s="84" t="s">
        <v>41</v>
      </c>
      <c r="H11" s="84" t="s">
        <v>29</v>
      </c>
      <c r="I11" s="84" t="s">
        <v>52</v>
      </c>
      <c r="J11" s="111" t="s">
        <v>53</v>
      </c>
      <c r="K11" s="85" t="s">
        <v>216</v>
      </c>
      <c r="L11" s="85" t="s">
        <v>42</v>
      </c>
      <c r="M11" s="102" t="s">
        <v>213</v>
      </c>
      <c r="N11" s="103" t="s">
        <v>53</v>
      </c>
      <c r="O11" s="86"/>
      <c r="P11" s="87"/>
    </row>
    <row r="12" spans="1:16" s="88" customFormat="1" ht="46.15" customHeight="1">
      <c r="A12" s="93">
        <v>8</v>
      </c>
      <c r="B12" s="83" t="s">
        <v>145</v>
      </c>
      <c r="C12" s="100" t="str">
        <f>VLOOKUP(B12,'SPEC PROTO'!$A$5:$B$30,2,0)</f>
        <v>TO BẢN BO CỔ</v>
      </c>
      <c r="D12" s="83"/>
      <c r="E12" s="83" t="s">
        <v>148</v>
      </c>
      <c r="F12" s="100" t="str">
        <f>VLOOKUP(E12,'SPEC PROTO'!$D$5:$E$30,2,0)</f>
        <v>MÉP ĐẾN ĐƯỜNG MAY CỔ</v>
      </c>
      <c r="G12" s="84" t="s">
        <v>41</v>
      </c>
      <c r="H12" s="84" t="s">
        <v>29</v>
      </c>
      <c r="I12" s="84" t="s">
        <v>42</v>
      </c>
      <c r="J12" s="111" t="s">
        <v>8</v>
      </c>
      <c r="K12" s="85" t="s">
        <v>217</v>
      </c>
      <c r="L12" s="85" t="s">
        <v>42</v>
      </c>
      <c r="M12" s="110" t="s">
        <v>226</v>
      </c>
      <c r="N12" s="103" t="s">
        <v>231</v>
      </c>
      <c r="O12" s="86" t="s">
        <v>248</v>
      </c>
      <c r="P12" s="87"/>
    </row>
    <row r="13" spans="1:16" s="88" customFormat="1" ht="30.75" customHeight="1">
      <c r="A13" s="93">
        <v>9</v>
      </c>
      <c r="B13" s="83" t="s">
        <v>205</v>
      </c>
      <c r="C13" s="100" t="s">
        <v>240</v>
      </c>
      <c r="D13" s="83"/>
      <c r="E13" s="89"/>
      <c r="F13" s="100"/>
      <c r="G13" s="84" t="s">
        <v>28</v>
      </c>
      <c r="H13" s="84" t="s">
        <v>70</v>
      </c>
      <c r="I13" s="84" t="s">
        <v>213</v>
      </c>
      <c r="J13" s="111" t="s">
        <v>213</v>
      </c>
      <c r="K13" s="85" t="s">
        <v>213</v>
      </c>
      <c r="L13" s="85" t="s">
        <v>213</v>
      </c>
      <c r="M13" s="110" t="s">
        <v>222</v>
      </c>
      <c r="N13" s="103" t="s">
        <v>222</v>
      </c>
      <c r="O13" s="86" t="s">
        <v>249</v>
      </c>
      <c r="P13" s="87"/>
    </row>
    <row r="14" spans="1:16" s="88" customFormat="1" ht="46.5" customHeight="1">
      <c r="A14" s="93">
        <v>10</v>
      </c>
      <c r="B14" s="83" t="s">
        <v>65</v>
      </c>
      <c r="C14" s="100" t="str">
        <f>VLOOKUP(B14,'SPEC PROTO'!$A$5:$B$30,2,0)</f>
        <v>NGANG VAI</v>
      </c>
      <c r="D14" s="83"/>
      <c r="E14" s="83" t="s">
        <v>68</v>
      </c>
      <c r="F14" s="100" t="str">
        <f>VLOOKUP(E14,'SPEC PROTO'!$D$5:$E$30,2,0)</f>
        <v>ĐM ĐẾN ĐM</v>
      </c>
      <c r="G14" s="84" t="s">
        <v>41</v>
      </c>
      <c r="H14" s="84" t="s">
        <v>70</v>
      </c>
      <c r="I14" s="84" t="s">
        <v>52</v>
      </c>
      <c r="J14" s="111" t="s">
        <v>72</v>
      </c>
      <c r="K14" s="85" t="s">
        <v>72</v>
      </c>
      <c r="L14" s="85" t="s">
        <v>213</v>
      </c>
      <c r="M14" s="110" t="s">
        <v>52</v>
      </c>
      <c r="N14" s="103" t="s">
        <v>232</v>
      </c>
      <c r="O14" s="86" t="s">
        <v>247</v>
      </c>
      <c r="P14" s="87"/>
    </row>
    <row r="15" spans="1:16" s="88" customFormat="1" ht="68.45" customHeight="1">
      <c r="A15" s="93">
        <v>11</v>
      </c>
      <c r="B15" s="83" t="s">
        <v>73</v>
      </c>
      <c r="C15" s="100" t="str">
        <f>VLOOKUP(B15,'SPEC PROTO'!$A$5:$B$30,2,0)</f>
        <v>NGANG THÂN TRƯỚC</v>
      </c>
      <c r="D15" s="83"/>
      <c r="E15" s="83" t="s">
        <v>76</v>
      </c>
      <c r="F15" s="100" t="str">
        <f>VLOOKUP(E15,'SPEC PROTO'!$D$5:$E$30,2,0)</f>
        <v>HẠ 7" TỪ CAO VAI, ĐO TỪ ĐƯỜNG MAY ĐẾN ĐƯỜNG MAY</v>
      </c>
      <c r="G15" s="84" t="s">
        <v>41</v>
      </c>
      <c r="H15" s="84" t="s">
        <v>70</v>
      </c>
      <c r="I15" s="84" t="s">
        <v>52</v>
      </c>
      <c r="J15" s="111" t="s">
        <v>78</v>
      </c>
      <c r="K15" s="85" t="s">
        <v>218</v>
      </c>
      <c r="L15" s="85" t="s">
        <v>42</v>
      </c>
      <c r="M15" s="102" t="s">
        <v>213</v>
      </c>
      <c r="N15" s="103" t="s">
        <v>78</v>
      </c>
      <c r="O15" s="86"/>
      <c r="P15" s="87"/>
    </row>
    <row r="16" spans="1:16" s="88" customFormat="1" ht="66" customHeight="1">
      <c r="A16" s="93">
        <v>12</v>
      </c>
      <c r="B16" s="83" t="s">
        <v>79</v>
      </c>
      <c r="C16" s="100" t="str">
        <f>VLOOKUP(B16,'SPEC PROTO'!$A$5:$B$30,2,0)</f>
        <v>NGANG THÂN SAU</v>
      </c>
      <c r="D16" s="83"/>
      <c r="E16" s="83" t="s">
        <v>82</v>
      </c>
      <c r="F16" s="100" t="str">
        <f>VLOOKUP(E16,'SPEC PROTO'!$D$5:$E$30,2,0)</f>
        <v>HẠ 7" TỪ CAO VAI, ĐO TỪ ĐƯỜNG MAY ĐẾN ĐƯỜNG MAY</v>
      </c>
      <c r="G16" s="84" t="s">
        <v>41</v>
      </c>
      <c r="H16" s="84" t="s">
        <v>70</v>
      </c>
      <c r="I16" s="84" t="s">
        <v>52</v>
      </c>
      <c r="J16" s="111" t="s">
        <v>83</v>
      </c>
      <c r="K16" s="85" t="s">
        <v>219</v>
      </c>
      <c r="L16" s="85" t="s">
        <v>42</v>
      </c>
      <c r="M16" s="102" t="s">
        <v>213</v>
      </c>
      <c r="N16" s="103" t="s">
        <v>83</v>
      </c>
      <c r="O16" s="86"/>
      <c r="P16" s="87"/>
    </row>
    <row r="17" spans="1:16" s="88" customFormat="1" ht="49.15" customHeight="1">
      <c r="A17" s="93">
        <v>13</v>
      </c>
      <c r="B17" s="83" t="s">
        <v>84</v>
      </c>
      <c r="C17" s="100" t="str">
        <f>VLOOKUP(B17,'SPEC PROTO'!$A$5:$B$30,2,0)</f>
        <v>RỘNG NGỰC</v>
      </c>
      <c r="D17" s="83"/>
      <c r="E17" s="83" t="s">
        <v>87</v>
      </c>
      <c r="F17" s="100" t="str">
        <f>VLOOKUP(E17,'SPEC PROTO'!$D$5:$E$30,2,0)</f>
        <v>HẠ 1" DƯỚI NGÃ TƯ NÁCH, ĐO TỪ MÉP ĐẾN MÉP</v>
      </c>
      <c r="G17" s="84" t="s">
        <v>28</v>
      </c>
      <c r="H17" s="84" t="s">
        <v>70</v>
      </c>
      <c r="I17" s="84" t="s">
        <v>52</v>
      </c>
      <c r="J17" s="111" t="s">
        <v>89</v>
      </c>
      <c r="K17" s="85" t="s">
        <v>89</v>
      </c>
      <c r="L17" s="85" t="s">
        <v>213</v>
      </c>
      <c r="M17" s="110" t="s">
        <v>227</v>
      </c>
      <c r="N17" s="103" t="s">
        <v>233</v>
      </c>
      <c r="O17" s="86" t="s">
        <v>248</v>
      </c>
      <c r="P17" s="87"/>
    </row>
    <row r="18" spans="1:16" s="88" customFormat="1" ht="41.45" customHeight="1">
      <c r="A18" s="93">
        <v>14</v>
      </c>
      <c r="B18" s="83" t="s">
        <v>206</v>
      </c>
      <c r="C18" s="100" t="s">
        <v>241</v>
      </c>
      <c r="D18" s="83"/>
      <c r="E18" s="89" t="s">
        <v>211</v>
      </c>
      <c r="F18" s="100" t="s">
        <v>242</v>
      </c>
      <c r="G18" s="84" t="s">
        <v>28</v>
      </c>
      <c r="H18" s="84" t="s">
        <v>70</v>
      </c>
      <c r="I18" s="84" t="s">
        <v>52</v>
      </c>
      <c r="J18" s="111" t="s">
        <v>213</v>
      </c>
      <c r="K18" s="85" t="s">
        <v>213</v>
      </c>
      <c r="L18" s="85" t="s">
        <v>213</v>
      </c>
      <c r="M18" s="110" t="s">
        <v>228</v>
      </c>
      <c r="N18" s="103" t="s">
        <v>228</v>
      </c>
      <c r="O18" s="86" t="s">
        <v>249</v>
      </c>
      <c r="P18" s="87"/>
    </row>
    <row r="19" spans="1:16" s="88" customFormat="1" ht="43.5" customHeight="1">
      <c r="A19" s="93">
        <v>15</v>
      </c>
      <c r="B19" s="83" t="s">
        <v>90</v>
      </c>
      <c r="C19" s="100" t="str">
        <f>VLOOKUP(B19,'SPEC PROTO'!$A$5:$B$30,2,0)</f>
        <v>NGANG LAI ÁO - TẠI ĐƯỜNG MAY</v>
      </c>
      <c r="D19" s="83"/>
      <c r="E19" s="83" t="s">
        <v>93</v>
      </c>
      <c r="F19" s="100" t="str">
        <f>VLOOKUP(E19,'SPEC PROTO'!$D$5:$E$30,2,0)</f>
        <v>ĐO THẲNG THEO ĐƯỜNG MAY, ĐO ÊM</v>
      </c>
      <c r="G19" s="84" t="s">
        <v>28</v>
      </c>
      <c r="H19" s="84" t="s">
        <v>70</v>
      </c>
      <c r="I19" s="84" t="s">
        <v>52</v>
      </c>
      <c r="J19" s="111" t="s">
        <v>95</v>
      </c>
      <c r="K19" s="85" t="s">
        <v>95</v>
      </c>
      <c r="L19" s="85" t="s">
        <v>213</v>
      </c>
      <c r="M19" s="102" t="s">
        <v>213</v>
      </c>
      <c r="N19" s="103" t="s">
        <v>95</v>
      </c>
      <c r="O19" s="86"/>
      <c r="P19" s="87"/>
    </row>
    <row r="20" spans="1:16" s="88" customFormat="1" ht="30.75" customHeight="1">
      <c r="A20" s="93">
        <v>16</v>
      </c>
      <c r="B20" s="83" t="s">
        <v>96</v>
      </c>
      <c r="C20" s="100" t="str">
        <f>VLOOKUP(B20,'SPEC PROTO'!$A$5:$B$30,2,0)</f>
        <v>RỘNG LAI ÁO - TẠI MÉP</v>
      </c>
      <c r="D20" s="83"/>
      <c r="E20" s="83" t="s">
        <v>99</v>
      </c>
      <c r="F20" s="100" t="str">
        <f>VLOOKUP(E20,'SPEC PROTO'!$D$5:$E$30,2,0)</f>
        <v>TẠI MÉP LAI</v>
      </c>
      <c r="G20" s="84" t="s">
        <v>28</v>
      </c>
      <c r="H20" s="84" t="s">
        <v>70</v>
      </c>
      <c r="I20" s="84" t="s">
        <v>52</v>
      </c>
      <c r="J20" s="111" t="s">
        <v>101</v>
      </c>
      <c r="K20" s="85" t="s">
        <v>101</v>
      </c>
      <c r="L20" s="85" t="s">
        <v>213</v>
      </c>
      <c r="M20" s="102" t="s">
        <v>213</v>
      </c>
      <c r="N20" s="103" t="s">
        <v>101</v>
      </c>
      <c r="O20" s="86"/>
      <c r="P20" s="87"/>
    </row>
    <row r="21" spans="1:16" s="88" customFormat="1" ht="40.5" customHeight="1">
      <c r="A21" s="93">
        <v>17</v>
      </c>
      <c r="B21" s="83" t="s">
        <v>102</v>
      </c>
      <c r="C21" s="100" t="str">
        <f>VLOOKUP(B21,'SPEC PROTO'!$A$5:$B$30,2,0)</f>
        <v>TO BẢN LAI ÁO</v>
      </c>
      <c r="D21" s="83"/>
      <c r="E21" s="83" t="s">
        <v>105</v>
      </c>
      <c r="F21" s="100" t="str">
        <f>VLOOKUP(E21,'SPEC PROTO'!$D$5:$E$30,2,0)</f>
        <v>CAO BO</v>
      </c>
      <c r="G21" s="84" t="s">
        <v>28</v>
      </c>
      <c r="H21" s="84" t="s">
        <v>29</v>
      </c>
      <c r="I21" s="84" t="s">
        <v>42</v>
      </c>
      <c r="J21" s="111" t="s">
        <v>107</v>
      </c>
      <c r="K21" s="85" t="s">
        <v>220</v>
      </c>
      <c r="L21" s="85" t="s">
        <v>42</v>
      </c>
      <c r="M21" s="110" t="s">
        <v>229</v>
      </c>
      <c r="N21" s="103" t="s">
        <v>234</v>
      </c>
      <c r="O21" s="86" t="s">
        <v>248</v>
      </c>
      <c r="P21" s="87"/>
    </row>
    <row r="22" spans="1:16" s="88" customFormat="1" ht="67.150000000000006" customHeight="1">
      <c r="A22" s="93">
        <v>18</v>
      </c>
      <c r="B22" s="83" t="s">
        <v>108</v>
      </c>
      <c r="C22" s="100" t="str">
        <f>VLOOKUP(B22,'SPEC PROTO'!$A$5:$B$30,2,0)</f>
        <v>DÀI TAY TỪ GIỮA CỔ SAU</v>
      </c>
      <c r="D22" s="83"/>
      <c r="E22" s="83" t="s">
        <v>111</v>
      </c>
      <c r="F22" s="100" t="str">
        <f>VLOOKUP(E22,'SPEC PROTO'!$D$5:$E$30,2,0)</f>
        <v>ĐO 3 ĐIỂM TỪ GIỮA CỔ SAU ĐẾN ĐIỂM VAI ĐẾN MÉP TAY</v>
      </c>
      <c r="G22" s="84" t="s">
        <v>28</v>
      </c>
      <c r="H22" s="84" t="s">
        <v>29</v>
      </c>
      <c r="I22" s="84" t="s">
        <v>30</v>
      </c>
      <c r="J22" s="111" t="s">
        <v>113</v>
      </c>
      <c r="K22" s="85" t="s">
        <v>221</v>
      </c>
      <c r="L22" s="85" t="s">
        <v>225</v>
      </c>
      <c r="M22" s="110" t="s">
        <v>30</v>
      </c>
      <c r="N22" s="103" t="s">
        <v>235</v>
      </c>
      <c r="O22" s="86" t="s">
        <v>247</v>
      </c>
      <c r="P22" s="87"/>
    </row>
    <row r="23" spans="1:16" s="88" customFormat="1" ht="43.5" customHeight="1">
      <c r="A23" s="93">
        <v>19</v>
      </c>
      <c r="B23" s="83" t="s">
        <v>114</v>
      </c>
      <c r="C23" s="100" t="str">
        <f>VLOOKUP(B23,'SPEC PROTO'!$A$5:$B$30,2,0)</f>
        <v>HẠ NÁCH</v>
      </c>
      <c r="D23" s="83"/>
      <c r="E23" s="83" t="s">
        <v>117</v>
      </c>
      <c r="F23" s="100" t="str">
        <f>VLOOKUP(E23,'SPEC PROTO'!$D$5:$E$30,2,0)</f>
        <v>HẠ TỪ CAO VAI ĐẾN ĐIỂM NAGNG NGÃ TƯ NÁCH</v>
      </c>
      <c r="G23" s="84" t="s">
        <v>41</v>
      </c>
      <c r="H23" s="84" t="s">
        <v>29</v>
      </c>
      <c r="I23" s="84" t="s">
        <v>52</v>
      </c>
      <c r="J23" s="111" t="s">
        <v>119</v>
      </c>
      <c r="K23" s="85" t="s">
        <v>222</v>
      </c>
      <c r="L23" s="85" t="s">
        <v>52</v>
      </c>
      <c r="M23" s="110" t="s">
        <v>8</v>
      </c>
      <c r="N23" s="103" t="s">
        <v>236</v>
      </c>
      <c r="O23" s="86" t="s">
        <v>247</v>
      </c>
      <c r="P23" s="87"/>
    </row>
    <row r="24" spans="1:16" s="88" customFormat="1" ht="45" customHeight="1">
      <c r="A24" s="93">
        <v>20</v>
      </c>
      <c r="B24" s="83" t="s">
        <v>120</v>
      </c>
      <c r="C24" s="100" t="str">
        <f>VLOOKUP(B24,'SPEC PROTO'!$A$5:$B$30,2,0)</f>
        <v>RỘNG BẮP TAY</v>
      </c>
      <c r="D24" s="83"/>
      <c r="E24" s="83" t="s">
        <v>123</v>
      </c>
      <c r="F24" s="100" t="str">
        <f>VLOOKUP(E24,'SPEC PROTO'!$D$5:$E$30,2,0)</f>
        <v>HẠ 1" DƯỚI NGÃ TƯ NÁCH, ĐO TỪ MÉP ĐẾN MÉP</v>
      </c>
      <c r="G24" s="84" t="s">
        <v>41</v>
      </c>
      <c r="H24" s="84" t="s">
        <v>70</v>
      </c>
      <c r="I24" s="84" t="s">
        <v>52</v>
      </c>
      <c r="J24" s="111" t="s">
        <v>124</v>
      </c>
      <c r="K24" s="85" t="s">
        <v>124</v>
      </c>
      <c r="L24" s="85" t="s">
        <v>213</v>
      </c>
      <c r="M24" s="110" t="s">
        <v>52</v>
      </c>
      <c r="N24" s="103" t="s">
        <v>237</v>
      </c>
      <c r="O24" s="86" t="s">
        <v>247</v>
      </c>
      <c r="P24" s="87"/>
    </row>
    <row r="25" spans="1:16" s="88" customFormat="1" ht="30.75" customHeight="1">
      <c r="A25" s="93">
        <v>21</v>
      </c>
      <c r="B25" s="83" t="s">
        <v>125</v>
      </c>
      <c r="C25" s="100" t="str">
        <f>VLOOKUP(B25,'SPEC PROTO'!$A$5:$B$30,2,0)</f>
        <v>RỘNG CẲNG TAY</v>
      </c>
      <c r="D25" s="83"/>
      <c r="E25" s="89" t="s">
        <v>128</v>
      </c>
      <c r="F25" s="100" t="str">
        <f>VLOOKUP(E25,'SPEC PROTO'!$D$5:$E$30,2,0)</f>
        <v>9" TỪ MÉP LAI TAY</v>
      </c>
      <c r="G25" s="84" t="s">
        <v>41</v>
      </c>
      <c r="H25" s="84" t="s">
        <v>70</v>
      </c>
      <c r="I25" s="84" t="s">
        <v>52</v>
      </c>
      <c r="J25" s="111" t="s">
        <v>130</v>
      </c>
      <c r="K25" s="85" t="s">
        <v>167</v>
      </c>
      <c r="L25" s="85" t="s">
        <v>52</v>
      </c>
      <c r="M25" s="110" t="s">
        <v>71</v>
      </c>
      <c r="N25" s="103" t="s">
        <v>238</v>
      </c>
      <c r="O25" s="86" t="s">
        <v>247</v>
      </c>
      <c r="P25" s="87"/>
    </row>
    <row r="26" spans="1:16" s="88" customFormat="1" ht="44.45" customHeight="1">
      <c r="A26" s="93">
        <v>22</v>
      </c>
      <c r="B26" s="83" t="s">
        <v>207</v>
      </c>
      <c r="C26" s="100" t="s">
        <v>243</v>
      </c>
      <c r="D26" s="83"/>
      <c r="E26" s="83"/>
      <c r="F26" s="100"/>
      <c r="G26" s="84" t="s">
        <v>41</v>
      </c>
      <c r="H26" s="84" t="s">
        <v>70</v>
      </c>
      <c r="I26" s="84" t="s">
        <v>52</v>
      </c>
      <c r="J26" s="111" t="s">
        <v>213</v>
      </c>
      <c r="K26" s="85" t="s">
        <v>213</v>
      </c>
      <c r="L26" s="85" t="s">
        <v>213</v>
      </c>
      <c r="M26" s="110" t="s">
        <v>230</v>
      </c>
      <c r="N26" s="103" t="s">
        <v>230</v>
      </c>
      <c r="O26" s="86" t="s">
        <v>249</v>
      </c>
      <c r="P26" s="87"/>
    </row>
    <row r="27" spans="1:16" s="88" customFormat="1" ht="30.75" customHeight="1">
      <c r="A27" s="93">
        <v>23</v>
      </c>
      <c r="B27" s="83" t="s">
        <v>131</v>
      </c>
      <c r="C27" s="100" t="str">
        <f>VLOOKUP(B27,'SPEC PROTO'!$A$5:$B$30,2,0)</f>
        <v>RỘNG LAI ÁO - TẠI ĐƯỜNG MAY</v>
      </c>
      <c r="D27" s="83"/>
      <c r="E27" s="83" t="s">
        <v>134</v>
      </c>
      <c r="F27" s="100" t="str">
        <f>VLOOKUP(E27,'SPEC PROTO'!$D$5:$E$30,2,0)</f>
        <v>RỘNG TẠI ĐƯỜNG MAY</v>
      </c>
      <c r="G27" s="84" t="s">
        <v>41</v>
      </c>
      <c r="H27" s="84" t="s">
        <v>70</v>
      </c>
      <c r="I27" s="84" t="s">
        <v>52</v>
      </c>
      <c r="J27" s="111" t="s">
        <v>136</v>
      </c>
      <c r="K27" s="85" t="s">
        <v>136</v>
      </c>
      <c r="L27" s="85" t="s">
        <v>213</v>
      </c>
      <c r="M27" s="102" t="s">
        <v>213</v>
      </c>
      <c r="N27" s="103" t="s">
        <v>136</v>
      </c>
      <c r="O27" s="86"/>
      <c r="P27" s="87"/>
    </row>
    <row r="28" spans="1:16" s="88" customFormat="1" ht="45" customHeight="1">
      <c r="A28" s="93">
        <v>24</v>
      </c>
      <c r="B28" s="83" t="s">
        <v>137</v>
      </c>
      <c r="C28" s="100" t="str">
        <f>VLOOKUP(B28,'SPEC PROTO'!$A$5:$B$30,2,0)</f>
        <v>RỘNG LAI ÁO - TẠI MÉP</v>
      </c>
      <c r="D28" s="83"/>
      <c r="E28" s="89" t="s">
        <v>139</v>
      </c>
      <c r="F28" s="100" t="str">
        <f>VLOOKUP(E28,'SPEC PROTO'!$D$5:$E$30,2,0)</f>
        <v>TẠI MÉP LAI</v>
      </c>
      <c r="G28" s="84" t="s">
        <v>41</v>
      </c>
      <c r="H28" s="84" t="s">
        <v>70</v>
      </c>
      <c r="I28" s="84" t="s">
        <v>52</v>
      </c>
      <c r="J28" s="111" t="s">
        <v>43</v>
      </c>
      <c r="K28" s="85" t="s">
        <v>43</v>
      </c>
      <c r="L28" s="85" t="s">
        <v>213</v>
      </c>
      <c r="M28" s="102" t="s">
        <v>213</v>
      </c>
      <c r="N28" s="103" t="s">
        <v>43</v>
      </c>
      <c r="O28" s="86"/>
      <c r="P28" s="87"/>
    </row>
    <row r="29" spans="1:16" s="88" customFormat="1" ht="45" customHeight="1">
      <c r="A29" s="93">
        <v>25</v>
      </c>
      <c r="B29" s="83" t="s">
        <v>140</v>
      </c>
      <c r="C29" s="100" t="str">
        <f>VLOOKUP(B29,'SPEC PROTO'!$A$5:$B$30,2,0)</f>
        <v>TO BẢN LAI TAY</v>
      </c>
      <c r="D29" s="83"/>
      <c r="E29" s="89" t="s">
        <v>143</v>
      </c>
      <c r="F29" s="100" t="str">
        <f>VLOOKUP(E29,'SPEC PROTO'!$D$5:$E$30,2,0)</f>
        <v>MÉP ĐẾN ĐƯỜNG MAY</v>
      </c>
      <c r="G29" s="84" t="s">
        <v>41</v>
      </c>
      <c r="H29" s="84" t="s">
        <v>29</v>
      </c>
      <c r="I29" s="84" t="s">
        <v>42</v>
      </c>
      <c r="J29" s="111" t="s">
        <v>107</v>
      </c>
      <c r="K29" s="85" t="s">
        <v>107</v>
      </c>
      <c r="L29" s="85" t="s">
        <v>213</v>
      </c>
      <c r="M29" s="110" t="s">
        <v>229</v>
      </c>
      <c r="N29" s="103" t="s">
        <v>234</v>
      </c>
      <c r="O29" s="86" t="s">
        <v>248</v>
      </c>
      <c r="P29" s="87"/>
    </row>
    <row r="30" spans="1:16" s="88" customFormat="1" ht="45" customHeight="1">
      <c r="A30" s="93">
        <v>26</v>
      </c>
      <c r="B30" s="83" t="s">
        <v>208</v>
      </c>
      <c r="C30" s="100" t="s">
        <v>252</v>
      </c>
      <c r="D30" s="83"/>
      <c r="E30" s="89"/>
      <c r="F30" s="100"/>
      <c r="G30" s="84" t="s">
        <v>41</v>
      </c>
      <c r="H30" s="84" t="s">
        <v>29</v>
      </c>
      <c r="I30" s="84" t="s">
        <v>52</v>
      </c>
      <c r="J30" s="111" t="s">
        <v>153</v>
      </c>
      <c r="K30" s="85" t="s">
        <v>167</v>
      </c>
      <c r="L30" s="85" t="s">
        <v>223</v>
      </c>
      <c r="M30" s="110" t="s">
        <v>223</v>
      </c>
      <c r="N30" s="103" t="s">
        <v>167</v>
      </c>
      <c r="O30" s="86" t="s">
        <v>251</v>
      </c>
      <c r="P30" s="87"/>
    </row>
    <row r="31" spans="1:16" s="88" customFormat="1" ht="58.15" customHeight="1">
      <c r="A31" s="93">
        <v>27</v>
      </c>
      <c r="B31" s="83" t="s">
        <v>209</v>
      </c>
      <c r="C31" s="100" t="s">
        <v>244</v>
      </c>
      <c r="D31" s="83"/>
      <c r="E31" s="89"/>
      <c r="F31" s="100"/>
      <c r="G31" s="84" t="s">
        <v>41</v>
      </c>
      <c r="H31" s="84" t="s">
        <v>29</v>
      </c>
      <c r="I31" s="84" t="s">
        <v>42</v>
      </c>
      <c r="J31" s="111" t="s">
        <v>157</v>
      </c>
      <c r="K31" s="85" t="s">
        <v>64</v>
      </c>
      <c r="L31" s="85" t="s">
        <v>224</v>
      </c>
      <c r="M31" s="110" t="s">
        <v>42</v>
      </c>
      <c r="N31" s="103" t="s">
        <v>239</v>
      </c>
      <c r="O31" s="86" t="s">
        <v>251</v>
      </c>
      <c r="P31" s="87"/>
    </row>
    <row r="32" spans="1:16" s="88" customFormat="1" ht="55.9" customHeight="1">
      <c r="A32" s="93">
        <v>28</v>
      </c>
      <c r="B32" s="83" t="s">
        <v>210</v>
      </c>
      <c r="C32" s="100" t="s">
        <v>245</v>
      </c>
      <c r="D32" s="83"/>
      <c r="E32" s="89" t="s">
        <v>212</v>
      </c>
      <c r="F32" s="100" t="s">
        <v>246</v>
      </c>
      <c r="G32" s="84" t="s">
        <v>28</v>
      </c>
      <c r="H32" s="84" t="s">
        <v>29</v>
      </c>
      <c r="I32" s="84" t="s">
        <v>42</v>
      </c>
      <c r="J32" s="111" t="s">
        <v>43</v>
      </c>
      <c r="K32" s="85" t="s">
        <v>223</v>
      </c>
      <c r="L32" s="85" t="s">
        <v>52</v>
      </c>
      <c r="M32" s="110" t="s">
        <v>213</v>
      </c>
      <c r="N32" s="103" t="s">
        <v>43</v>
      </c>
      <c r="O32" s="86" t="s">
        <v>250</v>
      </c>
      <c r="P32" s="87"/>
    </row>
    <row r="33" spans="1:16" s="88" customFormat="1" ht="68.45" customHeight="1">
      <c r="A33" s="93">
        <v>29</v>
      </c>
      <c r="B33" s="83" t="s">
        <v>162</v>
      </c>
      <c r="C33" s="100" t="str">
        <f>VLOOKUP(B33,'SPEC PROTO'!$A$5:$B$30,2,0)</f>
        <v>VỊ TRÍ NHÃN SƯỜN CỜ SƯỜN NGOÀI</v>
      </c>
      <c r="D33" s="83"/>
      <c r="E33" s="89" t="s">
        <v>165</v>
      </c>
      <c r="F33" s="100" t="str">
        <f>VLOOKUP(E33,'SPEC PROTO'!$D$5:$E$30,2,0)</f>
        <v>MÉP LAI ĐẾN MÉP NHÃN, TẠI SƯỜN TRÁI NGOÀI NGƯỜI MẶC</v>
      </c>
      <c r="G33" s="84" t="s">
        <v>41</v>
      </c>
      <c r="H33" s="84" t="s">
        <v>29</v>
      </c>
      <c r="I33" s="84" t="s">
        <v>42</v>
      </c>
      <c r="J33" s="111" t="s">
        <v>167</v>
      </c>
      <c r="K33" s="85" t="s">
        <v>130</v>
      </c>
      <c r="L33" s="85" t="s">
        <v>225</v>
      </c>
      <c r="M33" s="102" t="s">
        <v>213</v>
      </c>
      <c r="N33" s="103" t="s">
        <v>167</v>
      </c>
      <c r="O33" s="86" t="s">
        <v>250</v>
      </c>
      <c r="P33" s="87"/>
    </row>
  </sheetData>
  <autoFilter ref="A4:P33" xr:uid="{05458A05-807B-47D1-9E11-C42CB42EF506}"/>
  <mergeCells count="2">
    <mergeCell ref="B1:O1"/>
    <mergeCell ref="E2:O2"/>
  </mergeCells>
  <pageMargins left="0.7" right="0.7" top="0.75" bottom="0.75" header="0.3" footer="0.3"/>
  <pageSetup paperSize="9" scale="4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4C48-3339-4368-BFF7-807D2F5D568E}">
  <sheetPr>
    <pageSetUpPr fitToPage="1"/>
  </sheetPr>
  <dimension ref="A1:P33"/>
  <sheetViews>
    <sheetView view="pageBreakPreview" topLeftCell="A29" zoomScale="70" zoomScaleNormal="85" zoomScaleSheetLayoutView="70" workbookViewId="0">
      <selection activeCell="B10" sqref="B10"/>
    </sheetView>
  </sheetViews>
  <sheetFormatPr defaultColWidth="9.140625" defaultRowHeight="15"/>
  <cols>
    <col min="1" max="1" width="9.140625" style="90"/>
    <col min="2" max="2" width="34.7109375" style="80" customWidth="1"/>
    <col min="3" max="3" width="29.85546875" style="101" customWidth="1"/>
    <col min="4" max="4" width="3" style="80" customWidth="1"/>
    <col min="5" max="5" width="31" style="80" customWidth="1"/>
    <col min="6" max="6" width="34.85546875" style="101" customWidth="1"/>
    <col min="7" max="7" width="11.28515625" style="80" customWidth="1"/>
    <col min="8" max="8" width="12.140625" style="80" customWidth="1"/>
    <col min="9" max="9" width="18.42578125" style="80" hidden="1" customWidth="1"/>
    <col min="10" max="10" width="16.140625" style="101" customWidth="1"/>
    <col min="11" max="11" width="24.28515625" style="80" customWidth="1"/>
    <col min="12" max="12" width="15.7109375" style="80" customWidth="1"/>
    <col min="13" max="13" width="17.42578125" style="80" hidden="1" customWidth="1"/>
    <col min="14" max="14" width="15.7109375" style="101" hidden="1" customWidth="1"/>
    <col min="15" max="15" width="24.28515625" style="80" hidden="1" customWidth="1"/>
    <col min="16" max="16" width="9.140625" style="79"/>
    <col min="17" max="16384" width="9.140625" style="80"/>
  </cols>
  <sheetData>
    <row r="1" spans="1:16" ht="20.100000000000001" customHeight="1">
      <c r="B1" s="133" t="e">
        <f>#REF!</f>
        <v>#REF!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</row>
    <row r="2" spans="1:16" s="82" customFormat="1" ht="45.6" customHeight="1">
      <c r="A2" s="91"/>
      <c r="B2" s="96" t="s">
        <v>204</v>
      </c>
      <c r="C2" s="97">
        <v>45509</v>
      </c>
      <c r="D2" s="98"/>
      <c r="E2" s="134" t="s">
        <v>201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81"/>
    </row>
    <row r="3" spans="1:16" ht="0.95" customHeight="1">
      <c r="B3" s="92"/>
      <c r="C3" s="99"/>
      <c r="D3" s="92"/>
      <c r="E3" s="92"/>
      <c r="F3" s="99"/>
      <c r="G3" s="92"/>
      <c r="H3" s="92"/>
      <c r="I3" s="92"/>
      <c r="J3" s="99"/>
    </row>
    <row r="4" spans="1:16" s="95" customFormat="1" ht="37.15" customHeight="1">
      <c r="A4" s="104" t="s">
        <v>203</v>
      </c>
      <c r="B4" s="105" t="s">
        <v>13</v>
      </c>
      <c r="C4" s="106" t="s">
        <v>202</v>
      </c>
      <c r="D4" s="105" t="s">
        <v>14</v>
      </c>
      <c r="E4" s="106" t="s">
        <v>5</v>
      </c>
      <c r="F4" s="106" t="s">
        <v>202</v>
      </c>
      <c r="G4" s="107" t="s">
        <v>15</v>
      </c>
      <c r="H4" s="107" t="s">
        <v>16</v>
      </c>
      <c r="I4" s="107" t="s">
        <v>17</v>
      </c>
      <c r="J4" s="107" t="s">
        <v>9</v>
      </c>
      <c r="K4" s="108" t="s">
        <v>253</v>
      </c>
      <c r="L4" s="109" t="s">
        <v>20</v>
      </c>
      <c r="M4" s="108" t="s">
        <v>21</v>
      </c>
      <c r="N4" s="108" t="s">
        <v>22</v>
      </c>
      <c r="O4" s="108" t="s">
        <v>10</v>
      </c>
      <c r="P4" s="94"/>
    </row>
    <row r="5" spans="1:16" s="88" customFormat="1" ht="36" customHeight="1">
      <c r="A5" s="93">
        <v>1</v>
      </c>
      <c r="B5" s="83" t="s">
        <v>23</v>
      </c>
      <c r="C5" s="100" t="str">
        <f>VLOOKUP(B5,'SPEC PROTO'!$A$5:$B$30,2,0)</f>
        <v>DÀI ÁO THÂN TRƯỚC</v>
      </c>
      <c r="D5" s="83"/>
      <c r="E5" s="83" t="s">
        <v>26</v>
      </c>
      <c r="F5" s="100" t="str">
        <f>VLOOKUP(E5,'SPEC PROTO'!$D$5:$E$30,2,0)</f>
        <v>TỪ ĐỈNH VAI ĐẾN MÉP LAI</v>
      </c>
      <c r="G5" s="84" t="s">
        <v>28</v>
      </c>
      <c r="H5" s="84" t="s">
        <v>29</v>
      </c>
      <c r="I5" s="84" t="s">
        <v>52</v>
      </c>
      <c r="J5" s="103" t="s">
        <v>31</v>
      </c>
      <c r="K5" s="113" t="s">
        <v>31</v>
      </c>
      <c r="L5" s="85">
        <v>0</v>
      </c>
      <c r="M5" s="102" t="s">
        <v>213</v>
      </c>
      <c r="N5" s="103" t="s">
        <v>31</v>
      </c>
      <c r="O5" s="86"/>
      <c r="P5" s="87"/>
    </row>
    <row r="6" spans="1:16" s="88" customFormat="1" ht="36" customHeight="1">
      <c r="A6" s="93">
        <v>2</v>
      </c>
      <c r="B6" s="83" t="s">
        <v>32</v>
      </c>
      <c r="C6" s="100" t="str">
        <f>VLOOKUP(B6,'SPEC PROTO'!$A$5:$B$30,2,0)</f>
        <v>DÀI ÁO THÂN SAU</v>
      </c>
      <c r="D6" s="83"/>
      <c r="E6" s="83" t="s">
        <v>6</v>
      </c>
      <c r="F6" s="100" t="str">
        <f>VLOOKUP(E6,'SPEC PROTO'!$D$5:$E$30,2,0)</f>
        <v>GIỮA CỔ SAU ĐẾN MÉP LAI</v>
      </c>
      <c r="G6" s="84" t="s">
        <v>28</v>
      </c>
      <c r="H6" s="84" t="s">
        <v>29</v>
      </c>
      <c r="I6" s="84" t="s">
        <v>52</v>
      </c>
      <c r="J6" s="103" t="s">
        <v>36</v>
      </c>
      <c r="K6" s="113" t="s">
        <v>36</v>
      </c>
      <c r="L6" s="85">
        <v>0</v>
      </c>
      <c r="M6" s="102" t="s">
        <v>213</v>
      </c>
      <c r="N6" s="103" t="s">
        <v>36</v>
      </c>
      <c r="O6" s="86"/>
      <c r="P6" s="87"/>
    </row>
    <row r="7" spans="1:16" s="88" customFormat="1" ht="40.9" customHeight="1">
      <c r="A7" s="93">
        <v>3</v>
      </c>
      <c r="B7" s="83" t="s">
        <v>54</v>
      </c>
      <c r="C7" s="100" t="str">
        <f>VLOOKUP(B7,'SPEC PROTO'!$A$5:$B$30,2,0)</f>
        <v>CHỒM VAI</v>
      </c>
      <c r="D7" s="83"/>
      <c r="E7" s="83" t="s">
        <v>57</v>
      </c>
      <c r="F7" s="100" t="str">
        <f>VLOOKUP(E7,'SPEC PROTO'!$D$5:$E$30,2,0)</f>
        <v>TỪ ĐỈNH VAI ĐẾN ĐƯỜNG MAY CỔ</v>
      </c>
      <c r="G7" s="84" t="s">
        <v>41</v>
      </c>
      <c r="H7" s="84" t="s">
        <v>29</v>
      </c>
      <c r="I7" s="84" t="s">
        <v>42</v>
      </c>
      <c r="J7" s="103" t="s">
        <v>30</v>
      </c>
      <c r="K7" s="113" t="s">
        <v>30</v>
      </c>
      <c r="L7" s="85">
        <v>0</v>
      </c>
      <c r="M7" s="102" t="s">
        <v>213</v>
      </c>
      <c r="N7" s="103" t="s">
        <v>30</v>
      </c>
      <c r="O7" s="86"/>
      <c r="P7" s="87"/>
    </row>
    <row r="8" spans="1:16" s="88" customFormat="1" ht="44.45" customHeight="1">
      <c r="A8" s="93">
        <v>4</v>
      </c>
      <c r="B8" s="83" t="s">
        <v>59</v>
      </c>
      <c r="C8" s="100" t="str">
        <f>VLOOKUP(B8,'SPEC PROTO'!$A$5:$B$30,2,0)</f>
        <v>XUÔI VAI</v>
      </c>
      <c r="D8" s="83"/>
      <c r="E8" s="83" t="s">
        <v>62</v>
      </c>
      <c r="F8" s="100" t="str">
        <f>VLOOKUP(E8,'SPEC PROTO'!$D$5:$E$30,2,0)</f>
        <v>ĐO TỪ NGANG VAI ĐẾN ĐIỂM NGANG ĐẦU VAI</v>
      </c>
      <c r="G8" s="84" t="s">
        <v>41</v>
      </c>
      <c r="H8" s="84" t="s">
        <v>29</v>
      </c>
      <c r="I8" s="84" t="s">
        <v>52</v>
      </c>
      <c r="J8" s="103" t="s">
        <v>64</v>
      </c>
      <c r="K8" s="113" t="s">
        <v>64</v>
      </c>
      <c r="L8" s="85">
        <v>0</v>
      </c>
      <c r="M8" s="102" t="s">
        <v>213</v>
      </c>
      <c r="N8" s="103" t="s">
        <v>64</v>
      </c>
      <c r="O8" s="86"/>
      <c r="P8" s="87"/>
    </row>
    <row r="9" spans="1:16" s="88" customFormat="1" ht="45" customHeight="1">
      <c r="A9" s="93">
        <v>5</v>
      </c>
      <c r="B9" s="83" t="s">
        <v>37</v>
      </c>
      <c r="C9" s="100" t="str">
        <f>VLOOKUP(B9,'SPEC PROTO'!$A$5:$B$30,2,0)</f>
        <v>HẠ CỔ TRƯỚC</v>
      </c>
      <c r="D9" s="83"/>
      <c r="E9" s="83" t="s">
        <v>7</v>
      </c>
      <c r="F9" s="100" t="str">
        <f>VLOOKUP(E9,'SPEC PROTO'!$D$5:$E$30,2,0)</f>
        <v>ĐỈNH VAI ĐẾN ĐƯỜNG MAY</v>
      </c>
      <c r="G9" s="84" t="s">
        <v>41</v>
      </c>
      <c r="H9" s="84" t="s">
        <v>29</v>
      </c>
      <c r="I9" s="84" t="s">
        <v>42</v>
      </c>
      <c r="J9" s="103" t="s">
        <v>223</v>
      </c>
      <c r="K9" s="113" t="s">
        <v>223</v>
      </c>
      <c r="L9" s="85">
        <v>0</v>
      </c>
      <c r="M9" s="110" t="s">
        <v>52</v>
      </c>
      <c r="N9" s="103" t="s">
        <v>223</v>
      </c>
      <c r="O9" s="86" t="s">
        <v>247</v>
      </c>
      <c r="P9" s="87"/>
    </row>
    <row r="10" spans="1:16" s="88" customFormat="1" ht="45" customHeight="1">
      <c r="A10" s="93">
        <v>6</v>
      </c>
      <c r="B10" s="83" t="s">
        <v>44</v>
      </c>
      <c r="C10" s="100" t="str">
        <f>VLOOKUP(B10,'SPEC PROTO'!$A$5:$B$30,2,0)</f>
        <v>HẠ CỔ SAU</v>
      </c>
      <c r="D10" s="83"/>
      <c r="E10" s="83" t="s">
        <v>7</v>
      </c>
      <c r="F10" s="100" t="str">
        <f>VLOOKUP(E10,'SPEC PROTO'!$D$5:$E$30,2,0)</f>
        <v>ĐỈNH VAI ĐẾN ĐƯỜNG MAY</v>
      </c>
      <c r="G10" s="84" t="s">
        <v>41</v>
      </c>
      <c r="H10" s="84" t="s">
        <v>29</v>
      </c>
      <c r="I10" s="84" t="s">
        <v>42</v>
      </c>
      <c r="J10" s="103" t="s">
        <v>8</v>
      </c>
      <c r="K10" s="113" t="s">
        <v>8</v>
      </c>
      <c r="L10" s="85">
        <v>0</v>
      </c>
      <c r="M10" s="102" t="s">
        <v>213</v>
      </c>
      <c r="N10" s="103" t="s">
        <v>8</v>
      </c>
      <c r="O10" s="86"/>
      <c r="P10" s="87"/>
    </row>
    <row r="11" spans="1:16" s="88" customFormat="1" ht="42.6" customHeight="1">
      <c r="A11" s="93">
        <v>7</v>
      </c>
      <c r="B11" s="83" t="s">
        <v>47</v>
      </c>
      <c r="C11" s="100" t="str">
        <f>VLOOKUP(B11,'SPEC PROTO'!$A$5:$B$30,2,0)</f>
        <v>RỘNG CỔ SAU</v>
      </c>
      <c r="D11" s="83"/>
      <c r="E11" s="83" t="s">
        <v>50</v>
      </c>
      <c r="F11" s="100" t="str">
        <f>VLOOKUP(E11,'SPEC PROTO'!$D$5:$E$30,2,0)</f>
        <v>TỪ ĐƯỜNG MAY ĐẾN ĐƯỜNG MAY TẠI CỔ SAU</v>
      </c>
      <c r="G11" s="84" t="s">
        <v>41</v>
      </c>
      <c r="H11" s="84" t="s">
        <v>29</v>
      </c>
      <c r="I11" s="84" t="s">
        <v>52</v>
      </c>
      <c r="J11" s="103" t="s">
        <v>53</v>
      </c>
      <c r="K11" s="85">
        <v>7.5</v>
      </c>
      <c r="L11" s="85">
        <v>-0.25</v>
      </c>
      <c r="M11" s="102" t="s">
        <v>213</v>
      </c>
      <c r="N11" s="103" t="s">
        <v>53</v>
      </c>
      <c r="O11" s="86"/>
      <c r="P11" s="87">
        <f>3/4+(-1/4)</f>
        <v>0.5</v>
      </c>
    </row>
    <row r="12" spans="1:16" s="88" customFormat="1" ht="46.15" customHeight="1">
      <c r="A12" s="93">
        <v>8</v>
      </c>
      <c r="B12" s="83" t="s">
        <v>145</v>
      </c>
      <c r="C12" s="100" t="str">
        <f>VLOOKUP(B12,'SPEC PROTO'!$A$5:$B$30,2,0)</f>
        <v>TO BẢN BO CỔ</v>
      </c>
      <c r="D12" s="83"/>
      <c r="E12" s="83" t="s">
        <v>148</v>
      </c>
      <c r="F12" s="100" t="str">
        <f>VLOOKUP(E12,'SPEC PROTO'!$D$5:$E$30,2,0)</f>
        <v>MÉP ĐẾN ĐƯỜNG MAY CỔ</v>
      </c>
      <c r="G12" s="84" t="s">
        <v>41</v>
      </c>
      <c r="H12" s="84" t="s">
        <v>29</v>
      </c>
      <c r="I12" s="84" t="s">
        <v>42</v>
      </c>
      <c r="J12" s="103" t="s">
        <v>231</v>
      </c>
      <c r="K12" s="85">
        <v>1</v>
      </c>
      <c r="L12" s="85">
        <v>0.125</v>
      </c>
      <c r="M12" s="110" t="s">
        <v>226</v>
      </c>
      <c r="N12" s="103" t="s">
        <v>231</v>
      </c>
      <c r="O12" s="86" t="s">
        <v>248</v>
      </c>
      <c r="P12" s="87">
        <f>7/8+1/8</f>
        <v>1</v>
      </c>
    </row>
    <row r="13" spans="1:16" s="88" customFormat="1" ht="30.75" customHeight="1">
      <c r="A13" s="93">
        <v>9</v>
      </c>
      <c r="B13" s="83" t="s">
        <v>205</v>
      </c>
      <c r="C13" s="100" t="s">
        <v>240</v>
      </c>
      <c r="D13" s="83"/>
      <c r="E13" s="89"/>
      <c r="F13" s="100"/>
      <c r="G13" s="84" t="s">
        <v>28</v>
      </c>
      <c r="H13" s="84" t="s">
        <v>70</v>
      </c>
      <c r="I13" s="84" t="s">
        <v>213</v>
      </c>
      <c r="J13" s="103" t="s">
        <v>222</v>
      </c>
      <c r="K13" s="85">
        <v>11.75</v>
      </c>
      <c r="L13" s="85">
        <v>0.25</v>
      </c>
      <c r="M13" s="110" t="s">
        <v>222</v>
      </c>
      <c r="N13" s="103" t="s">
        <v>222</v>
      </c>
      <c r="O13" s="86" t="s">
        <v>249</v>
      </c>
      <c r="P13" s="87">
        <f>1/2+1/4</f>
        <v>0.75</v>
      </c>
    </row>
    <row r="14" spans="1:16" s="88" customFormat="1" ht="46.5" customHeight="1">
      <c r="A14" s="93">
        <v>10</v>
      </c>
      <c r="B14" s="83" t="s">
        <v>65</v>
      </c>
      <c r="C14" s="100" t="str">
        <f>VLOOKUP(B14,'SPEC PROTO'!$A$5:$B$30,2,0)</f>
        <v>NGANG VAI</v>
      </c>
      <c r="D14" s="83"/>
      <c r="E14" s="83" t="s">
        <v>68</v>
      </c>
      <c r="F14" s="100" t="str">
        <f>VLOOKUP(E14,'SPEC PROTO'!$D$5:$E$30,2,0)</f>
        <v>ĐM ĐẾN ĐM</v>
      </c>
      <c r="G14" s="84" t="s">
        <v>41</v>
      </c>
      <c r="H14" s="84" t="s">
        <v>70</v>
      </c>
      <c r="I14" s="84" t="s">
        <v>52</v>
      </c>
      <c r="J14" s="103" t="s">
        <v>232</v>
      </c>
      <c r="K14" s="113" t="s">
        <v>232</v>
      </c>
      <c r="L14" s="85">
        <v>0</v>
      </c>
      <c r="M14" s="110" t="s">
        <v>52</v>
      </c>
      <c r="N14" s="103" t="s">
        <v>232</v>
      </c>
      <c r="O14" s="86" t="s">
        <v>247</v>
      </c>
      <c r="P14" s="87"/>
    </row>
    <row r="15" spans="1:16" s="88" customFormat="1" ht="68.45" customHeight="1">
      <c r="A15" s="93">
        <v>11</v>
      </c>
      <c r="B15" s="83" t="s">
        <v>73</v>
      </c>
      <c r="C15" s="100" t="str">
        <f>VLOOKUP(B15,'SPEC PROTO'!$A$5:$B$30,2,0)</f>
        <v>NGANG THÂN TRƯỚC</v>
      </c>
      <c r="D15" s="83"/>
      <c r="E15" s="83" t="s">
        <v>76</v>
      </c>
      <c r="F15" s="100" t="str">
        <f>VLOOKUP(E15,'SPEC PROTO'!$D$5:$E$30,2,0)</f>
        <v>HẠ 7" TỪ CAO VAI, ĐO TỪ ĐƯỜNG MAY ĐẾN ĐƯỜNG MAY</v>
      </c>
      <c r="G15" s="84" t="s">
        <v>41</v>
      </c>
      <c r="H15" s="84" t="s">
        <v>70</v>
      </c>
      <c r="I15" s="84" t="s">
        <v>52</v>
      </c>
      <c r="J15" s="103" t="s">
        <v>78</v>
      </c>
      <c r="K15" s="113" t="s">
        <v>78</v>
      </c>
      <c r="L15" s="85">
        <v>0</v>
      </c>
      <c r="M15" s="102" t="s">
        <v>213</v>
      </c>
      <c r="N15" s="103" t="s">
        <v>78</v>
      </c>
      <c r="O15" s="86"/>
      <c r="P15" s="87"/>
    </row>
    <row r="16" spans="1:16" s="88" customFormat="1" ht="66" customHeight="1">
      <c r="A16" s="93">
        <v>12</v>
      </c>
      <c r="B16" s="83" t="s">
        <v>79</v>
      </c>
      <c r="C16" s="100" t="str">
        <f>VLOOKUP(B16,'SPEC PROTO'!$A$5:$B$30,2,0)</f>
        <v>NGANG THÂN SAU</v>
      </c>
      <c r="D16" s="83"/>
      <c r="E16" s="83" t="s">
        <v>82</v>
      </c>
      <c r="F16" s="100" t="str">
        <f>VLOOKUP(E16,'SPEC PROTO'!$D$5:$E$30,2,0)</f>
        <v>HẠ 7" TỪ CAO VAI, ĐO TỪ ĐƯỜNG MAY ĐẾN ĐƯỜNG MAY</v>
      </c>
      <c r="G16" s="84" t="s">
        <v>41</v>
      </c>
      <c r="H16" s="84" t="s">
        <v>70</v>
      </c>
      <c r="I16" s="84" t="s">
        <v>52</v>
      </c>
      <c r="J16" s="103" t="s">
        <v>83</v>
      </c>
      <c r="K16" s="113" t="s">
        <v>83</v>
      </c>
      <c r="L16" s="85">
        <v>0</v>
      </c>
      <c r="M16" s="102" t="s">
        <v>213</v>
      </c>
      <c r="N16" s="103" t="s">
        <v>83</v>
      </c>
      <c r="O16" s="86"/>
      <c r="P16" s="87"/>
    </row>
    <row r="17" spans="1:16" s="88" customFormat="1" ht="49.15" customHeight="1">
      <c r="A17" s="93">
        <v>13</v>
      </c>
      <c r="B17" s="83" t="s">
        <v>84</v>
      </c>
      <c r="C17" s="100" t="str">
        <f>VLOOKUP(B17,'SPEC PROTO'!$A$5:$B$30,2,0)</f>
        <v>RỘNG NGỰC</v>
      </c>
      <c r="D17" s="83"/>
      <c r="E17" s="83" t="s">
        <v>87</v>
      </c>
      <c r="F17" s="100" t="str">
        <f>VLOOKUP(E17,'SPEC PROTO'!$D$5:$E$30,2,0)</f>
        <v>HẠ 1" DƯỚI NGÃ TƯ NÁCH, ĐO TỪ MÉP ĐẾN MÉP</v>
      </c>
      <c r="G17" s="84" t="s">
        <v>28</v>
      </c>
      <c r="H17" s="84" t="s">
        <v>70</v>
      </c>
      <c r="I17" s="84" t="s">
        <v>52</v>
      </c>
      <c r="J17" s="103" t="s">
        <v>233</v>
      </c>
      <c r="K17" s="113" t="s">
        <v>233</v>
      </c>
      <c r="L17" s="85">
        <v>0</v>
      </c>
      <c r="M17" s="110" t="s">
        <v>227</v>
      </c>
      <c r="N17" s="103" t="s">
        <v>233</v>
      </c>
      <c r="O17" s="86" t="s">
        <v>248</v>
      </c>
      <c r="P17" s="87"/>
    </row>
    <row r="18" spans="1:16" s="88" customFormat="1" ht="41.45" customHeight="1">
      <c r="A18" s="93">
        <v>14</v>
      </c>
      <c r="B18" s="83" t="s">
        <v>206</v>
      </c>
      <c r="C18" s="100" t="s">
        <v>241</v>
      </c>
      <c r="D18" s="83"/>
      <c r="E18" s="89" t="s">
        <v>211</v>
      </c>
      <c r="F18" s="100" t="s">
        <v>242</v>
      </c>
      <c r="G18" s="84" t="s">
        <v>28</v>
      </c>
      <c r="H18" s="84" t="s">
        <v>70</v>
      </c>
      <c r="I18" s="84" t="s">
        <v>52</v>
      </c>
      <c r="J18" s="103" t="s">
        <v>228</v>
      </c>
      <c r="K18" s="85">
        <v>22</v>
      </c>
      <c r="L18" s="85">
        <v>0.25</v>
      </c>
      <c r="M18" s="110" t="s">
        <v>228</v>
      </c>
      <c r="N18" s="103" t="s">
        <v>228</v>
      </c>
      <c r="O18" s="86" t="s">
        <v>249</v>
      </c>
      <c r="P18" s="87">
        <f>3/4+1/4</f>
        <v>1</v>
      </c>
    </row>
    <row r="19" spans="1:16" s="88" customFormat="1" ht="43.5" customHeight="1">
      <c r="A19" s="93">
        <v>15</v>
      </c>
      <c r="B19" s="83" t="s">
        <v>90</v>
      </c>
      <c r="C19" s="100" t="str">
        <f>VLOOKUP(B19,'SPEC PROTO'!$A$5:$B$30,2,0)</f>
        <v>NGANG LAI ÁO - TẠI ĐƯỜNG MAY</v>
      </c>
      <c r="D19" s="83"/>
      <c r="E19" s="83" t="s">
        <v>93</v>
      </c>
      <c r="F19" s="100" t="str">
        <f>VLOOKUP(E19,'SPEC PROTO'!$D$5:$E$30,2,0)</f>
        <v>ĐO THẲNG THEO ĐƯỜNG MAY, ĐO ÊM</v>
      </c>
      <c r="G19" s="84" t="s">
        <v>28</v>
      </c>
      <c r="H19" s="84" t="s">
        <v>70</v>
      </c>
      <c r="I19" s="84" t="s">
        <v>52</v>
      </c>
      <c r="J19" s="103" t="s">
        <v>95</v>
      </c>
      <c r="K19" s="85">
        <v>19.25</v>
      </c>
      <c r="L19" s="85">
        <v>-0.25</v>
      </c>
      <c r="M19" s="102" t="s">
        <v>213</v>
      </c>
      <c r="N19" s="103" t="s">
        <v>95</v>
      </c>
      <c r="O19" s="86"/>
      <c r="P19" s="87">
        <f>1/2 + (-1/4)</f>
        <v>0.25</v>
      </c>
    </row>
    <row r="20" spans="1:16" s="88" customFormat="1" ht="30.75" customHeight="1">
      <c r="A20" s="93">
        <v>16</v>
      </c>
      <c r="B20" s="83" t="s">
        <v>96</v>
      </c>
      <c r="C20" s="100" t="str">
        <f>VLOOKUP(B20,'SPEC PROTO'!$A$5:$B$30,2,0)</f>
        <v>RỘNG LAI ÁO - TẠI MÉP</v>
      </c>
      <c r="D20" s="83"/>
      <c r="E20" s="83" t="s">
        <v>99</v>
      </c>
      <c r="F20" s="100" t="str">
        <f>VLOOKUP(E20,'SPEC PROTO'!$D$5:$E$30,2,0)</f>
        <v>TẠI MÉP LAI</v>
      </c>
      <c r="G20" s="84" t="s">
        <v>28</v>
      </c>
      <c r="H20" s="84" t="s">
        <v>70</v>
      </c>
      <c r="I20" s="84" t="s">
        <v>52</v>
      </c>
      <c r="J20" s="103" t="s">
        <v>101</v>
      </c>
      <c r="K20" s="113" t="s">
        <v>101</v>
      </c>
      <c r="L20" s="85">
        <v>0</v>
      </c>
      <c r="M20" s="102" t="s">
        <v>213</v>
      </c>
      <c r="N20" s="103" t="s">
        <v>101</v>
      </c>
      <c r="O20" s="86"/>
      <c r="P20" s="87"/>
    </row>
    <row r="21" spans="1:16" s="88" customFormat="1" ht="40.5" customHeight="1">
      <c r="A21" s="93">
        <v>17</v>
      </c>
      <c r="B21" s="83" t="s">
        <v>102</v>
      </c>
      <c r="C21" s="100" t="str">
        <f>VLOOKUP(B21,'SPEC PROTO'!$A$5:$B$30,2,0)</f>
        <v>TO BẢN LAI ÁO</v>
      </c>
      <c r="D21" s="83"/>
      <c r="E21" s="83" t="s">
        <v>105</v>
      </c>
      <c r="F21" s="100" t="str">
        <f>VLOOKUP(E21,'SPEC PROTO'!$D$5:$E$30,2,0)</f>
        <v>CAO BO</v>
      </c>
      <c r="G21" s="84" t="s">
        <v>28</v>
      </c>
      <c r="H21" s="84" t="s">
        <v>29</v>
      </c>
      <c r="I21" s="84" t="s">
        <v>42</v>
      </c>
      <c r="J21" s="103" t="s">
        <v>234</v>
      </c>
      <c r="K21" s="85">
        <v>2.5</v>
      </c>
      <c r="L21" s="85">
        <v>-0.25</v>
      </c>
      <c r="M21" s="110" t="s">
        <v>229</v>
      </c>
      <c r="N21" s="103" t="s">
        <v>234</v>
      </c>
      <c r="O21" s="86" t="s">
        <v>248</v>
      </c>
      <c r="P21" s="87">
        <f>3/4 + (-1/4)</f>
        <v>0.5</v>
      </c>
    </row>
    <row r="22" spans="1:16" s="88" customFormat="1" ht="67.150000000000006" customHeight="1">
      <c r="A22" s="93">
        <v>18</v>
      </c>
      <c r="B22" s="83" t="s">
        <v>108</v>
      </c>
      <c r="C22" s="100" t="str">
        <f>VLOOKUP(B22,'SPEC PROTO'!$A$5:$B$30,2,0)</f>
        <v>DÀI TAY TỪ GIỮA CỔ SAU</v>
      </c>
      <c r="D22" s="83"/>
      <c r="E22" s="83" t="s">
        <v>111</v>
      </c>
      <c r="F22" s="100" t="str">
        <f>VLOOKUP(E22,'SPEC PROTO'!$D$5:$E$30,2,0)</f>
        <v>ĐO 3 ĐIỂM TỪ GIỮA CỔ SAU ĐẾN ĐIỂM VAI ĐẾN MÉP TAY</v>
      </c>
      <c r="G22" s="84" t="s">
        <v>28</v>
      </c>
      <c r="H22" s="84" t="s">
        <v>29</v>
      </c>
      <c r="I22" s="84" t="s">
        <v>30</v>
      </c>
      <c r="J22" s="103" t="s">
        <v>235</v>
      </c>
      <c r="K22" s="85">
        <v>34.5</v>
      </c>
      <c r="L22" s="85">
        <v>-0.5</v>
      </c>
      <c r="M22" s="110" t="s">
        <v>30</v>
      </c>
      <c r="N22" s="103" t="s">
        <v>235</v>
      </c>
      <c r="O22" s="86" t="s">
        <v>247</v>
      </c>
      <c r="P22" s="87">
        <f>35 + (-1/2)</f>
        <v>34.5</v>
      </c>
    </row>
    <row r="23" spans="1:16" s="88" customFormat="1" ht="43.5" customHeight="1">
      <c r="A23" s="93">
        <v>19</v>
      </c>
      <c r="B23" s="83" t="s">
        <v>114</v>
      </c>
      <c r="C23" s="100" t="str">
        <f>VLOOKUP(B23,'SPEC PROTO'!$A$5:$B$30,2,0)</f>
        <v>HẠ NÁCH</v>
      </c>
      <c r="D23" s="83"/>
      <c r="E23" s="83" t="s">
        <v>117</v>
      </c>
      <c r="F23" s="100" t="str">
        <f>VLOOKUP(E23,'SPEC PROTO'!$D$5:$E$30,2,0)</f>
        <v>HẠ TỪ CAO VAI ĐẾN ĐIỂM NAGNG NGÃ TƯ NÁCH</v>
      </c>
      <c r="G23" s="84" t="s">
        <v>41</v>
      </c>
      <c r="H23" s="84" t="s">
        <v>29</v>
      </c>
      <c r="I23" s="84" t="s">
        <v>52</v>
      </c>
      <c r="J23" s="103" t="s">
        <v>236</v>
      </c>
      <c r="K23" s="113" t="s">
        <v>236</v>
      </c>
      <c r="L23" s="85">
        <v>0</v>
      </c>
      <c r="M23" s="110" t="s">
        <v>8</v>
      </c>
      <c r="N23" s="103" t="s">
        <v>236</v>
      </c>
      <c r="O23" s="86" t="s">
        <v>247</v>
      </c>
      <c r="P23" s="87"/>
    </row>
    <row r="24" spans="1:16" s="88" customFormat="1" ht="45" customHeight="1">
      <c r="A24" s="93">
        <v>20</v>
      </c>
      <c r="B24" s="83" t="s">
        <v>120</v>
      </c>
      <c r="C24" s="100" t="str">
        <f>VLOOKUP(B24,'SPEC PROTO'!$A$5:$B$30,2,0)</f>
        <v>RỘNG BẮP TAY</v>
      </c>
      <c r="D24" s="83"/>
      <c r="E24" s="83" t="s">
        <v>123</v>
      </c>
      <c r="F24" s="100" t="str">
        <f>VLOOKUP(E24,'SPEC PROTO'!$D$5:$E$30,2,0)</f>
        <v>HẠ 1" DƯỚI NGÃ TƯ NÁCH, ĐO TỪ MÉP ĐẾN MÉP</v>
      </c>
      <c r="G24" s="84" t="s">
        <v>41</v>
      </c>
      <c r="H24" s="84" t="s">
        <v>70</v>
      </c>
      <c r="I24" s="84" t="s">
        <v>52</v>
      </c>
      <c r="J24" s="103" t="s">
        <v>237</v>
      </c>
      <c r="K24" s="112">
        <f>9+ (-1/8)</f>
        <v>8.875</v>
      </c>
      <c r="L24" s="85">
        <v>-0.125</v>
      </c>
      <c r="M24" s="110" t="s">
        <v>52</v>
      </c>
      <c r="N24" s="103" t="s">
        <v>237</v>
      </c>
      <c r="O24" s="86" t="s">
        <v>247</v>
      </c>
      <c r="P24" s="87">
        <f>9+ (-1/8)</f>
        <v>8.875</v>
      </c>
    </row>
    <row r="25" spans="1:16" s="88" customFormat="1" ht="30.75" customHeight="1">
      <c r="A25" s="93">
        <v>21</v>
      </c>
      <c r="B25" s="83" t="s">
        <v>125</v>
      </c>
      <c r="C25" s="100" t="str">
        <f>VLOOKUP(B25,'SPEC PROTO'!$A$5:$B$30,2,0)</f>
        <v>RỘNG CẲNG TAY</v>
      </c>
      <c r="D25" s="83"/>
      <c r="E25" s="89" t="s">
        <v>128</v>
      </c>
      <c r="F25" s="100" t="str">
        <f>VLOOKUP(E25,'SPEC PROTO'!$D$5:$E$30,2,0)</f>
        <v>9" TỪ MÉP LAI TAY</v>
      </c>
      <c r="G25" s="84" t="s">
        <v>41</v>
      </c>
      <c r="H25" s="84" t="s">
        <v>70</v>
      </c>
      <c r="I25" s="84" t="s">
        <v>52</v>
      </c>
      <c r="J25" s="103" t="s">
        <v>238</v>
      </c>
      <c r="K25" s="113" t="s">
        <v>238</v>
      </c>
      <c r="L25" s="85">
        <v>0</v>
      </c>
      <c r="M25" s="110" t="s">
        <v>71</v>
      </c>
      <c r="N25" s="103" t="s">
        <v>238</v>
      </c>
      <c r="O25" s="86" t="s">
        <v>247</v>
      </c>
      <c r="P25" s="87"/>
    </row>
    <row r="26" spans="1:16" s="88" customFormat="1" ht="44.45" customHeight="1">
      <c r="A26" s="93">
        <v>22</v>
      </c>
      <c r="B26" s="83" t="s">
        <v>207</v>
      </c>
      <c r="C26" s="100" t="s">
        <v>243</v>
      </c>
      <c r="D26" s="83"/>
      <c r="E26" s="83"/>
      <c r="F26" s="100"/>
      <c r="G26" s="84" t="s">
        <v>41</v>
      </c>
      <c r="H26" s="84" t="s">
        <v>70</v>
      </c>
      <c r="I26" s="84" t="s">
        <v>52</v>
      </c>
      <c r="J26" s="103" t="s">
        <v>230</v>
      </c>
      <c r="K26" s="113" t="s">
        <v>230</v>
      </c>
      <c r="L26" s="85">
        <v>0</v>
      </c>
      <c r="M26" s="110" t="s">
        <v>230</v>
      </c>
      <c r="N26" s="103" t="s">
        <v>230</v>
      </c>
      <c r="O26" s="86" t="s">
        <v>249</v>
      </c>
      <c r="P26" s="87"/>
    </row>
    <row r="27" spans="1:16" s="88" customFormat="1" ht="30.75" customHeight="1">
      <c r="A27" s="93">
        <v>23</v>
      </c>
      <c r="B27" s="83" t="s">
        <v>131</v>
      </c>
      <c r="C27" s="100" t="str">
        <f>VLOOKUP(B27,'SPEC PROTO'!$A$5:$B$30,2,0)</f>
        <v>RỘNG LAI ÁO - TẠI ĐƯỜNG MAY</v>
      </c>
      <c r="D27" s="83"/>
      <c r="E27" s="83" t="s">
        <v>134</v>
      </c>
      <c r="F27" s="100" t="str">
        <f>VLOOKUP(E27,'SPEC PROTO'!$D$5:$E$30,2,0)</f>
        <v>RỘNG TẠI ĐƯỜNG MAY</v>
      </c>
      <c r="G27" s="84" t="s">
        <v>41</v>
      </c>
      <c r="H27" s="84" t="s">
        <v>70</v>
      </c>
      <c r="I27" s="84" t="s">
        <v>52</v>
      </c>
      <c r="J27" s="103" t="s">
        <v>136</v>
      </c>
      <c r="K27" s="85">
        <v>4.625</v>
      </c>
      <c r="L27" s="85">
        <v>-0.125</v>
      </c>
      <c r="M27" s="102" t="s">
        <v>213</v>
      </c>
      <c r="N27" s="103" t="s">
        <v>136</v>
      </c>
      <c r="O27" s="86"/>
      <c r="P27" s="87">
        <f>3/4 + (-1/8)</f>
        <v>0.625</v>
      </c>
    </row>
    <row r="28" spans="1:16" s="88" customFormat="1" ht="45" customHeight="1">
      <c r="A28" s="93">
        <v>24</v>
      </c>
      <c r="B28" s="83" t="s">
        <v>137</v>
      </c>
      <c r="C28" s="100" t="str">
        <f>VLOOKUP(B28,'SPEC PROTO'!$A$5:$B$30,2,0)</f>
        <v>RỘNG LAI ÁO - TẠI MÉP</v>
      </c>
      <c r="D28" s="83"/>
      <c r="E28" s="89" t="s">
        <v>139</v>
      </c>
      <c r="F28" s="100" t="str">
        <f>VLOOKUP(E28,'SPEC PROTO'!$D$5:$E$30,2,0)</f>
        <v>TẠI MÉP LAI</v>
      </c>
      <c r="G28" s="84" t="s">
        <v>41</v>
      </c>
      <c r="H28" s="84" t="s">
        <v>70</v>
      </c>
      <c r="I28" s="84" t="s">
        <v>52</v>
      </c>
      <c r="J28" s="103" t="s">
        <v>43</v>
      </c>
      <c r="K28" s="113" t="s">
        <v>43</v>
      </c>
      <c r="L28" s="85">
        <v>0</v>
      </c>
      <c r="M28" s="102" t="s">
        <v>213</v>
      </c>
      <c r="N28" s="103" t="s">
        <v>43</v>
      </c>
      <c r="O28" s="86"/>
      <c r="P28" s="87"/>
    </row>
    <row r="29" spans="1:16" s="88" customFormat="1" ht="45" customHeight="1">
      <c r="A29" s="93">
        <v>25</v>
      </c>
      <c r="B29" s="83" t="s">
        <v>140</v>
      </c>
      <c r="C29" s="100" t="str">
        <f>VLOOKUP(B29,'SPEC PROTO'!$A$5:$B$30,2,0)</f>
        <v>TO BẢN LAI TAY</v>
      </c>
      <c r="D29" s="83"/>
      <c r="E29" s="89" t="s">
        <v>143</v>
      </c>
      <c r="F29" s="100" t="str">
        <f>VLOOKUP(E29,'SPEC PROTO'!$D$5:$E$30,2,0)</f>
        <v>MÉP ĐẾN ĐƯỜNG MAY</v>
      </c>
      <c r="G29" s="84" t="s">
        <v>41</v>
      </c>
      <c r="H29" s="84" t="s">
        <v>29</v>
      </c>
      <c r="I29" s="84" t="s">
        <v>42</v>
      </c>
      <c r="J29" s="103" t="s">
        <v>234</v>
      </c>
      <c r="K29" s="113" t="s">
        <v>234</v>
      </c>
      <c r="L29" s="85">
        <v>0</v>
      </c>
      <c r="M29" s="110" t="s">
        <v>229</v>
      </c>
      <c r="N29" s="103" t="s">
        <v>234</v>
      </c>
      <c r="O29" s="86" t="s">
        <v>248</v>
      </c>
      <c r="P29" s="87"/>
    </row>
    <row r="30" spans="1:16" s="88" customFormat="1" ht="45" customHeight="1">
      <c r="A30" s="93">
        <v>26</v>
      </c>
      <c r="B30" s="83" t="s">
        <v>208</v>
      </c>
      <c r="C30" s="100" t="s">
        <v>252</v>
      </c>
      <c r="D30" s="83"/>
      <c r="E30" s="89"/>
      <c r="F30" s="100"/>
      <c r="G30" s="84" t="s">
        <v>41</v>
      </c>
      <c r="H30" s="84" t="s">
        <v>29</v>
      </c>
      <c r="I30" s="84" t="s">
        <v>52</v>
      </c>
      <c r="J30" s="103" t="s">
        <v>167</v>
      </c>
      <c r="K30" s="113" t="s">
        <v>167</v>
      </c>
      <c r="L30" s="85">
        <v>0</v>
      </c>
      <c r="M30" s="110" t="s">
        <v>223</v>
      </c>
      <c r="N30" s="103" t="s">
        <v>167</v>
      </c>
      <c r="O30" s="86" t="s">
        <v>251</v>
      </c>
      <c r="P30" s="87"/>
    </row>
    <row r="31" spans="1:16" s="88" customFormat="1" ht="58.15" customHeight="1">
      <c r="A31" s="93">
        <v>27</v>
      </c>
      <c r="B31" s="83" t="s">
        <v>209</v>
      </c>
      <c r="C31" s="100" t="s">
        <v>244</v>
      </c>
      <c r="D31" s="83"/>
      <c r="E31" s="89"/>
      <c r="F31" s="100"/>
      <c r="G31" s="84" t="s">
        <v>41</v>
      </c>
      <c r="H31" s="84" t="s">
        <v>29</v>
      </c>
      <c r="I31" s="84" t="s">
        <v>42</v>
      </c>
      <c r="J31" s="103" t="s">
        <v>239</v>
      </c>
      <c r="K31" s="113" t="s">
        <v>239</v>
      </c>
      <c r="L31" s="85">
        <v>0</v>
      </c>
      <c r="M31" s="110" t="s">
        <v>42</v>
      </c>
      <c r="N31" s="103" t="s">
        <v>239</v>
      </c>
      <c r="O31" s="86" t="s">
        <v>251</v>
      </c>
      <c r="P31" s="87"/>
    </row>
    <row r="32" spans="1:16" s="88" customFormat="1" ht="55.9" customHeight="1">
      <c r="A32" s="93">
        <v>28</v>
      </c>
      <c r="B32" s="83" t="s">
        <v>210</v>
      </c>
      <c r="C32" s="100" t="s">
        <v>245</v>
      </c>
      <c r="D32" s="83"/>
      <c r="E32" s="89" t="s">
        <v>212</v>
      </c>
      <c r="F32" s="100" t="s">
        <v>246</v>
      </c>
      <c r="G32" s="84" t="s">
        <v>28</v>
      </c>
      <c r="H32" s="84" t="s">
        <v>29</v>
      </c>
      <c r="I32" s="84" t="s">
        <v>42</v>
      </c>
      <c r="J32" s="103" t="s">
        <v>43</v>
      </c>
      <c r="K32" s="85">
        <v>0.875</v>
      </c>
      <c r="L32" s="85">
        <v>0.125</v>
      </c>
      <c r="M32" s="110" t="s">
        <v>213</v>
      </c>
      <c r="N32" s="103" t="s">
        <v>43</v>
      </c>
      <c r="O32" s="86" t="s">
        <v>250</v>
      </c>
      <c r="P32" s="87">
        <f>3/4 + 1/8</f>
        <v>0.875</v>
      </c>
    </row>
    <row r="33" spans="1:16" s="88" customFormat="1" ht="68.45" customHeight="1">
      <c r="A33" s="93">
        <v>29</v>
      </c>
      <c r="B33" s="83" t="s">
        <v>162</v>
      </c>
      <c r="C33" s="100" t="str">
        <f>VLOOKUP(B33,'SPEC PROTO'!$A$5:$B$30,2,0)</f>
        <v>VỊ TRÍ NHÃN SƯỜN CỜ SƯỜN NGOÀI</v>
      </c>
      <c r="D33" s="83"/>
      <c r="E33" s="89" t="s">
        <v>165</v>
      </c>
      <c r="F33" s="100" t="str">
        <f>VLOOKUP(E33,'SPEC PROTO'!$D$5:$E$30,2,0)</f>
        <v>MÉP LAI ĐẾN MÉP NHÃN, TẠI SƯỜN TRÁI NGOÀI NGƯỜI MẶC</v>
      </c>
      <c r="G33" s="84" t="s">
        <v>41</v>
      </c>
      <c r="H33" s="84" t="s">
        <v>29</v>
      </c>
      <c r="I33" s="84" t="s">
        <v>42</v>
      </c>
      <c r="J33" s="103" t="s">
        <v>167</v>
      </c>
      <c r="K33" s="85">
        <v>7.125</v>
      </c>
      <c r="L33" s="85">
        <v>0.125</v>
      </c>
      <c r="M33" s="102" t="s">
        <v>213</v>
      </c>
      <c r="N33" s="103" t="s">
        <v>167</v>
      </c>
      <c r="O33" s="86" t="s">
        <v>250</v>
      </c>
      <c r="P33" s="87">
        <f>7+1/8</f>
        <v>7.125</v>
      </c>
    </row>
  </sheetData>
  <autoFilter ref="A4:P33" xr:uid="{05458A05-807B-47D1-9E11-C42CB42EF506}"/>
  <mergeCells count="2">
    <mergeCell ref="B1:O1"/>
    <mergeCell ref="E2:O2"/>
  </mergeCells>
  <pageMargins left="0.7" right="0.7" top="0.75" bottom="0.75" header="0.3" footer="0.3"/>
  <pageSetup paperSize="9" scale="5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AD52-2703-4C1E-8C39-1C092D0F6167}">
  <sheetPr>
    <pageSetUpPr fitToPage="1"/>
  </sheetPr>
  <dimension ref="A1:N36"/>
  <sheetViews>
    <sheetView tabSelected="1" view="pageBreakPreview" topLeftCell="A29" zoomScale="58" zoomScaleNormal="90" zoomScaleSheetLayoutView="58" workbookViewId="0">
      <selection activeCell="J6" sqref="J6"/>
    </sheetView>
  </sheetViews>
  <sheetFormatPr defaultColWidth="8.7109375" defaultRowHeight="12.75"/>
  <cols>
    <col min="1" max="1" width="4.5703125" style="45" customWidth="1"/>
    <col min="2" max="2" width="32.85546875" style="45" customWidth="1"/>
    <col min="3" max="3" width="28.7109375" style="45" customWidth="1"/>
    <col min="4" max="5" width="40.5703125" style="45" customWidth="1"/>
    <col min="6" max="6" width="14.5703125" style="45" customWidth="1"/>
    <col min="7" max="7" width="9.42578125" style="45" customWidth="1"/>
    <col min="8" max="9" width="16.7109375" style="45" customWidth="1"/>
    <col min="10" max="10" width="21" style="45" customWidth="1"/>
    <col min="11" max="13" width="15.28515625" style="45" customWidth="1"/>
    <col min="14" max="14" width="33.28515625" style="45" customWidth="1"/>
    <col min="15" max="16384" width="8.7109375" style="45"/>
  </cols>
  <sheetData>
    <row r="1" spans="1:14" s="160" customFormat="1" ht="27.75" customHeight="1">
      <c r="A1" s="159" t="s">
        <v>295</v>
      </c>
    </row>
    <row r="2" spans="1:14" s="160" customFormat="1" ht="27.75" customHeight="1">
      <c r="A2" s="161" t="s">
        <v>296</v>
      </c>
    </row>
    <row r="3" spans="1:14" s="160" customFormat="1" ht="27.75" customHeight="1">
      <c r="A3" s="159" t="s">
        <v>297</v>
      </c>
    </row>
    <row r="4" spans="1:14" s="160" customFormat="1" ht="27.75" customHeight="1">
      <c r="A4" s="159" t="s">
        <v>298</v>
      </c>
    </row>
    <row r="5" spans="1:14" ht="23.65" customHeight="1">
      <c r="B5" s="115"/>
      <c r="C5" s="114"/>
      <c r="D5" s="114"/>
      <c r="E5" s="114"/>
      <c r="F5" s="114"/>
      <c r="G5" s="114"/>
      <c r="H5" s="114"/>
      <c r="I5" s="114"/>
    </row>
    <row r="6" spans="1:14" ht="51" customHeight="1">
      <c r="A6" s="116" t="s">
        <v>254</v>
      </c>
      <c r="B6" s="117" t="s">
        <v>255</v>
      </c>
      <c r="C6" s="117"/>
      <c r="D6" s="117" t="s">
        <v>5</v>
      </c>
      <c r="E6" s="117"/>
      <c r="F6" s="117" t="s">
        <v>256</v>
      </c>
      <c r="G6" s="117" t="s">
        <v>257</v>
      </c>
      <c r="H6" s="117" t="s">
        <v>4</v>
      </c>
      <c r="I6" s="117" t="s">
        <v>290</v>
      </c>
      <c r="J6" s="117" t="s">
        <v>293</v>
      </c>
      <c r="K6" s="117" t="s">
        <v>291</v>
      </c>
      <c r="L6" s="117" t="s">
        <v>21</v>
      </c>
      <c r="M6" s="117" t="s">
        <v>292</v>
      </c>
      <c r="N6" s="117" t="s">
        <v>10</v>
      </c>
    </row>
    <row r="7" spans="1:14" s="123" customFormat="1" ht="38.65" customHeight="1">
      <c r="A7" s="118">
        <v>1</v>
      </c>
      <c r="B7" s="119" t="s">
        <v>23</v>
      </c>
      <c r="C7" s="119" t="s">
        <v>24</v>
      </c>
      <c r="D7" s="119" t="s">
        <v>26</v>
      </c>
      <c r="E7" s="119" t="s">
        <v>27</v>
      </c>
      <c r="F7" s="119" t="s">
        <v>28</v>
      </c>
      <c r="G7" s="119" t="s">
        <v>29</v>
      </c>
      <c r="H7" s="119" t="s">
        <v>30</v>
      </c>
      <c r="I7" s="121" t="s">
        <v>282</v>
      </c>
      <c r="J7" s="125" t="s">
        <v>299</v>
      </c>
      <c r="K7" s="124" t="s">
        <v>300</v>
      </c>
      <c r="L7" s="121" t="s">
        <v>213</v>
      </c>
      <c r="M7" s="121" t="s">
        <v>282</v>
      </c>
      <c r="N7" s="122" t="s">
        <v>301</v>
      </c>
    </row>
    <row r="8" spans="1:14" s="123" customFormat="1" ht="43.5" customHeight="1">
      <c r="A8" s="118">
        <v>2</v>
      </c>
      <c r="B8" s="119" t="s">
        <v>32</v>
      </c>
      <c r="C8" s="119" t="s">
        <v>33</v>
      </c>
      <c r="D8" s="119" t="s">
        <v>6</v>
      </c>
      <c r="E8" s="119" t="s">
        <v>35</v>
      </c>
      <c r="F8" s="119" t="s">
        <v>28</v>
      </c>
      <c r="G8" s="119" t="s">
        <v>29</v>
      </c>
      <c r="H8" s="119" t="s">
        <v>30</v>
      </c>
      <c r="I8" s="121" t="s">
        <v>215</v>
      </c>
      <c r="J8" s="125" t="s">
        <v>302</v>
      </c>
      <c r="K8" s="124" t="s">
        <v>300</v>
      </c>
      <c r="L8" s="121" t="s">
        <v>213</v>
      </c>
      <c r="M8" s="121" t="s">
        <v>215</v>
      </c>
      <c r="N8" s="122" t="s">
        <v>301</v>
      </c>
    </row>
    <row r="9" spans="1:14" s="123" customFormat="1" ht="43.5" customHeight="1">
      <c r="A9" s="118">
        <v>3</v>
      </c>
      <c r="B9" s="119" t="s">
        <v>37</v>
      </c>
      <c r="C9" s="119" t="s">
        <v>38</v>
      </c>
      <c r="D9" s="119" t="s">
        <v>7</v>
      </c>
      <c r="E9" s="119" t="s">
        <v>335</v>
      </c>
      <c r="F9" s="119" t="s">
        <v>41</v>
      </c>
      <c r="G9" s="119" t="s">
        <v>29</v>
      </c>
      <c r="H9" s="119" t="s">
        <v>42</v>
      </c>
      <c r="I9" s="121" t="s">
        <v>43</v>
      </c>
      <c r="J9" s="125" t="s">
        <v>303</v>
      </c>
      <c r="K9" s="124" t="s">
        <v>30</v>
      </c>
      <c r="L9" s="121" t="s">
        <v>52</v>
      </c>
      <c r="M9" s="121" t="s">
        <v>223</v>
      </c>
      <c r="N9" s="122" t="s">
        <v>304</v>
      </c>
    </row>
    <row r="10" spans="1:14" s="123" customFormat="1" ht="38.65" customHeight="1">
      <c r="A10" s="118">
        <v>4</v>
      </c>
      <c r="B10" s="119" t="s">
        <v>44</v>
      </c>
      <c r="C10" s="119" t="s">
        <v>45</v>
      </c>
      <c r="D10" s="119" t="s">
        <v>7</v>
      </c>
      <c r="E10" s="119" t="s">
        <v>335</v>
      </c>
      <c r="F10" s="119" t="s">
        <v>41</v>
      </c>
      <c r="G10" s="119" t="s">
        <v>29</v>
      </c>
      <c r="H10" s="119" t="s">
        <v>42</v>
      </c>
      <c r="I10" s="121" t="s">
        <v>267</v>
      </c>
      <c r="J10" s="125" t="s">
        <v>231</v>
      </c>
      <c r="K10" s="124" t="s">
        <v>42</v>
      </c>
      <c r="L10" s="121" t="s">
        <v>213</v>
      </c>
      <c r="M10" s="121" t="s">
        <v>267</v>
      </c>
      <c r="N10" s="122"/>
    </row>
    <row r="11" spans="1:14" s="123" customFormat="1" ht="48.75" customHeight="1">
      <c r="A11" s="118">
        <v>5</v>
      </c>
      <c r="B11" s="119" t="s">
        <v>47</v>
      </c>
      <c r="C11" s="119" t="s">
        <v>48</v>
      </c>
      <c r="D11" s="119" t="s">
        <v>50</v>
      </c>
      <c r="E11" s="119" t="s">
        <v>51</v>
      </c>
      <c r="F11" s="119" t="s">
        <v>41</v>
      </c>
      <c r="G11" s="119" t="s">
        <v>29</v>
      </c>
      <c r="H11" s="119" t="s">
        <v>52</v>
      </c>
      <c r="I11" s="121" t="s">
        <v>167</v>
      </c>
      <c r="J11" s="125" t="s">
        <v>167</v>
      </c>
      <c r="K11" s="124" t="s">
        <v>213</v>
      </c>
      <c r="L11" s="121" t="s">
        <v>213</v>
      </c>
      <c r="M11" s="121" t="s">
        <v>167</v>
      </c>
      <c r="N11" s="122"/>
    </row>
    <row r="12" spans="1:14" s="123" customFormat="1" ht="58.15" customHeight="1">
      <c r="A12" s="118">
        <v>6</v>
      </c>
      <c r="B12" s="119" t="s">
        <v>260</v>
      </c>
      <c r="C12" s="119" t="s">
        <v>323</v>
      </c>
      <c r="D12" s="119"/>
      <c r="E12" s="119"/>
      <c r="F12" s="119" t="s">
        <v>41</v>
      </c>
      <c r="G12" s="119" t="s">
        <v>29</v>
      </c>
      <c r="H12" s="119" t="s">
        <v>52</v>
      </c>
      <c r="I12" s="121" t="s">
        <v>237</v>
      </c>
      <c r="J12" s="125" t="s">
        <v>237</v>
      </c>
      <c r="K12" s="124" t="s">
        <v>213</v>
      </c>
      <c r="L12" s="121" t="s">
        <v>213</v>
      </c>
      <c r="M12" s="121" t="s">
        <v>237</v>
      </c>
      <c r="N12" s="121"/>
    </row>
    <row r="13" spans="1:14" s="123" customFormat="1" ht="58.15" customHeight="1">
      <c r="A13" s="118">
        <v>7</v>
      </c>
      <c r="B13" s="119" t="s">
        <v>59</v>
      </c>
      <c r="C13" s="119" t="s">
        <v>60</v>
      </c>
      <c r="D13" s="119" t="s">
        <v>62</v>
      </c>
      <c r="E13" s="119" t="s">
        <v>63</v>
      </c>
      <c r="F13" s="119" t="s">
        <v>41</v>
      </c>
      <c r="G13" s="119" t="s">
        <v>29</v>
      </c>
      <c r="H13" s="119" t="s">
        <v>52</v>
      </c>
      <c r="I13" s="121" t="s">
        <v>239</v>
      </c>
      <c r="J13" s="125" t="s">
        <v>305</v>
      </c>
      <c r="K13" s="124" t="s">
        <v>52</v>
      </c>
      <c r="L13" s="121" t="s">
        <v>213</v>
      </c>
      <c r="M13" s="121" t="s">
        <v>239</v>
      </c>
      <c r="N13" s="121"/>
    </row>
    <row r="14" spans="1:14" s="123" customFormat="1" ht="48.6" customHeight="1">
      <c r="A14" s="118">
        <v>8</v>
      </c>
      <c r="B14" s="119" t="s">
        <v>65</v>
      </c>
      <c r="C14" s="119" t="s">
        <v>66</v>
      </c>
      <c r="D14" s="120" t="s">
        <v>68</v>
      </c>
      <c r="E14" s="120" t="s">
        <v>336</v>
      </c>
      <c r="F14" s="119" t="s">
        <v>41</v>
      </c>
      <c r="G14" s="119" t="s">
        <v>70</v>
      </c>
      <c r="H14" s="119" t="s">
        <v>52</v>
      </c>
      <c r="I14" s="121" t="s">
        <v>283</v>
      </c>
      <c r="J14" s="125" t="s">
        <v>228</v>
      </c>
      <c r="K14" s="124" t="s">
        <v>52</v>
      </c>
      <c r="L14" s="121" t="s">
        <v>213</v>
      </c>
      <c r="M14" s="121" t="s">
        <v>283</v>
      </c>
      <c r="N14" s="122"/>
    </row>
    <row r="15" spans="1:14" s="123" customFormat="1" ht="91.5" customHeight="1">
      <c r="A15" s="118">
        <v>9</v>
      </c>
      <c r="B15" s="119" t="s">
        <v>258</v>
      </c>
      <c r="C15" s="119" t="s">
        <v>324</v>
      </c>
      <c r="D15" s="119"/>
      <c r="E15" s="119"/>
      <c r="F15" s="119" t="s">
        <v>28</v>
      </c>
      <c r="G15" s="119" t="s">
        <v>29</v>
      </c>
      <c r="H15" s="119" t="s">
        <v>213</v>
      </c>
      <c r="I15" s="121" t="s">
        <v>167</v>
      </c>
      <c r="J15" s="125" t="s">
        <v>167</v>
      </c>
      <c r="K15" s="124" t="s">
        <v>213</v>
      </c>
      <c r="L15" s="121" t="s">
        <v>213</v>
      </c>
      <c r="M15" s="121" t="s">
        <v>167</v>
      </c>
      <c r="N15" s="122"/>
    </row>
    <row r="16" spans="1:14" s="123" customFormat="1" ht="60.6" customHeight="1">
      <c r="A16" s="118">
        <v>10</v>
      </c>
      <c r="B16" s="119" t="s">
        <v>73</v>
      </c>
      <c r="C16" s="119" t="s">
        <v>74</v>
      </c>
      <c r="D16" s="119" t="s">
        <v>76</v>
      </c>
      <c r="E16" s="119" t="s">
        <v>337</v>
      </c>
      <c r="F16" s="119" t="s">
        <v>41</v>
      </c>
      <c r="G16" s="119" t="s">
        <v>70</v>
      </c>
      <c r="H16" s="119" t="s">
        <v>52</v>
      </c>
      <c r="I16" s="121" t="s">
        <v>284</v>
      </c>
      <c r="J16" s="125" t="s">
        <v>306</v>
      </c>
      <c r="K16" s="124" t="s">
        <v>42</v>
      </c>
      <c r="L16" s="121" t="s">
        <v>213</v>
      </c>
      <c r="M16" s="121" t="s">
        <v>284</v>
      </c>
      <c r="N16" s="122"/>
    </row>
    <row r="17" spans="1:14" s="123" customFormat="1" ht="55.9" customHeight="1">
      <c r="A17" s="118">
        <v>11</v>
      </c>
      <c r="B17" s="119" t="s">
        <v>79</v>
      </c>
      <c r="C17" s="119" t="s">
        <v>80</v>
      </c>
      <c r="D17" s="119" t="s">
        <v>82</v>
      </c>
      <c r="E17" s="119" t="s">
        <v>337</v>
      </c>
      <c r="F17" s="119" t="s">
        <v>41</v>
      </c>
      <c r="G17" s="119" t="s">
        <v>70</v>
      </c>
      <c r="H17" s="119" t="s">
        <v>52</v>
      </c>
      <c r="I17" s="121" t="s">
        <v>285</v>
      </c>
      <c r="J17" s="125" t="s">
        <v>307</v>
      </c>
      <c r="K17" s="124" t="s">
        <v>224</v>
      </c>
      <c r="L17" s="121" t="s">
        <v>213</v>
      </c>
      <c r="M17" s="121" t="s">
        <v>285</v>
      </c>
      <c r="N17" s="121"/>
    </row>
    <row r="18" spans="1:14" s="123" customFormat="1" ht="52.15" customHeight="1">
      <c r="A18" s="118">
        <v>12</v>
      </c>
      <c r="B18" s="119" t="s">
        <v>84</v>
      </c>
      <c r="C18" s="119" t="s">
        <v>85</v>
      </c>
      <c r="D18" s="119" t="s">
        <v>87</v>
      </c>
      <c r="E18" s="119" t="s">
        <v>88</v>
      </c>
      <c r="F18" s="119" t="s">
        <v>28</v>
      </c>
      <c r="G18" s="119" t="s">
        <v>70</v>
      </c>
      <c r="H18" s="119" t="s">
        <v>52</v>
      </c>
      <c r="I18" s="121" t="s">
        <v>270</v>
      </c>
      <c r="J18" s="125" t="s">
        <v>270</v>
      </c>
      <c r="K18" s="124" t="s">
        <v>213</v>
      </c>
      <c r="L18" s="121" t="s">
        <v>213</v>
      </c>
      <c r="M18" s="121" t="s">
        <v>270</v>
      </c>
      <c r="N18" s="122"/>
    </row>
    <row r="19" spans="1:14" s="123" customFormat="1" ht="42" customHeight="1">
      <c r="A19" s="118">
        <v>13</v>
      </c>
      <c r="B19" s="119" t="s">
        <v>294</v>
      </c>
      <c r="C19" s="119" t="s">
        <v>91</v>
      </c>
      <c r="D19" s="119"/>
      <c r="E19" s="119" t="s">
        <v>338</v>
      </c>
      <c r="F19" s="119" t="s">
        <v>28</v>
      </c>
      <c r="G19" s="119" t="s">
        <v>70</v>
      </c>
      <c r="H19" s="119" t="s">
        <v>52</v>
      </c>
      <c r="I19" s="121" t="s">
        <v>285</v>
      </c>
      <c r="J19" s="125" t="s">
        <v>284</v>
      </c>
      <c r="K19" s="124" t="s">
        <v>308</v>
      </c>
      <c r="L19" s="121" t="s">
        <v>213</v>
      </c>
      <c r="M19" s="121" t="s">
        <v>285</v>
      </c>
      <c r="N19" s="122" t="s">
        <v>301</v>
      </c>
    </row>
    <row r="20" spans="1:14" s="123" customFormat="1" ht="50.25" customHeight="1">
      <c r="A20" s="118">
        <v>14</v>
      </c>
      <c r="B20" s="119" t="s">
        <v>96</v>
      </c>
      <c r="C20" s="119" t="s">
        <v>325</v>
      </c>
      <c r="D20" s="119" t="s">
        <v>99</v>
      </c>
      <c r="E20" s="119" t="s">
        <v>100</v>
      </c>
      <c r="F20" s="119" t="s">
        <v>28</v>
      </c>
      <c r="G20" s="119" t="s">
        <v>70</v>
      </c>
      <c r="H20" s="119" t="s">
        <v>52</v>
      </c>
      <c r="I20" s="121" t="s">
        <v>286</v>
      </c>
      <c r="J20" s="125" t="s">
        <v>309</v>
      </c>
      <c r="K20" s="124" t="s">
        <v>226</v>
      </c>
      <c r="L20" s="121" t="s">
        <v>213</v>
      </c>
      <c r="M20" s="121" t="s">
        <v>286</v>
      </c>
      <c r="N20" s="122" t="s">
        <v>301</v>
      </c>
    </row>
    <row r="21" spans="1:14" s="123" customFormat="1" ht="38.25" customHeight="1">
      <c r="A21" s="118">
        <v>15</v>
      </c>
      <c r="B21" s="119" t="s">
        <v>259</v>
      </c>
      <c r="C21" s="119" t="s">
        <v>103</v>
      </c>
      <c r="D21" s="119" t="s">
        <v>277</v>
      </c>
      <c r="E21" s="119" t="s">
        <v>339</v>
      </c>
      <c r="F21" s="119" t="s">
        <v>41</v>
      </c>
      <c r="G21" s="119" t="s">
        <v>29</v>
      </c>
      <c r="H21" s="119" t="s">
        <v>42</v>
      </c>
      <c r="I21" s="121" t="s">
        <v>234</v>
      </c>
      <c r="J21" s="125" t="s">
        <v>153</v>
      </c>
      <c r="K21" s="124" t="s">
        <v>52</v>
      </c>
      <c r="L21" s="121" t="s">
        <v>213</v>
      </c>
      <c r="M21" s="121" t="s">
        <v>234</v>
      </c>
      <c r="N21" s="122" t="s">
        <v>301</v>
      </c>
    </row>
    <row r="22" spans="1:14" s="123" customFormat="1" ht="63" customHeight="1">
      <c r="A22" s="118">
        <v>16</v>
      </c>
      <c r="B22" s="119" t="s">
        <v>108</v>
      </c>
      <c r="C22" s="119" t="s">
        <v>109</v>
      </c>
      <c r="D22" s="119" t="s">
        <v>111</v>
      </c>
      <c r="E22" s="119" t="s">
        <v>112</v>
      </c>
      <c r="F22" s="119" t="s">
        <v>28</v>
      </c>
      <c r="G22" s="119" t="s">
        <v>29</v>
      </c>
      <c r="H22" s="119" t="s">
        <v>30</v>
      </c>
      <c r="I22" s="121" t="s">
        <v>235</v>
      </c>
      <c r="J22" s="125" t="s">
        <v>310</v>
      </c>
      <c r="K22" s="124" t="s">
        <v>52</v>
      </c>
      <c r="L22" s="121" t="s">
        <v>213</v>
      </c>
      <c r="M22" s="121" t="s">
        <v>235</v>
      </c>
      <c r="N22" s="122"/>
    </row>
    <row r="23" spans="1:14" s="123" customFormat="1" ht="42" customHeight="1">
      <c r="A23" s="118">
        <v>17</v>
      </c>
      <c r="B23" s="119" t="s">
        <v>114</v>
      </c>
      <c r="C23" s="119" t="s">
        <v>115</v>
      </c>
      <c r="D23" s="119" t="s">
        <v>117</v>
      </c>
      <c r="E23" s="119" t="s">
        <v>340</v>
      </c>
      <c r="F23" s="119" t="s">
        <v>41</v>
      </c>
      <c r="G23" s="119" t="s">
        <v>29</v>
      </c>
      <c r="H23" s="119" t="s">
        <v>52</v>
      </c>
      <c r="I23" s="121" t="s">
        <v>287</v>
      </c>
      <c r="J23" s="125" t="s">
        <v>311</v>
      </c>
      <c r="K23" s="124" t="s">
        <v>52</v>
      </c>
      <c r="L23" s="121" t="s">
        <v>213</v>
      </c>
      <c r="M23" s="121" t="s">
        <v>287</v>
      </c>
      <c r="N23" s="121"/>
    </row>
    <row r="24" spans="1:14" s="123" customFormat="1" ht="42" customHeight="1">
      <c r="A24" s="118">
        <v>18</v>
      </c>
      <c r="B24" s="119" t="s">
        <v>120</v>
      </c>
      <c r="C24" s="119" t="s">
        <v>121</v>
      </c>
      <c r="D24" s="120" t="s">
        <v>123</v>
      </c>
      <c r="E24" s="120" t="s">
        <v>88</v>
      </c>
      <c r="F24" s="119" t="s">
        <v>41</v>
      </c>
      <c r="G24" s="119" t="s">
        <v>70</v>
      </c>
      <c r="H24" s="119" t="s">
        <v>52</v>
      </c>
      <c r="I24" s="121" t="s">
        <v>288</v>
      </c>
      <c r="J24" s="125" t="s">
        <v>312</v>
      </c>
      <c r="K24" s="124" t="s">
        <v>224</v>
      </c>
      <c r="L24" s="121" t="s">
        <v>213</v>
      </c>
      <c r="M24" s="121" t="s">
        <v>288</v>
      </c>
      <c r="N24" s="121"/>
    </row>
    <row r="25" spans="1:14" s="123" customFormat="1" ht="49.9" customHeight="1">
      <c r="A25" s="118">
        <v>19</v>
      </c>
      <c r="B25" s="119" t="s">
        <v>125</v>
      </c>
      <c r="C25" s="119" t="s">
        <v>126</v>
      </c>
      <c r="D25" s="119" t="s">
        <v>128</v>
      </c>
      <c r="E25" s="119" t="s">
        <v>129</v>
      </c>
      <c r="F25" s="119" t="s">
        <v>41</v>
      </c>
      <c r="G25" s="119" t="s">
        <v>70</v>
      </c>
      <c r="H25" s="119" t="s">
        <v>52</v>
      </c>
      <c r="I25" s="121" t="s">
        <v>266</v>
      </c>
      <c r="J25" s="125" t="s">
        <v>313</v>
      </c>
      <c r="K25" s="124" t="s">
        <v>314</v>
      </c>
      <c r="L25" s="121" t="s">
        <v>213</v>
      </c>
      <c r="M25" s="121" t="s">
        <v>266</v>
      </c>
      <c r="N25" s="122" t="s">
        <v>301</v>
      </c>
    </row>
    <row r="26" spans="1:14" s="123" customFormat="1" ht="47.25" customHeight="1">
      <c r="A26" s="118">
        <v>20</v>
      </c>
      <c r="B26" s="119" t="s">
        <v>131</v>
      </c>
      <c r="C26" s="119" t="s">
        <v>326</v>
      </c>
      <c r="D26" s="119" t="s">
        <v>134</v>
      </c>
      <c r="E26" s="119" t="s">
        <v>135</v>
      </c>
      <c r="F26" s="119" t="s">
        <v>41</v>
      </c>
      <c r="G26" s="119" t="s">
        <v>70</v>
      </c>
      <c r="H26" s="119" t="s">
        <v>52</v>
      </c>
      <c r="I26" s="121" t="s">
        <v>289</v>
      </c>
      <c r="J26" s="125" t="s">
        <v>223</v>
      </c>
      <c r="K26" s="124" t="s">
        <v>308</v>
      </c>
      <c r="L26" s="121" t="s">
        <v>213</v>
      </c>
      <c r="M26" s="121" t="s">
        <v>289</v>
      </c>
      <c r="N26" s="122" t="s">
        <v>301</v>
      </c>
    </row>
    <row r="27" spans="1:14" s="123" customFormat="1" ht="55.9" customHeight="1">
      <c r="A27" s="118">
        <v>21</v>
      </c>
      <c r="B27" s="119" t="s">
        <v>137</v>
      </c>
      <c r="C27" s="119" t="s">
        <v>327</v>
      </c>
      <c r="D27" s="119" t="s">
        <v>139</v>
      </c>
      <c r="E27" s="119" t="s">
        <v>100</v>
      </c>
      <c r="F27" s="119" t="s">
        <v>41</v>
      </c>
      <c r="G27" s="119" t="s">
        <v>70</v>
      </c>
      <c r="H27" s="119" t="s">
        <v>52</v>
      </c>
      <c r="I27" s="121" t="s">
        <v>43</v>
      </c>
      <c r="J27" s="125" t="s">
        <v>43</v>
      </c>
      <c r="K27" s="124" t="s">
        <v>213</v>
      </c>
      <c r="L27" s="121" t="s">
        <v>213</v>
      </c>
      <c r="M27" s="121" t="s">
        <v>43</v>
      </c>
      <c r="N27" s="122"/>
    </row>
    <row r="28" spans="1:14" s="123" customFormat="1" ht="53.45" customHeight="1">
      <c r="A28" s="118">
        <v>22</v>
      </c>
      <c r="B28" s="119" t="s">
        <v>140</v>
      </c>
      <c r="C28" s="119" t="s">
        <v>141</v>
      </c>
      <c r="D28" s="119" t="s">
        <v>143</v>
      </c>
      <c r="E28" s="119" t="s">
        <v>144</v>
      </c>
      <c r="F28" s="119" t="s">
        <v>41</v>
      </c>
      <c r="G28" s="119" t="s">
        <v>29</v>
      </c>
      <c r="H28" s="119" t="s">
        <v>42</v>
      </c>
      <c r="I28" s="121" t="s">
        <v>234</v>
      </c>
      <c r="J28" s="125" t="s">
        <v>315</v>
      </c>
      <c r="K28" s="124" t="s">
        <v>42</v>
      </c>
      <c r="L28" s="121" t="s">
        <v>213</v>
      </c>
      <c r="M28" s="121" t="s">
        <v>234</v>
      </c>
      <c r="N28" s="121"/>
    </row>
    <row r="29" spans="1:14" s="123" customFormat="1" ht="50.65" customHeight="1">
      <c r="A29" s="118">
        <v>23</v>
      </c>
      <c r="B29" s="119" t="s">
        <v>261</v>
      </c>
      <c r="C29" s="119" t="s">
        <v>328</v>
      </c>
      <c r="D29" s="120" t="s">
        <v>263</v>
      </c>
      <c r="E29" s="120" t="s">
        <v>341</v>
      </c>
      <c r="F29" s="119" t="s">
        <v>41</v>
      </c>
      <c r="G29" s="119" t="s">
        <v>29</v>
      </c>
      <c r="H29" s="119" t="s">
        <v>42</v>
      </c>
      <c r="I29" s="121" t="s">
        <v>107</v>
      </c>
      <c r="J29" s="125" t="s">
        <v>107</v>
      </c>
      <c r="K29" s="124" t="s">
        <v>213</v>
      </c>
      <c r="L29" s="121" t="s">
        <v>52</v>
      </c>
      <c r="M29" s="121" t="s">
        <v>316</v>
      </c>
      <c r="N29" s="121" t="s">
        <v>317</v>
      </c>
    </row>
    <row r="30" spans="1:14" s="123" customFormat="1" ht="50.65" customHeight="1">
      <c r="A30" s="118">
        <v>24</v>
      </c>
      <c r="B30" s="119" t="s">
        <v>272</v>
      </c>
      <c r="C30" s="119" t="s">
        <v>329</v>
      </c>
      <c r="D30" s="120" t="s">
        <v>278</v>
      </c>
      <c r="E30" s="120" t="s">
        <v>342</v>
      </c>
      <c r="F30" s="119" t="s">
        <v>41</v>
      </c>
      <c r="G30" s="119" t="s">
        <v>29</v>
      </c>
      <c r="H30" s="119" t="s">
        <v>42</v>
      </c>
      <c r="I30" s="121" t="s">
        <v>234</v>
      </c>
      <c r="J30" s="125" t="s">
        <v>234</v>
      </c>
      <c r="K30" s="124" t="s">
        <v>213</v>
      </c>
      <c r="L30" s="121" t="s">
        <v>52</v>
      </c>
      <c r="M30" s="121" t="s">
        <v>153</v>
      </c>
      <c r="N30" s="121" t="s">
        <v>317</v>
      </c>
    </row>
    <row r="31" spans="1:14" s="123" customFormat="1" ht="75.75" customHeight="1">
      <c r="A31" s="118">
        <v>25</v>
      </c>
      <c r="B31" s="119" t="s">
        <v>273</v>
      </c>
      <c r="C31" s="119" t="s">
        <v>330</v>
      </c>
      <c r="D31" s="120" t="s">
        <v>279</v>
      </c>
      <c r="E31" s="120" t="s">
        <v>343</v>
      </c>
      <c r="F31" s="119" t="s">
        <v>41</v>
      </c>
      <c r="G31" s="119" t="s">
        <v>29</v>
      </c>
      <c r="H31" s="119" t="s">
        <v>52</v>
      </c>
      <c r="I31" s="121" t="s">
        <v>271</v>
      </c>
      <c r="J31" s="125" t="s">
        <v>318</v>
      </c>
      <c r="K31" s="124" t="s">
        <v>42</v>
      </c>
      <c r="L31" s="121" t="s">
        <v>319</v>
      </c>
      <c r="M31" s="121" t="s">
        <v>237</v>
      </c>
      <c r="N31" s="121" t="s">
        <v>320</v>
      </c>
    </row>
    <row r="32" spans="1:14" s="123" customFormat="1" ht="70.5" customHeight="1">
      <c r="A32" s="118">
        <v>26</v>
      </c>
      <c r="B32" s="119" t="s">
        <v>274</v>
      </c>
      <c r="C32" s="119" t="s">
        <v>331</v>
      </c>
      <c r="D32" s="120" t="s">
        <v>280</v>
      </c>
      <c r="E32" s="120" t="s">
        <v>344</v>
      </c>
      <c r="F32" s="119" t="s">
        <v>41</v>
      </c>
      <c r="G32" s="119" t="s">
        <v>29</v>
      </c>
      <c r="H32" s="119" t="s">
        <v>52</v>
      </c>
      <c r="I32" s="121" t="s">
        <v>237</v>
      </c>
      <c r="J32" s="125" t="s">
        <v>124</v>
      </c>
      <c r="K32" s="124" t="s">
        <v>225</v>
      </c>
      <c r="L32" s="121" t="s">
        <v>213</v>
      </c>
      <c r="M32" s="121" t="s">
        <v>237</v>
      </c>
      <c r="N32" s="121"/>
    </row>
    <row r="33" spans="1:14" s="123" customFormat="1" ht="70.5" customHeight="1">
      <c r="A33" s="118">
        <v>27</v>
      </c>
      <c r="B33" s="119" t="s">
        <v>275</v>
      </c>
      <c r="C33" s="119" t="s">
        <v>332</v>
      </c>
      <c r="D33" s="120" t="s">
        <v>281</v>
      </c>
      <c r="E33" s="120" t="s">
        <v>345</v>
      </c>
      <c r="F33" s="119" t="s">
        <v>41</v>
      </c>
      <c r="G33" s="119" t="s">
        <v>29</v>
      </c>
      <c r="H33" s="119" t="s">
        <v>52</v>
      </c>
      <c r="I33" s="121" t="s">
        <v>268</v>
      </c>
      <c r="J33" s="125" t="s">
        <v>311</v>
      </c>
      <c r="K33" s="124" t="s">
        <v>319</v>
      </c>
      <c r="L33" s="121" t="s">
        <v>319</v>
      </c>
      <c r="M33" s="121" t="s">
        <v>311</v>
      </c>
      <c r="N33" s="121" t="s">
        <v>321</v>
      </c>
    </row>
    <row r="34" spans="1:14" s="123" customFormat="1" ht="50.65" customHeight="1">
      <c r="A34" s="118">
        <v>28</v>
      </c>
      <c r="B34" s="119" t="s">
        <v>276</v>
      </c>
      <c r="C34" s="119" t="s">
        <v>333</v>
      </c>
      <c r="D34" s="120"/>
      <c r="E34" s="120"/>
      <c r="F34" s="119" t="s">
        <v>41</v>
      </c>
      <c r="G34" s="119" t="s">
        <v>29</v>
      </c>
      <c r="H34" s="119" t="s">
        <v>42</v>
      </c>
      <c r="I34" s="121" t="s">
        <v>269</v>
      </c>
      <c r="J34" s="125" t="s">
        <v>269</v>
      </c>
      <c r="K34" s="124" t="s">
        <v>213</v>
      </c>
      <c r="L34" s="121" t="s">
        <v>213</v>
      </c>
      <c r="M34" s="121" t="s">
        <v>269</v>
      </c>
      <c r="N34" s="121"/>
    </row>
    <row r="35" spans="1:14" s="123" customFormat="1" ht="87.75" customHeight="1">
      <c r="A35" s="118">
        <v>29</v>
      </c>
      <c r="B35" s="119" t="s">
        <v>262</v>
      </c>
      <c r="C35" s="119" t="s">
        <v>334</v>
      </c>
      <c r="D35" s="120" t="s">
        <v>264</v>
      </c>
      <c r="E35" s="120" t="s">
        <v>346</v>
      </c>
      <c r="F35" s="119" t="s">
        <v>41</v>
      </c>
      <c r="G35" s="119" t="s">
        <v>29</v>
      </c>
      <c r="H35" s="119" t="s">
        <v>42</v>
      </c>
      <c r="I35" s="121" t="s">
        <v>265</v>
      </c>
      <c r="J35" s="125" t="s">
        <v>213</v>
      </c>
      <c r="K35" s="124" t="s">
        <v>213</v>
      </c>
      <c r="L35" s="121" t="s">
        <v>322</v>
      </c>
      <c r="M35" s="121" t="s">
        <v>223</v>
      </c>
      <c r="N35" s="121" t="s">
        <v>304</v>
      </c>
    </row>
    <row r="36" spans="1:14" s="123" customFormat="1" ht="87.75" customHeight="1">
      <c r="A36" s="118">
        <v>30</v>
      </c>
      <c r="B36" s="119" t="s">
        <v>162</v>
      </c>
      <c r="C36" s="119" t="s">
        <v>163</v>
      </c>
      <c r="D36" s="120" t="s">
        <v>165</v>
      </c>
      <c r="E36" s="120" t="s">
        <v>166</v>
      </c>
      <c r="F36" s="119" t="s">
        <v>41</v>
      </c>
      <c r="G36" s="119" t="s">
        <v>29</v>
      </c>
      <c r="H36" s="119" t="s">
        <v>42</v>
      </c>
      <c r="I36" s="121" t="s">
        <v>167</v>
      </c>
      <c r="J36" s="125" t="s">
        <v>167</v>
      </c>
      <c r="K36" s="124" t="s">
        <v>213</v>
      </c>
      <c r="L36" s="121" t="s">
        <v>213</v>
      </c>
      <c r="M36" s="121" t="s">
        <v>167</v>
      </c>
      <c r="N36" s="121"/>
    </row>
  </sheetData>
  <pageMargins left="0.7" right="0.7" top="0.75" bottom="0.75" header="0.3" footer="0.3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62F7-130F-4697-9F25-982C8300CAAC}">
  <sheetPr>
    <pageSetUpPr fitToPage="1"/>
  </sheetPr>
  <dimension ref="A1:P78"/>
  <sheetViews>
    <sheetView view="pageBreakPreview" topLeftCell="A3" zoomScaleNormal="100" zoomScaleSheetLayoutView="100" zoomScalePageLayoutView="70" workbookViewId="0">
      <selection activeCell="I22" sqref="I22"/>
    </sheetView>
  </sheetViews>
  <sheetFormatPr defaultColWidth="9.85546875" defaultRowHeight="17.25"/>
  <cols>
    <col min="1" max="1" width="5.42578125" style="21" bestFit="1" customWidth="1"/>
    <col min="2" max="2" width="17.85546875" style="21" customWidth="1"/>
    <col min="3" max="3" width="10.42578125" style="21" customWidth="1"/>
    <col min="4" max="4" width="20" style="21" customWidth="1"/>
    <col min="5" max="5" width="2.140625" style="21" customWidth="1"/>
    <col min="6" max="6" width="15.85546875" style="21" customWidth="1"/>
    <col min="7" max="7" width="19.140625" style="21" customWidth="1"/>
    <col min="8" max="8" width="45.42578125" style="21" customWidth="1"/>
    <col min="9" max="254" width="9.85546875" style="21"/>
    <col min="255" max="255" width="3.85546875" style="21" customWidth="1"/>
    <col min="256" max="257" width="9.42578125" style="21" customWidth="1"/>
    <col min="258" max="259" width="14.85546875" style="21" customWidth="1"/>
    <col min="260" max="260" width="0" style="21" hidden="1" customWidth="1"/>
    <col min="261" max="267" width="9.42578125" style="21" customWidth="1"/>
    <col min="268" max="510" width="9.85546875" style="21"/>
    <col min="511" max="511" width="3.85546875" style="21" customWidth="1"/>
    <col min="512" max="513" width="9.42578125" style="21" customWidth="1"/>
    <col min="514" max="515" width="14.85546875" style="21" customWidth="1"/>
    <col min="516" max="516" width="0" style="21" hidden="1" customWidth="1"/>
    <col min="517" max="523" width="9.42578125" style="21" customWidth="1"/>
    <col min="524" max="766" width="9.85546875" style="21"/>
    <col min="767" max="767" width="3.85546875" style="21" customWidth="1"/>
    <col min="768" max="769" width="9.42578125" style="21" customWidth="1"/>
    <col min="770" max="771" width="14.85546875" style="21" customWidth="1"/>
    <col min="772" max="772" width="0" style="21" hidden="1" customWidth="1"/>
    <col min="773" max="779" width="9.42578125" style="21" customWidth="1"/>
    <col min="780" max="1022" width="9.85546875" style="21"/>
    <col min="1023" max="1023" width="3.85546875" style="21" customWidth="1"/>
    <col min="1024" max="1025" width="9.42578125" style="21" customWidth="1"/>
    <col min="1026" max="1027" width="14.85546875" style="21" customWidth="1"/>
    <col min="1028" max="1028" width="0" style="21" hidden="1" customWidth="1"/>
    <col min="1029" max="1035" width="9.42578125" style="21" customWidth="1"/>
    <col min="1036" max="1278" width="9.85546875" style="21"/>
    <col min="1279" max="1279" width="3.85546875" style="21" customWidth="1"/>
    <col min="1280" max="1281" width="9.42578125" style="21" customWidth="1"/>
    <col min="1282" max="1283" width="14.85546875" style="21" customWidth="1"/>
    <col min="1284" max="1284" width="0" style="21" hidden="1" customWidth="1"/>
    <col min="1285" max="1291" width="9.42578125" style="21" customWidth="1"/>
    <col min="1292" max="1534" width="9.85546875" style="21"/>
    <col min="1535" max="1535" width="3.85546875" style="21" customWidth="1"/>
    <col min="1536" max="1537" width="9.42578125" style="21" customWidth="1"/>
    <col min="1538" max="1539" width="14.85546875" style="21" customWidth="1"/>
    <col min="1540" max="1540" width="0" style="21" hidden="1" customWidth="1"/>
    <col min="1541" max="1547" width="9.42578125" style="21" customWidth="1"/>
    <col min="1548" max="1790" width="9.85546875" style="21"/>
    <col min="1791" max="1791" width="3.85546875" style="21" customWidth="1"/>
    <col min="1792" max="1793" width="9.42578125" style="21" customWidth="1"/>
    <col min="1794" max="1795" width="14.85546875" style="21" customWidth="1"/>
    <col min="1796" max="1796" width="0" style="21" hidden="1" customWidth="1"/>
    <col min="1797" max="1803" width="9.42578125" style="21" customWidth="1"/>
    <col min="1804" max="2046" width="9.85546875" style="21"/>
    <col min="2047" max="2047" width="3.85546875" style="21" customWidth="1"/>
    <col min="2048" max="2049" width="9.42578125" style="21" customWidth="1"/>
    <col min="2050" max="2051" width="14.85546875" style="21" customWidth="1"/>
    <col min="2052" max="2052" width="0" style="21" hidden="1" customWidth="1"/>
    <col min="2053" max="2059" width="9.42578125" style="21" customWidth="1"/>
    <col min="2060" max="2302" width="9.85546875" style="21"/>
    <col min="2303" max="2303" width="3.85546875" style="21" customWidth="1"/>
    <col min="2304" max="2305" width="9.42578125" style="21" customWidth="1"/>
    <col min="2306" max="2307" width="14.85546875" style="21" customWidth="1"/>
    <col min="2308" max="2308" width="0" style="21" hidden="1" customWidth="1"/>
    <col min="2309" max="2315" width="9.42578125" style="21" customWidth="1"/>
    <col min="2316" max="2558" width="9.85546875" style="21"/>
    <col min="2559" max="2559" width="3.85546875" style="21" customWidth="1"/>
    <col min="2560" max="2561" width="9.42578125" style="21" customWidth="1"/>
    <col min="2562" max="2563" width="14.85546875" style="21" customWidth="1"/>
    <col min="2564" max="2564" width="0" style="21" hidden="1" customWidth="1"/>
    <col min="2565" max="2571" width="9.42578125" style="21" customWidth="1"/>
    <col min="2572" max="2814" width="9.85546875" style="21"/>
    <col min="2815" max="2815" width="3.85546875" style="21" customWidth="1"/>
    <col min="2816" max="2817" width="9.42578125" style="21" customWidth="1"/>
    <col min="2818" max="2819" width="14.85546875" style="21" customWidth="1"/>
    <col min="2820" max="2820" width="0" style="21" hidden="1" customWidth="1"/>
    <col min="2821" max="2827" width="9.42578125" style="21" customWidth="1"/>
    <col min="2828" max="3070" width="9.85546875" style="21"/>
    <col min="3071" max="3071" width="3.85546875" style="21" customWidth="1"/>
    <col min="3072" max="3073" width="9.42578125" style="21" customWidth="1"/>
    <col min="3074" max="3075" width="14.85546875" style="21" customWidth="1"/>
    <col min="3076" max="3076" width="0" style="21" hidden="1" customWidth="1"/>
    <col min="3077" max="3083" width="9.42578125" style="21" customWidth="1"/>
    <col min="3084" max="3326" width="9.85546875" style="21"/>
    <col min="3327" max="3327" width="3.85546875" style="21" customWidth="1"/>
    <col min="3328" max="3329" width="9.42578125" style="21" customWidth="1"/>
    <col min="3330" max="3331" width="14.85546875" style="21" customWidth="1"/>
    <col min="3332" max="3332" width="0" style="21" hidden="1" customWidth="1"/>
    <col min="3333" max="3339" width="9.42578125" style="21" customWidth="1"/>
    <col min="3340" max="3582" width="9.85546875" style="21"/>
    <col min="3583" max="3583" width="3.85546875" style="21" customWidth="1"/>
    <col min="3584" max="3585" width="9.42578125" style="21" customWidth="1"/>
    <col min="3586" max="3587" width="14.85546875" style="21" customWidth="1"/>
    <col min="3588" max="3588" width="0" style="21" hidden="1" customWidth="1"/>
    <col min="3589" max="3595" width="9.42578125" style="21" customWidth="1"/>
    <col min="3596" max="3838" width="9.85546875" style="21"/>
    <col min="3839" max="3839" width="3.85546875" style="21" customWidth="1"/>
    <col min="3840" max="3841" width="9.42578125" style="21" customWidth="1"/>
    <col min="3842" max="3843" width="14.85546875" style="21" customWidth="1"/>
    <col min="3844" max="3844" width="0" style="21" hidden="1" customWidth="1"/>
    <col min="3845" max="3851" width="9.42578125" style="21" customWidth="1"/>
    <col min="3852" max="4094" width="9.85546875" style="21"/>
    <col min="4095" max="4095" width="3.85546875" style="21" customWidth="1"/>
    <col min="4096" max="4097" width="9.42578125" style="21" customWidth="1"/>
    <col min="4098" max="4099" width="14.85546875" style="21" customWidth="1"/>
    <col min="4100" max="4100" width="0" style="21" hidden="1" customWidth="1"/>
    <col min="4101" max="4107" width="9.42578125" style="21" customWidth="1"/>
    <col min="4108" max="4350" width="9.85546875" style="21"/>
    <col min="4351" max="4351" width="3.85546875" style="21" customWidth="1"/>
    <col min="4352" max="4353" width="9.42578125" style="21" customWidth="1"/>
    <col min="4354" max="4355" width="14.85546875" style="21" customWidth="1"/>
    <col min="4356" max="4356" width="0" style="21" hidden="1" customWidth="1"/>
    <col min="4357" max="4363" width="9.42578125" style="21" customWidth="1"/>
    <col min="4364" max="4606" width="9.85546875" style="21"/>
    <col min="4607" max="4607" width="3.85546875" style="21" customWidth="1"/>
    <col min="4608" max="4609" width="9.42578125" style="21" customWidth="1"/>
    <col min="4610" max="4611" width="14.85546875" style="21" customWidth="1"/>
    <col min="4612" max="4612" width="0" style="21" hidden="1" customWidth="1"/>
    <col min="4613" max="4619" width="9.42578125" style="21" customWidth="1"/>
    <col min="4620" max="4862" width="9.85546875" style="21"/>
    <col min="4863" max="4863" width="3.85546875" style="21" customWidth="1"/>
    <col min="4864" max="4865" width="9.42578125" style="21" customWidth="1"/>
    <col min="4866" max="4867" width="14.85546875" style="21" customWidth="1"/>
    <col min="4868" max="4868" width="0" style="21" hidden="1" customWidth="1"/>
    <col min="4869" max="4875" width="9.42578125" style="21" customWidth="1"/>
    <col min="4876" max="5118" width="9.85546875" style="21"/>
    <col min="5119" max="5119" width="3.85546875" style="21" customWidth="1"/>
    <col min="5120" max="5121" width="9.42578125" style="21" customWidth="1"/>
    <col min="5122" max="5123" width="14.85546875" style="21" customWidth="1"/>
    <col min="5124" max="5124" width="0" style="21" hidden="1" customWidth="1"/>
    <col min="5125" max="5131" width="9.42578125" style="21" customWidth="1"/>
    <col min="5132" max="5374" width="9.85546875" style="21"/>
    <col min="5375" max="5375" width="3.85546875" style="21" customWidth="1"/>
    <col min="5376" max="5377" width="9.42578125" style="21" customWidth="1"/>
    <col min="5378" max="5379" width="14.85546875" style="21" customWidth="1"/>
    <col min="5380" max="5380" width="0" style="21" hidden="1" customWidth="1"/>
    <col min="5381" max="5387" width="9.42578125" style="21" customWidth="1"/>
    <col min="5388" max="5630" width="9.85546875" style="21"/>
    <col min="5631" max="5631" width="3.85546875" style="21" customWidth="1"/>
    <col min="5632" max="5633" width="9.42578125" style="21" customWidth="1"/>
    <col min="5634" max="5635" width="14.85546875" style="21" customWidth="1"/>
    <col min="5636" max="5636" width="0" style="21" hidden="1" customWidth="1"/>
    <col min="5637" max="5643" width="9.42578125" style="21" customWidth="1"/>
    <col min="5644" max="5886" width="9.85546875" style="21"/>
    <col min="5887" max="5887" width="3.85546875" style="21" customWidth="1"/>
    <col min="5888" max="5889" width="9.42578125" style="21" customWidth="1"/>
    <col min="5890" max="5891" width="14.85546875" style="21" customWidth="1"/>
    <col min="5892" max="5892" width="0" style="21" hidden="1" customWidth="1"/>
    <col min="5893" max="5899" width="9.42578125" style="21" customWidth="1"/>
    <col min="5900" max="6142" width="9.85546875" style="21"/>
    <col min="6143" max="6143" width="3.85546875" style="21" customWidth="1"/>
    <col min="6144" max="6145" width="9.42578125" style="21" customWidth="1"/>
    <col min="6146" max="6147" width="14.85546875" style="21" customWidth="1"/>
    <col min="6148" max="6148" width="0" style="21" hidden="1" customWidth="1"/>
    <col min="6149" max="6155" width="9.42578125" style="21" customWidth="1"/>
    <col min="6156" max="6398" width="9.85546875" style="21"/>
    <col min="6399" max="6399" width="3.85546875" style="21" customWidth="1"/>
    <col min="6400" max="6401" width="9.42578125" style="21" customWidth="1"/>
    <col min="6402" max="6403" width="14.85546875" style="21" customWidth="1"/>
    <col min="6404" max="6404" width="0" style="21" hidden="1" customWidth="1"/>
    <col min="6405" max="6411" width="9.42578125" style="21" customWidth="1"/>
    <col min="6412" max="6654" width="9.85546875" style="21"/>
    <col min="6655" max="6655" width="3.85546875" style="21" customWidth="1"/>
    <col min="6656" max="6657" width="9.42578125" style="21" customWidth="1"/>
    <col min="6658" max="6659" width="14.85546875" style="21" customWidth="1"/>
    <col min="6660" max="6660" width="0" style="21" hidden="1" customWidth="1"/>
    <col min="6661" max="6667" width="9.42578125" style="21" customWidth="1"/>
    <col min="6668" max="6910" width="9.85546875" style="21"/>
    <col min="6911" max="6911" width="3.85546875" style="21" customWidth="1"/>
    <col min="6912" max="6913" width="9.42578125" style="21" customWidth="1"/>
    <col min="6914" max="6915" width="14.85546875" style="21" customWidth="1"/>
    <col min="6916" max="6916" width="0" style="21" hidden="1" customWidth="1"/>
    <col min="6917" max="6923" width="9.42578125" style="21" customWidth="1"/>
    <col min="6924" max="7166" width="9.85546875" style="21"/>
    <col min="7167" max="7167" width="3.85546875" style="21" customWidth="1"/>
    <col min="7168" max="7169" width="9.42578125" style="21" customWidth="1"/>
    <col min="7170" max="7171" width="14.85546875" style="21" customWidth="1"/>
    <col min="7172" max="7172" width="0" style="21" hidden="1" customWidth="1"/>
    <col min="7173" max="7179" width="9.42578125" style="21" customWidth="1"/>
    <col min="7180" max="7422" width="9.85546875" style="21"/>
    <col min="7423" max="7423" width="3.85546875" style="21" customWidth="1"/>
    <col min="7424" max="7425" width="9.42578125" style="21" customWidth="1"/>
    <col min="7426" max="7427" width="14.85546875" style="21" customWidth="1"/>
    <col min="7428" max="7428" width="0" style="21" hidden="1" customWidth="1"/>
    <col min="7429" max="7435" width="9.42578125" style="21" customWidth="1"/>
    <col min="7436" max="7678" width="9.85546875" style="21"/>
    <col min="7679" max="7679" width="3.85546875" style="21" customWidth="1"/>
    <col min="7680" max="7681" width="9.42578125" style="21" customWidth="1"/>
    <col min="7682" max="7683" width="14.85546875" style="21" customWidth="1"/>
    <col min="7684" max="7684" width="0" style="21" hidden="1" customWidth="1"/>
    <col min="7685" max="7691" width="9.42578125" style="21" customWidth="1"/>
    <col min="7692" max="7934" width="9.85546875" style="21"/>
    <col min="7935" max="7935" width="3.85546875" style="21" customWidth="1"/>
    <col min="7936" max="7937" width="9.42578125" style="21" customWidth="1"/>
    <col min="7938" max="7939" width="14.85546875" style="21" customWidth="1"/>
    <col min="7940" max="7940" width="0" style="21" hidden="1" customWidth="1"/>
    <col min="7941" max="7947" width="9.42578125" style="21" customWidth="1"/>
    <col min="7948" max="8190" width="9.85546875" style="21"/>
    <col min="8191" max="8191" width="3.85546875" style="21" customWidth="1"/>
    <col min="8192" max="8193" width="9.42578125" style="21" customWidth="1"/>
    <col min="8194" max="8195" width="14.85546875" style="21" customWidth="1"/>
    <col min="8196" max="8196" width="0" style="21" hidden="1" customWidth="1"/>
    <col min="8197" max="8203" width="9.42578125" style="21" customWidth="1"/>
    <col min="8204" max="8446" width="9.85546875" style="21"/>
    <col min="8447" max="8447" width="3.85546875" style="21" customWidth="1"/>
    <col min="8448" max="8449" width="9.42578125" style="21" customWidth="1"/>
    <col min="8450" max="8451" width="14.85546875" style="21" customWidth="1"/>
    <col min="8452" max="8452" width="0" style="21" hidden="1" customWidth="1"/>
    <col min="8453" max="8459" width="9.42578125" style="21" customWidth="1"/>
    <col min="8460" max="8702" width="9.85546875" style="21"/>
    <col min="8703" max="8703" width="3.85546875" style="21" customWidth="1"/>
    <col min="8704" max="8705" width="9.42578125" style="21" customWidth="1"/>
    <col min="8706" max="8707" width="14.85546875" style="21" customWidth="1"/>
    <col min="8708" max="8708" width="0" style="21" hidden="1" customWidth="1"/>
    <col min="8709" max="8715" width="9.42578125" style="21" customWidth="1"/>
    <col min="8716" max="8958" width="9.85546875" style="21"/>
    <col min="8959" max="8959" width="3.85546875" style="21" customWidth="1"/>
    <col min="8960" max="8961" width="9.42578125" style="21" customWidth="1"/>
    <col min="8962" max="8963" width="14.85546875" style="21" customWidth="1"/>
    <col min="8964" max="8964" width="0" style="21" hidden="1" customWidth="1"/>
    <col min="8965" max="8971" width="9.42578125" style="21" customWidth="1"/>
    <col min="8972" max="9214" width="9.85546875" style="21"/>
    <col min="9215" max="9215" width="3.85546875" style="21" customWidth="1"/>
    <col min="9216" max="9217" width="9.42578125" style="21" customWidth="1"/>
    <col min="9218" max="9219" width="14.85546875" style="21" customWidth="1"/>
    <col min="9220" max="9220" width="0" style="21" hidden="1" customWidth="1"/>
    <col min="9221" max="9227" width="9.42578125" style="21" customWidth="1"/>
    <col min="9228" max="9470" width="9.85546875" style="21"/>
    <col min="9471" max="9471" width="3.85546875" style="21" customWidth="1"/>
    <col min="9472" max="9473" width="9.42578125" style="21" customWidth="1"/>
    <col min="9474" max="9475" width="14.85546875" style="21" customWidth="1"/>
    <col min="9476" max="9476" width="0" style="21" hidden="1" customWidth="1"/>
    <col min="9477" max="9483" width="9.42578125" style="21" customWidth="1"/>
    <col min="9484" max="9726" width="9.85546875" style="21"/>
    <col min="9727" max="9727" width="3.85546875" style="21" customWidth="1"/>
    <col min="9728" max="9729" width="9.42578125" style="21" customWidth="1"/>
    <col min="9730" max="9731" width="14.85546875" style="21" customWidth="1"/>
    <col min="9732" max="9732" width="0" style="21" hidden="1" customWidth="1"/>
    <col min="9733" max="9739" width="9.42578125" style="21" customWidth="1"/>
    <col min="9740" max="9982" width="9.85546875" style="21"/>
    <col min="9983" max="9983" width="3.85546875" style="21" customWidth="1"/>
    <col min="9984" max="9985" width="9.42578125" style="21" customWidth="1"/>
    <col min="9986" max="9987" width="14.85546875" style="21" customWidth="1"/>
    <col min="9988" max="9988" width="0" style="21" hidden="1" customWidth="1"/>
    <col min="9989" max="9995" width="9.42578125" style="21" customWidth="1"/>
    <col min="9996" max="10238" width="9.85546875" style="21"/>
    <col min="10239" max="10239" width="3.85546875" style="21" customWidth="1"/>
    <col min="10240" max="10241" width="9.42578125" style="21" customWidth="1"/>
    <col min="10242" max="10243" width="14.85546875" style="21" customWidth="1"/>
    <col min="10244" max="10244" width="0" style="21" hidden="1" customWidth="1"/>
    <col min="10245" max="10251" width="9.42578125" style="21" customWidth="1"/>
    <col min="10252" max="10494" width="9.85546875" style="21"/>
    <col min="10495" max="10495" width="3.85546875" style="21" customWidth="1"/>
    <col min="10496" max="10497" width="9.42578125" style="21" customWidth="1"/>
    <col min="10498" max="10499" width="14.85546875" style="21" customWidth="1"/>
    <col min="10500" max="10500" width="0" style="21" hidden="1" customWidth="1"/>
    <col min="10501" max="10507" width="9.42578125" style="21" customWidth="1"/>
    <col min="10508" max="10750" width="9.85546875" style="21"/>
    <col min="10751" max="10751" width="3.85546875" style="21" customWidth="1"/>
    <col min="10752" max="10753" width="9.42578125" style="21" customWidth="1"/>
    <col min="10754" max="10755" width="14.85546875" style="21" customWidth="1"/>
    <col min="10756" max="10756" width="0" style="21" hidden="1" customWidth="1"/>
    <col min="10757" max="10763" width="9.42578125" style="21" customWidth="1"/>
    <col min="10764" max="11006" width="9.85546875" style="21"/>
    <col min="11007" max="11007" width="3.85546875" style="21" customWidth="1"/>
    <col min="11008" max="11009" width="9.42578125" style="21" customWidth="1"/>
    <col min="11010" max="11011" width="14.85546875" style="21" customWidth="1"/>
    <col min="11012" max="11012" width="0" style="21" hidden="1" customWidth="1"/>
    <col min="11013" max="11019" width="9.42578125" style="21" customWidth="1"/>
    <col min="11020" max="11262" width="9.85546875" style="21"/>
    <col min="11263" max="11263" width="3.85546875" style="21" customWidth="1"/>
    <col min="11264" max="11265" width="9.42578125" style="21" customWidth="1"/>
    <col min="11266" max="11267" width="14.85546875" style="21" customWidth="1"/>
    <col min="11268" max="11268" width="0" style="21" hidden="1" customWidth="1"/>
    <col min="11269" max="11275" width="9.42578125" style="21" customWidth="1"/>
    <col min="11276" max="11518" width="9.85546875" style="21"/>
    <col min="11519" max="11519" width="3.85546875" style="21" customWidth="1"/>
    <col min="11520" max="11521" width="9.42578125" style="21" customWidth="1"/>
    <col min="11522" max="11523" width="14.85546875" style="21" customWidth="1"/>
    <col min="11524" max="11524" width="0" style="21" hidden="1" customWidth="1"/>
    <col min="11525" max="11531" width="9.42578125" style="21" customWidth="1"/>
    <col min="11532" max="11774" width="9.85546875" style="21"/>
    <col min="11775" max="11775" width="3.85546875" style="21" customWidth="1"/>
    <col min="11776" max="11777" width="9.42578125" style="21" customWidth="1"/>
    <col min="11778" max="11779" width="14.85546875" style="21" customWidth="1"/>
    <col min="11780" max="11780" width="0" style="21" hidden="1" customWidth="1"/>
    <col min="11781" max="11787" width="9.42578125" style="21" customWidth="1"/>
    <col min="11788" max="12030" width="9.85546875" style="21"/>
    <col min="12031" max="12031" width="3.85546875" style="21" customWidth="1"/>
    <col min="12032" max="12033" width="9.42578125" style="21" customWidth="1"/>
    <col min="12034" max="12035" width="14.85546875" style="21" customWidth="1"/>
    <col min="12036" max="12036" width="0" style="21" hidden="1" customWidth="1"/>
    <col min="12037" max="12043" width="9.42578125" style="21" customWidth="1"/>
    <col min="12044" max="12286" width="9.85546875" style="21"/>
    <col min="12287" max="12287" width="3.85546875" style="21" customWidth="1"/>
    <col min="12288" max="12289" width="9.42578125" style="21" customWidth="1"/>
    <col min="12290" max="12291" width="14.85546875" style="21" customWidth="1"/>
    <col min="12292" max="12292" width="0" style="21" hidden="1" customWidth="1"/>
    <col min="12293" max="12299" width="9.42578125" style="21" customWidth="1"/>
    <col min="12300" max="12542" width="9.85546875" style="21"/>
    <col min="12543" max="12543" width="3.85546875" style="21" customWidth="1"/>
    <col min="12544" max="12545" width="9.42578125" style="21" customWidth="1"/>
    <col min="12546" max="12547" width="14.85546875" style="21" customWidth="1"/>
    <col min="12548" max="12548" width="0" style="21" hidden="1" customWidth="1"/>
    <col min="12549" max="12555" width="9.42578125" style="21" customWidth="1"/>
    <col min="12556" max="12798" width="9.85546875" style="21"/>
    <col min="12799" max="12799" width="3.85546875" style="21" customWidth="1"/>
    <col min="12800" max="12801" width="9.42578125" style="21" customWidth="1"/>
    <col min="12802" max="12803" width="14.85546875" style="21" customWidth="1"/>
    <col min="12804" max="12804" width="0" style="21" hidden="1" customWidth="1"/>
    <col min="12805" max="12811" width="9.42578125" style="21" customWidth="1"/>
    <col min="12812" max="13054" width="9.85546875" style="21"/>
    <col min="13055" max="13055" width="3.85546875" style="21" customWidth="1"/>
    <col min="13056" max="13057" width="9.42578125" style="21" customWidth="1"/>
    <col min="13058" max="13059" width="14.85546875" style="21" customWidth="1"/>
    <col min="13060" max="13060" width="0" style="21" hidden="1" customWidth="1"/>
    <col min="13061" max="13067" width="9.42578125" style="21" customWidth="1"/>
    <col min="13068" max="13310" width="9.85546875" style="21"/>
    <col min="13311" max="13311" width="3.85546875" style="21" customWidth="1"/>
    <col min="13312" max="13313" width="9.42578125" style="21" customWidth="1"/>
    <col min="13314" max="13315" width="14.85546875" style="21" customWidth="1"/>
    <col min="13316" max="13316" width="0" style="21" hidden="1" customWidth="1"/>
    <col min="13317" max="13323" width="9.42578125" style="21" customWidth="1"/>
    <col min="13324" max="13566" width="9.85546875" style="21"/>
    <col min="13567" max="13567" width="3.85546875" style="21" customWidth="1"/>
    <col min="13568" max="13569" width="9.42578125" style="21" customWidth="1"/>
    <col min="13570" max="13571" width="14.85546875" style="21" customWidth="1"/>
    <col min="13572" max="13572" width="0" style="21" hidden="1" customWidth="1"/>
    <col min="13573" max="13579" width="9.42578125" style="21" customWidth="1"/>
    <col min="13580" max="13822" width="9.85546875" style="21"/>
    <col min="13823" max="13823" width="3.85546875" style="21" customWidth="1"/>
    <col min="13824" max="13825" width="9.42578125" style="21" customWidth="1"/>
    <col min="13826" max="13827" width="14.85546875" style="21" customWidth="1"/>
    <col min="13828" max="13828" width="0" style="21" hidden="1" customWidth="1"/>
    <col min="13829" max="13835" width="9.42578125" style="21" customWidth="1"/>
    <col min="13836" max="14078" width="9.85546875" style="21"/>
    <col min="14079" max="14079" width="3.85546875" style="21" customWidth="1"/>
    <col min="14080" max="14081" width="9.42578125" style="21" customWidth="1"/>
    <col min="14082" max="14083" width="14.85546875" style="21" customWidth="1"/>
    <col min="14084" max="14084" width="0" style="21" hidden="1" customWidth="1"/>
    <col min="14085" max="14091" width="9.42578125" style="21" customWidth="1"/>
    <col min="14092" max="14334" width="9.85546875" style="21"/>
    <col min="14335" max="14335" width="3.85546875" style="21" customWidth="1"/>
    <col min="14336" max="14337" width="9.42578125" style="21" customWidth="1"/>
    <col min="14338" max="14339" width="14.85546875" style="21" customWidth="1"/>
    <col min="14340" max="14340" width="0" style="21" hidden="1" customWidth="1"/>
    <col min="14341" max="14347" width="9.42578125" style="21" customWidth="1"/>
    <col min="14348" max="14590" width="9.85546875" style="21"/>
    <col min="14591" max="14591" width="3.85546875" style="21" customWidth="1"/>
    <col min="14592" max="14593" width="9.42578125" style="21" customWidth="1"/>
    <col min="14594" max="14595" width="14.85546875" style="21" customWidth="1"/>
    <col min="14596" max="14596" width="0" style="21" hidden="1" customWidth="1"/>
    <col min="14597" max="14603" width="9.42578125" style="21" customWidth="1"/>
    <col min="14604" max="14846" width="9.85546875" style="21"/>
    <col min="14847" max="14847" width="3.85546875" style="21" customWidth="1"/>
    <col min="14848" max="14849" width="9.42578125" style="21" customWidth="1"/>
    <col min="14850" max="14851" width="14.85546875" style="21" customWidth="1"/>
    <col min="14852" max="14852" width="0" style="21" hidden="1" customWidth="1"/>
    <col min="14853" max="14859" width="9.42578125" style="21" customWidth="1"/>
    <col min="14860" max="15102" width="9.85546875" style="21"/>
    <col min="15103" max="15103" width="3.85546875" style="21" customWidth="1"/>
    <col min="15104" max="15105" width="9.42578125" style="21" customWidth="1"/>
    <col min="15106" max="15107" width="14.85546875" style="21" customWidth="1"/>
    <col min="15108" max="15108" width="0" style="21" hidden="1" customWidth="1"/>
    <col min="15109" max="15115" width="9.42578125" style="21" customWidth="1"/>
    <col min="15116" max="15358" width="9.85546875" style="21"/>
    <col min="15359" max="15359" width="3.85546875" style="21" customWidth="1"/>
    <col min="15360" max="15361" width="9.42578125" style="21" customWidth="1"/>
    <col min="15362" max="15363" width="14.85546875" style="21" customWidth="1"/>
    <col min="15364" max="15364" width="0" style="21" hidden="1" customWidth="1"/>
    <col min="15365" max="15371" width="9.42578125" style="21" customWidth="1"/>
    <col min="15372" max="15614" width="9.85546875" style="21"/>
    <col min="15615" max="15615" width="3.85546875" style="21" customWidth="1"/>
    <col min="15616" max="15617" width="9.42578125" style="21" customWidth="1"/>
    <col min="15618" max="15619" width="14.85546875" style="21" customWidth="1"/>
    <col min="15620" max="15620" width="0" style="21" hidden="1" customWidth="1"/>
    <col min="15621" max="15627" width="9.42578125" style="21" customWidth="1"/>
    <col min="15628" max="15870" width="9.85546875" style="21"/>
    <col min="15871" max="15871" width="3.85546875" style="21" customWidth="1"/>
    <col min="15872" max="15873" width="9.42578125" style="21" customWidth="1"/>
    <col min="15874" max="15875" width="14.85546875" style="21" customWidth="1"/>
    <col min="15876" max="15876" width="0" style="21" hidden="1" customWidth="1"/>
    <col min="15877" max="15883" width="9.42578125" style="21" customWidth="1"/>
    <col min="15884" max="16126" width="9.85546875" style="21"/>
    <col min="16127" max="16127" width="3.85546875" style="21" customWidth="1"/>
    <col min="16128" max="16129" width="9.42578125" style="21" customWidth="1"/>
    <col min="16130" max="16131" width="14.85546875" style="21" customWidth="1"/>
    <col min="16132" max="16132" width="0" style="21" hidden="1" customWidth="1"/>
    <col min="16133" max="16139" width="9.42578125" style="21" customWidth="1"/>
    <col min="16140" max="16384" width="9.85546875" style="21"/>
  </cols>
  <sheetData>
    <row r="1" spans="1:8" s="9" customFormat="1" ht="18" customHeight="1">
      <c r="B1"/>
      <c r="C1"/>
      <c r="D1"/>
      <c r="E1"/>
      <c r="F1" s="27" t="s">
        <v>0</v>
      </c>
      <c r="G1" s="28" t="s">
        <v>168</v>
      </c>
      <c r="H1"/>
    </row>
    <row r="2" spans="1:8" s="9" customFormat="1" ht="14.45" customHeight="1">
      <c r="B2"/>
      <c r="C2"/>
      <c r="D2"/>
      <c r="E2"/>
      <c r="F2" s="27" t="s">
        <v>1</v>
      </c>
      <c r="G2" s="29" t="s">
        <v>169</v>
      </c>
      <c r="H2"/>
    </row>
    <row r="3" spans="1:8" s="9" customFormat="1" ht="14.45" customHeight="1" thickBot="1">
      <c r="B3"/>
      <c r="C3"/>
      <c r="D3"/>
      <c r="E3"/>
      <c r="F3" s="27" t="s">
        <v>2</v>
      </c>
      <c r="G3" s="30" t="s">
        <v>170</v>
      </c>
      <c r="H3"/>
    </row>
    <row r="4" spans="1:8" s="9" customFormat="1" ht="17.25" customHeight="1" thickBot="1">
      <c r="A4" s="8"/>
      <c r="B4" s="137" t="s">
        <v>171</v>
      </c>
      <c r="C4" s="137"/>
      <c r="D4" s="31">
        <v>44970</v>
      </c>
      <c r="E4"/>
      <c r="F4"/>
      <c r="G4"/>
      <c r="H4"/>
    </row>
    <row r="5" spans="1:8" s="9" customFormat="1" ht="3.95" customHeight="1" thickBot="1">
      <c r="A5" s="8"/>
      <c r="B5" s="138"/>
      <c r="C5" s="138"/>
      <c r="D5" s="25"/>
      <c r="E5"/>
      <c r="F5" s="8"/>
      <c r="G5" s="8"/>
      <c r="H5"/>
    </row>
    <row r="6" spans="1:8" s="9" customFormat="1" ht="17.25" customHeight="1" thickBot="1">
      <c r="A6" s="8"/>
      <c r="B6" s="137" t="s">
        <v>172</v>
      </c>
      <c r="C6" s="137"/>
      <c r="D6" s="32" t="e">
        <f>#REF!</f>
        <v>#REF!</v>
      </c>
      <c r="E6"/>
      <c r="F6" s="10" t="s">
        <v>173</v>
      </c>
      <c r="G6" s="33" t="e">
        <f>#REF!</f>
        <v>#REF!</v>
      </c>
      <c r="H6"/>
    </row>
    <row r="7" spans="1:8" s="9" customFormat="1" ht="3.95" customHeight="1" thickBot="1">
      <c r="A7" s="8"/>
      <c r="B7" s="139"/>
      <c r="C7" s="139"/>
      <c r="D7" s="25"/>
      <c r="E7"/>
      <c r="F7" s="11"/>
      <c r="G7" s="14"/>
      <c r="H7"/>
    </row>
    <row r="8" spans="1:8" s="9" customFormat="1" ht="17.25" customHeight="1" thickBot="1">
      <c r="A8" s="8"/>
      <c r="B8" s="137" t="s">
        <v>174</v>
      </c>
      <c r="C8" s="137"/>
      <c r="D8" s="32" t="e">
        <f>#REF!</f>
        <v>#REF!</v>
      </c>
      <c r="E8" s="34"/>
      <c r="F8" s="10" t="s">
        <v>175</v>
      </c>
      <c r="G8" s="32" t="e">
        <f>#REF!</f>
        <v>#REF!</v>
      </c>
      <c r="H8"/>
    </row>
    <row r="9" spans="1:8" s="9" customFormat="1" ht="9" customHeight="1" thickBot="1">
      <c r="A9" s="35"/>
      <c r="B9" s="13"/>
      <c r="C9" s="13"/>
      <c r="D9" s="13"/>
      <c r="F9" s="13"/>
      <c r="G9" s="13"/>
    </row>
    <row r="10" spans="1:8" s="14" customFormat="1" ht="33.75" customHeight="1" thickBot="1">
      <c r="A10" s="36" t="s">
        <v>176</v>
      </c>
      <c r="B10" s="37" t="s">
        <v>177</v>
      </c>
      <c r="C10" s="135" t="s">
        <v>178</v>
      </c>
      <c r="D10" s="136"/>
      <c r="E10" s="136"/>
      <c r="F10" s="136"/>
      <c r="G10" s="38" t="s">
        <v>179</v>
      </c>
      <c r="H10" s="39" t="s">
        <v>180</v>
      </c>
    </row>
    <row r="11" spans="1:8" s="9" customFormat="1" ht="76.5" customHeight="1">
      <c r="A11" s="15">
        <v>1</v>
      </c>
      <c r="B11" s="16" t="s">
        <v>181</v>
      </c>
      <c r="C11" s="142"/>
      <c r="D11" s="143"/>
      <c r="E11" s="143"/>
      <c r="F11" s="144"/>
      <c r="G11" s="15"/>
      <c r="H11" s="15"/>
    </row>
    <row r="12" spans="1:8" s="9" customFormat="1" ht="76.5" customHeight="1">
      <c r="A12" s="17">
        <v>2</v>
      </c>
      <c r="B12" s="18" t="s">
        <v>182</v>
      </c>
      <c r="C12" s="145"/>
      <c r="D12" s="146"/>
      <c r="E12" s="146"/>
      <c r="F12" s="147"/>
      <c r="G12" s="40"/>
      <c r="H12" s="40"/>
    </row>
    <row r="13" spans="1:8" s="9" customFormat="1" ht="76.5" customHeight="1">
      <c r="A13" s="17">
        <v>3</v>
      </c>
      <c r="B13" s="18" t="s">
        <v>183</v>
      </c>
      <c r="C13" s="148" t="s">
        <v>184</v>
      </c>
      <c r="D13" s="146"/>
      <c r="E13" s="146"/>
      <c r="F13" s="147"/>
      <c r="G13" s="40"/>
      <c r="H13" s="40"/>
    </row>
    <row r="14" spans="1:8" s="9" customFormat="1" ht="76.5" customHeight="1">
      <c r="A14" s="17">
        <v>4</v>
      </c>
      <c r="B14" s="18" t="s">
        <v>185</v>
      </c>
      <c r="C14" s="149" t="s">
        <v>186</v>
      </c>
      <c r="D14" s="150"/>
      <c r="E14" s="150"/>
      <c r="F14" s="151"/>
      <c r="G14" s="40"/>
      <c r="H14" s="40"/>
    </row>
    <row r="15" spans="1:8" s="9" customFormat="1" ht="102" customHeight="1">
      <c r="A15" s="17">
        <v>5</v>
      </c>
      <c r="B15" s="18" t="s">
        <v>187</v>
      </c>
      <c r="C15" s="149" t="s">
        <v>188</v>
      </c>
      <c r="D15" s="150"/>
      <c r="E15" s="150"/>
      <c r="F15" s="151"/>
      <c r="G15" s="40"/>
      <c r="H15" s="40"/>
    </row>
    <row r="16" spans="1:8" s="9" customFormat="1" ht="56.25" customHeight="1">
      <c r="A16" s="17">
        <v>6</v>
      </c>
      <c r="B16" s="18" t="s">
        <v>189</v>
      </c>
      <c r="C16" s="145"/>
      <c r="D16" s="146"/>
      <c r="E16" s="146"/>
      <c r="F16" s="147"/>
      <c r="G16" s="40"/>
      <c r="H16" s="40"/>
    </row>
    <row r="17" spans="1:8" s="9" customFormat="1" ht="76.5" customHeight="1">
      <c r="A17" s="17">
        <v>7</v>
      </c>
      <c r="B17" s="18" t="s">
        <v>190</v>
      </c>
      <c r="C17" s="152" t="e">
        <f>#REF!</f>
        <v>#REF!</v>
      </c>
      <c r="D17" s="150"/>
      <c r="E17" s="150"/>
      <c r="F17" s="151"/>
      <c r="G17" s="40"/>
      <c r="H17" s="40"/>
    </row>
    <row r="18" spans="1:8" s="9" customFormat="1" ht="76.5" customHeight="1">
      <c r="A18" s="17">
        <v>8</v>
      </c>
      <c r="B18" s="18" t="s">
        <v>191</v>
      </c>
      <c r="C18" s="153" t="e">
        <f>#REF!</f>
        <v>#REF!</v>
      </c>
      <c r="D18" s="154"/>
      <c r="E18" s="154"/>
      <c r="F18" s="155"/>
      <c r="G18" s="40"/>
      <c r="H18" s="40"/>
    </row>
    <row r="19" spans="1:8" s="9" customFormat="1" ht="76.5" customHeight="1">
      <c r="A19" s="17">
        <v>9</v>
      </c>
      <c r="B19" s="18" t="s">
        <v>192</v>
      </c>
      <c r="C19" s="152" t="e">
        <f>#REF!</f>
        <v>#REF!</v>
      </c>
      <c r="D19" s="150"/>
      <c r="E19" s="150"/>
      <c r="F19" s="151"/>
      <c r="G19" s="40"/>
      <c r="H19" s="40"/>
    </row>
    <row r="20" spans="1:8" s="9" customFormat="1" ht="76.5" customHeight="1" thickBot="1">
      <c r="A20" s="19">
        <v>10</v>
      </c>
      <c r="B20" s="41" t="s">
        <v>193</v>
      </c>
      <c r="C20" s="156"/>
      <c r="D20" s="157"/>
      <c r="E20" s="157"/>
      <c r="F20" s="158"/>
      <c r="G20" s="20"/>
      <c r="H20" s="20"/>
    </row>
    <row r="21" spans="1:8" ht="12" customHeight="1">
      <c r="A21" s="14"/>
      <c r="B21" s="14"/>
      <c r="C21" s="12"/>
      <c r="D21" s="12"/>
      <c r="E21" s="12"/>
      <c r="F21" s="12"/>
      <c r="G21" s="14"/>
      <c r="H21" s="14"/>
    </row>
    <row r="22" spans="1:8" ht="34.5" customHeight="1">
      <c r="A22" s="14"/>
      <c r="B22" s="141" t="s">
        <v>194</v>
      </c>
      <c r="C22" s="141"/>
      <c r="D22" s="141"/>
      <c r="E22" s="12"/>
      <c r="F22" s="12"/>
      <c r="G22" s="141" t="s">
        <v>195</v>
      </c>
      <c r="H22" s="141"/>
    </row>
    <row r="23" spans="1:8" ht="39.950000000000003" customHeight="1">
      <c r="A23" s="14"/>
      <c r="B23" s="42"/>
      <c r="C23" s="42"/>
      <c r="D23" s="42"/>
      <c r="E23" s="42"/>
      <c r="F23" s="9"/>
      <c r="G23" s="42"/>
      <c r="H23" s="42"/>
    </row>
    <row r="24" spans="1:8" ht="39.950000000000003" customHeight="1">
      <c r="A24" s="8"/>
      <c r="B24" s="7"/>
      <c r="C24" s="7"/>
      <c r="D24" s="7"/>
      <c r="E24" s="7"/>
      <c r="F24" s="7"/>
      <c r="G24" s="7"/>
      <c r="H24" s="7"/>
    </row>
    <row r="25" spans="1:8" ht="39.950000000000003" customHeight="1">
      <c r="A25" s="8"/>
      <c r="B25" s="7"/>
      <c r="C25" s="7"/>
      <c r="D25" s="7"/>
      <c r="E25" s="7"/>
      <c r="F25" s="7"/>
      <c r="G25" s="7"/>
      <c r="H25" s="7"/>
    </row>
    <row r="26" spans="1:8" ht="39.950000000000003" customHeight="1">
      <c r="A26" s="8"/>
      <c r="B26" s="7"/>
      <c r="C26" s="7"/>
      <c r="D26" s="7"/>
      <c r="E26" s="7"/>
      <c r="F26" s="7"/>
      <c r="G26" s="7"/>
      <c r="H26" s="7"/>
    </row>
    <row r="27" spans="1:8" ht="39.950000000000003" customHeight="1">
      <c r="A27" s="8"/>
      <c r="B27" s="7"/>
      <c r="C27" s="7"/>
      <c r="D27" s="7"/>
      <c r="E27" s="7"/>
      <c r="F27" s="7"/>
      <c r="G27" s="7"/>
      <c r="H27" s="7"/>
    </row>
    <row r="28" spans="1:8" ht="39.950000000000003" customHeight="1">
      <c r="A28" s="8"/>
      <c r="B28" s="7"/>
      <c r="C28" s="7"/>
      <c r="D28" s="7"/>
      <c r="E28" s="7"/>
      <c r="F28" s="7"/>
      <c r="G28" s="7"/>
      <c r="H28" s="7"/>
    </row>
    <row r="29" spans="1:8" ht="39.950000000000003" customHeight="1">
      <c r="A29" s="8"/>
      <c r="B29" s="7"/>
      <c r="C29" s="7"/>
      <c r="D29" s="7"/>
      <c r="E29" s="7"/>
      <c r="F29" s="7"/>
      <c r="G29" s="7"/>
      <c r="H29" s="7"/>
    </row>
    <row r="30" spans="1:8" ht="39.950000000000003" customHeight="1">
      <c r="A30" s="8"/>
      <c r="B30" s="7"/>
      <c r="C30" s="7"/>
      <c r="D30" s="7"/>
      <c r="E30" s="7"/>
      <c r="F30" s="7"/>
      <c r="G30" s="7"/>
      <c r="H30" s="7"/>
    </row>
    <row r="31" spans="1:8" ht="39.950000000000003" customHeight="1">
      <c r="A31" s="8"/>
      <c r="B31" s="7"/>
      <c r="C31" s="7"/>
      <c r="D31" s="7"/>
      <c r="E31" s="7"/>
      <c r="F31" s="7"/>
      <c r="G31" s="7"/>
      <c r="H31" s="7"/>
    </row>
    <row r="32" spans="1:8" ht="39.950000000000003" customHeight="1">
      <c r="A32" s="8"/>
      <c r="B32" s="7"/>
      <c r="C32" s="7"/>
      <c r="D32" s="7"/>
      <c r="E32" s="7"/>
      <c r="F32" s="7"/>
      <c r="G32" s="7"/>
      <c r="H32" s="7"/>
    </row>
    <row r="33" spans="1:8" ht="39.950000000000003" customHeight="1">
      <c r="A33" s="8"/>
      <c r="B33" s="7"/>
      <c r="C33" s="7"/>
      <c r="D33" s="7"/>
      <c r="E33" s="7"/>
      <c r="F33" s="7"/>
      <c r="G33" s="7"/>
      <c r="H33" s="7"/>
    </row>
    <row r="34" spans="1:8" ht="39.950000000000003" customHeight="1">
      <c r="A34" s="8"/>
      <c r="B34" s="7"/>
      <c r="C34" s="7"/>
      <c r="D34" s="7"/>
      <c r="E34" s="7"/>
      <c r="F34" s="7"/>
      <c r="G34" s="7"/>
      <c r="H34" s="7"/>
    </row>
    <row r="35" spans="1:8" ht="39.950000000000003" customHeight="1">
      <c r="A35" s="8"/>
      <c r="B35" s="7"/>
      <c r="C35" s="7"/>
      <c r="D35" s="7"/>
      <c r="E35" s="7"/>
      <c r="F35" s="7"/>
      <c r="G35" s="7"/>
      <c r="H35" s="7"/>
    </row>
    <row r="36" spans="1:8" ht="39.950000000000003" customHeight="1">
      <c r="A36" s="8"/>
      <c r="B36" s="7"/>
      <c r="C36" s="7"/>
      <c r="D36" s="7"/>
      <c r="E36" s="7"/>
      <c r="F36" s="7"/>
      <c r="G36" s="7"/>
      <c r="H36" s="7"/>
    </row>
    <row r="37" spans="1:8" ht="39.950000000000003" customHeight="1">
      <c r="A37" s="8"/>
      <c r="B37" s="7"/>
      <c r="C37" s="7"/>
      <c r="D37" s="7"/>
      <c r="E37" s="7"/>
      <c r="F37" s="7"/>
      <c r="G37" s="7"/>
      <c r="H37" s="7"/>
    </row>
    <row r="38" spans="1:8" ht="39.950000000000003" customHeight="1">
      <c r="A38" s="8"/>
      <c r="B38" s="7"/>
      <c r="C38" s="7"/>
      <c r="D38" s="7"/>
      <c r="E38" s="7"/>
      <c r="F38" s="7"/>
      <c r="G38" s="7"/>
      <c r="H38" s="7"/>
    </row>
    <row r="39" spans="1:8" ht="39.950000000000003" customHeight="1">
      <c r="A39" s="8"/>
      <c r="B39" s="7"/>
      <c r="C39" s="7"/>
      <c r="D39" s="7"/>
      <c r="E39" s="7"/>
      <c r="F39" s="7"/>
      <c r="G39" s="7"/>
      <c r="H39" s="7"/>
    </row>
    <row r="40" spans="1:8" ht="39.950000000000003" customHeight="1">
      <c r="A40" s="8"/>
      <c r="B40" s="7"/>
      <c r="C40" s="7"/>
      <c r="D40" s="7"/>
      <c r="E40" s="7"/>
      <c r="F40" s="7"/>
      <c r="G40" s="7"/>
      <c r="H40" s="7"/>
    </row>
    <row r="41" spans="1:8" ht="39.950000000000003" customHeight="1">
      <c r="A41" s="8"/>
      <c r="B41" s="7"/>
      <c r="C41" s="7"/>
      <c r="D41" s="7"/>
      <c r="E41" s="7"/>
      <c r="F41" s="7"/>
      <c r="G41" s="7"/>
      <c r="H41" s="7"/>
    </row>
    <row r="42" spans="1:8" ht="39.950000000000003" customHeight="1">
      <c r="A42" s="8"/>
      <c r="B42" s="7"/>
      <c r="C42" s="7"/>
      <c r="D42" s="7"/>
      <c r="E42" s="7"/>
      <c r="F42" s="7"/>
      <c r="G42" s="7"/>
      <c r="H42" s="7"/>
    </row>
    <row r="43" spans="1:8" ht="39.950000000000003" customHeight="1">
      <c r="A43" s="8"/>
      <c r="B43" s="7"/>
      <c r="C43" s="7"/>
      <c r="D43" s="7"/>
      <c r="E43" s="7"/>
      <c r="F43" s="7"/>
      <c r="G43" s="7"/>
      <c r="H43" s="7"/>
    </row>
    <row r="44" spans="1:8" ht="39.950000000000003" customHeight="1">
      <c r="A44" s="8"/>
      <c r="B44" s="7"/>
      <c r="C44" s="7"/>
      <c r="D44" s="7"/>
      <c r="E44" s="7"/>
      <c r="F44" s="7"/>
      <c r="G44" s="7"/>
      <c r="H44" s="7"/>
    </row>
    <row r="45" spans="1:8" ht="39.950000000000003" customHeight="1">
      <c r="A45" s="8"/>
      <c r="B45" s="7"/>
      <c r="C45" s="7"/>
      <c r="D45" s="7"/>
      <c r="E45" s="7"/>
      <c r="F45" s="7"/>
      <c r="G45" s="7"/>
      <c r="H45" s="7"/>
    </row>
    <row r="46" spans="1:8" ht="39.950000000000003" customHeight="1">
      <c r="A46" s="8"/>
      <c r="B46" s="7"/>
      <c r="C46" s="7"/>
      <c r="D46" s="7"/>
      <c r="E46" s="7"/>
      <c r="F46" s="7"/>
      <c r="G46" s="7"/>
      <c r="H46" s="7"/>
    </row>
    <row r="47" spans="1:8" ht="39.950000000000003" customHeight="1">
      <c r="A47" s="8"/>
      <c r="B47" s="7"/>
      <c r="C47" s="7"/>
      <c r="D47" s="7"/>
      <c r="E47" s="7"/>
      <c r="F47" s="7"/>
      <c r="G47" s="7"/>
      <c r="H47" s="7"/>
    </row>
    <row r="48" spans="1:8" ht="39.950000000000003" customHeight="1">
      <c r="A48" s="8"/>
      <c r="B48" s="7"/>
      <c r="C48" s="7"/>
      <c r="D48" s="7"/>
      <c r="E48" s="7"/>
      <c r="F48" s="7"/>
      <c r="G48" s="7"/>
      <c r="H48" s="7"/>
    </row>
    <row r="49" spans="1:16" ht="39.950000000000003" customHeight="1">
      <c r="A49" s="8"/>
      <c r="B49" s="7"/>
      <c r="C49" s="7"/>
      <c r="D49" s="7"/>
      <c r="E49" s="7"/>
      <c r="F49" s="7"/>
      <c r="G49" s="7"/>
      <c r="H49" s="7"/>
    </row>
    <row r="50" spans="1:16" ht="39.950000000000003" customHeight="1">
      <c r="A50" s="8"/>
      <c r="B50" s="7"/>
      <c r="C50" s="7"/>
      <c r="D50" s="7"/>
      <c r="E50" s="7"/>
      <c r="F50" s="7"/>
      <c r="G50" s="7"/>
      <c r="H50" s="7"/>
    </row>
    <row r="51" spans="1:16" ht="39.950000000000003" customHeight="1">
      <c r="A51" s="8"/>
      <c r="B51" s="7"/>
      <c r="C51" s="7"/>
      <c r="D51" s="7"/>
      <c r="E51" s="7"/>
      <c r="F51" s="7"/>
      <c r="G51" s="7"/>
      <c r="H51" s="7"/>
    </row>
    <row r="52" spans="1:16" ht="39.950000000000003" customHeight="1">
      <c r="A52" s="8"/>
      <c r="B52" s="7"/>
      <c r="C52" s="7"/>
      <c r="D52" s="7"/>
      <c r="E52" s="7"/>
      <c r="F52" s="7"/>
      <c r="G52" s="7"/>
      <c r="H52" s="7"/>
    </row>
    <row r="53" spans="1:16" ht="39.950000000000003" customHeight="1">
      <c r="A53" s="8"/>
      <c r="B53" s="7"/>
      <c r="C53" s="7"/>
      <c r="D53" s="7"/>
      <c r="E53" s="7"/>
      <c r="F53" s="7"/>
      <c r="G53" s="7"/>
      <c r="H53" s="7"/>
    </row>
    <row r="54" spans="1:16" ht="39.950000000000003" customHeight="1">
      <c r="A54" s="8"/>
      <c r="B54" s="7"/>
      <c r="C54" s="7"/>
      <c r="D54" s="7"/>
      <c r="E54" s="7"/>
      <c r="F54" s="7"/>
      <c r="G54" s="7"/>
      <c r="H54" s="7"/>
    </row>
    <row r="55" spans="1:16" ht="39.950000000000003" customHeight="1">
      <c r="A55" s="8"/>
      <c r="B55" s="7"/>
      <c r="C55" s="7"/>
      <c r="D55" s="7"/>
      <c r="E55" s="7"/>
      <c r="F55" s="7"/>
      <c r="G55" s="7"/>
      <c r="H55" s="7"/>
    </row>
    <row r="56" spans="1:16" ht="39.950000000000003" customHeight="1">
      <c r="A56" s="8"/>
      <c r="B56" s="7"/>
      <c r="C56" s="7"/>
      <c r="D56" s="7"/>
      <c r="E56" s="7"/>
      <c r="F56" s="7"/>
      <c r="G56" s="7"/>
      <c r="H56" s="7"/>
    </row>
    <row r="57" spans="1:16" ht="39.950000000000003" customHeight="1">
      <c r="A57" s="8"/>
      <c r="B57" s="7"/>
      <c r="C57" s="7"/>
      <c r="D57" s="7"/>
      <c r="E57" s="7"/>
      <c r="F57" s="7"/>
      <c r="G57" s="7"/>
      <c r="H57" s="7"/>
    </row>
    <row r="58" spans="1:16" s="6" customFormat="1" ht="76.5" customHeight="1">
      <c r="A58" s="1">
        <v>5</v>
      </c>
      <c r="B58" s="140" t="s">
        <v>196</v>
      </c>
      <c r="C58" s="140"/>
      <c r="D58" s="140"/>
      <c r="E58" s="140"/>
      <c r="F58" s="2" t="s">
        <v>197</v>
      </c>
      <c r="G58" s="22"/>
      <c r="H58" s="7"/>
      <c r="I58" s="21"/>
      <c r="J58" s="24" t="s">
        <v>3</v>
      </c>
      <c r="K58" s="21"/>
      <c r="L58" s="3">
        <v>1</v>
      </c>
      <c r="M58" s="4">
        <f t="shared" ref="M58" si="0">K58*L58</f>
        <v>0</v>
      </c>
      <c r="N58" s="23"/>
      <c r="O58" s="5">
        <f t="shared" ref="O58" si="1">ROUNDUP(SUM(M58:N58),0)</f>
        <v>0</v>
      </c>
      <c r="P58" s="26"/>
    </row>
    <row r="59" spans="1:16" ht="39.950000000000003" customHeight="1">
      <c r="A59" s="8"/>
      <c r="B59" s="7"/>
      <c r="C59" s="7"/>
      <c r="D59" s="7"/>
      <c r="E59" s="7"/>
      <c r="F59" s="7"/>
      <c r="G59" s="7"/>
      <c r="H59" s="7"/>
    </row>
    <row r="60" spans="1:16" ht="39.950000000000003" customHeight="1">
      <c r="A60" s="8"/>
      <c r="B60" s="7"/>
      <c r="C60" s="7"/>
      <c r="D60" s="7"/>
      <c r="E60" s="7"/>
      <c r="F60" s="7"/>
      <c r="G60" s="7"/>
      <c r="H60" s="7"/>
    </row>
    <row r="61" spans="1:16" ht="39.950000000000003" customHeight="1">
      <c r="A61" s="8"/>
      <c r="B61" s="7"/>
      <c r="C61" s="7"/>
      <c r="D61" s="7"/>
      <c r="E61" s="7"/>
      <c r="F61" s="7"/>
      <c r="G61" s="7"/>
      <c r="H61" s="7"/>
      <c r="L61" s="21">
        <v>1</v>
      </c>
    </row>
    <row r="62" spans="1:16" ht="39.950000000000003" customHeight="1">
      <c r="A62" s="8"/>
      <c r="B62" s="7"/>
      <c r="C62" s="7"/>
      <c r="D62" s="7"/>
      <c r="E62" s="7"/>
      <c r="F62" s="7"/>
      <c r="G62" s="7"/>
      <c r="H62" s="7"/>
      <c r="L62" s="21">
        <v>1</v>
      </c>
    </row>
    <row r="63" spans="1:16" ht="39.950000000000003" customHeight="1">
      <c r="A63" s="8"/>
      <c r="B63" s="7"/>
      <c r="C63" s="7"/>
      <c r="D63" s="7"/>
      <c r="E63" s="7"/>
      <c r="F63" s="7"/>
      <c r="G63" s="7"/>
      <c r="H63" s="7"/>
      <c r="L63" s="21">
        <v>6.6666666666666666E-2</v>
      </c>
    </row>
    <row r="64" spans="1:16" ht="39.950000000000003" customHeight="1">
      <c r="A64" s="8"/>
      <c r="B64" s="7"/>
      <c r="C64" s="7"/>
      <c r="D64" s="7"/>
      <c r="E64" s="7"/>
      <c r="F64" s="7"/>
      <c r="G64" s="7"/>
      <c r="H64" s="7"/>
      <c r="L64" s="21">
        <v>0.13333333333333333</v>
      </c>
    </row>
    <row r="65" spans="1:8" ht="39.950000000000003" customHeight="1">
      <c r="A65" s="8"/>
      <c r="B65" s="7"/>
      <c r="C65" s="7"/>
      <c r="D65" s="7"/>
      <c r="E65" s="7"/>
      <c r="F65" s="7"/>
      <c r="G65" s="7"/>
      <c r="H65" s="7"/>
    </row>
    <row r="66" spans="1:8" ht="39.950000000000003" customHeight="1">
      <c r="A66" s="8"/>
      <c r="B66" s="7"/>
      <c r="C66" s="7"/>
      <c r="D66" s="7"/>
      <c r="E66" s="7"/>
      <c r="F66" s="7"/>
      <c r="G66" s="7"/>
      <c r="H66" s="7"/>
    </row>
    <row r="67" spans="1:8" ht="39.950000000000003" customHeight="1">
      <c r="A67" s="8"/>
      <c r="B67" s="7"/>
      <c r="C67" s="7"/>
      <c r="D67" s="7"/>
      <c r="E67" s="7"/>
      <c r="F67" s="7"/>
      <c r="G67" s="7"/>
      <c r="H67" s="7"/>
    </row>
    <row r="78" spans="1:8">
      <c r="B78" s="21">
        <f>D25</f>
        <v>0</v>
      </c>
      <c r="C78" s="43" t="s">
        <v>198</v>
      </c>
    </row>
  </sheetData>
  <mergeCells count="19">
    <mergeCell ref="B58:E5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  <mergeCell ref="C10:F10"/>
    <mergeCell ref="B4:C4"/>
    <mergeCell ref="B5:C5"/>
    <mergeCell ref="B6:C6"/>
    <mergeCell ref="B7:C7"/>
    <mergeCell ref="B8:C8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4C20E6-E88D-44A9-AAF1-6494629967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CB6FF-98CB-4411-9FB2-16C55AB44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7BB23A-4A52-4AB3-89A2-F42276F86018}">
  <ds:schemaRefs>
    <ds:schemaRef ds:uri="http://www.w3.org/XML/1998/namespace"/>
    <ds:schemaRef ds:uri="http://purl.org/dc/elements/1.1/"/>
    <ds:schemaRef ds:uri="4bf10b48-52f7-4ad4-b1e1-de514cec68e0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c099e4b-e381-4360-bcff-5e1f51ab48d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SPEC PROTO</vt:lpstr>
      <vt:lpstr>SPEC PROTO spend 7.6</vt:lpstr>
      <vt:lpstr>SPEC PPS</vt:lpstr>
      <vt:lpstr>SPEC PPS SEND 26.08</vt:lpstr>
      <vt:lpstr>SPEC</vt:lpstr>
      <vt:lpstr>PP MEETING</vt:lpstr>
      <vt:lpstr>'PP MEETING'!Print_Area</vt:lpstr>
      <vt:lpstr>SPEC!Print_Area</vt:lpstr>
      <vt:lpstr>'SPEC PPS'!Print_Area</vt:lpstr>
      <vt:lpstr>'SPEC PPS SEND 26.08'!Print_Area</vt:lpstr>
      <vt:lpstr>'SPEC PROTO'!Print_Area</vt:lpstr>
      <vt:lpstr>'SPEC PROTO spend 7.6'!Print_Area</vt:lpstr>
      <vt:lpstr>SPEC!Print_Titles</vt:lpstr>
      <vt:lpstr>'SPEC PPS'!Print_Titles</vt:lpstr>
      <vt:lpstr>'SPEC PPS SEND 26.08'!Print_Titles</vt:lpstr>
      <vt:lpstr>'SPEC PROTO'!Print_Titles</vt:lpstr>
      <vt:lpstr>'SPEC PROTO spend 7.6'!Print_Titles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Thuy Nguyen Thi Thu</cp:lastModifiedBy>
  <cp:revision/>
  <cp:lastPrinted>2025-07-16T04:44:29Z</cp:lastPrinted>
  <dcterms:created xsi:type="dcterms:W3CDTF">2016-05-06T01:47:29Z</dcterms:created>
  <dcterms:modified xsi:type="dcterms:W3CDTF">2025-07-16T04:46:51Z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