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stasiyazolotova/Aime Leon Dore Dropbox/Aime Leon Dore/Production/SS26/SS26 MAIN/1_TECH PACKS_APPAREL/UNAVAILABLE/_TD/1st Proto/"/>
    </mc:Choice>
  </mc:AlternateContent>
  <xr:revisionPtr revIDLastSave="0" documentId="13_ncr:1_{A94944F8-E785-E74D-A995-FC434C455CAB}" xr6:coauthVersionLast="47" xr6:coauthVersionMax="47" xr10:uidLastSave="{00000000-0000-0000-0000-000000000000}"/>
  <bookViews>
    <workbookView xWindow="0" yWindow="500" windowWidth="28800" windowHeight="15800" xr2:uid="{F68B046C-5485-4E47-AFAB-84D85F9DE125}"/>
  </bookViews>
  <sheets>
    <sheet name="SS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 s="1"/>
  <c r="I23" i="1" s="1"/>
  <c r="E23" i="1"/>
  <c r="D23" i="1" s="1"/>
  <c r="D13" i="1"/>
  <c r="G22" i="1"/>
  <c r="H22" i="1" s="1"/>
  <c r="I22" i="1" s="1"/>
  <c r="E22" i="1"/>
  <c r="D22" i="1" s="1"/>
  <c r="H19" i="1"/>
  <c r="E19" i="1"/>
  <c r="D19" i="1" s="1"/>
  <c r="H16" i="1"/>
  <c r="I16" i="1" s="1"/>
  <c r="E16" i="1"/>
  <c r="D16" i="1" s="1"/>
  <c r="G16" i="1"/>
  <c r="G19" i="1"/>
  <c r="F10" i="1"/>
  <c r="E6" i="1"/>
  <c r="F6" i="1"/>
  <c r="G13" i="1"/>
  <c r="H13" i="1" s="1"/>
  <c r="I13" i="1" s="1"/>
  <c r="E13" i="1"/>
  <c r="I19" i="1" l="1"/>
  <c r="G6" i="1"/>
  <c r="H6" i="1" s="1"/>
  <c r="I6" i="1" s="1"/>
  <c r="G9" i="1"/>
  <c r="H9" i="1" s="1"/>
  <c r="I9" i="1" s="1"/>
  <c r="E9" i="1"/>
  <c r="D9" i="1" s="1"/>
  <c r="G8" i="1"/>
  <c r="E8" i="1"/>
  <c r="G7" i="1"/>
  <c r="H7" i="1" s="1"/>
  <c r="I7" i="1" s="1"/>
  <c r="E7" i="1"/>
  <c r="D7" i="1" s="1"/>
  <c r="G5" i="1"/>
  <c r="H5" i="1" s="1"/>
  <c r="I5" i="1" s="1"/>
  <c r="E5" i="1"/>
  <c r="D5" i="1" s="1"/>
  <c r="G4" i="1"/>
  <c r="H4" i="1" s="1"/>
  <c r="I4" i="1" s="1"/>
  <c r="E4" i="1"/>
  <c r="D4" i="1" s="1"/>
  <c r="D6" i="1" l="1"/>
  <c r="E10" i="1"/>
  <c r="G10" i="1"/>
  <c r="D8" i="1"/>
  <c r="D10" i="1" s="1"/>
  <c r="H8" i="1"/>
  <c r="H10" i="1" s="1"/>
  <c r="I8" i="1" l="1"/>
  <c r="I10" i="1" s="1"/>
</calcChain>
</file>

<file path=xl/sharedStrings.xml><?xml version="1.0" encoding="utf-8"?>
<sst xmlns="http://schemas.openxmlformats.org/spreadsheetml/2006/main" count="24" uniqueCount="20">
  <si>
    <t>XS</t>
  </si>
  <si>
    <t>S</t>
  </si>
  <si>
    <t>M</t>
  </si>
  <si>
    <t>L</t>
  </si>
  <si>
    <t>XL</t>
  </si>
  <si>
    <t>XXL</t>
  </si>
  <si>
    <t>POM</t>
  </si>
  <si>
    <t xml:space="preserve">Front Body Length </t>
  </si>
  <si>
    <t>Front Neck Drop</t>
  </si>
  <si>
    <t xml:space="preserve">CF Zipper Length </t>
  </si>
  <si>
    <t xml:space="preserve">Exposed Drawcord Length </t>
  </si>
  <si>
    <t xml:space="preserve">Hood Opening Height </t>
  </si>
  <si>
    <t>Drawcord Placement Up from Neck Seam</t>
  </si>
  <si>
    <t>Total Drawcord Length</t>
  </si>
  <si>
    <t>SS26CS001 Aimé Sport Quarter Zip</t>
  </si>
  <si>
    <t>SS26CH001 Washed Full Zip Hoodie</t>
  </si>
  <si>
    <t>SS26CS019 Sun Faded Quarter Zip</t>
  </si>
  <si>
    <t>SS26CS018 Queens Crest Quarter Zip</t>
  </si>
  <si>
    <t>SS26CT068 Alekos Poly Cycling Jersey</t>
  </si>
  <si>
    <t>Back Pocket Zipper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</si>
</sst>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2" fontId="4" fillId="0" borderId="5" xfId="0" applyNumberFormat="1" applyFont="1" applyBorder="1" applyAlignment="1">
      <alignment horizontal="center" vertical="center"/>
    </xf>
    <xf numFmtId="12" fontId="4" fillId="3" borderId="5" xfId="0" applyNumberFormat="1" applyFont="1" applyFill="1" applyBorder="1" applyAlignment="1">
      <alignment horizontal="center" vertical="center"/>
    </xf>
    <xf numFmtId="12" fontId="4" fillId="3" borderId="8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2" fontId="3" fillId="0" borderId="5" xfId="0" applyNumberFormat="1" applyFont="1" applyBorder="1" applyAlignment="1">
      <alignment horizontal="center" vertical="center"/>
    </xf>
    <xf numFmtId="12" fontId="3" fillId="0" borderId="6" xfId="0" applyNumberFormat="1" applyFont="1" applyBorder="1" applyAlignment="1">
      <alignment horizontal="center" vertical="center"/>
    </xf>
    <xf numFmtId="12" fontId="4" fillId="0" borderId="8" xfId="0" applyNumberFormat="1" applyFont="1" applyBorder="1" applyAlignment="1">
      <alignment horizontal="center" vertical="center" wrapText="1"/>
    </xf>
    <xf numFmtId="12" fontId="4" fillId="0" borderId="9" xfId="0" applyNumberFormat="1" applyFont="1" applyBorder="1" applyAlignment="1">
      <alignment horizontal="center" vertical="center" wrapText="1"/>
    </xf>
    <xf numFmtId="12" fontId="4" fillId="0" borderId="8" xfId="0" applyNumberFormat="1" applyFont="1" applyBorder="1" applyAlignment="1">
      <alignment horizontal="center" vertical="center"/>
    </xf>
    <xf numFmtId="12" fontId="4" fillId="3" borderId="8" xfId="0" applyNumberFormat="1" applyFont="1" applyFill="1" applyBorder="1" applyAlignment="1">
      <alignment horizontal="center" vertical="center"/>
    </xf>
    <xf numFmtId="12" fontId="4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2" fontId="1" fillId="0" borderId="0" xfId="0" applyNumberFormat="1" applyFont="1"/>
    <xf numFmtId="0" fontId="3" fillId="0" borderId="6" xfId="0" applyFont="1" applyBorder="1" applyAlignment="1">
      <alignment horizontal="center" vertical="center"/>
    </xf>
    <xf numFmtId="12" fontId="4" fillId="0" borderId="6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0039-C6E2-114B-9997-9C9C6613776B}">
  <dimension ref="A1:K23"/>
  <sheetViews>
    <sheetView tabSelected="1" topLeftCell="A4" zoomScale="118" zoomScaleNormal="120" workbookViewId="0">
      <selection activeCell="E27" sqref="E27"/>
    </sheetView>
  </sheetViews>
  <sheetFormatPr baseColWidth="10" defaultRowHeight="15" x14ac:dyDescent="0.2"/>
  <cols>
    <col min="1" max="1" width="10.83203125" style="1" customWidth="1"/>
    <col min="2" max="16384" width="10.83203125" style="1"/>
  </cols>
  <sheetData>
    <row r="1" spans="1:11" ht="17" customHeight="1" thickBot="1" x14ac:dyDescent="0.25">
      <c r="A1" s="18"/>
      <c r="B1" s="18"/>
      <c r="C1" s="18"/>
      <c r="D1" s="2"/>
      <c r="E1" s="2"/>
      <c r="F1" s="2"/>
      <c r="G1" s="2"/>
      <c r="H1" s="2"/>
      <c r="I1" s="2"/>
    </row>
    <row r="2" spans="1:11" ht="17" customHeight="1" x14ac:dyDescent="0.2">
      <c r="A2" s="21" t="s">
        <v>15</v>
      </c>
      <c r="B2" s="22"/>
      <c r="C2" s="22"/>
      <c r="D2" s="22"/>
      <c r="E2" s="22"/>
      <c r="F2" s="22"/>
      <c r="G2" s="22"/>
      <c r="H2" s="22"/>
      <c r="I2" s="23"/>
    </row>
    <row r="3" spans="1:11" ht="16" customHeight="1" x14ac:dyDescent="0.2">
      <c r="A3" s="24" t="s">
        <v>6</v>
      </c>
      <c r="B3" s="25"/>
      <c r="C3" s="25"/>
      <c r="D3" s="14" t="s">
        <v>0</v>
      </c>
      <c r="E3" s="14" t="s">
        <v>1</v>
      </c>
      <c r="F3" s="6" t="s">
        <v>2</v>
      </c>
      <c r="G3" s="14" t="s">
        <v>3</v>
      </c>
      <c r="H3" s="14" t="s">
        <v>4</v>
      </c>
      <c r="I3" s="16" t="s">
        <v>5</v>
      </c>
    </row>
    <row r="4" spans="1:11" ht="17" customHeight="1" x14ac:dyDescent="0.2">
      <c r="A4" s="24" t="s">
        <v>7</v>
      </c>
      <c r="B4" s="25"/>
      <c r="C4" s="25"/>
      <c r="D4" s="7">
        <f>E4-7/8</f>
        <v>25</v>
      </c>
      <c r="E4" s="7">
        <f>F4-7/8</f>
        <v>25.875</v>
      </c>
      <c r="F4" s="4">
        <v>26.75</v>
      </c>
      <c r="G4" s="7">
        <f>F4+7/8</f>
        <v>27.625</v>
      </c>
      <c r="H4" s="7">
        <f>G4+7/8</f>
        <v>28.5</v>
      </c>
      <c r="I4" s="8">
        <f>H4+7/8</f>
        <v>29.375</v>
      </c>
      <c r="K4" s="15"/>
    </row>
    <row r="5" spans="1:11" ht="17" customHeight="1" x14ac:dyDescent="0.2">
      <c r="A5" s="24" t="s">
        <v>8</v>
      </c>
      <c r="B5" s="25"/>
      <c r="C5" s="25"/>
      <c r="D5" s="7">
        <f>E5-1/8</f>
        <v>3.25</v>
      </c>
      <c r="E5" s="7">
        <f>F5-1/8</f>
        <v>3.375</v>
      </c>
      <c r="F5" s="4">
        <v>3.5</v>
      </c>
      <c r="G5" s="7">
        <f>F5+1/8</f>
        <v>3.625</v>
      </c>
      <c r="H5" s="7">
        <f>G5+1/8</f>
        <v>3.75</v>
      </c>
      <c r="I5" s="8">
        <f>H5+1/8</f>
        <v>3.875</v>
      </c>
    </row>
    <row r="6" spans="1:11" ht="17" customHeight="1" x14ac:dyDescent="0.2">
      <c r="A6" s="19" t="s">
        <v>9</v>
      </c>
      <c r="B6" s="20"/>
      <c r="C6" s="20"/>
      <c r="D6" s="3">
        <f>E6-3/4</f>
        <v>21.5</v>
      </c>
      <c r="E6" s="3">
        <f>F6-3/4</f>
        <v>22.25</v>
      </c>
      <c r="F6" s="4">
        <f>(F4-F5)-1/4</f>
        <v>23</v>
      </c>
      <c r="G6" s="3">
        <f>F6+3/4</f>
        <v>23.75</v>
      </c>
      <c r="H6" s="3">
        <f>G6+3/4</f>
        <v>24.5</v>
      </c>
      <c r="I6" s="17">
        <f>H6+3/4</f>
        <v>25.25</v>
      </c>
    </row>
    <row r="7" spans="1:11" ht="16" x14ac:dyDescent="0.2">
      <c r="A7" s="19" t="s">
        <v>10</v>
      </c>
      <c r="B7" s="20"/>
      <c r="C7" s="20"/>
      <c r="D7" s="3">
        <f>E7</f>
        <v>10</v>
      </c>
      <c r="E7" s="3">
        <f>F7</f>
        <v>10</v>
      </c>
      <c r="F7" s="4">
        <v>10</v>
      </c>
      <c r="G7" s="3">
        <f>F7</f>
        <v>10</v>
      </c>
      <c r="H7" s="3">
        <f>G7</f>
        <v>10</v>
      </c>
      <c r="I7" s="17">
        <f>H7</f>
        <v>10</v>
      </c>
    </row>
    <row r="8" spans="1:11" ht="16" x14ac:dyDescent="0.2">
      <c r="A8" s="24" t="s">
        <v>11</v>
      </c>
      <c r="B8" s="25"/>
      <c r="C8" s="25"/>
      <c r="D8" s="7">
        <f>E8</f>
        <v>14.75</v>
      </c>
      <c r="E8" s="7">
        <f>F8-1/4</f>
        <v>14.75</v>
      </c>
      <c r="F8" s="4">
        <v>15</v>
      </c>
      <c r="G8" s="7">
        <f>F8</f>
        <v>15</v>
      </c>
      <c r="H8" s="7">
        <f>G8+1/4</f>
        <v>15.25</v>
      </c>
      <c r="I8" s="8">
        <f>H8</f>
        <v>15.25</v>
      </c>
    </row>
    <row r="9" spans="1:11" ht="16" x14ac:dyDescent="0.2">
      <c r="A9" s="26" t="s">
        <v>12</v>
      </c>
      <c r="B9" s="27"/>
      <c r="C9" s="27"/>
      <c r="D9" s="7">
        <f>E9</f>
        <v>0.75</v>
      </c>
      <c r="E9" s="7">
        <f>F9</f>
        <v>0.75</v>
      </c>
      <c r="F9" s="4">
        <v>0.75</v>
      </c>
      <c r="G9" s="7">
        <f>F9</f>
        <v>0.75</v>
      </c>
      <c r="H9" s="7">
        <f>G9</f>
        <v>0.75</v>
      </c>
      <c r="I9" s="8">
        <f>H9</f>
        <v>0.75</v>
      </c>
    </row>
    <row r="10" spans="1:11" ht="17" thickBot="1" x14ac:dyDescent="0.25">
      <c r="A10" s="28" t="s">
        <v>13</v>
      </c>
      <c r="B10" s="29"/>
      <c r="C10" s="29"/>
      <c r="D10" s="9">
        <f t="shared" ref="D10:I10" si="0">(D8*2)+(D7*2)-(D9*2)</f>
        <v>48</v>
      </c>
      <c r="E10" s="9">
        <f t="shared" si="0"/>
        <v>48</v>
      </c>
      <c r="F10" s="5">
        <f>(F8*2)-(F9*2)+(F7*2)</f>
        <v>48.5</v>
      </c>
      <c r="G10" s="9">
        <f t="shared" si="0"/>
        <v>48.5</v>
      </c>
      <c r="H10" s="9">
        <f>(H8*2)+(H7*2)-(H9*2)</f>
        <v>49</v>
      </c>
      <c r="I10" s="10">
        <f t="shared" si="0"/>
        <v>49</v>
      </c>
    </row>
    <row r="11" spans="1:11" ht="16" thickBot="1" x14ac:dyDescent="0.25">
      <c r="A11" s="18"/>
      <c r="B11" s="18"/>
      <c r="C11" s="18"/>
    </row>
    <row r="12" spans="1:11" ht="18" x14ac:dyDescent="0.2">
      <c r="A12" s="21" t="s">
        <v>14</v>
      </c>
      <c r="B12" s="22"/>
      <c r="C12" s="22"/>
      <c r="D12" s="22"/>
      <c r="E12" s="22"/>
      <c r="F12" s="22"/>
      <c r="G12" s="22"/>
      <c r="H12" s="22"/>
      <c r="I12" s="23"/>
    </row>
    <row r="13" spans="1:11" ht="17" thickBot="1" x14ac:dyDescent="0.25">
      <c r="A13" s="30" t="s">
        <v>9</v>
      </c>
      <c r="B13" s="31"/>
      <c r="C13" s="31"/>
      <c r="D13" s="11">
        <f>E13-1/2</f>
        <v>8</v>
      </c>
      <c r="E13" s="11">
        <f>F13-1/2</f>
        <v>8.5</v>
      </c>
      <c r="F13" s="12">
        <v>9</v>
      </c>
      <c r="G13" s="11">
        <f>F13</f>
        <v>9</v>
      </c>
      <c r="H13" s="11">
        <f>G13+1/2</f>
        <v>9.5</v>
      </c>
      <c r="I13" s="13">
        <f>H13</f>
        <v>9.5</v>
      </c>
    </row>
    <row r="14" spans="1:11" ht="16" thickBot="1" x14ac:dyDescent="0.25">
      <c r="A14" s="18"/>
      <c r="B14" s="18"/>
      <c r="C14" s="18"/>
    </row>
    <row r="15" spans="1:11" ht="18" x14ac:dyDescent="0.2">
      <c r="A15" s="21" t="s">
        <v>16</v>
      </c>
      <c r="B15" s="22"/>
      <c r="C15" s="22"/>
      <c r="D15" s="22"/>
      <c r="E15" s="22"/>
      <c r="F15" s="22"/>
      <c r="G15" s="22"/>
      <c r="H15" s="22"/>
      <c r="I15" s="23"/>
    </row>
    <row r="16" spans="1:11" ht="17" thickBot="1" x14ac:dyDescent="0.25">
      <c r="A16" s="30" t="s">
        <v>9</v>
      </c>
      <c r="B16" s="31"/>
      <c r="C16" s="31"/>
      <c r="D16" s="11">
        <f>E16</f>
        <v>7.25</v>
      </c>
      <c r="E16" s="11">
        <f>F16</f>
        <v>7.25</v>
      </c>
      <c r="F16" s="12">
        <v>7.25</v>
      </c>
      <c r="G16" s="11">
        <f>F16</f>
        <v>7.25</v>
      </c>
      <c r="H16" s="11">
        <f>G16</f>
        <v>7.25</v>
      </c>
      <c r="I16" s="13">
        <f>H16</f>
        <v>7.25</v>
      </c>
    </row>
    <row r="17" spans="1:9" ht="16" thickBot="1" x14ac:dyDescent="0.25"/>
    <row r="18" spans="1:9" ht="18" x14ac:dyDescent="0.2">
      <c r="A18" s="21" t="s">
        <v>17</v>
      </c>
      <c r="B18" s="22"/>
      <c r="C18" s="22"/>
      <c r="D18" s="22"/>
      <c r="E18" s="22"/>
      <c r="F18" s="22"/>
      <c r="G18" s="22"/>
      <c r="H18" s="22"/>
      <c r="I18" s="23"/>
    </row>
    <row r="19" spans="1:9" ht="17" thickBot="1" x14ac:dyDescent="0.25">
      <c r="A19" s="30" t="s">
        <v>9</v>
      </c>
      <c r="B19" s="31"/>
      <c r="C19" s="31"/>
      <c r="D19" s="11">
        <f>E19</f>
        <v>7.25</v>
      </c>
      <c r="E19" s="11">
        <f>F19</f>
        <v>7.25</v>
      </c>
      <c r="F19" s="12">
        <v>7.25</v>
      </c>
      <c r="G19" s="11">
        <f>F19</f>
        <v>7.25</v>
      </c>
      <c r="H19" s="11">
        <f>G19</f>
        <v>7.25</v>
      </c>
      <c r="I19" s="13">
        <f>H19</f>
        <v>7.25</v>
      </c>
    </row>
    <row r="20" spans="1:9" ht="16" thickBot="1" x14ac:dyDescent="0.25"/>
    <row r="21" spans="1:9" ht="18" x14ac:dyDescent="0.2">
      <c r="A21" s="21" t="s">
        <v>18</v>
      </c>
      <c r="B21" s="22"/>
      <c r="C21" s="22"/>
      <c r="D21" s="22"/>
      <c r="E21" s="22"/>
      <c r="F21" s="22"/>
      <c r="G21" s="22"/>
      <c r="H21" s="22"/>
      <c r="I21" s="23"/>
    </row>
    <row r="22" spans="1:9" ht="17" thickBot="1" x14ac:dyDescent="0.25">
      <c r="A22" s="30" t="s">
        <v>9</v>
      </c>
      <c r="B22" s="31"/>
      <c r="C22" s="31"/>
      <c r="D22" s="11">
        <f>E22</f>
        <v>11.5</v>
      </c>
      <c r="E22" s="11">
        <f>F22-1/2</f>
        <v>11.5</v>
      </c>
      <c r="F22" s="12">
        <v>12</v>
      </c>
      <c r="G22" s="11">
        <f>F22</f>
        <v>12</v>
      </c>
      <c r="H22" s="11">
        <f>G22+1/2</f>
        <v>12.5</v>
      </c>
      <c r="I22" s="13">
        <f>H22</f>
        <v>12.5</v>
      </c>
    </row>
    <row r="23" spans="1:9" ht="17" thickBot="1" x14ac:dyDescent="0.25">
      <c r="A23" s="30" t="s">
        <v>19</v>
      </c>
      <c r="B23" s="31"/>
      <c r="C23" s="31"/>
      <c r="D23" s="11">
        <f>E23</f>
        <v>6.5</v>
      </c>
      <c r="E23" s="11">
        <f>F23-1/2</f>
        <v>6.5</v>
      </c>
      <c r="F23" s="12">
        <v>7</v>
      </c>
      <c r="G23" s="11">
        <f>F23</f>
        <v>7</v>
      </c>
      <c r="H23" s="11">
        <f>G23+1/2</f>
        <v>7.5</v>
      </c>
      <c r="I23" s="13">
        <f>H23</f>
        <v>7.5</v>
      </c>
    </row>
  </sheetData>
  <mergeCells count="21">
    <mergeCell ref="A23:C23"/>
    <mergeCell ref="A22:C22"/>
    <mergeCell ref="A15:I15"/>
    <mergeCell ref="A16:C16"/>
    <mergeCell ref="A18:I18"/>
    <mergeCell ref="A19:C19"/>
    <mergeCell ref="A21:I21"/>
    <mergeCell ref="A14:C14"/>
    <mergeCell ref="A1:C1"/>
    <mergeCell ref="A6:C6"/>
    <mergeCell ref="A12:I12"/>
    <mergeCell ref="A2:I2"/>
    <mergeCell ref="A3:C3"/>
    <mergeCell ref="A4:C4"/>
    <mergeCell ref="A5:C5"/>
    <mergeCell ref="A9:C9"/>
    <mergeCell ref="A10:C10"/>
    <mergeCell ref="A11:C11"/>
    <mergeCell ref="A7:C7"/>
    <mergeCell ref="A8:C8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3A25FB-21D4-4D37-B428-F00AA60AF86B}"/>
</file>

<file path=customXml/itemProps2.xml><?xml version="1.0" encoding="utf-8"?>
<ds:datastoreItem xmlns:ds="http://schemas.openxmlformats.org/officeDocument/2006/customXml" ds:itemID="{11D1295A-CE81-4793-BE9A-1BF42A6007AF}"/>
</file>

<file path=customXml/itemProps3.xml><?xml version="1.0" encoding="utf-8"?>
<ds:datastoreItem xmlns:ds="http://schemas.openxmlformats.org/officeDocument/2006/customXml" ds:itemID="{AF3E6908-4739-4B8A-91E9-1C5C8F13C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Hyeyoung Cho</dc:creator>
  <cp:lastModifiedBy>Anastasiya Zolotova</cp:lastModifiedBy>
  <dcterms:created xsi:type="dcterms:W3CDTF">2021-08-12T18:22:02Z</dcterms:created>
  <dcterms:modified xsi:type="dcterms:W3CDTF">2025-08-05T21:10:25Z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