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-my.sharepoint.com/personal/phuong_do_un-available_net/Documents/"/>
    </mc:Choice>
  </mc:AlternateContent>
  <xr:revisionPtr revIDLastSave="172" documentId="8_{627BFAD9-9310-4600-8AC2-E4AD6DAAA2D9}" xr6:coauthVersionLast="47" xr6:coauthVersionMax="47" xr10:uidLastSave="{228E20AF-7A4F-4A76-A2A3-752898CDE377}"/>
  <bookViews>
    <workbookView xWindow="-110" yWindow="-110" windowWidth="19420" windowHeight="10300" activeTab="1" xr2:uid="{704198C3-C610-4283-BBAD-1D94D482594B}"/>
  </bookViews>
  <sheets>
    <sheet name="PO " sheetId="2" r:id="rId1"/>
    <sheet name="UPC DETAIL" sheetId="1" r:id="rId2"/>
  </sheets>
  <definedNames>
    <definedName name="_Fill" hidden="1">#REF!</definedName>
    <definedName name="COLOR">#REF!</definedName>
    <definedName name="QTY">#REF!</definedName>
    <definedName name="SIZE">#REF!</definedName>
    <definedName name="STY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I9" i="1" l="1"/>
  <c r="I10" i="1"/>
  <c r="I11" i="1"/>
  <c r="I12" i="1"/>
  <c r="I13" i="1"/>
  <c r="I14" i="1"/>
  <c r="I15" i="1"/>
  <c r="I16" i="1"/>
  <c r="I17" i="1"/>
  <c r="I18" i="1"/>
  <c r="I19" i="1"/>
  <c r="I20" i="1"/>
  <c r="H9" i="1"/>
  <c r="H10" i="1"/>
  <c r="H11" i="1"/>
  <c r="H12" i="1"/>
  <c r="H13" i="1"/>
  <c r="H14" i="1"/>
  <c r="H15" i="1"/>
  <c r="H16" i="1"/>
  <c r="H17" i="1"/>
  <c r="H18" i="1"/>
  <c r="H19" i="1"/>
  <c r="H20" i="1"/>
  <c r="I7" i="2"/>
  <c r="H4" i="1" l="1"/>
  <c r="I4" i="1" s="1"/>
  <c r="H5" i="1"/>
  <c r="I5" i="1" s="1"/>
  <c r="H6" i="1"/>
  <c r="I6" i="1" s="1"/>
  <c r="H7" i="1"/>
  <c r="I7" i="1" s="1"/>
  <c r="H8" i="1"/>
  <c r="I8" i="1" s="1"/>
  <c r="H3" i="1"/>
  <c r="I3" i="1" s="1"/>
  <c r="J11" i="2" l="1"/>
  <c r="L11" i="2" l="1"/>
  <c r="J14" i="2"/>
  <c r="L14" i="2" l="1"/>
  <c r="N11" i="2"/>
  <c r="N14" i="2" s="1"/>
</calcChain>
</file>

<file path=xl/sharedStrings.xml><?xml version="1.0" encoding="utf-8"?>
<sst xmlns="http://schemas.openxmlformats.org/spreadsheetml/2006/main" count="152" uniqueCount="73">
  <si>
    <t>Color</t>
  </si>
  <si>
    <t>Size</t>
  </si>
  <si>
    <t>XS</t>
  </si>
  <si>
    <t>S</t>
  </si>
  <si>
    <t>M</t>
  </si>
  <si>
    <t>L</t>
  </si>
  <si>
    <t>XL</t>
  </si>
  <si>
    <t>XXL</t>
  </si>
  <si>
    <t>% hao hụt</t>
  </si>
  <si>
    <t xml:space="preserve">THÔNG TIN LAYOUT </t>
  </si>
  <si>
    <t>Mã số:</t>
  </si>
  <si>
    <t>PUR.QT-2.BM1</t>
  </si>
  <si>
    <t>Lần ban hành:</t>
  </si>
  <si>
    <t>01</t>
  </si>
  <si>
    <t>Số trang:</t>
  </si>
  <si>
    <t>SUPPLIER:</t>
  </si>
  <si>
    <t>SH</t>
  </si>
  <si>
    <t xml:space="preserve">CUSTOMER : </t>
  </si>
  <si>
    <t>ALD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</si>
  <si>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</si>
  <si>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</si>
  <si>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</si>
  <si>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</si>
  <si>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</si>
  <si>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</si>
  <si>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</si>
  <si>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</si>
  <si>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</si>
  <si>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</si>
  <si>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</si>
  <si>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</si>
  <si>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</si>
  <si>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>UA CODE</t>
  </si>
  <si>
    <t>TRIM COLOR</t>
  </si>
  <si>
    <t xml:space="preserve">DIMENSION / LENGTH </t>
  </si>
  <si>
    <t xml:space="preserve">QUALITY APPROVED </t>
  </si>
  <si>
    <t>FABRIC 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</si>
  <si>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</si>
  <si>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</si>
  <si>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</si>
  <si>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</si>
  <si>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</si>
  <si>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</si>
  <si>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</si>
  <si>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IMAGE</t>
  </si>
  <si>
    <t>ALL STYLE</t>
  </si>
  <si>
    <t>UPC STICKER
(POLY BAG)</t>
  </si>
  <si>
    <t>2x3"</t>
  </si>
  <si>
    <t>AS UA STANDARD</t>
  </si>
  <si>
    <t>ALL COLORS</t>
  </si>
  <si>
    <t>PCS</t>
  </si>
  <si>
    <t>LAYOUT THAM KHẢO, CHI TIẾT TỪNG SIZE VUI LÒNG XEM FILE DETAIL</t>
  </si>
  <si>
    <t>Total:</t>
  </si>
  <si>
    <t>CHÚ Ý:</t>
  </si>
  <si>
    <t>VUI LÒNG GỬI LAYOUT ĐỂ GỬI KHÁCH DUYỆT TRƯỚC KHI SẢN XUẤT ĐƠN HÀNG</t>
  </si>
  <si>
    <t xml:space="preserve">RECEIVED BY </t>
  </si>
  <si>
    <t>APPROVED BY</t>
  </si>
  <si>
    <t>PREPARED BY</t>
  </si>
  <si>
    <t>UA STYLE</t>
  </si>
  <si>
    <t>Style Number</t>
  </si>
  <si>
    <t>Style Description</t>
  </si>
  <si>
    <t>UPC Code</t>
  </si>
  <si>
    <t>Số lượng đơn hàng</t>
  </si>
  <si>
    <t>Số lượng barcode</t>
  </si>
  <si>
    <t>PHUONG</t>
  </si>
  <si>
    <t>SS26CT074</t>
  </si>
  <si>
    <t>Women's Rib Script Tank</t>
  </si>
  <si>
    <t>BRIGHT WHITE</t>
  </si>
  <si>
    <t>C0012-TNK058</t>
  </si>
  <si>
    <t>JET BLACK</t>
  </si>
  <si>
    <t>NAVY BLAZER</t>
  </si>
  <si>
    <t>SS26-WOMEN'S</t>
  </si>
  <si>
    <t>A15  SS26   G2871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</si>
</sst>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-409]d/mmm;@"/>
  </numFmts>
  <fonts count="4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VNI-Times"/>
    </font>
    <font>
      <b/>
      <sz val="22"/>
      <name val="Muli"/>
    </font>
    <font>
      <b/>
      <sz val="12"/>
      <color theme="1"/>
      <name val="Muli"/>
    </font>
    <font>
      <sz val="10"/>
      <color theme="1"/>
      <name val="Aptos Narrow"/>
      <family val="2"/>
      <scheme val="minor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0"/>
      <name val="Arial"/>
      <family val="2"/>
    </font>
    <font>
      <b/>
      <sz val="12"/>
      <color indexed="62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4"/>
      <name val="Muli"/>
    </font>
    <font>
      <sz val="14"/>
      <color theme="1"/>
      <name val="Muli"/>
    </font>
    <font>
      <b/>
      <sz val="14"/>
      <color indexed="8"/>
      <name val="Muli"/>
    </font>
    <font>
      <sz val="14"/>
      <color indexed="8"/>
      <name val="Muli"/>
    </font>
    <font>
      <b/>
      <sz val="14"/>
      <color theme="1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u/>
      <sz val="14"/>
      <name val="Muli"/>
    </font>
    <font>
      <b/>
      <sz val="14"/>
      <name val="Muli"/>
    </font>
    <font>
      <i/>
      <sz val="12"/>
      <name val="Muli"/>
    </font>
    <font>
      <b/>
      <i/>
      <sz val="12"/>
      <name val="Muli"/>
    </font>
    <font>
      <u/>
      <sz val="14"/>
      <name val="Muli"/>
    </font>
    <font>
      <b/>
      <sz val="13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sz val="8"/>
      <name val="Aptos Narrow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theme="0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0" fontId="22" fillId="0" borderId="0"/>
    <xf numFmtId="0" fontId="26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25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5" borderId="11" xfId="0" applyFont="1" applyFill="1" applyBorder="1" applyAlignment="1">
      <alignment vertical="center"/>
    </xf>
    <xf numFmtId="0" fontId="21" fillId="36" borderId="10" xfId="43" applyFont="1" applyFill="1" applyBorder="1" applyAlignment="1">
      <alignment horizontal="center" vertical="center"/>
    </xf>
    <xf numFmtId="0" fontId="23" fillId="0" borderId="10" xfId="44" applyFont="1" applyBorder="1" applyAlignment="1">
      <alignment horizontal="center" vertical="center"/>
    </xf>
    <xf numFmtId="0" fontId="23" fillId="0" borderId="0" xfId="43" applyFont="1" applyAlignment="1">
      <alignment horizontal="left"/>
    </xf>
    <xf numFmtId="0" fontId="23" fillId="0" borderId="10" xfId="44" quotePrefix="1" applyFont="1" applyBorder="1" applyAlignment="1">
      <alignment horizontal="center"/>
    </xf>
    <xf numFmtId="0" fontId="24" fillId="0" borderId="20" xfId="42" applyFont="1" applyBorder="1" applyAlignment="1" applyProtection="1">
      <alignment vertical="center"/>
      <protection locked="0"/>
    </xf>
    <xf numFmtId="0" fontId="24" fillId="0" borderId="21" xfId="42" applyFont="1" applyBorder="1" applyAlignment="1" applyProtection="1">
      <alignment vertical="center"/>
      <protection locked="0"/>
    </xf>
    <xf numFmtId="0" fontId="25" fillId="0" borderId="21" xfId="42" applyFont="1" applyBorder="1" applyAlignment="1" applyProtection="1">
      <alignment vertical="center" wrapText="1"/>
      <protection locked="0"/>
    </xf>
    <xf numFmtId="0" fontId="23" fillId="0" borderId="22" xfId="43" applyFont="1" applyBorder="1" applyAlignment="1">
      <alignment horizontal="left"/>
    </xf>
    <xf numFmtId="0" fontId="25" fillId="37" borderId="23" xfId="45" applyFont="1" applyFill="1" applyBorder="1" applyAlignment="1">
      <alignment horizontal="left" vertical="center"/>
    </xf>
    <xf numFmtId="0" fontId="27" fillId="37" borderId="0" xfId="43" applyFont="1" applyFill="1" applyAlignment="1">
      <alignment vertical="top"/>
    </xf>
    <xf numFmtId="0" fontId="24" fillId="37" borderId="0" xfId="45" applyFont="1" applyFill="1" applyAlignment="1">
      <alignment vertical="top"/>
    </xf>
    <xf numFmtId="0" fontId="29" fillId="37" borderId="0" xfId="45" applyFont="1" applyFill="1" applyAlignment="1">
      <alignment horizontal="center" vertical="center"/>
    </xf>
    <xf numFmtId="164" fontId="29" fillId="37" borderId="27" xfId="45" quotePrefix="1" applyNumberFormat="1" applyFont="1" applyFill="1" applyBorder="1" applyAlignment="1">
      <alignment horizontal="center" vertical="center"/>
    </xf>
    <xf numFmtId="15" fontId="28" fillId="37" borderId="10" xfId="45" quotePrefix="1" applyNumberFormat="1" applyFont="1" applyFill="1" applyBorder="1" applyAlignment="1">
      <alignment horizontal="center" vertical="center"/>
    </xf>
    <xf numFmtId="15" fontId="29" fillId="37" borderId="10" xfId="45" applyNumberFormat="1" applyFont="1" applyFill="1" applyBorder="1" applyAlignment="1">
      <alignment horizontal="left" vertical="center"/>
    </xf>
    <xf numFmtId="0" fontId="25" fillId="37" borderId="28" xfId="45" applyFont="1" applyFill="1" applyBorder="1" applyAlignment="1">
      <alignment horizontal="left" vertical="center"/>
    </xf>
    <xf numFmtId="0" fontId="24" fillId="37" borderId="0" xfId="43" applyFont="1" applyFill="1" applyAlignment="1">
      <alignment horizontal="center" vertical="top"/>
    </xf>
    <xf numFmtId="14" fontId="28" fillId="37" borderId="10" xfId="46" quotePrefix="1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37" borderId="29" xfId="45" applyFont="1" applyFill="1" applyBorder="1" applyAlignment="1">
      <alignment horizontal="left" vertical="center"/>
    </xf>
    <xf numFmtId="0" fontId="32" fillId="37" borderId="0" xfId="47" applyFont="1" applyFill="1" applyBorder="1" applyAlignment="1" applyProtection="1">
      <alignment vertical="top"/>
    </xf>
    <xf numFmtId="165" fontId="29" fillId="37" borderId="0" xfId="45" applyNumberFormat="1" applyFont="1" applyFill="1" applyAlignment="1">
      <alignment horizontal="center" vertical="center"/>
    </xf>
    <xf numFmtId="0" fontId="29" fillId="37" borderId="10" xfId="45" applyFont="1" applyFill="1" applyBorder="1" applyAlignment="1">
      <alignment horizontal="left" vertical="center"/>
    </xf>
    <xf numFmtId="0" fontId="24" fillId="0" borderId="22" xfId="42" applyFont="1" applyBorder="1" applyAlignment="1" applyProtection="1">
      <alignment vertical="center"/>
      <protection locked="0"/>
    </xf>
    <xf numFmtId="0" fontId="25" fillId="0" borderId="22" xfId="42" applyFont="1" applyBorder="1" applyAlignment="1" applyProtection="1">
      <alignment vertical="center" wrapText="1"/>
      <protection locked="0"/>
    </xf>
    <xf numFmtId="0" fontId="25" fillId="38" borderId="10" xfId="45" applyFont="1" applyFill="1" applyBorder="1" applyAlignment="1">
      <alignment horizontal="center" vertical="center" wrapText="1"/>
    </xf>
    <xf numFmtId="0" fontId="25" fillId="38" borderId="10" xfId="45" applyFont="1" applyFill="1" applyBorder="1" applyAlignment="1">
      <alignment horizontal="center" vertical="center"/>
    </xf>
    <xf numFmtId="0" fontId="25" fillId="39" borderId="10" xfId="45" applyFont="1" applyFill="1" applyBorder="1" applyAlignment="1">
      <alignment horizontal="center" vertical="center" wrapText="1"/>
    </xf>
    <xf numFmtId="164" fontId="25" fillId="38" borderId="10" xfId="45" applyNumberFormat="1" applyFont="1" applyFill="1" applyBorder="1" applyAlignment="1">
      <alignment horizontal="center" vertical="center"/>
    </xf>
    <xf numFmtId="0" fontId="33" fillId="35" borderId="10" xfId="45" applyFont="1" applyFill="1" applyBorder="1" applyAlignment="1">
      <alignment horizontal="center" vertical="center"/>
    </xf>
    <xf numFmtId="0" fontId="34" fillId="35" borderId="10" xfId="45" applyFont="1" applyFill="1" applyBorder="1" applyAlignment="1">
      <alignment horizontal="center" vertical="center" wrapText="1"/>
    </xf>
    <xf numFmtId="0" fontId="34" fillId="35" borderId="10" xfId="45" applyFont="1" applyFill="1" applyBorder="1" applyAlignment="1">
      <alignment vertical="center" wrapText="1"/>
    </xf>
    <xf numFmtId="1" fontId="35" fillId="35" borderId="10" xfId="48" applyNumberFormat="1" applyFont="1" applyFill="1" applyBorder="1" applyAlignment="1">
      <alignment horizontal="center" vertical="center" wrapText="1"/>
    </xf>
    <xf numFmtId="0" fontId="34" fillId="37" borderId="10" xfId="45" applyFont="1" applyFill="1" applyBorder="1" applyAlignment="1">
      <alignment horizontal="center" vertical="center"/>
    </xf>
    <xf numFmtId="3" fontId="36" fillId="0" borderId="10" xfId="48" applyNumberFormat="1" applyFont="1" applyBorder="1" applyAlignment="1">
      <alignment horizontal="center" vertical="center"/>
    </xf>
    <xf numFmtId="3" fontId="34" fillId="0" borderId="10" xfId="48" applyNumberFormat="1" applyFont="1" applyBorder="1" applyAlignment="1">
      <alignment horizontal="center" vertical="center"/>
    </xf>
    <xf numFmtId="3" fontId="37" fillId="0" borderId="10" xfId="48" applyNumberFormat="1" applyFont="1" applyBorder="1" applyAlignment="1">
      <alignment horizontal="center" vertical="center"/>
    </xf>
    <xf numFmtId="164" fontId="34" fillId="37" borderId="10" xfId="45" applyNumberFormat="1" applyFont="1" applyFill="1" applyBorder="1" applyAlignment="1">
      <alignment horizontal="center" vertical="center"/>
    </xf>
    <xf numFmtId="164" fontId="34" fillId="35" borderId="10" xfId="49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/>
    </xf>
    <xf numFmtId="0" fontId="34" fillId="0" borderId="0" xfId="43" applyFont="1" applyAlignment="1">
      <alignment horizontal="left"/>
    </xf>
    <xf numFmtId="3" fontId="36" fillId="0" borderId="10" xfId="48" applyNumberFormat="1" applyFont="1" applyBorder="1" applyAlignment="1">
      <alignment vertical="center"/>
    </xf>
    <xf numFmtId="0" fontId="24" fillId="40" borderId="10" xfId="45" applyFont="1" applyFill="1" applyBorder="1" applyAlignment="1">
      <alignment horizontal="center" vertical="center"/>
    </xf>
    <xf numFmtId="0" fontId="24" fillId="40" borderId="10" xfId="45" applyFont="1" applyFill="1" applyBorder="1" applyAlignment="1">
      <alignment horizontal="center" vertical="center" wrapText="1"/>
    </xf>
    <xf numFmtId="0" fontId="38" fillId="40" borderId="10" xfId="45" applyFont="1" applyFill="1" applyBorder="1" applyAlignment="1">
      <alignment horizontal="center" vertical="center"/>
    </xf>
    <xf numFmtId="1" fontId="39" fillId="40" borderId="10" xfId="48" applyNumberFormat="1" applyFont="1" applyFill="1" applyBorder="1" applyAlignment="1">
      <alignment horizontal="center" vertical="center" wrapText="1"/>
    </xf>
    <xf numFmtId="3" fontId="39" fillId="40" borderId="10" xfId="48" applyNumberFormat="1" applyFont="1" applyFill="1" applyBorder="1" applyAlignment="1">
      <alignment horizontal="center" vertical="center"/>
    </xf>
    <xf numFmtId="164" fontId="24" fillId="40" borderId="10" xfId="45" applyNumberFormat="1" applyFont="1" applyFill="1" applyBorder="1" applyAlignment="1">
      <alignment horizontal="center" vertical="center"/>
    </xf>
    <xf numFmtId="164" fontId="24" fillId="40" borderId="10" xfId="49" applyNumberFormat="1" applyFont="1" applyFill="1" applyBorder="1" applyAlignment="1">
      <alignment horizontal="center" vertical="center" wrapText="1"/>
    </xf>
    <xf numFmtId="167" fontId="24" fillId="40" borderId="10" xfId="50" applyNumberFormat="1" applyFont="1" applyFill="1" applyBorder="1" applyAlignment="1">
      <alignment horizontal="center" vertical="center"/>
    </xf>
    <xf numFmtId="0" fontId="33" fillId="37" borderId="0" xfId="45" applyFont="1" applyFill="1" applyAlignment="1">
      <alignment horizontal="center" vertical="center" wrapText="1"/>
    </xf>
    <xf numFmtId="0" fontId="40" fillId="37" borderId="0" xfId="45" applyFont="1" applyFill="1" applyAlignment="1">
      <alignment horizontal="center" vertical="center" wrapText="1"/>
    </xf>
    <xf numFmtId="3" fontId="41" fillId="41" borderId="10" xfId="45" applyNumberFormat="1" applyFont="1" applyFill="1" applyBorder="1" applyAlignment="1">
      <alignment horizontal="center" vertical="center" wrapText="1"/>
    </xf>
    <xf numFmtId="3" fontId="41" fillId="0" borderId="10" xfId="45" applyNumberFormat="1" applyFont="1" applyBorder="1" applyAlignment="1">
      <alignment horizontal="center" vertical="center" wrapText="1"/>
    </xf>
    <xf numFmtId="164" fontId="33" fillId="37" borderId="0" xfId="45" applyNumberFormat="1" applyFont="1" applyFill="1" applyAlignment="1">
      <alignment horizontal="center" vertical="center" wrapText="1"/>
    </xf>
    <xf numFmtId="0" fontId="33" fillId="37" borderId="0" xfId="45" applyFont="1" applyFill="1" applyAlignment="1">
      <alignment horizontal="center" vertical="center"/>
    </xf>
    <xf numFmtId="0" fontId="42" fillId="37" borderId="0" xfId="45" applyFont="1" applyFill="1" applyAlignment="1">
      <alignment horizontal="center" vertical="center"/>
    </xf>
    <xf numFmtId="14" fontId="43" fillId="37" borderId="0" xfId="45" quotePrefix="1" applyNumberFormat="1" applyFont="1" applyFill="1" applyAlignment="1">
      <alignment horizontal="center" vertical="center"/>
    </xf>
    <xf numFmtId="0" fontId="25" fillId="37" borderId="0" xfId="45" applyFont="1" applyFill="1" applyAlignment="1">
      <alignment horizontal="center" vertical="center" wrapText="1"/>
    </xf>
    <xf numFmtId="0" fontId="24" fillId="37" borderId="0" xfId="45" applyFont="1" applyFill="1" applyAlignment="1">
      <alignment horizontal="center" vertical="center"/>
    </xf>
    <xf numFmtId="164" fontId="24" fillId="37" borderId="0" xfId="49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/>
    </xf>
    <xf numFmtId="0" fontId="25" fillId="42" borderId="0" xfId="45" applyFont="1" applyFill="1" applyAlignment="1">
      <alignment horizontal="left" vertical="center"/>
    </xf>
    <xf numFmtId="14" fontId="43" fillId="42" borderId="0" xfId="45" quotePrefix="1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 wrapText="1"/>
    </xf>
    <xf numFmtId="168" fontId="24" fillId="37" borderId="10" xfId="49" applyNumberFormat="1" applyFont="1" applyFill="1" applyBorder="1" applyAlignment="1">
      <alignment horizontal="center" vertical="center"/>
    </xf>
    <xf numFmtId="164" fontId="24" fillId="37" borderId="10" xfId="49" applyNumberFormat="1" applyFont="1" applyFill="1" applyBorder="1" applyAlignment="1">
      <alignment horizontal="left" vertical="center"/>
    </xf>
    <xf numFmtId="0" fontId="24" fillId="37" borderId="10" xfId="45" applyFont="1" applyFill="1" applyBorder="1" applyAlignment="1">
      <alignment horizontal="center" vertical="center"/>
    </xf>
    <xf numFmtId="0" fontId="40" fillId="0" borderId="0" xfId="45" applyFont="1" applyAlignment="1">
      <alignment vertical="center" wrapText="1"/>
    </xf>
    <xf numFmtId="0" fontId="40" fillId="37" borderId="0" xfId="45" applyFont="1" applyFill="1" applyAlignment="1">
      <alignment horizontal="center" vertical="center"/>
    </xf>
    <xf numFmtId="0" fontId="44" fillId="37" borderId="0" xfId="45" applyFont="1" applyFill="1" applyAlignment="1">
      <alignment horizontal="center" vertical="center"/>
    </xf>
    <xf numFmtId="0" fontId="33" fillId="0" borderId="0" xfId="45" applyFont="1" applyAlignment="1">
      <alignment horizontal="center" vertical="center"/>
    </xf>
    <xf numFmtId="0" fontId="42" fillId="0" borderId="0" xfId="42" applyFont="1" applyAlignment="1" applyProtection="1">
      <alignment vertical="center"/>
      <protection locked="0"/>
    </xf>
    <xf numFmtId="0" fontId="24" fillId="0" borderId="0" xfId="42" applyFont="1" applyAlignment="1" applyProtection="1">
      <alignment horizontal="left" vertical="center"/>
      <protection locked="0"/>
    </xf>
    <xf numFmtId="0" fontId="43" fillId="0" borderId="0" xfId="42" applyFont="1" applyAlignment="1" applyProtection="1">
      <alignment vertical="center" wrapText="1"/>
      <protection locked="0"/>
    </xf>
    <xf numFmtId="0" fontId="24" fillId="0" borderId="0" xfId="42" applyFont="1" applyAlignment="1" applyProtection="1">
      <alignment vertical="center"/>
      <protection locked="0"/>
    </xf>
    <xf numFmtId="0" fontId="42" fillId="0" borderId="0" xfId="42" applyFont="1" applyAlignment="1" applyProtection="1">
      <alignment horizontal="center" vertical="center"/>
      <protection locked="0"/>
    </xf>
    <xf numFmtId="0" fontId="42" fillId="0" borderId="0" xfId="42" applyFont="1" applyAlignment="1" applyProtection="1">
      <alignment horizontal="left" vertical="center"/>
      <protection locked="0"/>
    </xf>
    <xf numFmtId="0" fontId="25" fillId="0" borderId="0" xfId="42" applyFont="1" applyAlignment="1">
      <alignment vertical="center" wrapText="1"/>
    </xf>
    <xf numFmtId="0" fontId="24" fillId="0" borderId="0" xfId="42" applyFont="1" applyAlignment="1">
      <alignment vertical="center"/>
    </xf>
    <xf numFmtId="15" fontId="24" fillId="0" borderId="0" xfId="42" applyNumberFormat="1" applyFont="1" applyAlignment="1" applyProtection="1">
      <alignment horizontal="left" vertical="center"/>
      <protection locked="0"/>
    </xf>
    <xf numFmtId="0" fontId="24" fillId="0" borderId="0" xfId="42" applyFont="1" applyAlignment="1" applyProtection="1">
      <alignment horizontal="right" vertical="center"/>
      <protection locked="0"/>
    </xf>
    <xf numFmtId="0" fontId="24" fillId="0" borderId="0" xfId="42" applyFont="1" applyAlignment="1" applyProtection="1">
      <alignment horizontal="center" vertical="center"/>
      <protection locked="0"/>
    </xf>
    <xf numFmtId="0" fontId="25" fillId="0" borderId="0" xfId="42" applyFont="1" applyAlignment="1" applyProtection="1">
      <alignment vertical="center" wrapText="1"/>
      <protection locked="0"/>
    </xf>
    <xf numFmtId="15" fontId="24" fillId="0" borderId="0" xfId="42" applyNumberFormat="1" applyFont="1" applyAlignment="1" applyProtection="1">
      <alignment vertical="center"/>
      <protection locked="0"/>
    </xf>
    <xf numFmtId="0" fontId="21" fillId="0" borderId="0" xfId="43" applyFont="1" applyAlignment="1">
      <alignment horizontal="left" wrapText="1"/>
    </xf>
    <xf numFmtId="0" fontId="45" fillId="39" borderId="30" xfId="0" applyFont="1" applyFill="1" applyBorder="1" applyAlignment="1">
      <alignment horizontal="left" vertical="center" wrapText="1"/>
    </xf>
    <xf numFmtId="0" fontId="46" fillId="39" borderId="3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45" fillId="34" borderId="30" xfId="0" applyFont="1" applyFill="1" applyBorder="1" applyAlignment="1">
      <alignment horizontal="left" vertical="center" wrapText="1"/>
    </xf>
    <xf numFmtId="0" fontId="45" fillId="34" borderId="30" xfId="0" applyFont="1" applyFill="1" applyBorder="1" applyAlignment="1">
      <alignment horizontal="left" vertical="center"/>
    </xf>
    <xf numFmtId="0" fontId="0" fillId="0" borderId="10" xfId="0" applyBorder="1"/>
    <xf numFmtId="0" fontId="18" fillId="43" borderId="10" xfId="0" applyFont="1" applyFill="1" applyBorder="1" applyAlignment="1">
      <alignment horizontal="center" vertical="center"/>
    </xf>
    <xf numFmtId="0" fontId="20" fillId="0" borderId="12" xfId="42" applyFont="1" applyBorder="1" applyAlignment="1" applyProtection="1">
      <alignment horizontal="center" vertical="center"/>
      <protection locked="0"/>
    </xf>
    <xf numFmtId="0" fontId="20" fillId="0" borderId="13" xfId="42" applyFont="1" applyBorder="1" applyAlignment="1" applyProtection="1">
      <alignment horizontal="center" vertical="center"/>
      <protection locked="0"/>
    </xf>
    <xf numFmtId="0" fontId="20" fillId="0" borderId="14" xfId="42" applyFont="1" applyBorder="1" applyAlignment="1" applyProtection="1">
      <alignment horizontal="center" vertical="center"/>
      <protection locked="0"/>
    </xf>
    <xf numFmtId="0" fontId="20" fillId="0" borderId="15" xfId="42" applyFont="1" applyBorder="1" applyAlignment="1" applyProtection="1">
      <alignment horizontal="center" vertical="center"/>
      <protection locked="0"/>
    </xf>
    <xf numFmtId="0" fontId="20" fillId="0" borderId="0" xfId="42" applyFont="1" applyAlignment="1" applyProtection="1">
      <alignment horizontal="center" vertical="center"/>
      <protection locked="0"/>
    </xf>
    <xf numFmtId="0" fontId="20" fillId="0" borderId="16" xfId="42" applyFont="1" applyBorder="1" applyAlignment="1" applyProtection="1">
      <alignment horizontal="center" vertical="center"/>
      <protection locked="0"/>
    </xf>
    <xf numFmtId="0" fontId="20" fillId="0" borderId="17" xfId="42" applyFont="1" applyBorder="1" applyAlignment="1" applyProtection="1">
      <alignment horizontal="center" vertical="center"/>
      <protection locked="0"/>
    </xf>
    <xf numFmtId="0" fontId="20" fillId="0" borderId="18" xfId="42" applyFont="1" applyBorder="1" applyAlignment="1" applyProtection="1">
      <alignment horizontal="center" vertical="center"/>
      <protection locked="0"/>
    </xf>
    <xf numFmtId="0" fontId="20" fillId="0" borderId="19" xfId="42" applyFont="1" applyBorder="1" applyAlignment="1" applyProtection="1">
      <alignment horizontal="center" vertical="center"/>
      <protection locked="0"/>
    </xf>
    <xf numFmtId="49" fontId="23" fillId="0" borderId="24" xfId="43" applyNumberFormat="1" applyFont="1" applyBorder="1" applyAlignment="1">
      <alignment horizontal="center" vertical="center"/>
    </xf>
    <xf numFmtId="0" fontId="28" fillId="37" borderId="25" xfId="45" applyFont="1" applyFill="1" applyBorder="1" applyAlignment="1">
      <alignment horizontal="left" vertical="center"/>
    </xf>
    <xf numFmtId="0" fontId="28" fillId="37" borderId="26" xfId="45" applyFont="1" applyFill="1" applyBorder="1" applyAlignment="1">
      <alignment horizontal="left" vertical="center"/>
    </xf>
    <xf numFmtId="0" fontId="29" fillId="37" borderId="25" xfId="45" applyFont="1" applyFill="1" applyBorder="1" applyAlignment="1">
      <alignment horizontal="center" vertical="center"/>
    </xf>
    <xf numFmtId="0" fontId="29" fillId="37" borderId="26" xfId="45" applyFont="1" applyFill="1" applyBorder="1" applyAlignment="1">
      <alignment horizontal="center" vertical="center"/>
    </xf>
    <xf numFmtId="49" fontId="24" fillId="37" borderId="28" xfId="43" applyNumberFormat="1" applyFont="1" applyFill="1" applyBorder="1" applyAlignment="1">
      <alignment horizontal="center" vertical="center"/>
    </xf>
    <xf numFmtId="0" fontId="25" fillId="37" borderId="25" xfId="45" applyFont="1" applyFill="1" applyBorder="1" applyAlignment="1">
      <alignment horizontal="center" vertical="center"/>
    </xf>
    <xf numFmtId="0" fontId="25" fillId="37" borderId="26" xfId="45" applyFont="1" applyFill="1" applyBorder="1" applyAlignment="1">
      <alignment horizontal="center" vertical="center"/>
    </xf>
    <xf numFmtId="0" fontId="40" fillId="0" borderId="0" xfId="45" applyFont="1" applyAlignment="1">
      <alignment horizontal="center" vertical="center" wrapText="1"/>
    </xf>
    <xf numFmtId="0" fontId="40" fillId="0" borderId="0" xfId="45" applyFont="1" applyAlignment="1">
      <alignment horizontal="center" vertical="center"/>
    </xf>
    <xf numFmtId="164" fontId="40" fillId="37" borderId="0" xfId="45" applyNumberFormat="1" applyFont="1" applyFill="1" applyAlignment="1">
      <alignment horizontal="center" vertical="center"/>
    </xf>
    <xf numFmtId="16" fontId="29" fillId="37" borderId="25" xfId="45" applyNumberFormat="1" applyFont="1" applyFill="1" applyBorder="1" applyAlignment="1">
      <alignment horizontal="center" vertical="center"/>
    </xf>
    <xf numFmtId="16" fontId="29" fillId="37" borderId="26" xfId="45" applyNumberFormat="1" applyFont="1" applyFill="1" applyBorder="1" applyAlignment="1">
      <alignment horizontal="center" vertical="center"/>
    </xf>
    <xf numFmtId="49" fontId="24" fillId="37" borderId="29" xfId="43" applyNumberFormat="1" applyFont="1" applyFill="1" applyBorder="1" applyAlignment="1">
      <alignment horizontal="center" vertical="center"/>
    </xf>
    <xf numFmtId="165" fontId="29" fillId="37" borderId="25" xfId="45" applyNumberFormat="1" applyFont="1" applyFill="1" applyBorder="1" applyAlignment="1">
      <alignment horizontal="center" vertical="center"/>
    </xf>
    <xf numFmtId="165" fontId="29" fillId="37" borderId="26" xfId="45" applyNumberFormat="1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 2 3" xfId="49" xr:uid="{31A8AEE6-D7B8-46A1-A359-6F76421A2D9B}"/>
    <cellStyle name="Comma 74 2" xfId="50" xr:uid="{E75E23A4-4472-435C-95F1-4F4D7B3139A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 3" xfId="47" xr:uid="{147201C6-1E2E-4A37-928F-7ADDE74438A6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 7" xfId="45" xr:uid="{D97A3829-2D85-488D-8EB8-B778DEFD598B}"/>
    <cellStyle name="Normal 133 3 2" xfId="48" xr:uid="{B9294C20-AD11-45B5-B39A-41D6800DF849}"/>
    <cellStyle name="Normal 133 3 3" xfId="46" xr:uid="{C2BC4CC0-3491-4FDC-AF20-C1CE6AF5D216}"/>
    <cellStyle name="Normal 148" xfId="43" xr:uid="{8BB88B97-9672-4E77-908D-1A9A7EB3286F}"/>
    <cellStyle name="Normal 2" xfId="44" xr:uid="{F5A4DDDD-0834-424C-AE7C-3502EFA0E17C}"/>
    <cellStyle name="Normal_Forms" xfId="42" xr:uid="{A49CA8EF-7A61-4ABB-B374-0DE07F07510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1598618</xdr:rowOff>
    </xdr:from>
    <xdr:to>
      <xdr:col>14</xdr:col>
      <xdr:colOff>1835728</xdr:colOff>
      <xdr:row>11</xdr:row>
      <xdr:rowOff>1039220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A8C3A-F4A0-4D89-AC3D-7CC8327F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5574" y="4923709"/>
          <a:ext cx="1671699" cy="1045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6E65-67B9-4C48-9742-68455E89EF6D}">
  <sheetPr>
    <pageSetUpPr fitToPage="1"/>
  </sheetPr>
  <dimension ref="A1:P64"/>
  <sheetViews>
    <sheetView zoomScale="55" zoomScaleNormal="55" zoomScalePageLayoutView="55" workbookViewId="0">
      <selection activeCell="L6" sqref="L6"/>
    </sheetView>
  </sheetViews>
  <sheetFormatPr defaultColWidth="8.36328125" defaultRowHeight="18"/>
  <cols>
    <col min="1" max="1" width="16.36328125" style="7" customWidth="1"/>
    <col min="2" max="2" width="14.54296875" style="7" customWidth="1"/>
    <col min="3" max="3" width="17.453125" style="7" customWidth="1"/>
    <col min="4" max="4" width="12.08984375" style="7" hidden="1" customWidth="1"/>
    <col min="5" max="5" width="12.08984375" style="7" customWidth="1"/>
    <col min="6" max="6" width="15.08984375" style="7" customWidth="1"/>
    <col min="7" max="7" width="14.453125" style="7" customWidth="1"/>
    <col min="8" max="8" width="21.90625" style="91" customWidth="1"/>
    <col min="9" max="9" width="11.6328125" style="7" customWidth="1"/>
    <col min="10" max="10" width="29.453125" style="7" customWidth="1"/>
    <col min="11" max="11" width="10.90625" style="7" customWidth="1"/>
    <col min="12" max="12" width="23.6328125" style="7" customWidth="1"/>
    <col min="13" max="13" width="19" style="7" customWidth="1"/>
    <col min="14" max="14" width="30.08984375" style="7" customWidth="1"/>
    <col min="15" max="15" width="31.6328125" style="7" customWidth="1"/>
    <col min="16" max="16" width="13.54296875" style="7" customWidth="1"/>
    <col min="17" max="16384" width="8.36328125" style="7"/>
  </cols>
  <sheetData>
    <row r="1" spans="1:16" ht="22.5" customHeight="1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  <c r="N1" s="5" t="s">
        <v>10</v>
      </c>
      <c r="O1" s="6" t="s">
        <v>11</v>
      </c>
    </row>
    <row r="2" spans="1:16" ht="22.5" customHeight="1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  <c r="N2" s="5" t="s">
        <v>12</v>
      </c>
      <c r="O2" s="8" t="s">
        <v>13</v>
      </c>
    </row>
    <row r="3" spans="1:16" ht="22.5" customHeight="1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  <c r="N3" s="5" t="s">
        <v>14</v>
      </c>
      <c r="O3" s="8">
        <v>1</v>
      </c>
    </row>
    <row r="4" spans="1:16" ht="22.5" customHeight="1">
      <c r="A4" s="9"/>
      <c r="B4" s="9"/>
      <c r="C4" s="9"/>
      <c r="D4" s="9"/>
      <c r="E4" s="9"/>
      <c r="F4" s="9"/>
      <c r="G4" s="10"/>
      <c r="H4" s="11"/>
      <c r="I4" s="10"/>
      <c r="J4" s="10"/>
      <c r="K4" s="9"/>
      <c r="L4" s="9"/>
      <c r="M4" s="9"/>
      <c r="N4" s="12"/>
      <c r="O4" s="12"/>
    </row>
    <row r="5" spans="1:16" ht="18" customHeight="1">
      <c r="A5" s="13" t="s">
        <v>15</v>
      </c>
      <c r="B5" s="108" t="s">
        <v>16</v>
      </c>
      <c r="C5" s="108"/>
      <c r="D5" s="108"/>
      <c r="E5" s="14"/>
      <c r="F5" s="15"/>
      <c r="G5" s="109" t="s">
        <v>17</v>
      </c>
      <c r="H5" s="110"/>
      <c r="I5" s="111" t="s">
        <v>18</v>
      </c>
      <c r="J5" s="112"/>
      <c r="K5" s="16"/>
      <c r="L5" s="16"/>
      <c r="M5" s="17"/>
      <c r="N5" s="18" t="s">
        <v>19</v>
      </c>
      <c r="O5" s="19">
        <v>45904</v>
      </c>
    </row>
    <row r="6" spans="1:16" ht="24">
      <c r="A6" s="20" t="s">
        <v>20</v>
      </c>
      <c r="B6" s="113"/>
      <c r="C6" s="113"/>
      <c r="D6" s="113"/>
      <c r="E6" s="21"/>
      <c r="F6" s="15"/>
      <c r="G6" s="109" t="s">
        <v>21</v>
      </c>
      <c r="H6" s="110"/>
      <c r="I6" s="114" t="s">
        <v>71</v>
      </c>
      <c r="J6" s="115"/>
      <c r="K6" s="16"/>
      <c r="L6" s="16"/>
      <c r="M6" s="17"/>
      <c r="N6" s="18" t="s">
        <v>22</v>
      </c>
      <c r="O6" s="22"/>
    </row>
    <row r="7" spans="1:16" ht="21.75" customHeight="1">
      <c r="A7" s="20" t="s">
        <v>23</v>
      </c>
      <c r="B7" s="113"/>
      <c r="C7" s="113"/>
      <c r="D7" s="113"/>
      <c r="E7" s="21"/>
      <c r="F7" s="15"/>
      <c r="G7" s="109" t="s">
        <v>24</v>
      </c>
      <c r="H7" s="110"/>
      <c r="I7" s="119">
        <f>O5+12</f>
        <v>45916</v>
      </c>
      <c r="J7" s="120"/>
      <c r="K7" s="16"/>
      <c r="L7" s="16"/>
      <c r="M7" s="17"/>
      <c r="N7" s="18" t="s">
        <v>25</v>
      </c>
      <c r="O7" s="23" t="s">
        <v>72</v>
      </c>
    </row>
    <row r="8" spans="1:16" ht="21.65" customHeight="1">
      <c r="A8" s="24" t="s">
        <v>26</v>
      </c>
      <c r="B8" s="121"/>
      <c r="C8" s="121"/>
      <c r="D8" s="121"/>
      <c r="E8" s="25"/>
      <c r="F8" s="15"/>
      <c r="G8" s="109" t="s">
        <v>27</v>
      </c>
      <c r="H8" s="110"/>
      <c r="I8" s="122"/>
      <c r="J8" s="123"/>
      <c r="K8" s="26"/>
      <c r="L8" s="26"/>
      <c r="M8" s="17"/>
      <c r="N8" s="18" t="s">
        <v>28</v>
      </c>
      <c r="O8" s="27" t="s">
        <v>64</v>
      </c>
    </row>
    <row r="9" spans="1:16" ht="14.25" customHeight="1">
      <c r="A9" s="28"/>
      <c r="B9" s="28"/>
      <c r="C9" s="28"/>
      <c r="D9" s="28"/>
      <c r="E9" s="28"/>
      <c r="F9" s="10"/>
      <c r="G9" s="28"/>
      <c r="H9" s="29"/>
      <c r="I9" s="28"/>
      <c r="J9" s="28"/>
      <c r="K9" s="10"/>
      <c r="L9" s="10"/>
      <c r="M9" s="10"/>
      <c r="N9" s="12"/>
      <c r="O9" s="12"/>
    </row>
    <row r="10" spans="1:16" ht="72">
      <c r="A10" s="30" t="s">
        <v>29</v>
      </c>
      <c r="B10" s="30" t="s">
        <v>30</v>
      </c>
      <c r="C10" s="30" t="s">
        <v>31</v>
      </c>
      <c r="D10" s="30" t="s">
        <v>32</v>
      </c>
      <c r="E10" s="30" t="s">
        <v>33</v>
      </c>
      <c r="F10" s="30" t="s">
        <v>34</v>
      </c>
      <c r="G10" s="30" t="s">
        <v>35</v>
      </c>
      <c r="H10" s="30" t="s">
        <v>36</v>
      </c>
      <c r="I10" s="31" t="s">
        <v>37</v>
      </c>
      <c r="J10" s="32" t="s">
        <v>38</v>
      </c>
      <c r="K10" s="32" t="s">
        <v>39</v>
      </c>
      <c r="L10" s="32" t="s">
        <v>40</v>
      </c>
      <c r="M10" s="33" t="s">
        <v>41</v>
      </c>
      <c r="N10" s="31" t="s">
        <v>42</v>
      </c>
      <c r="O10" s="31" t="s">
        <v>43</v>
      </c>
      <c r="P10" s="31" t="s">
        <v>44</v>
      </c>
    </row>
    <row r="11" spans="1:16" s="46" customFormat="1" ht="126.75" customHeight="1">
      <c r="A11" s="34" t="s">
        <v>45</v>
      </c>
      <c r="B11" s="35"/>
      <c r="C11" s="36" t="s">
        <v>46</v>
      </c>
      <c r="D11" s="36"/>
      <c r="E11" s="36"/>
      <c r="F11" s="36" t="s">
        <v>47</v>
      </c>
      <c r="G11" s="35" t="s">
        <v>48</v>
      </c>
      <c r="H11" s="37" t="s">
        <v>49</v>
      </c>
      <c r="I11" s="38" t="s">
        <v>50</v>
      </c>
      <c r="J11" s="39">
        <f>'UPC DETAIL'!I21</f>
        <v>1725</v>
      </c>
      <c r="K11" s="40"/>
      <c r="L11" s="41">
        <f>J11-K11</f>
        <v>1725</v>
      </c>
      <c r="M11" s="42">
        <v>300</v>
      </c>
      <c r="N11" s="43">
        <f>L11*M11</f>
        <v>517500</v>
      </c>
      <c r="O11" s="44" t="s">
        <v>51</v>
      </c>
      <c r="P11" s="45"/>
    </row>
    <row r="12" spans="1:16" s="46" customFormat="1" ht="92.25" customHeight="1">
      <c r="A12" s="34"/>
      <c r="B12" s="35"/>
      <c r="C12" s="36"/>
      <c r="D12" s="36"/>
      <c r="E12" s="36"/>
      <c r="F12" s="36"/>
      <c r="G12" s="35"/>
      <c r="H12" s="37"/>
      <c r="I12" s="38"/>
      <c r="J12" s="47"/>
      <c r="K12" s="40"/>
      <c r="L12" s="41"/>
      <c r="M12" s="42"/>
      <c r="N12" s="43"/>
      <c r="O12" s="45"/>
      <c r="P12" s="45"/>
    </row>
    <row r="13" spans="1:16" ht="21.75" customHeight="1">
      <c r="A13" s="48"/>
      <c r="B13" s="48"/>
      <c r="C13" s="49"/>
      <c r="D13" s="49"/>
      <c r="E13" s="49"/>
      <c r="F13" s="49"/>
      <c r="G13" s="50"/>
      <c r="H13" s="51"/>
      <c r="I13" s="48"/>
      <c r="J13" s="52"/>
      <c r="K13" s="52"/>
      <c r="L13" s="52"/>
      <c r="M13" s="53"/>
      <c r="N13" s="54"/>
      <c r="O13" s="55"/>
      <c r="P13" s="55"/>
    </row>
    <row r="14" spans="1:16" s="46" customFormat="1" ht="33.65" customHeight="1">
      <c r="A14" s="56"/>
      <c r="B14" s="56"/>
      <c r="C14" s="56"/>
      <c r="D14" s="56"/>
      <c r="E14" s="56"/>
      <c r="F14" s="56"/>
      <c r="G14" s="56"/>
      <c r="H14" s="57"/>
      <c r="I14" s="57" t="s">
        <v>52</v>
      </c>
      <c r="J14" s="58">
        <f>SUM(J11:J13)</f>
        <v>1725</v>
      </c>
      <c r="K14" s="59"/>
      <c r="L14" s="58">
        <f>SUM(L11:L13)</f>
        <v>1725</v>
      </c>
      <c r="M14" s="60"/>
      <c r="N14" s="43">
        <f>SUM(N11:N13)</f>
        <v>517500</v>
      </c>
      <c r="O14" s="61"/>
    </row>
    <row r="15" spans="1:16" ht="21.75" customHeight="1">
      <c r="A15" s="62"/>
      <c r="B15" s="62"/>
      <c r="C15" s="63"/>
      <c r="D15" s="63"/>
      <c r="E15" s="63"/>
      <c r="F15" s="63"/>
      <c r="G15" s="63"/>
      <c r="H15" s="64"/>
      <c r="I15" s="65"/>
      <c r="J15" s="65"/>
      <c r="K15" s="65"/>
      <c r="L15" s="65"/>
      <c r="M15" s="66"/>
      <c r="N15" s="66"/>
      <c r="O15" s="65"/>
    </row>
    <row r="16" spans="1:16" ht="21.75" customHeight="1">
      <c r="A16" s="67" t="s">
        <v>53</v>
      </c>
      <c r="B16" s="68" t="s">
        <v>54</v>
      </c>
      <c r="C16" s="69"/>
      <c r="D16" s="69"/>
      <c r="E16" s="69"/>
      <c r="F16" s="69"/>
      <c r="G16" s="69"/>
      <c r="H16" s="70"/>
      <c r="I16" s="65"/>
      <c r="J16" s="65"/>
      <c r="K16" s="65"/>
      <c r="L16" s="65"/>
      <c r="M16" s="66"/>
      <c r="N16" s="66"/>
      <c r="O16" s="65"/>
    </row>
    <row r="17" spans="1:15" ht="21.75" customHeight="1">
      <c r="A17" s="62"/>
      <c r="B17" s="62"/>
      <c r="C17" s="63"/>
      <c r="D17" s="63"/>
      <c r="E17" s="63"/>
      <c r="F17" s="63"/>
      <c r="G17" s="63"/>
      <c r="H17" s="64"/>
      <c r="I17" s="65"/>
      <c r="J17" s="65"/>
      <c r="K17" s="65"/>
      <c r="L17" s="65"/>
      <c r="M17" s="71"/>
      <c r="N17" s="72"/>
      <c r="O17" s="73"/>
    </row>
    <row r="18" spans="1:15" ht="21.75" customHeight="1">
      <c r="A18" s="62"/>
      <c r="B18" s="62"/>
      <c r="C18" s="63"/>
      <c r="D18" s="63"/>
      <c r="E18" s="63"/>
      <c r="F18" s="63"/>
      <c r="G18" s="63"/>
      <c r="H18" s="64"/>
      <c r="I18" s="65"/>
      <c r="J18" s="65"/>
      <c r="K18" s="65"/>
      <c r="L18" s="65"/>
      <c r="M18" s="66"/>
      <c r="N18" s="66"/>
      <c r="O18" s="65"/>
    </row>
    <row r="19" spans="1:15" s="46" customFormat="1" ht="21.75" customHeight="1">
      <c r="A19" s="116" t="s">
        <v>55</v>
      </c>
      <c r="B19" s="116"/>
      <c r="C19" s="74"/>
      <c r="D19" s="75"/>
      <c r="E19" s="75"/>
      <c r="F19" s="117" t="s">
        <v>56</v>
      </c>
      <c r="G19" s="117"/>
      <c r="H19" s="117"/>
      <c r="I19" s="76"/>
      <c r="J19" s="77"/>
      <c r="K19" s="77"/>
      <c r="L19" s="77"/>
      <c r="M19" s="118" t="s">
        <v>57</v>
      </c>
      <c r="N19" s="118"/>
      <c r="O19" s="61"/>
    </row>
    <row r="20" spans="1:15" ht="21.75" customHeight="1">
      <c r="A20" s="78"/>
      <c r="B20" s="79"/>
      <c r="C20" s="78"/>
      <c r="D20" s="78"/>
      <c r="E20" s="78"/>
      <c r="F20" s="78"/>
      <c r="G20" s="78"/>
      <c r="H20" s="80"/>
      <c r="I20" s="81"/>
      <c r="J20" s="81"/>
      <c r="K20" s="81"/>
    </row>
    <row r="21" spans="1:15" ht="21.75" customHeight="1">
      <c r="A21" s="78"/>
      <c r="B21" s="79"/>
      <c r="C21" s="78"/>
      <c r="D21" s="78"/>
      <c r="E21" s="78"/>
      <c r="F21" s="78"/>
      <c r="G21" s="78"/>
      <c r="H21" s="80"/>
      <c r="I21" s="81"/>
      <c r="J21" s="81"/>
      <c r="K21" s="81"/>
    </row>
    <row r="22" spans="1:15" ht="21.75" customHeight="1">
      <c r="A22" s="82"/>
      <c r="B22" s="83"/>
      <c r="C22" s="78"/>
      <c r="D22" s="78"/>
      <c r="E22" s="78"/>
      <c r="F22" s="78"/>
      <c r="G22" s="78"/>
      <c r="H22" s="84"/>
      <c r="I22" s="85"/>
      <c r="J22" s="78"/>
      <c r="K22" s="81"/>
    </row>
    <row r="23" spans="1:15" ht="21.75" customHeight="1">
      <c r="A23" s="81"/>
      <c r="B23" s="86"/>
      <c r="C23" s="87"/>
      <c r="D23" s="81"/>
      <c r="E23" s="81"/>
      <c r="F23" s="88"/>
      <c r="G23" s="88"/>
      <c r="H23" s="89"/>
      <c r="I23" s="90"/>
      <c r="J23" s="90"/>
      <c r="K23" s="81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9:B19"/>
    <mergeCell ref="F19:H19"/>
    <mergeCell ref="M19:N19"/>
    <mergeCell ref="B7:D7"/>
    <mergeCell ref="G7:H7"/>
    <mergeCell ref="I7:J7"/>
    <mergeCell ref="B8:D8"/>
    <mergeCell ref="G8:H8"/>
    <mergeCell ref="I8:J8"/>
    <mergeCell ref="A1:M3"/>
    <mergeCell ref="B5:D5"/>
    <mergeCell ref="G5:H5"/>
    <mergeCell ref="I5:J5"/>
    <mergeCell ref="B6:D6"/>
    <mergeCell ref="G6:H6"/>
    <mergeCell ref="I6:J6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DC5F-A12A-47AB-BD9F-1025C7AA48A5}">
  <dimension ref="A1:J21"/>
  <sheetViews>
    <sheetView tabSelected="1" zoomScale="99" workbookViewId="0">
      <pane ySplit="2" topLeftCell="A3" activePane="bottomLeft" state="frozen"/>
      <selection pane="bottomLeft" activeCell="C18" sqref="C18"/>
    </sheetView>
  </sheetViews>
  <sheetFormatPr defaultRowHeight="16"/>
  <cols>
    <col min="1" max="1" width="14.81640625" customWidth="1"/>
    <col min="2" max="2" width="10.7265625" style="3" customWidth="1"/>
    <col min="3" max="3" width="43.36328125" style="3" customWidth="1"/>
    <col min="4" max="4" width="17.90625" style="3" bestFit="1" customWidth="1"/>
    <col min="5" max="5" width="10.81640625" style="3" bestFit="1" customWidth="1"/>
    <col min="6" max="6" width="11.81640625" style="3" customWidth="1"/>
    <col min="7" max="7" width="11.90625" style="3" customWidth="1"/>
    <col min="8" max="8" width="14.453125" style="3" customWidth="1"/>
    <col min="9" max="9" width="8.81640625" style="3" bestFit="1" customWidth="1"/>
  </cols>
  <sheetData>
    <row r="1" spans="1:10">
      <c r="B1" s="124" t="s">
        <v>9</v>
      </c>
      <c r="C1" s="124"/>
      <c r="D1" s="124"/>
      <c r="E1" s="124"/>
      <c r="F1" s="124"/>
      <c r="G1" s="4"/>
      <c r="H1" s="4"/>
      <c r="I1" s="4"/>
    </row>
    <row r="2" spans="1:10" ht="42.65" customHeight="1">
      <c r="A2" s="92" t="s">
        <v>58</v>
      </c>
      <c r="B2" s="95" t="s">
        <v>59</v>
      </c>
      <c r="C2" s="96" t="s">
        <v>60</v>
      </c>
      <c r="D2" s="95" t="s">
        <v>0</v>
      </c>
      <c r="E2" s="95" t="s">
        <v>61</v>
      </c>
      <c r="F2" s="95" t="s">
        <v>1</v>
      </c>
      <c r="G2" s="93" t="s">
        <v>62</v>
      </c>
      <c r="H2" s="93" t="s">
        <v>8</v>
      </c>
      <c r="I2" s="93" t="s">
        <v>63</v>
      </c>
      <c r="J2" s="94" t="s">
        <v>43</v>
      </c>
    </row>
    <row r="3" spans="1:10">
      <c r="A3" s="97" t="s">
        <v>68</v>
      </c>
      <c r="B3" s="97" t="s">
        <v>65</v>
      </c>
      <c r="C3" s="1" t="s">
        <v>66</v>
      </c>
      <c r="D3" s="1" t="s">
        <v>67</v>
      </c>
      <c r="E3" s="1">
        <v>1067415</v>
      </c>
      <c r="F3" s="1" t="s">
        <v>2</v>
      </c>
      <c r="G3" s="2">
        <v>76</v>
      </c>
      <c r="H3" s="2">
        <f>ROUND(G3*15%,0)</f>
        <v>11</v>
      </c>
      <c r="I3" s="2">
        <f>SUM(G3:H3)</f>
        <v>87</v>
      </c>
    </row>
    <row r="4" spans="1:10">
      <c r="A4" s="97" t="s">
        <v>68</v>
      </c>
      <c r="B4" s="97" t="s">
        <v>65</v>
      </c>
      <c r="C4" s="1" t="s">
        <v>66</v>
      </c>
      <c r="D4" s="1" t="s">
        <v>67</v>
      </c>
      <c r="E4" s="1">
        <v>1067422</v>
      </c>
      <c r="F4" s="1" t="s">
        <v>3</v>
      </c>
      <c r="G4" s="2">
        <v>188</v>
      </c>
      <c r="H4" s="2">
        <f t="shared" ref="H4:H20" si="0">ROUND(G4*15%,0)</f>
        <v>28</v>
      </c>
      <c r="I4" s="2">
        <f t="shared" ref="I4:I20" si="1">SUM(G4:H4)</f>
        <v>216</v>
      </c>
    </row>
    <row r="5" spans="1:10">
      <c r="A5" s="97" t="s">
        <v>68</v>
      </c>
      <c r="B5" s="97" t="s">
        <v>65</v>
      </c>
      <c r="C5" s="1" t="s">
        <v>66</v>
      </c>
      <c r="D5" s="1" t="s">
        <v>67</v>
      </c>
      <c r="E5" s="1">
        <v>1067439</v>
      </c>
      <c r="F5" s="1" t="s">
        <v>4</v>
      </c>
      <c r="G5" s="2">
        <v>160</v>
      </c>
      <c r="H5" s="2">
        <f t="shared" si="0"/>
        <v>24</v>
      </c>
      <c r="I5" s="2">
        <f t="shared" si="1"/>
        <v>184</v>
      </c>
    </row>
    <row r="6" spans="1:10">
      <c r="A6" s="97" t="s">
        <v>68</v>
      </c>
      <c r="B6" s="97" t="s">
        <v>65</v>
      </c>
      <c r="C6" s="1" t="s">
        <v>66</v>
      </c>
      <c r="D6" s="1" t="s">
        <v>67</v>
      </c>
      <c r="E6" s="1">
        <v>1067446</v>
      </c>
      <c r="F6" s="1" t="s">
        <v>5</v>
      </c>
      <c r="G6" s="2">
        <v>51</v>
      </c>
      <c r="H6" s="2">
        <f t="shared" si="0"/>
        <v>8</v>
      </c>
      <c r="I6" s="2">
        <f t="shared" si="1"/>
        <v>59</v>
      </c>
    </row>
    <row r="7" spans="1:10">
      <c r="A7" s="97" t="s">
        <v>68</v>
      </c>
      <c r="B7" s="97" t="s">
        <v>65</v>
      </c>
      <c r="C7" s="1" t="s">
        <v>66</v>
      </c>
      <c r="D7" s="1" t="s">
        <v>67</v>
      </c>
      <c r="E7" s="1">
        <v>1067453</v>
      </c>
      <c r="F7" s="1" t="s">
        <v>6</v>
      </c>
      <c r="G7" s="2">
        <v>25</v>
      </c>
      <c r="H7" s="2">
        <f t="shared" si="0"/>
        <v>4</v>
      </c>
      <c r="I7" s="2">
        <f t="shared" si="1"/>
        <v>29</v>
      </c>
    </row>
    <row r="8" spans="1:10">
      <c r="A8" s="97" t="s">
        <v>68</v>
      </c>
      <c r="B8" s="97" t="s">
        <v>65</v>
      </c>
      <c r="C8" s="1" t="s">
        <v>66</v>
      </c>
      <c r="D8" s="1" t="s">
        <v>67</v>
      </c>
      <c r="E8" s="1">
        <v>1067460</v>
      </c>
      <c r="F8" s="1" t="s">
        <v>7</v>
      </c>
      <c r="G8" s="2">
        <v>0</v>
      </c>
      <c r="H8" s="2">
        <f t="shared" si="0"/>
        <v>0</v>
      </c>
      <c r="I8" s="2">
        <f t="shared" si="1"/>
        <v>0</v>
      </c>
    </row>
    <row r="9" spans="1:10">
      <c r="A9" s="97" t="s">
        <v>68</v>
      </c>
      <c r="B9" s="97" t="s">
        <v>65</v>
      </c>
      <c r="C9" s="1" t="s">
        <v>66</v>
      </c>
      <c r="D9" s="1" t="s">
        <v>69</v>
      </c>
      <c r="E9" s="1">
        <v>1067477</v>
      </c>
      <c r="F9" s="1" t="s">
        <v>2</v>
      </c>
      <c r="G9" s="2">
        <v>76</v>
      </c>
      <c r="H9" s="2">
        <f t="shared" si="0"/>
        <v>11</v>
      </c>
      <c r="I9" s="2">
        <f t="shared" si="1"/>
        <v>87</v>
      </c>
    </row>
    <row r="10" spans="1:10">
      <c r="A10" s="97" t="s">
        <v>68</v>
      </c>
      <c r="B10" s="97" t="s">
        <v>65</v>
      </c>
      <c r="C10" s="1" t="s">
        <v>66</v>
      </c>
      <c r="D10" s="1" t="s">
        <v>69</v>
      </c>
      <c r="E10" s="1">
        <v>1067484</v>
      </c>
      <c r="F10" s="1" t="s">
        <v>3</v>
      </c>
      <c r="G10" s="2">
        <v>188</v>
      </c>
      <c r="H10" s="2">
        <f t="shared" si="0"/>
        <v>28</v>
      </c>
      <c r="I10" s="2">
        <f t="shared" si="1"/>
        <v>216</v>
      </c>
    </row>
    <row r="11" spans="1:10">
      <c r="A11" s="97" t="s">
        <v>68</v>
      </c>
      <c r="B11" s="97" t="s">
        <v>65</v>
      </c>
      <c r="C11" s="1" t="s">
        <v>66</v>
      </c>
      <c r="D11" s="1" t="s">
        <v>69</v>
      </c>
      <c r="E11" s="1">
        <v>1067491</v>
      </c>
      <c r="F11" s="1" t="s">
        <v>4</v>
      </c>
      <c r="G11" s="2">
        <v>160</v>
      </c>
      <c r="H11" s="2">
        <f t="shared" si="0"/>
        <v>24</v>
      </c>
      <c r="I11" s="2">
        <f t="shared" si="1"/>
        <v>184</v>
      </c>
    </row>
    <row r="12" spans="1:10">
      <c r="A12" s="97" t="s">
        <v>68</v>
      </c>
      <c r="B12" s="97" t="s">
        <v>65</v>
      </c>
      <c r="C12" s="1" t="s">
        <v>66</v>
      </c>
      <c r="D12" s="1" t="s">
        <v>69</v>
      </c>
      <c r="E12" s="1">
        <v>1067507</v>
      </c>
      <c r="F12" s="1" t="s">
        <v>5</v>
      </c>
      <c r="G12" s="2">
        <v>51</v>
      </c>
      <c r="H12" s="2">
        <f t="shared" si="0"/>
        <v>8</v>
      </c>
      <c r="I12" s="2">
        <f t="shared" si="1"/>
        <v>59</v>
      </c>
    </row>
    <row r="13" spans="1:10">
      <c r="A13" s="97" t="s">
        <v>68</v>
      </c>
      <c r="B13" s="97" t="s">
        <v>65</v>
      </c>
      <c r="C13" s="1" t="s">
        <v>66</v>
      </c>
      <c r="D13" s="1" t="s">
        <v>69</v>
      </c>
      <c r="E13" s="1">
        <v>1067514</v>
      </c>
      <c r="F13" s="1" t="s">
        <v>6</v>
      </c>
      <c r="G13" s="2">
        <v>25</v>
      </c>
      <c r="H13" s="2">
        <f t="shared" si="0"/>
        <v>4</v>
      </c>
      <c r="I13" s="2">
        <f t="shared" si="1"/>
        <v>29</v>
      </c>
    </row>
    <row r="14" spans="1:10">
      <c r="A14" s="97" t="s">
        <v>68</v>
      </c>
      <c r="B14" s="97" t="s">
        <v>65</v>
      </c>
      <c r="C14" s="1" t="s">
        <v>66</v>
      </c>
      <c r="D14" s="1" t="s">
        <v>69</v>
      </c>
      <c r="E14" s="1">
        <v>1067521</v>
      </c>
      <c r="F14" s="1" t="s">
        <v>7</v>
      </c>
      <c r="G14" s="2">
        <v>0</v>
      </c>
      <c r="H14" s="2">
        <f t="shared" si="0"/>
        <v>0</v>
      </c>
      <c r="I14" s="2">
        <f t="shared" si="1"/>
        <v>0</v>
      </c>
    </row>
    <row r="15" spans="1:10">
      <c r="A15" s="97" t="s">
        <v>68</v>
      </c>
      <c r="B15" s="97" t="s">
        <v>65</v>
      </c>
      <c r="C15" s="1" t="s">
        <v>66</v>
      </c>
      <c r="D15" s="1" t="s">
        <v>70</v>
      </c>
      <c r="E15" s="1">
        <v>1067538</v>
      </c>
      <c r="F15" s="1" t="s">
        <v>2</v>
      </c>
      <c r="G15" s="2">
        <v>76</v>
      </c>
      <c r="H15" s="2">
        <f t="shared" si="0"/>
        <v>11</v>
      </c>
      <c r="I15" s="2">
        <f t="shared" si="1"/>
        <v>87</v>
      </c>
    </row>
    <row r="16" spans="1:10">
      <c r="A16" s="97" t="s">
        <v>68</v>
      </c>
      <c r="B16" s="97" t="s">
        <v>65</v>
      </c>
      <c r="C16" s="1" t="s">
        <v>66</v>
      </c>
      <c r="D16" s="1" t="s">
        <v>70</v>
      </c>
      <c r="E16" s="1">
        <v>1067545</v>
      </c>
      <c r="F16" s="1" t="s">
        <v>3</v>
      </c>
      <c r="G16" s="2">
        <v>188</v>
      </c>
      <c r="H16" s="2">
        <f t="shared" si="0"/>
        <v>28</v>
      </c>
      <c r="I16" s="2">
        <f t="shared" si="1"/>
        <v>216</v>
      </c>
    </row>
    <row r="17" spans="1:9">
      <c r="A17" s="97" t="s">
        <v>68</v>
      </c>
      <c r="B17" s="97" t="s">
        <v>65</v>
      </c>
      <c r="C17" s="1" t="s">
        <v>66</v>
      </c>
      <c r="D17" s="1" t="s">
        <v>70</v>
      </c>
      <c r="E17" s="1">
        <v>1067552</v>
      </c>
      <c r="F17" s="1" t="s">
        <v>4</v>
      </c>
      <c r="G17" s="2">
        <v>160</v>
      </c>
      <c r="H17" s="2">
        <f t="shared" si="0"/>
        <v>24</v>
      </c>
      <c r="I17" s="2">
        <f t="shared" si="1"/>
        <v>184</v>
      </c>
    </row>
    <row r="18" spans="1:9">
      <c r="A18" s="97" t="s">
        <v>68</v>
      </c>
      <c r="B18" s="97" t="s">
        <v>65</v>
      </c>
      <c r="C18" s="1" t="s">
        <v>66</v>
      </c>
      <c r="D18" s="1" t="s">
        <v>70</v>
      </c>
      <c r="E18" s="1">
        <v>1067569</v>
      </c>
      <c r="F18" s="1" t="s">
        <v>5</v>
      </c>
      <c r="G18" s="2">
        <v>51</v>
      </c>
      <c r="H18" s="2">
        <f t="shared" si="0"/>
        <v>8</v>
      </c>
      <c r="I18" s="2">
        <f t="shared" si="1"/>
        <v>59</v>
      </c>
    </row>
    <row r="19" spans="1:9">
      <c r="A19" s="97" t="s">
        <v>68</v>
      </c>
      <c r="B19" s="97" t="s">
        <v>65</v>
      </c>
      <c r="C19" s="1" t="s">
        <v>66</v>
      </c>
      <c r="D19" s="1" t="s">
        <v>70</v>
      </c>
      <c r="E19" s="1">
        <v>1067576</v>
      </c>
      <c r="F19" s="1" t="s">
        <v>6</v>
      </c>
      <c r="G19" s="2">
        <v>25</v>
      </c>
      <c r="H19" s="2">
        <f t="shared" si="0"/>
        <v>4</v>
      </c>
      <c r="I19" s="2">
        <f t="shared" si="1"/>
        <v>29</v>
      </c>
    </row>
    <row r="20" spans="1:9">
      <c r="A20" s="97" t="s">
        <v>68</v>
      </c>
      <c r="B20" s="97" t="s">
        <v>65</v>
      </c>
      <c r="C20" s="1" t="s">
        <v>66</v>
      </c>
      <c r="D20" s="1" t="s">
        <v>70</v>
      </c>
      <c r="E20" s="1">
        <v>1067583</v>
      </c>
      <c r="F20" s="1" t="s">
        <v>7</v>
      </c>
      <c r="G20" s="2">
        <v>0</v>
      </c>
      <c r="H20" s="2">
        <f t="shared" si="0"/>
        <v>0</v>
      </c>
      <c r="I20" s="2">
        <f t="shared" si="1"/>
        <v>0</v>
      </c>
    </row>
    <row r="21" spans="1:9">
      <c r="B21" s="2"/>
      <c r="C21" s="2"/>
      <c r="D21" s="98"/>
      <c r="E21" s="98"/>
      <c r="F21" s="98"/>
      <c r="G21" s="98">
        <f>SUM(G3:G20)</f>
        <v>1500</v>
      </c>
      <c r="H21" s="98">
        <f>SUM(H3:H20)</f>
        <v>225</v>
      </c>
      <c r="I21" s="98">
        <f>SUM(I3:I20)</f>
        <v>1725</v>
      </c>
    </row>
  </sheetData>
  <mergeCells count="1">
    <mergeCell ref="B1:F1"/>
  </mergeCells>
  <phoneticPr fontId="4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8C030F-0AAC-4060-8101-4055AC839B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E0F7BB-99DD-49A5-871F-4046C22EA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686580-125D-451F-AF30-8809C0B5209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</vt:lpstr>
      <vt:lpstr>UPC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Huynh Thi Bich</dc:creator>
  <cp:lastModifiedBy>Phuong Do Thi Truc</cp:lastModifiedBy>
  <dcterms:created xsi:type="dcterms:W3CDTF">2025-04-01T01:46:53Z</dcterms:created>
  <dcterms:modified xsi:type="dcterms:W3CDTF">2025-09-04T02:50:08Z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