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BARBOUR/3 -SS26/2-PRODUCTION/4-INTERNAL-PURCHASE-ORDER/4-2-TRIM-ORDER/TRIM-PO/SIGN-PO/DROP 1/"/>
    </mc:Choice>
  </mc:AlternateContent>
  <xr:revisionPtr revIDLastSave="720" documentId="13_ncr:1_{2337FB7E-6BC3-4489-97DB-3581A442A00B}" xr6:coauthVersionLast="47" xr6:coauthVersionMax="47" xr10:uidLastSave="{F879B085-24B4-46C1-9BC3-02414F546583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 (2)" sheetId="8" state="hidden" r:id="rId3"/>
    <sheet name="DETAIL (3)" sheetId="9" r:id="rId4"/>
    <sheet name="DETAIL (4)" sheetId="10" state="hidden" r:id="rId5"/>
  </sheets>
  <definedNames>
    <definedName name="_xlnm._FilterDatabase" localSheetId="2" hidden="1">'DETAIL (2)'!$A$1:$F$86</definedName>
    <definedName name="_xlnm._FilterDatabase" localSheetId="3" hidden="1">'DETAIL (3)'!$A$1:$E$82</definedName>
    <definedName name="_xlnm._FilterDatabase" localSheetId="4" hidden="1">'DETAIL (4)'!$A$1:$G$79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E84" i="9"/>
  <c r="H81" i="10"/>
  <c r="G81" i="10" l="1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F88" i="8" l="1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<sst xmlns="http://schemas.openxmlformats.org/spreadsheetml/2006/main" count="662" uniqueCount="95">
  <si>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</si>
  <si>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</si>
  <si>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</si>
  <si>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</si>
  <si>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</si>
  <si>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</si>
  <si>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</si>
  <si>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</si>
  <si>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</si>
  <si>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</si>
  <si>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</si>
  <si>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</si>
  <si>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</si>
  <si>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</si>
  <si>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</si>
  <si>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</si>
  <si>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</si>
  <si>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</si>
  <si>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</si>
  <si>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</si>
  <si>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</si>
  <si>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</si>
  <si>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</si>
  <si>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</si>
  <si>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</si>
  <si>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</si>
  <si>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</si>
  <si>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</si>
  <si>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</si>
  <si>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</si>
  <si>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</si>
  <si>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</si>
  <si>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</si>
  <si>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</si>
  <si>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</si>
  <si>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</si>
  <si>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</si>
  <si>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</si>
  <si>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</si>
  <si>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CHI TRAN</t>
  </si>
  <si>
    <t xml:space="preserve">LAYOUT THAM KHẢO NHƯ BÊN DƯỚI - THÔNG TIN DETAIL CẦN CHỈNH SỬA XEM SHEET DETAIL </t>
  </si>
  <si>
    <t>BARCODE</t>
  </si>
  <si>
    <t>M</t>
  </si>
  <si>
    <t>ORDER QTY'</t>
  </si>
  <si>
    <t>XS</t>
  </si>
  <si>
    <t>S</t>
  </si>
  <si>
    <t>L</t>
  </si>
  <si>
    <t>XL</t>
  </si>
  <si>
    <t xml:space="preserve">ALL STYLES </t>
  </si>
  <si>
    <t xml:space="preserve">APPROVED THE QUALITY </t>
  </si>
  <si>
    <t>WHITE/ BLACK</t>
  </si>
  <si>
    <t>B25  SS26  G2999</t>
  </si>
  <si>
    <t>BARBOUR</t>
  </si>
  <si>
    <t>SS26-DROP 1</t>
  </si>
  <si>
    <t>2-2205A028-S0064</t>
  </si>
  <si>
    <t>BARCODE STICKER</t>
  </si>
  <si>
    <t>51.00x38.00 MM</t>
  </si>
  <si>
    <t>Style Name</t>
  </si>
  <si>
    <t>MML1589NY91</t>
  </si>
  <si>
    <t>MML1589OL51</t>
  </si>
  <si>
    <t>MML1590BK31</t>
  </si>
  <si>
    <t>MML1590OL31</t>
  </si>
  <si>
    <t>MOL0797NY91</t>
  </si>
  <si>
    <t>MOL0797OL51</t>
  </si>
  <si>
    <t>MST0095NY91</t>
  </si>
  <si>
    <t>MST0095OL51</t>
  </si>
  <si>
    <t>MST0096BK31</t>
  </si>
  <si>
    <t>MTS1692BK31</t>
  </si>
  <si>
    <t>MTS1692WH11</t>
  </si>
  <si>
    <t>MTS1693BK31</t>
  </si>
  <si>
    <t>MTS1693OL31</t>
  </si>
  <si>
    <t>MTS1693WH32</t>
  </si>
  <si>
    <t>MTS1694BK31</t>
  </si>
  <si>
    <t>MTS1694WH32</t>
  </si>
  <si>
    <t>MML1589BK31</t>
  </si>
  <si>
    <t>SIZE</t>
  </si>
  <si>
    <t xml:space="preserve">SKU </t>
  </si>
  <si>
    <t>Barbour Character Asia Fit Polo Shirt Black</t>
  </si>
  <si>
    <t>Barbour Character Asia Fit Polo Shirt Navy</t>
  </si>
  <si>
    <t>Barbour Character Asia Fit Polo Shirt Olive</t>
  </si>
  <si>
    <t>Barbour Pin Badge Asia Fit Polo Shirt Black</t>
  </si>
  <si>
    <t>Barbour Pin Badge Asia Fit Polo Shirt Bleached Olive</t>
  </si>
  <si>
    <t>Barbour Character Sweat Short Navy</t>
  </si>
  <si>
    <t>Barbour Character Sweat Short Olive</t>
  </si>
  <si>
    <t>Barbour Pin Badge Sweat short Black</t>
  </si>
  <si>
    <t>Barbour OS Fit Character Sweatshirt Navy</t>
  </si>
  <si>
    <t>Barbour OS Fit Character Sweatshirt Olive</t>
  </si>
  <si>
    <t>Barbour OS Fit Character T-Shirt Black</t>
  </si>
  <si>
    <t>Barbour OS Fit Character T-Shirt White</t>
  </si>
  <si>
    <t>Barbour OS Fit Pin Badge T-Shirt Black</t>
  </si>
  <si>
    <t>Barbour OS Fit Pin Badge T-Shirt Bleached Olive</t>
  </si>
  <si>
    <t>Barbour OS Fit Pin Badge T-Shirt  Whisper White</t>
  </si>
  <si>
    <t>Barbour OS Fit Mash Up T-Shirt Black</t>
  </si>
  <si>
    <t>Barbour OS Fit Mash Up T-Shirt  Whisper White</t>
  </si>
  <si>
    <t>SỬ DỤNG LAYOUT DUYỆT CỦA PO SB2C008100015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</si>
</sst>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shrinkToFit="1"/>
    </xf>
    <xf numFmtId="1" fontId="20" fillId="0" borderId="0" xfId="0" applyNumberFormat="1" applyFont="1"/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shrinkToFit="1"/>
    </xf>
    <xf numFmtId="0" fontId="21" fillId="0" borderId="1" xfId="0" quotePrefix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" fontId="0" fillId="0" borderId="0" xfId="0" applyNumberFormat="1"/>
    <xf numFmtId="1" fontId="19" fillId="0" borderId="0" xfId="0" applyNumberFormat="1" applyFont="1" applyFill="1" applyBorder="1" applyAlignment="1">
      <alignment horizontal="center" vertical="center" shrinkToFit="1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2</xdr:row>
      <xdr:rowOff>31750</xdr:rowOff>
    </xdr:from>
    <xdr:to>
      <xdr:col>3</xdr:col>
      <xdr:colOff>501796</xdr:colOff>
      <xdr:row>13</xdr:row>
      <xdr:rowOff>6453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80786-74BC-56E9-AAAD-B86BB013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482600"/>
          <a:ext cx="2844946" cy="2000353"/>
        </a:xfrm>
        <a:prstGeom prst="rect">
          <a:avLst/>
        </a:prstGeom>
      </xdr:spPr>
    </xdr:pic>
    <xdr:clientData/>
  </xdr:twoCellAnchor>
  <xdr:twoCellAnchor>
    <xdr:from>
      <xdr:col>0</xdr:col>
      <xdr:colOff>1238250</xdr:colOff>
      <xdr:row>3</xdr:row>
      <xdr:rowOff>6350</xdr:rowOff>
    </xdr:from>
    <xdr:to>
      <xdr:col>0</xdr:col>
      <xdr:colOff>1238250</xdr:colOff>
      <xdr:row>5</xdr:row>
      <xdr:rowOff>152400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B21EC68-CA12-6729-5232-A1AC17DE2348}"/>
            </a:ext>
          </a:extLst>
        </xdr:cNvPr>
        <xdr:cNvCxnSpPr/>
      </xdr:nvCxnSpPr>
      <xdr:spPr>
        <a:xfrm>
          <a:off x="1238250" y="6413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908050</xdr:colOff>
      <xdr:row>1</xdr:row>
      <xdr:rowOff>165100</xdr:rowOff>
    </xdr:from>
    <xdr:ext cx="42056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C8D0D2-C33E-4736-97A2-E61A71D98063}"/>
            </a:ext>
          </a:extLst>
        </xdr:cNvPr>
        <xdr:cNvSpPr txBox="1"/>
      </xdr:nvSpPr>
      <xdr:spPr>
        <a:xfrm>
          <a:off x="908050" y="431800"/>
          <a:ext cx="4205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SKU</a:t>
          </a:r>
        </a:p>
      </xdr:txBody>
    </xdr:sp>
    <xdr:clientData/>
  </xdr:oneCellAnchor>
  <xdr:twoCellAnchor>
    <xdr:from>
      <xdr:col>2</xdr:col>
      <xdr:colOff>381000</xdr:colOff>
      <xdr:row>2</xdr:row>
      <xdr:rowOff>165100</xdr:rowOff>
    </xdr:from>
    <xdr:to>
      <xdr:col>2</xdr:col>
      <xdr:colOff>381000</xdr:colOff>
      <xdr:row>5</xdr:row>
      <xdr:rowOff>127000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CD1A0FE-0227-55FB-207D-8F5A94BA6466}"/>
            </a:ext>
          </a:extLst>
        </xdr:cNvPr>
        <xdr:cNvCxnSpPr/>
      </xdr:nvCxnSpPr>
      <xdr:spPr>
        <a:xfrm>
          <a:off x="2279650" y="6159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2</xdr:col>
      <xdr:colOff>190500</xdr:colOff>
      <xdr:row>1</xdr:row>
      <xdr:rowOff>107950</xdr:rowOff>
    </xdr:from>
    <xdr:ext cx="42524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8F11D07-CF8F-3749-17DB-8FFDB041EB66}"/>
            </a:ext>
          </a:extLst>
        </xdr:cNvPr>
        <xdr:cNvSpPr txBox="1"/>
      </xdr:nvSpPr>
      <xdr:spPr>
        <a:xfrm>
          <a:off x="2089150" y="374650"/>
          <a:ext cx="4252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SIZE</a:t>
          </a:r>
        </a:p>
      </xdr:txBody>
    </xdr:sp>
    <xdr:clientData/>
  </xdr:oneCellAnchor>
  <xdr:twoCellAnchor>
    <xdr:from>
      <xdr:col>2</xdr:col>
      <xdr:colOff>590550</xdr:colOff>
      <xdr:row>7</xdr:row>
      <xdr:rowOff>76200</xdr:rowOff>
    </xdr:from>
    <xdr:to>
      <xdr:col>4</xdr:col>
      <xdr:colOff>171450</xdr:colOff>
      <xdr:row>7</xdr:row>
      <xdr:rowOff>76200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A9E45BA-2451-D41B-4ED9-EECC76E37FDB}"/>
            </a:ext>
          </a:extLst>
        </xdr:cNvPr>
        <xdr:cNvCxnSpPr/>
      </xdr:nvCxnSpPr>
      <xdr:spPr>
        <a:xfrm flipH="1">
          <a:off x="2489200" y="14478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304800</xdr:colOff>
      <xdr:row>6</xdr:row>
      <xdr:rowOff>76200</xdr:rowOff>
    </xdr:from>
    <xdr:ext cx="8529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7DAEAFE-E910-797F-EEFC-3FE945C60229}"/>
            </a:ext>
          </a:extLst>
        </xdr:cNvPr>
        <xdr:cNvSpPr txBox="1"/>
      </xdr:nvSpPr>
      <xdr:spPr>
        <a:xfrm>
          <a:off x="3422650" y="1263650"/>
          <a:ext cx="8529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Style Name</a:t>
          </a:r>
        </a:p>
      </xdr:txBody>
    </xdr:sp>
    <xdr:clientData/>
  </xdr:oneCellAnchor>
  <xdr:twoCellAnchor>
    <xdr:from>
      <xdr:col>2</xdr:col>
      <xdr:colOff>374650</xdr:colOff>
      <xdr:row>10</xdr:row>
      <xdr:rowOff>44450</xdr:rowOff>
    </xdr:from>
    <xdr:to>
      <xdr:col>3</xdr:col>
      <xdr:colOff>565150</xdr:colOff>
      <xdr:row>10</xdr:row>
      <xdr:rowOff>44450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1F7FCD6-9E48-CBE7-A3EA-A31608F07EB7}"/>
            </a:ext>
          </a:extLst>
        </xdr:cNvPr>
        <xdr:cNvCxnSpPr/>
      </xdr:nvCxnSpPr>
      <xdr:spPr>
        <a:xfrm flipH="1">
          <a:off x="2273300" y="19685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44450</xdr:colOff>
      <xdr:row>9</xdr:row>
      <xdr:rowOff>82550</xdr:rowOff>
    </xdr:from>
    <xdr:ext cx="84863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E62BB1F-7C4D-C59B-7DAC-948F6282ACA6}"/>
            </a:ext>
          </a:extLst>
        </xdr:cNvPr>
        <xdr:cNvSpPr txBox="1"/>
      </xdr:nvSpPr>
      <xdr:spPr>
        <a:xfrm>
          <a:off x="3162300" y="1822450"/>
          <a:ext cx="8486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Barcode</a:t>
          </a:r>
          <a:r>
            <a:rPr lang="en-US" sz="1100" b="1" baseline="0">
              <a:solidFill>
                <a:srgbClr val="FF0000"/>
              </a:solidFill>
            </a:rPr>
            <a:t> no</a:t>
          </a:r>
          <a:endParaRPr lang="en-US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3" zoomScale="55" zoomScaleNormal="70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12" t="s">
        <v>6</v>
      </c>
      <c r="G5" s="113"/>
      <c r="H5" s="120" t="s">
        <v>52</v>
      </c>
      <c r="I5" s="121"/>
      <c r="J5" s="20"/>
      <c r="K5" s="20"/>
      <c r="L5" s="21"/>
      <c r="M5" s="22" t="s">
        <v>7</v>
      </c>
      <c r="N5" s="23">
        <v>46037</v>
      </c>
    </row>
    <row r="6" spans="1:19" ht="30.75" customHeight="1">
      <c r="A6" s="93" t="s">
        <v>8</v>
      </c>
      <c r="B6" s="24"/>
      <c r="D6" s="25"/>
      <c r="E6" s="19"/>
      <c r="F6" s="112" t="s">
        <v>9</v>
      </c>
      <c r="G6" s="113"/>
      <c r="H6" s="122" t="s">
        <v>53</v>
      </c>
      <c r="I6" s="123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1"/>
      <c r="C7" s="111"/>
      <c r="D7" s="27"/>
      <c r="E7" s="19"/>
      <c r="F7" s="112" t="s">
        <v>12</v>
      </c>
      <c r="G7" s="113"/>
      <c r="H7" s="114">
        <v>45784</v>
      </c>
      <c r="I7" s="115"/>
      <c r="J7" s="20"/>
      <c r="K7" s="20"/>
      <c r="L7" s="21"/>
      <c r="M7" s="22" t="s">
        <v>13</v>
      </c>
      <c r="N7" s="28" t="s">
        <v>51</v>
      </c>
    </row>
    <row r="8" spans="1:19" ht="30.75" customHeight="1">
      <c r="A8" s="94" t="s">
        <v>14</v>
      </c>
      <c r="B8" s="119"/>
      <c r="C8" s="119"/>
      <c r="D8" s="29"/>
      <c r="E8" s="19"/>
      <c r="F8" s="112" t="s">
        <v>15</v>
      </c>
      <c r="G8" s="113"/>
      <c r="H8" s="114" t="s">
        <v>36</v>
      </c>
      <c r="I8" s="115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48</v>
      </c>
      <c r="B11" s="42" t="s">
        <v>54</v>
      </c>
      <c r="C11" s="44" t="s">
        <v>55</v>
      </c>
      <c r="D11" s="45" t="s">
        <v>56</v>
      </c>
      <c r="E11" s="98" t="s">
        <v>49</v>
      </c>
      <c r="F11" s="45" t="s">
        <v>35</v>
      </c>
      <c r="G11" s="46" t="s">
        <v>50</v>
      </c>
      <c r="H11" s="47" t="s">
        <v>38</v>
      </c>
      <c r="I11" s="43">
        <f>'DETAIL (3)'!E84</f>
        <v>6897</v>
      </c>
      <c r="J11" s="43">
        <v>0</v>
      </c>
      <c r="K11" s="43">
        <f t="shared" ref="K11" si="0">I11-J11</f>
        <v>6897</v>
      </c>
      <c r="L11" s="48"/>
      <c r="M11" s="49">
        <f t="shared" ref="M11" si="1">K11*L11</f>
        <v>0</v>
      </c>
      <c r="N11" s="97" t="s">
        <v>94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6897</v>
      </c>
      <c r="J13" s="63"/>
      <c r="K13" s="62">
        <f>SUM(K11:K12)</f>
        <v>6897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7" t="s">
        <v>31</v>
      </c>
      <c r="B15" s="117"/>
      <c r="C15" s="72"/>
      <c r="D15" s="73"/>
      <c r="E15" s="118" t="s">
        <v>32</v>
      </c>
      <c r="F15" s="118"/>
      <c r="G15" s="118"/>
      <c r="H15" s="74"/>
      <c r="I15" s="75"/>
      <c r="J15" s="75"/>
      <c r="K15" s="75"/>
      <c r="L15" s="116" t="s">
        <v>33</v>
      </c>
      <c r="M15" s="116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G12" sqref="G12:H12"/>
    </sheetView>
  </sheetViews>
  <sheetFormatPr defaultRowHeight="14.5"/>
  <cols>
    <col min="1" max="1" width="18.453125" customWidth="1"/>
  </cols>
  <sheetData>
    <row r="1" spans="1:1" s="99" customFormat="1" ht="21">
      <c r="A1" s="99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403C-3C82-49E5-83D7-5966707FB32F}">
  <dimension ref="A1:F88"/>
  <sheetViews>
    <sheetView workbookViewId="0">
      <selection activeCell="E2" sqref="E2"/>
    </sheetView>
  </sheetViews>
  <sheetFormatPr defaultRowHeight="14.5"/>
  <cols>
    <col min="1" max="1" width="31.81640625" customWidth="1"/>
    <col min="2" max="2" width="43.453125" customWidth="1"/>
    <col min="3" max="3" width="19.90625" customWidth="1"/>
    <col min="4" max="5" width="22.1796875" customWidth="1"/>
    <col min="6" max="6" width="24.6328125" customWidth="1"/>
  </cols>
  <sheetData>
    <row r="1" spans="1:6" ht="22.5" customHeight="1">
      <c r="A1" s="101" t="s">
        <v>76</v>
      </c>
      <c r="B1" s="101" t="s">
        <v>57</v>
      </c>
      <c r="C1" s="101" t="s">
        <v>41</v>
      </c>
      <c r="D1" s="101" t="s">
        <v>75</v>
      </c>
      <c r="E1" s="102"/>
      <c r="F1" s="103" t="s">
        <v>43</v>
      </c>
    </row>
    <row r="2" spans="1:6" ht="27.75" customHeight="1">
      <c r="A2" s="107" t="s">
        <v>74</v>
      </c>
      <c r="B2" s="107" t="s">
        <v>77</v>
      </c>
      <c r="C2" s="108">
        <v>5063669251461</v>
      </c>
      <c r="D2" s="109" t="s">
        <v>44</v>
      </c>
      <c r="E2" s="105">
        <v>3</v>
      </c>
      <c r="F2" s="105">
        <v>7</v>
      </c>
    </row>
    <row r="3" spans="1:6" ht="27.75" customHeight="1">
      <c r="A3" s="107" t="s">
        <v>74</v>
      </c>
      <c r="B3" s="107" t="s">
        <v>77</v>
      </c>
      <c r="C3" s="108">
        <v>5063669251447</v>
      </c>
      <c r="D3" s="110" t="s">
        <v>45</v>
      </c>
      <c r="E3" s="105">
        <v>8</v>
      </c>
      <c r="F3" s="105">
        <v>13</v>
      </c>
    </row>
    <row r="4" spans="1:6" ht="27.75" customHeight="1">
      <c r="A4" s="107" t="s">
        <v>74</v>
      </c>
      <c r="B4" s="107" t="s">
        <v>77</v>
      </c>
      <c r="C4" s="108">
        <v>5063669251430</v>
      </c>
      <c r="D4" s="110" t="s">
        <v>42</v>
      </c>
      <c r="E4" s="105">
        <v>10</v>
      </c>
      <c r="F4" s="105">
        <v>15</v>
      </c>
    </row>
    <row r="5" spans="1:6" ht="27.75" customHeight="1">
      <c r="A5" s="107" t="s">
        <v>74</v>
      </c>
      <c r="B5" s="107" t="s">
        <v>77</v>
      </c>
      <c r="C5" s="108">
        <v>5063669251423</v>
      </c>
      <c r="D5" s="110" t="s">
        <v>46</v>
      </c>
      <c r="E5" s="105">
        <v>9</v>
      </c>
      <c r="F5" s="105">
        <v>14</v>
      </c>
    </row>
    <row r="6" spans="1:6" ht="27.75" customHeight="1">
      <c r="A6" s="107" t="s">
        <v>74</v>
      </c>
      <c r="B6" s="107" t="s">
        <v>77</v>
      </c>
      <c r="C6" s="108">
        <v>5063669251454</v>
      </c>
      <c r="D6" s="110" t="s">
        <v>47</v>
      </c>
      <c r="E6" s="105">
        <v>4</v>
      </c>
      <c r="F6" s="105">
        <v>8</v>
      </c>
    </row>
    <row r="7" spans="1:6" ht="27.75" customHeight="1">
      <c r="A7" s="110" t="s">
        <v>58</v>
      </c>
      <c r="B7" s="110" t="s">
        <v>78</v>
      </c>
      <c r="C7" s="108">
        <v>5063669251546</v>
      </c>
      <c r="D7" s="109" t="s">
        <v>44</v>
      </c>
      <c r="E7" s="105">
        <v>30</v>
      </c>
      <c r="F7" s="105">
        <v>35</v>
      </c>
    </row>
    <row r="8" spans="1:6" ht="27.75" customHeight="1">
      <c r="A8" s="110" t="s">
        <v>58</v>
      </c>
      <c r="B8" s="110" t="s">
        <v>78</v>
      </c>
      <c r="C8" s="108">
        <v>5063669251522</v>
      </c>
      <c r="D8" s="109" t="s">
        <v>45</v>
      </c>
      <c r="E8" s="105">
        <v>74</v>
      </c>
      <c r="F8" s="105">
        <v>86</v>
      </c>
    </row>
    <row r="9" spans="1:6" ht="27.75" customHeight="1">
      <c r="A9" s="110" t="s">
        <v>58</v>
      </c>
      <c r="B9" s="110" t="s">
        <v>78</v>
      </c>
      <c r="C9" s="108">
        <v>5063669251515</v>
      </c>
      <c r="D9" s="109" t="s">
        <v>42</v>
      </c>
      <c r="E9" s="105">
        <v>94</v>
      </c>
      <c r="F9" s="105">
        <v>109</v>
      </c>
    </row>
    <row r="10" spans="1:6" ht="27.75" customHeight="1">
      <c r="A10" s="110" t="s">
        <v>58</v>
      </c>
      <c r="B10" s="110" t="s">
        <v>78</v>
      </c>
      <c r="C10" s="108">
        <v>5063669251508</v>
      </c>
      <c r="D10" s="109" t="s">
        <v>46</v>
      </c>
      <c r="E10" s="105">
        <v>75</v>
      </c>
      <c r="F10" s="105">
        <v>87</v>
      </c>
    </row>
    <row r="11" spans="1:6" ht="27.75" customHeight="1">
      <c r="A11" s="110" t="s">
        <v>58</v>
      </c>
      <c r="B11" s="110" t="s">
        <v>78</v>
      </c>
      <c r="C11" s="108">
        <v>5063669251539</v>
      </c>
      <c r="D11" s="109" t="s">
        <v>47</v>
      </c>
      <c r="E11" s="105">
        <v>27</v>
      </c>
      <c r="F11" s="105">
        <v>32</v>
      </c>
    </row>
    <row r="12" spans="1:6" ht="27.75" customHeight="1">
      <c r="A12" s="107" t="s">
        <v>59</v>
      </c>
      <c r="B12" s="107" t="s">
        <v>79</v>
      </c>
      <c r="C12" s="108">
        <v>5063669251621</v>
      </c>
      <c r="D12" s="109" t="s">
        <v>44</v>
      </c>
      <c r="E12" s="105">
        <v>31</v>
      </c>
      <c r="F12" s="105">
        <v>36</v>
      </c>
    </row>
    <row r="13" spans="1:6" ht="27.75" customHeight="1">
      <c r="A13" s="107" t="s">
        <v>59</v>
      </c>
      <c r="B13" s="107" t="s">
        <v>79</v>
      </c>
      <c r="C13" s="108">
        <v>5063669251607</v>
      </c>
      <c r="D13" s="109" t="s">
        <v>45</v>
      </c>
      <c r="E13" s="105">
        <v>73</v>
      </c>
      <c r="F13" s="105">
        <v>84</v>
      </c>
    </row>
    <row r="14" spans="1:6" ht="27.75" customHeight="1">
      <c r="A14" s="107" t="s">
        <v>59</v>
      </c>
      <c r="B14" s="107" t="s">
        <v>79</v>
      </c>
      <c r="C14" s="108">
        <v>5063669251591</v>
      </c>
      <c r="D14" s="109" t="s">
        <v>42</v>
      </c>
      <c r="E14" s="105">
        <v>96</v>
      </c>
      <c r="F14" s="105">
        <v>111</v>
      </c>
    </row>
    <row r="15" spans="1:6" ht="27.75" customHeight="1">
      <c r="A15" s="107" t="s">
        <v>59</v>
      </c>
      <c r="B15" s="107" t="s">
        <v>79</v>
      </c>
      <c r="C15" s="108">
        <v>5063669251584</v>
      </c>
      <c r="D15" s="109" t="s">
        <v>46</v>
      </c>
      <c r="E15" s="105">
        <v>75</v>
      </c>
      <c r="F15" s="105">
        <v>87</v>
      </c>
    </row>
    <row r="16" spans="1:6" ht="27.75" customHeight="1">
      <c r="A16" s="107" t="s">
        <v>59</v>
      </c>
      <c r="B16" s="107" t="s">
        <v>79</v>
      </c>
      <c r="C16" s="108">
        <v>5063669251614</v>
      </c>
      <c r="D16" s="109" t="s">
        <v>47</v>
      </c>
      <c r="E16" s="105">
        <v>25</v>
      </c>
      <c r="F16" s="105">
        <v>29</v>
      </c>
    </row>
    <row r="17" spans="1:6" ht="27.75" customHeight="1">
      <c r="A17" s="107" t="s">
        <v>60</v>
      </c>
      <c r="B17" s="107" t="s">
        <v>80</v>
      </c>
      <c r="C17" s="108">
        <v>5063669251942</v>
      </c>
      <c r="D17" s="109" t="s">
        <v>44</v>
      </c>
      <c r="E17" s="105">
        <v>35</v>
      </c>
      <c r="F17" s="105">
        <v>41</v>
      </c>
    </row>
    <row r="18" spans="1:6" ht="27.75" customHeight="1">
      <c r="A18" s="107" t="s">
        <v>60</v>
      </c>
      <c r="B18" s="107" t="s">
        <v>80</v>
      </c>
      <c r="C18" s="108">
        <v>5063669251928</v>
      </c>
      <c r="D18" s="109" t="s">
        <v>45</v>
      </c>
      <c r="E18" s="105">
        <v>75</v>
      </c>
      <c r="F18" s="105">
        <v>87</v>
      </c>
    </row>
    <row r="19" spans="1:6" ht="27.75" customHeight="1">
      <c r="A19" s="107" t="s">
        <v>60</v>
      </c>
      <c r="B19" s="107" t="s">
        <v>80</v>
      </c>
      <c r="C19" s="108">
        <v>5063669251911</v>
      </c>
      <c r="D19" s="109" t="s">
        <v>42</v>
      </c>
      <c r="E19" s="105">
        <v>95</v>
      </c>
      <c r="F19" s="105">
        <v>110</v>
      </c>
    </row>
    <row r="20" spans="1:6" ht="27.75" customHeight="1">
      <c r="A20" s="107" t="s">
        <v>60</v>
      </c>
      <c r="B20" s="107" t="s">
        <v>80</v>
      </c>
      <c r="C20" s="108">
        <v>5063669251904</v>
      </c>
      <c r="D20" s="109" t="s">
        <v>46</v>
      </c>
      <c r="E20" s="105">
        <v>72</v>
      </c>
      <c r="F20" s="105">
        <v>83</v>
      </c>
    </row>
    <row r="21" spans="1:6" ht="27.75" customHeight="1">
      <c r="A21" s="107" t="s">
        <v>60</v>
      </c>
      <c r="B21" s="107" t="s">
        <v>80</v>
      </c>
      <c r="C21" s="108">
        <v>5063669251935</v>
      </c>
      <c r="D21" s="109" t="s">
        <v>47</v>
      </c>
      <c r="E21" s="105">
        <v>23</v>
      </c>
      <c r="F21" s="105">
        <v>27</v>
      </c>
    </row>
    <row r="22" spans="1:6" ht="27.75" customHeight="1">
      <c r="A22" s="107" t="s">
        <v>61</v>
      </c>
      <c r="B22" s="107" t="s">
        <v>81</v>
      </c>
      <c r="C22" s="108">
        <v>5063669252024</v>
      </c>
      <c r="D22" s="109" t="s">
        <v>44</v>
      </c>
      <c r="E22" s="105">
        <v>36</v>
      </c>
      <c r="F22" s="105">
        <v>42</v>
      </c>
    </row>
    <row r="23" spans="1:6" ht="27.75" customHeight="1">
      <c r="A23" s="107" t="s">
        <v>61</v>
      </c>
      <c r="B23" s="107" t="s">
        <v>81</v>
      </c>
      <c r="C23" s="108">
        <v>5063669252000</v>
      </c>
      <c r="D23" s="109" t="s">
        <v>45</v>
      </c>
      <c r="E23" s="105">
        <v>75</v>
      </c>
      <c r="F23" s="105">
        <v>87</v>
      </c>
    </row>
    <row r="24" spans="1:6" ht="27.75" customHeight="1">
      <c r="A24" s="107" t="s">
        <v>61</v>
      </c>
      <c r="B24" s="107" t="s">
        <v>81</v>
      </c>
      <c r="C24" s="108">
        <v>5063669251997</v>
      </c>
      <c r="D24" s="109" t="s">
        <v>42</v>
      </c>
      <c r="E24" s="105">
        <v>93</v>
      </c>
      <c r="F24" s="105">
        <v>107</v>
      </c>
    </row>
    <row r="25" spans="1:6" ht="27.75" customHeight="1">
      <c r="A25" s="107" t="s">
        <v>61</v>
      </c>
      <c r="B25" s="107" t="s">
        <v>81</v>
      </c>
      <c r="C25" s="108">
        <v>5063669251980</v>
      </c>
      <c r="D25" s="109" t="s">
        <v>46</v>
      </c>
      <c r="E25" s="105">
        <v>71</v>
      </c>
      <c r="F25" s="105">
        <v>82</v>
      </c>
    </row>
    <row r="26" spans="1:6" ht="27.75" customHeight="1">
      <c r="A26" s="107" t="s">
        <v>61</v>
      </c>
      <c r="B26" s="107" t="s">
        <v>81</v>
      </c>
      <c r="C26" s="108">
        <v>5063669252017</v>
      </c>
      <c r="D26" s="109" t="s">
        <v>47</v>
      </c>
      <c r="E26" s="105">
        <v>25</v>
      </c>
      <c r="F26" s="105">
        <v>29</v>
      </c>
    </row>
    <row r="27" spans="1:6" ht="27.75" customHeight="1">
      <c r="A27" s="107" t="s">
        <v>62</v>
      </c>
      <c r="B27" s="107" t="s">
        <v>85</v>
      </c>
      <c r="C27" s="108">
        <v>5063669251300</v>
      </c>
      <c r="D27" s="109">
        <v>34</v>
      </c>
      <c r="E27" s="105">
        <v>21</v>
      </c>
      <c r="F27" s="105">
        <v>25</v>
      </c>
    </row>
    <row r="28" spans="1:6" ht="27.75" customHeight="1">
      <c r="A28" s="107" t="s">
        <v>62</v>
      </c>
      <c r="B28" s="107" t="s">
        <v>85</v>
      </c>
      <c r="C28" s="108">
        <v>5063669251317</v>
      </c>
      <c r="D28" s="109">
        <v>36</v>
      </c>
      <c r="E28" s="105">
        <v>74</v>
      </c>
      <c r="F28" s="105">
        <v>86</v>
      </c>
    </row>
    <row r="29" spans="1:6" ht="27.75" customHeight="1">
      <c r="A29" s="107" t="s">
        <v>62</v>
      </c>
      <c r="B29" s="107" t="s">
        <v>85</v>
      </c>
      <c r="C29" s="108">
        <v>5063669251324</v>
      </c>
      <c r="D29" s="109">
        <v>38</v>
      </c>
      <c r="E29" s="105">
        <v>93</v>
      </c>
      <c r="F29" s="105">
        <v>107</v>
      </c>
    </row>
    <row r="30" spans="1:6" ht="27.75" customHeight="1">
      <c r="A30" s="107" t="s">
        <v>62</v>
      </c>
      <c r="B30" s="107" t="s">
        <v>85</v>
      </c>
      <c r="C30" s="108">
        <v>5063669251331</v>
      </c>
      <c r="D30" s="109">
        <v>40</v>
      </c>
      <c r="E30" s="105">
        <v>87</v>
      </c>
      <c r="F30" s="105">
        <v>101</v>
      </c>
    </row>
    <row r="31" spans="1:6" ht="27.75" customHeight="1">
      <c r="A31" s="107" t="s">
        <v>62</v>
      </c>
      <c r="B31" s="107" t="s">
        <v>85</v>
      </c>
      <c r="C31" s="108">
        <v>5063669251348</v>
      </c>
      <c r="D31" s="109">
        <v>42</v>
      </c>
      <c r="E31" s="105">
        <v>25</v>
      </c>
      <c r="F31" s="105">
        <v>29</v>
      </c>
    </row>
    <row r="32" spans="1:6" ht="27.75" customHeight="1">
      <c r="A32" s="107" t="s">
        <v>63</v>
      </c>
      <c r="B32" s="107" t="s">
        <v>86</v>
      </c>
      <c r="C32" s="108">
        <v>5063669251362</v>
      </c>
      <c r="D32" s="109">
        <v>34</v>
      </c>
      <c r="E32" s="100">
        <v>21</v>
      </c>
      <c r="F32" s="100">
        <v>25</v>
      </c>
    </row>
    <row r="33" spans="1:6" ht="27.75" customHeight="1">
      <c r="A33" s="107" t="s">
        <v>63</v>
      </c>
      <c r="B33" s="107" t="s">
        <v>86</v>
      </c>
      <c r="C33" s="108">
        <v>5063669251379</v>
      </c>
      <c r="D33" s="109">
        <v>36</v>
      </c>
      <c r="E33" s="100">
        <v>74</v>
      </c>
      <c r="F33" s="100">
        <v>86</v>
      </c>
    </row>
    <row r="34" spans="1:6" ht="27.75" customHeight="1">
      <c r="A34" s="107" t="s">
        <v>63</v>
      </c>
      <c r="B34" s="107" t="s">
        <v>86</v>
      </c>
      <c r="C34" s="108">
        <v>5063669251386</v>
      </c>
      <c r="D34" s="109">
        <v>38</v>
      </c>
      <c r="E34" s="100">
        <v>93</v>
      </c>
      <c r="F34" s="100">
        <v>107</v>
      </c>
    </row>
    <row r="35" spans="1:6" ht="27.75" customHeight="1">
      <c r="A35" s="107" t="s">
        <v>63</v>
      </c>
      <c r="B35" s="107" t="s">
        <v>86</v>
      </c>
      <c r="C35" s="108">
        <v>5063669251393</v>
      </c>
      <c r="D35" s="109">
        <v>40</v>
      </c>
      <c r="E35" s="100">
        <v>87</v>
      </c>
      <c r="F35" s="100">
        <v>101</v>
      </c>
    </row>
    <row r="36" spans="1:6" ht="27.75" customHeight="1">
      <c r="A36" s="107" t="s">
        <v>63</v>
      </c>
      <c r="B36" s="107" t="s">
        <v>86</v>
      </c>
      <c r="C36" s="108">
        <v>5063669251409</v>
      </c>
      <c r="D36" s="109">
        <v>42</v>
      </c>
      <c r="E36" s="105">
        <v>25</v>
      </c>
      <c r="F36" s="105">
        <v>29</v>
      </c>
    </row>
    <row r="37" spans="1:6" ht="27.75" customHeight="1">
      <c r="A37" s="107" t="s">
        <v>64</v>
      </c>
      <c r="B37" s="107" t="s">
        <v>82</v>
      </c>
      <c r="C37" s="108">
        <v>5063669251829</v>
      </c>
      <c r="D37" s="109" t="s">
        <v>44</v>
      </c>
      <c r="E37" s="105">
        <v>2</v>
      </c>
      <c r="F37" s="105">
        <v>6</v>
      </c>
    </row>
    <row r="38" spans="1:6" ht="27.75" customHeight="1">
      <c r="A38" s="107" t="s">
        <v>64</v>
      </c>
      <c r="B38" s="107" t="s">
        <v>82</v>
      </c>
      <c r="C38" s="108">
        <v>5063669251805</v>
      </c>
      <c r="D38" s="110" t="s">
        <v>45</v>
      </c>
      <c r="E38" s="105">
        <v>85</v>
      </c>
      <c r="F38" s="105">
        <v>98</v>
      </c>
    </row>
    <row r="39" spans="1:6" ht="27.75" customHeight="1">
      <c r="A39" s="107" t="s">
        <v>64</v>
      </c>
      <c r="B39" s="107" t="s">
        <v>82</v>
      </c>
      <c r="C39" s="108">
        <v>5063669251799</v>
      </c>
      <c r="D39" s="110" t="s">
        <v>42</v>
      </c>
      <c r="E39" s="105">
        <v>114</v>
      </c>
      <c r="F39" s="105">
        <v>132</v>
      </c>
    </row>
    <row r="40" spans="1:6" ht="27.75" customHeight="1">
      <c r="A40" s="107" t="s">
        <v>64</v>
      </c>
      <c r="B40" s="107" t="s">
        <v>82</v>
      </c>
      <c r="C40" s="108">
        <v>5063669251782</v>
      </c>
      <c r="D40" s="110" t="s">
        <v>46</v>
      </c>
      <c r="E40" s="105">
        <v>104</v>
      </c>
      <c r="F40" s="105">
        <v>120</v>
      </c>
    </row>
    <row r="41" spans="1:6" ht="27.75" customHeight="1">
      <c r="A41" s="107" t="s">
        <v>64</v>
      </c>
      <c r="B41" s="107" t="s">
        <v>82</v>
      </c>
      <c r="C41" s="108">
        <v>5063669251812</v>
      </c>
      <c r="D41" s="110" t="s">
        <v>47</v>
      </c>
      <c r="E41" s="105">
        <v>16</v>
      </c>
      <c r="F41" s="105">
        <v>22</v>
      </c>
    </row>
    <row r="42" spans="1:6" ht="27.75" customHeight="1">
      <c r="A42" s="107" t="s">
        <v>65</v>
      </c>
      <c r="B42" s="107" t="s">
        <v>83</v>
      </c>
      <c r="C42" s="108">
        <v>5063669251881</v>
      </c>
      <c r="D42" s="109" t="s">
        <v>44</v>
      </c>
      <c r="E42" s="105">
        <v>2</v>
      </c>
      <c r="F42" s="105">
        <v>6</v>
      </c>
    </row>
    <row r="43" spans="1:6" ht="27.75" customHeight="1">
      <c r="A43" s="107" t="s">
        <v>65</v>
      </c>
      <c r="B43" s="107" t="s">
        <v>83</v>
      </c>
      <c r="C43" s="108">
        <v>5063669251867</v>
      </c>
      <c r="D43" s="110" t="s">
        <v>45</v>
      </c>
      <c r="E43" s="105">
        <v>84</v>
      </c>
      <c r="F43" s="105">
        <v>97</v>
      </c>
    </row>
    <row r="44" spans="1:6" ht="27.75" customHeight="1">
      <c r="A44" s="107" t="s">
        <v>65</v>
      </c>
      <c r="B44" s="107" t="s">
        <v>83</v>
      </c>
      <c r="C44" s="108">
        <v>5063669251850</v>
      </c>
      <c r="D44" s="110" t="s">
        <v>42</v>
      </c>
      <c r="E44" s="105">
        <v>113</v>
      </c>
      <c r="F44" s="105">
        <v>130</v>
      </c>
    </row>
    <row r="45" spans="1:6" ht="27.75" customHeight="1">
      <c r="A45" s="107" t="s">
        <v>65</v>
      </c>
      <c r="B45" s="107" t="s">
        <v>83</v>
      </c>
      <c r="C45" s="108">
        <v>5063669251843</v>
      </c>
      <c r="D45" s="110" t="s">
        <v>46</v>
      </c>
      <c r="E45" s="100">
        <v>103</v>
      </c>
      <c r="F45" s="100">
        <v>119</v>
      </c>
    </row>
    <row r="46" spans="1:6" ht="27.75" customHeight="1">
      <c r="A46" s="107" t="s">
        <v>65</v>
      </c>
      <c r="B46" s="107" t="s">
        <v>83</v>
      </c>
      <c r="C46" s="108">
        <v>5063669251874</v>
      </c>
      <c r="D46" s="110" t="s">
        <v>47</v>
      </c>
      <c r="E46" s="100">
        <v>16</v>
      </c>
      <c r="F46" s="100">
        <v>19</v>
      </c>
    </row>
    <row r="47" spans="1:6" ht="27.75" customHeight="1">
      <c r="A47" s="107" t="s">
        <v>66</v>
      </c>
      <c r="B47" s="107" t="s">
        <v>84</v>
      </c>
      <c r="C47" s="108">
        <v>5063669252284</v>
      </c>
      <c r="D47" s="109" t="s">
        <v>44</v>
      </c>
      <c r="E47" s="100">
        <v>8</v>
      </c>
      <c r="F47" s="100">
        <v>10</v>
      </c>
    </row>
    <row r="48" spans="1:6" ht="27.75" customHeight="1">
      <c r="A48" s="107" t="s">
        <v>66</v>
      </c>
      <c r="B48" s="107" t="s">
        <v>84</v>
      </c>
      <c r="C48" s="108">
        <v>5063669252260</v>
      </c>
      <c r="D48" s="109" t="s">
        <v>45</v>
      </c>
      <c r="E48" s="100">
        <v>81</v>
      </c>
      <c r="F48" s="100">
        <v>94</v>
      </c>
    </row>
    <row r="49" spans="1:6" ht="27.75" customHeight="1">
      <c r="A49" s="107" t="s">
        <v>66</v>
      </c>
      <c r="B49" s="107" t="s">
        <v>84</v>
      </c>
      <c r="C49" s="108">
        <v>5063669252253</v>
      </c>
      <c r="D49" s="109" t="s">
        <v>42</v>
      </c>
      <c r="E49" s="100">
        <v>109</v>
      </c>
      <c r="F49" s="100">
        <v>126</v>
      </c>
    </row>
    <row r="50" spans="1:6" ht="27.75" customHeight="1">
      <c r="A50" s="107" t="s">
        <v>66</v>
      </c>
      <c r="B50" s="107" t="s">
        <v>84</v>
      </c>
      <c r="C50" s="108">
        <v>5063669252246</v>
      </c>
      <c r="D50" s="109" t="s">
        <v>46</v>
      </c>
      <c r="E50" s="105">
        <v>89</v>
      </c>
      <c r="F50" s="105">
        <v>103</v>
      </c>
    </row>
    <row r="51" spans="1:6" ht="27.75" customHeight="1">
      <c r="A51" s="107" t="s">
        <v>66</v>
      </c>
      <c r="B51" s="107" t="s">
        <v>84</v>
      </c>
      <c r="C51" s="108">
        <v>5063669252277</v>
      </c>
      <c r="D51" s="109" t="s">
        <v>47</v>
      </c>
      <c r="E51" s="105">
        <v>13</v>
      </c>
      <c r="F51" s="105">
        <v>15</v>
      </c>
    </row>
    <row r="52" spans="1:6" ht="27.75" customHeight="1">
      <c r="A52" s="107" t="s">
        <v>67</v>
      </c>
      <c r="B52" s="107" t="s">
        <v>87</v>
      </c>
      <c r="C52" s="108">
        <v>5063669251669</v>
      </c>
      <c r="D52" s="109">
        <v>34</v>
      </c>
      <c r="E52" s="105">
        <v>35</v>
      </c>
      <c r="F52" s="105">
        <v>41</v>
      </c>
    </row>
    <row r="53" spans="1:6" ht="27.75" customHeight="1">
      <c r="A53" s="107" t="s">
        <v>67</v>
      </c>
      <c r="B53" s="107" t="s">
        <v>87</v>
      </c>
      <c r="C53" s="108">
        <v>5063669251676</v>
      </c>
      <c r="D53" s="109">
        <v>36</v>
      </c>
      <c r="E53" s="105">
        <v>59</v>
      </c>
      <c r="F53" s="105">
        <v>68</v>
      </c>
    </row>
    <row r="54" spans="1:6" ht="27.75" customHeight="1">
      <c r="A54" s="107" t="s">
        <v>67</v>
      </c>
      <c r="B54" s="107" t="s">
        <v>87</v>
      </c>
      <c r="C54" s="108">
        <v>5063669251683</v>
      </c>
      <c r="D54" s="109">
        <v>38</v>
      </c>
      <c r="E54" s="105">
        <v>90</v>
      </c>
      <c r="F54" s="105">
        <v>104</v>
      </c>
    </row>
    <row r="55" spans="1:6" ht="27.75" customHeight="1">
      <c r="A55" s="107" t="s">
        <v>67</v>
      </c>
      <c r="B55" s="107" t="s">
        <v>87</v>
      </c>
      <c r="C55" s="108">
        <v>5063669251690</v>
      </c>
      <c r="D55" s="109">
        <v>40</v>
      </c>
      <c r="E55" s="105">
        <v>85</v>
      </c>
      <c r="F55" s="105">
        <v>98</v>
      </c>
    </row>
    <row r="56" spans="1:6" ht="27.75" customHeight="1">
      <c r="A56" s="107" t="s">
        <v>67</v>
      </c>
      <c r="B56" s="107" t="s">
        <v>87</v>
      </c>
      <c r="C56" s="108">
        <v>5063669251706</v>
      </c>
      <c r="D56" s="109">
        <v>42</v>
      </c>
      <c r="E56" s="105">
        <v>49</v>
      </c>
      <c r="F56" s="105">
        <v>57</v>
      </c>
    </row>
    <row r="57" spans="1:6" ht="27.75" customHeight="1">
      <c r="A57" s="107" t="s">
        <v>68</v>
      </c>
      <c r="B57" s="107" t="s">
        <v>88</v>
      </c>
      <c r="C57" s="108">
        <v>5063669251720</v>
      </c>
      <c r="D57" s="109">
        <v>34</v>
      </c>
      <c r="E57" s="105">
        <v>35</v>
      </c>
      <c r="F57" s="105">
        <v>41</v>
      </c>
    </row>
    <row r="58" spans="1:6" ht="27.75" customHeight="1">
      <c r="A58" s="107" t="s">
        <v>68</v>
      </c>
      <c r="B58" s="107" t="s">
        <v>88</v>
      </c>
      <c r="C58" s="108">
        <v>5063669251737</v>
      </c>
      <c r="D58" s="109">
        <v>36</v>
      </c>
      <c r="E58" s="105">
        <v>61</v>
      </c>
      <c r="F58" s="105">
        <v>71</v>
      </c>
    </row>
    <row r="59" spans="1:6" ht="27.75" customHeight="1">
      <c r="A59" s="107" t="s">
        <v>68</v>
      </c>
      <c r="B59" s="107" t="s">
        <v>88</v>
      </c>
      <c r="C59" s="108">
        <v>5063669251744</v>
      </c>
      <c r="D59" s="109">
        <v>38</v>
      </c>
      <c r="E59" s="105">
        <v>112</v>
      </c>
      <c r="F59" s="105">
        <v>129</v>
      </c>
    </row>
    <row r="60" spans="1:6" ht="27.75" customHeight="1">
      <c r="A60" s="107" t="s">
        <v>68</v>
      </c>
      <c r="B60" s="107" t="s">
        <v>88</v>
      </c>
      <c r="C60" s="108">
        <v>5063669251751</v>
      </c>
      <c r="D60" s="109">
        <v>40</v>
      </c>
      <c r="E60" s="105">
        <v>111</v>
      </c>
      <c r="F60" s="105">
        <v>128</v>
      </c>
    </row>
    <row r="61" spans="1:6" ht="27.75" customHeight="1">
      <c r="A61" s="107" t="s">
        <v>68</v>
      </c>
      <c r="B61" s="107" t="s">
        <v>88</v>
      </c>
      <c r="C61" s="108">
        <v>5063669251768</v>
      </c>
      <c r="D61" s="109">
        <v>42</v>
      </c>
      <c r="E61" s="105">
        <v>61</v>
      </c>
      <c r="F61" s="105">
        <v>71</v>
      </c>
    </row>
    <row r="62" spans="1:6" ht="27.75" customHeight="1">
      <c r="A62" s="107" t="s">
        <v>69</v>
      </c>
      <c r="B62" s="107" t="s">
        <v>89</v>
      </c>
      <c r="C62" s="108">
        <v>5063669252062</v>
      </c>
      <c r="D62" s="109">
        <v>34</v>
      </c>
      <c r="E62" s="105">
        <v>33</v>
      </c>
      <c r="F62" s="105">
        <v>38</v>
      </c>
    </row>
    <row r="63" spans="1:6" ht="27.75" customHeight="1">
      <c r="A63" s="107" t="s">
        <v>69</v>
      </c>
      <c r="B63" s="107" t="s">
        <v>89</v>
      </c>
      <c r="C63" s="108">
        <v>5063669252079</v>
      </c>
      <c r="D63" s="109">
        <v>36</v>
      </c>
      <c r="E63" s="105">
        <v>77</v>
      </c>
      <c r="F63" s="105">
        <v>89</v>
      </c>
    </row>
    <row r="64" spans="1:6" ht="27.75" customHeight="1">
      <c r="A64" s="107" t="s">
        <v>69</v>
      </c>
      <c r="B64" s="107" t="s">
        <v>89</v>
      </c>
      <c r="C64" s="108">
        <v>5063669252086</v>
      </c>
      <c r="D64" s="109">
        <v>38</v>
      </c>
      <c r="E64" s="105">
        <v>125</v>
      </c>
      <c r="F64" s="105">
        <v>144</v>
      </c>
    </row>
    <row r="65" spans="1:6" ht="27.75" customHeight="1">
      <c r="A65" s="107" t="s">
        <v>69</v>
      </c>
      <c r="B65" s="107" t="s">
        <v>89</v>
      </c>
      <c r="C65" s="108">
        <v>5063669252093</v>
      </c>
      <c r="D65" s="109">
        <v>40</v>
      </c>
      <c r="E65" s="105">
        <v>125</v>
      </c>
      <c r="F65" s="105">
        <v>144</v>
      </c>
    </row>
    <row r="66" spans="1:6" ht="27.75" customHeight="1">
      <c r="A66" s="107" t="s">
        <v>69</v>
      </c>
      <c r="B66" s="107" t="s">
        <v>89</v>
      </c>
      <c r="C66" s="108">
        <v>5063669252109</v>
      </c>
      <c r="D66" s="109">
        <v>42</v>
      </c>
      <c r="E66" s="105">
        <v>73</v>
      </c>
      <c r="F66" s="105">
        <v>84</v>
      </c>
    </row>
    <row r="67" spans="1:6" ht="27.75" customHeight="1">
      <c r="A67" s="107" t="s">
        <v>70</v>
      </c>
      <c r="B67" s="107" t="s">
        <v>90</v>
      </c>
      <c r="C67" s="108">
        <v>5063669252123</v>
      </c>
      <c r="D67" s="109">
        <v>34</v>
      </c>
      <c r="E67" s="105">
        <v>36</v>
      </c>
      <c r="F67" s="105">
        <v>42</v>
      </c>
    </row>
    <row r="68" spans="1:6" ht="27.75" customHeight="1">
      <c r="A68" s="107" t="s">
        <v>70</v>
      </c>
      <c r="B68" s="107" t="s">
        <v>90</v>
      </c>
      <c r="C68" s="108">
        <v>5063669252130</v>
      </c>
      <c r="D68" s="109">
        <v>36</v>
      </c>
      <c r="E68" s="105">
        <v>57</v>
      </c>
      <c r="F68" s="105">
        <v>66</v>
      </c>
    </row>
    <row r="69" spans="1:6" ht="27.75" customHeight="1">
      <c r="A69" s="107" t="s">
        <v>70</v>
      </c>
      <c r="B69" s="107" t="s">
        <v>90</v>
      </c>
      <c r="C69" s="108">
        <v>5063669252147</v>
      </c>
      <c r="D69" s="109">
        <v>38</v>
      </c>
      <c r="E69" s="105">
        <v>79</v>
      </c>
      <c r="F69" s="105">
        <v>91</v>
      </c>
    </row>
    <row r="70" spans="1:6" ht="27.75" customHeight="1">
      <c r="A70" s="107" t="s">
        <v>70</v>
      </c>
      <c r="B70" s="107" t="s">
        <v>90</v>
      </c>
      <c r="C70" s="108">
        <v>5063669252154</v>
      </c>
      <c r="D70" s="109">
        <v>40</v>
      </c>
      <c r="E70" s="105">
        <v>79</v>
      </c>
      <c r="F70" s="105">
        <v>91</v>
      </c>
    </row>
    <row r="71" spans="1:6" ht="27.75" customHeight="1">
      <c r="A71" s="107" t="s">
        <v>70</v>
      </c>
      <c r="B71" s="107" t="s">
        <v>90</v>
      </c>
      <c r="C71" s="108">
        <v>5063669252161</v>
      </c>
      <c r="D71" s="109">
        <v>42</v>
      </c>
      <c r="E71" s="105">
        <v>49</v>
      </c>
      <c r="F71" s="105">
        <v>57</v>
      </c>
    </row>
    <row r="72" spans="1:6" ht="27.75" customHeight="1">
      <c r="A72" s="107" t="s">
        <v>71</v>
      </c>
      <c r="B72" s="107" t="s">
        <v>91</v>
      </c>
      <c r="C72" s="108">
        <v>5063669252185</v>
      </c>
      <c r="D72" s="109">
        <v>34</v>
      </c>
      <c r="E72" s="105">
        <v>45</v>
      </c>
      <c r="F72" s="105">
        <v>52</v>
      </c>
    </row>
    <row r="73" spans="1:6" ht="27.75" customHeight="1">
      <c r="A73" s="107" t="s">
        <v>71</v>
      </c>
      <c r="B73" s="107" t="s">
        <v>91</v>
      </c>
      <c r="C73" s="108">
        <v>5063669252192</v>
      </c>
      <c r="D73" s="109">
        <v>36</v>
      </c>
      <c r="E73" s="105">
        <v>102</v>
      </c>
      <c r="F73" s="105">
        <v>118</v>
      </c>
    </row>
    <row r="74" spans="1:6" ht="27.75" customHeight="1">
      <c r="A74" s="107" t="s">
        <v>71</v>
      </c>
      <c r="B74" s="107" t="s">
        <v>91</v>
      </c>
      <c r="C74" s="108">
        <v>5063669252208</v>
      </c>
      <c r="D74" s="109">
        <v>38</v>
      </c>
      <c r="E74" s="105">
        <v>143</v>
      </c>
      <c r="F74" s="105">
        <v>165</v>
      </c>
    </row>
    <row r="75" spans="1:6" ht="27.75" customHeight="1">
      <c r="A75" s="107" t="s">
        <v>71</v>
      </c>
      <c r="B75" s="107" t="s">
        <v>91</v>
      </c>
      <c r="C75" s="108">
        <v>5063669252215</v>
      </c>
      <c r="D75" s="109">
        <v>40</v>
      </c>
      <c r="E75" s="105">
        <v>143</v>
      </c>
      <c r="F75" s="105">
        <v>165</v>
      </c>
    </row>
    <row r="76" spans="1:6" ht="27.75" customHeight="1">
      <c r="A76" s="107" t="s">
        <v>71</v>
      </c>
      <c r="B76" s="107" t="s">
        <v>91</v>
      </c>
      <c r="C76" s="108">
        <v>5063669252222</v>
      </c>
      <c r="D76" s="109">
        <v>42</v>
      </c>
      <c r="E76" s="105">
        <v>108</v>
      </c>
      <c r="F76" s="105">
        <v>125</v>
      </c>
    </row>
    <row r="77" spans="1:6" ht="27.75" customHeight="1">
      <c r="A77" s="107" t="s">
        <v>72</v>
      </c>
      <c r="B77" s="107" t="s">
        <v>92</v>
      </c>
      <c r="C77" s="108">
        <v>5063669252307</v>
      </c>
      <c r="D77" s="109">
        <v>34</v>
      </c>
      <c r="E77" s="105">
        <v>37</v>
      </c>
      <c r="F77" s="105">
        <v>43</v>
      </c>
    </row>
    <row r="78" spans="1:6" ht="27.75" customHeight="1">
      <c r="A78" s="107" t="s">
        <v>72</v>
      </c>
      <c r="B78" s="107" t="s">
        <v>92</v>
      </c>
      <c r="C78" s="108">
        <v>5063669252314</v>
      </c>
      <c r="D78" s="109">
        <v>36</v>
      </c>
      <c r="E78" s="105">
        <v>82</v>
      </c>
      <c r="F78" s="105">
        <v>95</v>
      </c>
    </row>
    <row r="79" spans="1:6" ht="27.75" customHeight="1">
      <c r="A79" s="107" t="s">
        <v>72</v>
      </c>
      <c r="B79" s="107" t="s">
        <v>92</v>
      </c>
      <c r="C79" s="108">
        <v>5063669252321</v>
      </c>
      <c r="D79" s="109">
        <v>38</v>
      </c>
      <c r="E79" s="105">
        <v>111</v>
      </c>
      <c r="F79" s="105">
        <v>128</v>
      </c>
    </row>
    <row r="80" spans="1:6" ht="27.75" customHeight="1">
      <c r="A80" s="107" t="s">
        <v>72</v>
      </c>
      <c r="B80" s="107" t="s">
        <v>92</v>
      </c>
      <c r="C80" s="108">
        <v>5063669252338</v>
      </c>
      <c r="D80" s="109">
        <v>40</v>
      </c>
      <c r="E80" s="105">
        <v>87</v>
      </c>
      <c r="F80" s="105">
        <v>101</v>
      </c>
    </row>
    <row r="81" spans="1:6">
      <c r="A81" s="107" t="s">
        <v>72</v>
      </c>
      <c r="B81" s="107" t="s">
        <v>92</v>
      </c>
      <c r="C81" s="108">
        <v>5063669252345</v>
      </c>
      <c r="D81" s="110">
        <v>42</v>
      </c>
      <c r="E81" s="105">
        <v>40</v>
      </c>
      <c r="F81" s="105">
        <v>46</v>
      </c>
    </row>
    <row r="82" spans="1:6">
      <c r="A82" s="107" t="s">
        <v>73</v>
      </c>
      <c r="B82" s="107" t="s">
        <v>93</v>
      </c>
      <c r="C82" s="108">
        <v>5063669252369</v>
      </c>
      <c r="D82" s="110">
        <v>34</v>
      </c>
      <c r="E82" s="105">
        <v>38</v>
      </c>
      <c r="F82" s="105">
        <v>44</v>
      </c>
    </row>
    <row r="83" spans="1:6">
      <c r="A83" s="107" t="s">
        <v>73</v>
      </c>
      <c r="B83" s="107" t="s">
        <v>93</v>
      </c>
      <c r="C83" s="108">
        <v>5063669252376</v>
      </c>
      <c r="D83" s="110">
        <v>36</v>
      </c>
      <c r="E83" s="105">
        <v>87</v>
      </c>
      <c r="F83" s="105">
        <v>101</v>
      </c>
    </row>
    <row r="84" spans="1:6">
      <c r="A84" s="107" t="s">
        <v>73</v>
      </c>
      <c r="B84" s="107" t="s">
        <v>93</v>
      </c>
      <c r="C84" s="108">
        <v>5063669252383</v>
      </c>
      <c r="D84" s="110">
        <v>38</v>
      </c>
      <c r="E84" s="105">
        <v>131</v>
      </c>
      <c r="F84" s="105">
        <v>151</v>
      </c>
    </row>
    <row r="85" spans="1:6">
      <c r="A85" s="107" t="s">
        <v>73</v>
      </c>
      <c r="B85" s="107" t="s">
        <v>93</v>
      </c>
      <c r="C85" s="108">
        <v>5063669252390</v>
      </c>
      <c r="D85" s="109">
        <v>40</v>
      </c>
      <c r="E85" s="105">
        <v>107</v>
      </c>
      <c r="F85" s="105">
        <v>124</v>
      </c>
    </row>
    <row r="86" spans="1:6">
      <c r="A86" s="107" t="s">
        <v>73</v>
      </c>
      <c r="B86" s="107" t="s">
        <v>93</v>
      </c>
      <c r="C86" s="108">
        <v>5063669252406</v>
      </c>
      <c r="D86" s="110">
        <v>42</v>
      </c>
      <c r="E86" s="104">
        <v>39</v>
      </c>
      <c r="F86" s="104">
        <v>45</v>
      </c>
    </row>
    <row r="88" spans="1:6">
      <c r="F88" s="106">
        <f>SUM(F2:F87)</f>
        <v>6398</v>
      </c>
    </row>
  </sheetData>
  <autoFilter ref="A1:F86" xr:uid="{18223C27-EB27-4470-B50F-1A818A8CB85D}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5859-4D60-47B5-BA1E-0E77DE932B37}">
  <dimension ref="A1:F88"/>
  <sheetViews>
    <sheetView topLeftCell="A79" workbookViewId="0">
      <selection activeCell="E85" sqref="E85"/>
    </sheetView>
  </sheetViews>
  <sheetFormatPr defaultRowHeight="14.5"/>
  <cols>
    <col min="1" max="1" width="31.81640625" customWidth="1"/>
    <col min="2" max="2" width="28.36328125" customWidth="1"/>
    <col min="3" max="3" width="19.90625" customWidth="1"/>
    <col min="4" max="5" width="22.1796875" customWidth="1"/>
  </cols>
  <sheetData>
    <row r="1" spans="1:5" ht="22.5" customHeight="1">
      <c r="A1" s="101" t="s">
        <v>76</v>
      </c>
      <c r="B1" s="101" t="s">
        <v>57</v>
      </c>
      <c r="C1" s="101" t="s">
        <v>41</v>
      </c>
      <c r="D1" s="101" t="s">
        <v>75</v>
      </c>
      <c r="E1" s="102"/>
    </row>
    <row r="2" spans="1:5" ht="27.75" customHeight="1">
      <c r="A2" s="107" t="s">
        <v>74</v>
      </c>
      <c r="B2" s="107" t="s">
        <v>77</v>
      </c>
      <c r="C2" s="108">
        <v>5063669251461</v>
      </c>
      <c r="D2" s="109" t="s">
        <v>44</v>
      </c>
      <c r="E2" s="105">
        <v>53</v>
      </c>
    </row>
    <row r="3" spans="1:5" ht="27.75" customHeight="1">
      <c r="A3" s="107" t="s">
        <v>74</v>
      </c>
      <c r="B3" s="107" t="s">
        <v>77</v>
      </c>
      <c r="C3" s="108">
        <v>5063669251447</v>
      </c>
      <c r="D3" s="110" t="s">
        <v>45</v>
      </c>
      <c r="E3" s="105">
        <v>15</v>
      </c>
    </row>
    <row r="4" spans="1:5" ht="27.75" customHeight="1">
      <c r="A4" s="107" t="s">
        <v>74</v>
      </c>
      <c r="B4" s="107" t="s">
        <v>77</v>
      </c>
      <c r="C4" s="108">
        <v>5063669251430</v>
      </c>
      <c r="D4" s="110" t="s">
        <v>42</v>
      </c>
      <c r="E4" s="105">
        <v>15</v>
      </c>
    </row>
    <row r="5" spans="1:5" ht="27.75" customHeight="1">
      <c r="A5" s="107" t="s">
        <v>74</v>
      </c>
      <c r="B5" s="107" t="s">
        <v>77</v>
      </c>
      <c r="C5" s="108">
        <v>5063669251423</v>
      </c>
      <c r="D5" s="110" t="s">
        <v>46</v>
      </c>
      <c r="E5" s="105">
        <v>15</v>
      </c>
    </row>
    <row r="6" spans="1:5" ht="27.75" customHeight="1">
      <c r="A6" s="110" t="s">
        <v>58</v>
      </c>
      <c r="B6" s="110" t="s">
        <v>78</v>
      </c>
      <c r="C6" s="108">
        <v>5063669251546</v>
      </c>
      <c r="D6" s="109" t="s">
        <v>44</v>
      </c>
      <c r="E6" s="105">
        <v>39</v>
      </c>
    </row>
    <row r="7" spans="1:5" ht="27.75" customHeight="1">
      <c r="A7" s="110" t="s">
        <v>58</v>
      </c>
      <c r="B7" s="110" t="s">
        <v>78</v>
      </c>
      <c r="C7" s="108">
        <v>5063669251522</v>
      </c>
      <c r="D7" s="109" t="s">
        <v>45</v>
      </c>
      <c r="E7" s="105">
        <v>94</v>
      </c>
    </row>
    <row r="8" spans="1:5" ht="27.75" customHeight="1">
      <c r="A8" s="110" t="s">
        <v>58</v>
      </c>
      <c r="B8" s="110" t="s">
        <v>78</v>
      </c>
      <c r="C8" s="108">
        <v>5063669251515</v>
      </c>
      <c r="D8" s="109" t="s">
        <v>42</v>
      </c>
      <c r="E8" s="105">
        <v>119</v>
      </c>
    </row>
    <row r="9" spans="1:5" ht="27.75" customHeight="1">
      <c r="A9" s="110" t="s">
        <v>58</v>
      </c>
      <c r="B9" s="110" t="s">
        <v>78</v>
      </c>
      <c r="C9" s="108">
        <v>5063669251508</v>
      </c>
      <c r="D9" s="109" t="s">
        <v>46</v>
      </c>
      <c r="E9" s="105">
        <v>65</v>
      </c>
    </row>
    <row r="10" spans="1:5" ht="27.75" customHeight="1">
      <c r="A10" s="107" t="s">
        <v>59</v>
      </c>
      <c r="B10" s="107" t="s">
        <v>79</v>
      </c>
      <c r="C10" s="108">
        <v>5063669251621</v>
      </c>
      <c r="D10" s="109" t="s">
        <v>44</v>
      </c>
      <c r="E10" s="105">
        <v>40</v>
      </c>
    </row>
    <row r="11" spans="1:5" ht="27.75" customHeight="1">
      <c r="A11" s="107" t="s">
        <v>59</v>
      </c>
      <c r="B11" s="107" t="s">
        <v>79</v>
      </c>
      <c r="C11" s="108">
        <v>5063669251607</v>
      </c>
      <c r="D11" s="109" t="s">
        <v>45</v>
      </c>
      <c r="E11" s="105">
        <v>94</v>
      </c>
    </row>
    <row r="12" spans="1:5" ht="27.75" customHeight="1">
      <c r="A12" s="107" t="s">
        <v>59</v>
      </c>
      <c r="B12" s="107" t="s">
        <v>79</v>
      </c>
      <c r="C12" s="108">
        <v>5063669251591</v>
      </c>
      <c r="D12" s="109" t="s">
        <v>42</v>
      </c>
      <c r="E12" s="105">
        <v>119</v>
      </c>
    </row>
    <row r="13" spans="1:5" ht="27.75" customHeight="1">
      <c r="A13" s="107" t="s">
        <v>59</v>
      </c>
      <c r="B13" s="107" t="s">
        <v>79</v>
      </c>
      <c r="C13" s="108">
        <v>5063669251584</v>
      </c>
      <c r="D13" s="109" t="s">
        <v>46</v>
      </c>
      <c r="E13" s="105">
        <v>91</v>
      </c>
    </row>
    <row r="14" spans="1:5" ht="27.75" customHeight="1">
      <c r="A14" s="107" t="s">
        <v>60</v>
      </c>
      <c r="B14" s="107" t="s">
        <v>80</v>
      </c>
      <c r="C14" s="108">
        <v>5063669251942</v>
      </c>
      <c r="D14" s="109" t="s">
        <v>44</v>
      </c>
      <c r="E14" s="105">
        <v>45</v>
      </c>
    </row>
    <row r="15" spans="1:5" ht="27.75" customHeight="1">
      <c r="A15" s="107" t="s">
        <v>60</v>
      </c>
      <c r="B15" s="107" t="s">
        <v>80</v>
      </c>
      <c r="C15" s="108">
        <v>5063669251928</v>
      </c>
      <c r="D15" s="109" t="s">
        <v>45</v>
      </c>
      <c r="E15" s="105">
        <v>95</v>
      </c>
    </row>
    <row r="16" spans="1:5" ht="27.75" customHeight="1">
      <c r="A16" s="107" t="s">
        <v>60</v>
      </c>
      <c r="B16" s="107" t="s">
        <v>80</v>
      </c>
      <c r="C16" s="108">
        <v>5063669251911</v>
      </c>
      <c r="D16" s="109" t="s">
        <v>42</v>
      </c>
      <c r="E16" s="105">
        <v>88</v>
      </c>
    </row>
    <row r="17" spans="1:5" ht="27.75" customHeight="1">
      <c r="A17" s="107" t="s">
        <v>60</v>
      </c>
      <c r="B17" s="107" t="s">
        <v>80</v>
      </c>
      <c r="C17" s="108">
        <v>5063669251904</v>
      </c>
      <c r="D17" s="109" t="s">
        <v>46</v>
      </c>
      <c r="E17" s="105">
        <v>93</v>
      </c>
    </row>
    <row r="18" spans="1:5" ht="27.75" customHeight="1">
      <c r="A18" s="107" t="s">
        <v>60</v>
      </c>
      <c r="B18" s="107" t="s">
        <v>80</v>
      </c>
      <c r="C18" s="108">
        <v>5063669251935</v>
      </c>
      <c r="D18" s="109" t="s">
        <v>47</v>
      </c>
      <c r="E18" s="105">
        <v>29</v>
      </c>
    </row>
    <row r="19" spans="1:5" ht="27.75" customHeight="1">
      <c r="A19" s="107" t="s">
        <v>61</v>
      </c>
      <c r="B19" s="107" t="s">
        <v>81</v>
      </c>
      <c r="C19" s="108">
        <v>5063669252024</v>
      </c>
      <c r="D19" s="109" t="s">
        <v>44</v>
      </c>
      <c r="E19" s="105">
        <v>46</v>
      </c>
    </row>
    <row r="20" spans="1:5" ht="27.75" customHeight="1">
      <c r="A20" s="107" t="s">
        <v>61</v>
      </c>
      <c r="B20" s="107" t="s">
        <v>81</v>
      </c>
      <c r="C20" s="108">
        <v>5063669252000</v>
      </c>
      <c r="D20" s="109" t="s">
        <v>45</v>
      </c>
      <c r="E20" s="105">
        <v>95</v>
      </c>
    </row>
    <row r="21" spans="1:5" ht="27.75" customHeight="1">
      <c r="A21" s="107" t="s">
        <v>61</v>
      </c>
      <c r="B21" s="107" t="s">
        <v>81</v>
      </c>
      <c r="C21" s="108">
        <v>5063669251997</v>
      </c>
      <c r="D21" s="109" t="s">
        <v>42</v>
      </c>
      <c r="E21" s="105">
        <v>119</v>
      </c>
    </row>
    <row r="22" spans="1:5" ht="27.75" customHeight="1">
      <c r="A22" s="107" t="s">
        <v>61</v>
      </c>
      <c r="B22" s="107" t="s">
        <v>81</v>
      </c>
      <c r="C22" s="108">
        <v>5063669251980</v>
      </c>
      <c r="D22" s="109" t="s">
        <v>46</v>
      </c>
      <c r="E22" s="105">
        <v>92</v>
      </c>
    </row>
    <row r="23" spans="1:5" ht="27.75" customHeight="1">
      <c r="A23" s="107" t="s">
        <v>62</v>
      </c>
      <c r="B23" s="107" t="s">
        <v>85</v>
      </c>
      <c r="C23" s="108">
        <v>5063669251300</v>
      </c>
      <c r="D23" s="109">
        <v>34</v>
      </c>
      <c r="E23" s="105">
        <v>27</v>
      </c>
    </row>
    <row r="24" spans="1:5" ht="27.75" customHeight="1">
      <c r="A24" s="107" t="s">
        <v>62</v>
      </c>
      <c r="B24" s="107" t="s">
        <v>85</v>
      </c>
      <c r="C24" s="108">
        <v>5063669251317</v>
      </c>
      <c r="D24" s="109">
        <v>36</v>
      </c>
      <c r="E24" s="105">
        <v>94</v>
      </c>
    </row>
    <row r="25" spans="1:5" ht="27.75" customHeight="1">
      <c r="A25" s="107" t="s">
        <v>62</v>
      </c>
      <c r="B25" s="107" t="s">
        <v>85</v>
      </c>
      <c r="C25" s="108">
        <v>5063669251324</v>
      </c>
      <c r="D25" s="109">
        <v>38</v>
      </c>
      <c r="E25" s="105">
        <v>119</v>
      </c>
    </row>
    <row r="26" spans="1:5" ht="27.75" customHeight="1">
      <c r="A26" s="107" t="s">
        <v>62</v>
      </c>
      <c r="B26" s="107" t="s">
        <v>85</v>
      </c>
      <c r="C26" s="108">
        <v>5063669251331</v>
      </c>
      <c r="D26" s="109">
        <v>40</v>
      </c>
      <c r="E26" s="105">
        <v>109</v>
      </c>
    </row>
    <row r="27" spans="1:5" ht="27.75" customHeight="1">
      <c r="A27" s="107" t="s">
        <v>62</v>
      </c>
      <c r="B27" s="107" t="s">
        <v>85</v>
      </c>
      <c r="C27" s="108">
        <v>5063669251348</v>
      </c>
      <c r="D27" s="109">
        <v>42</v>
      </c>
      <c r="E27" s="105">
        <v>31</v>
      </c>
    </row>
    <row r="28" spans="1:5" ht="27.75" customHeight="1">
      <c r="A28" s="107" t="s">
        <v>63</v>
      </c>
      <c r="B28" s="107" t="s">
        <v>86</v>
      </c>
      <c r="C28" s="108">
        <v>5063669251362</v>
      </c>
      <c r="D28" s="109">
        <v>34</v>
      </c>
      <c r="E28" s="105">
        <v>27</v>
      </c>
    </row>
    <row r="29" spans="1:5" ht="27.75" customHeight="1">
      <c r="A29" s="107" t="s">
        <v>63</v>
      </c>
      <c r="B29" s="107" t="s">
        <v>86</v>
      </c>
      <c r="C29" s="108">
        <v>5063669251379</v>
      </c>
      <c r="D29" s="109">
        <v>36</v>
      </c>
      <c r="E29" s="105">
        <v>94</v>
      </c>
    </row>
    <row r="30" spans="1:5" ht="27.75" customHeight="1">
      <c r="A30" s="107" t="s">
        <v>63</v>
      </c>
      <c r="B30" s="107" t="s">
        <v>86</v>
      </c>
      <c r="C30" s="108">
        <v>5063669251386</v>
      </c>
      <c r="D30" s="109">
        <v>38</v>
      </c>
      <c r="E30" s="105">
        <v>119</v>
      </c>
    </row>
    <row r="31" spans="1:5" ht="27.75" customHeight="1">
      <c r="A31" s="107" t="s">
        <v>63</v>
      </c>
      <c r="B31" s="107" t="s">
        <v>86</v>
      </c>
      <c r="C31" s="108">
        <v>5063669251393</v>
      </c>
      <c r="D31" s="109">
        <v>40</v>
      </c>
      <c r="E31" s="105">
        <v>109</v>
      </c>
    </row>
    <row r="32" spans="1:5" ht="27.75" customHeight="1">
      <c r="A32" s="107" t="s">
        <v>63</v>
      </c>
      <c r="B32" s="107" t="s">
        <v>86</v>
      </c>
      <c r="C32" s="108">
        <v>5063669251409</v>
      </c>
      <c r="D32" s="109">
        <v>42</v>
      </c>
      <c r="E32" s="105">
        <v>23</v>
      </c>
    </row>
    <row r="33" spans="1:5" ht="27.75" customHeight="1">
      <c r="A33" s="107" t="s">
        <v>64</v>
      </c>
      <c r="B33" s="107" t="s">
        <v>82</v>
      </c>
      <c r="C33" s="108">
        <v>5063669251829</v>
      </c>
      <c r="D33" s="109" t="s">
        <v>44</v>
      </c>
      <c r="E33" s="105">
        <v>8</v>
      </c>
    </row>
    <row r="34" spans="1:5" ht="27.75" customHeight="1">
      <c r="A34" s="107" t="s">
        <v>64</v>
      </c>
      <c r="B34" s="107" t="s">
        <v>82</v>
      </c>
      <c r="C34" s="108">
        <v>5063669251805</v>
      </c>
      <c r="D34" s="110" t="s">
        <v>45</v>
      </c>
      <c r="E34" s="105">
        <v>108</v>
      </c>
    </row>
    <row r="35" spans="1:5" ht="27.75" customHeight="1">
      <c r="A35" s="107" t="s">
        <v>64</v>
      </c>
      <c r="B35" s="107" t="s">
        <v>82</v>
      </c>
      <c r="C35" s="108">
        <v>5063669251799</v>
      </c>
      <c r="D35" s="110" t="s">
        <v>42</v>
      </c>
      <c r="E35" s="105">
        <v>144</v>
      </c>
    </row>
    <row r="36" spans="1:5" ht="27.75" customHeight="1">
      <c r="A36" s="107" t="s">
        <v>64</v>
      </c>
      <c r="B36" s="107" t="s">
        <v>82</v>
      </c>
      <c r="C36" s="108">
        <v>5063669251782</v>
      </c>
      <c r="D36" s="110" t="s">
        <v>46</v>
      </c>
      <c r="E36" s="105">
        <v>132</v>
      </c>
    </row>
    <row r="37" spans="1:5" ht="27.75" customHeight="1">
      <c r="A37" s="107" t="s">
        <v>64</v>
      </c>
      <c r="B37" s="107" t="s">
        <v>82</v>
      </c>
      <c r="C37" s="108">
        <v>5063669251812</v>
      </c>
      <c r="D37" s="110" t="s">
        <v>47</v>
      </c>
      <c r="E37" s="105">
        <v>18</v>
      </c>
    </row>
    <row r="38" spans="1:5" ht="27.75" customHeight="1">
      <c r="A38" s="107" t="s">
        <v>65</v>
      </c>
      <c r="B38" s="107" t="s">
        <v>83</v>
      </c>
      <c r="C38" s="108">
        <v>5063669251881</v>
      </c>
      <c r="D38" s="109" t="s">
        <v>44</v>
      </c>
      <c r="E38" s="105">
        <v>8</v>
      </c>
    </row>
    <row r="39" spans="1:5" ht="27.75" customHeight="1">
      <c r="A39" s="107" t="s">
        <v>65</v>
      </c>
      <c r="B39" s="107" t="s">
        <v>83</v>
      </c>
      <c r="C39" s="108">
        <v>5063669251867</v>
      </c>
      <c r="D39" s="110" t="s">
        <v>45</v>
      </c>
      <c r="E39" s="105">
        <v>107</v>
      </c>
    </row>
    <row r="40" spans="1:5" ht="27.75" customHeight="1">
      <c r="A40" s="107" t="s">
        <v>65</v>
      </c>
      <c r="B40" s="107" t="s">
        <v>83</v>
      </c>
      <c r="C40" s="108">
        <v>5063669251850</v>
      </c>
      <c r="D40" s="110" t="s">
        <v>42</v>
      </c>
      <c r="E40" s="105">
        <v>144</v>
      </c>
    </row>
    <row r="41" spans="1:5" ht="27.75" customHeight="1">
      <c r="A41" s="107" t="s">
        <v>65</v>
      </c>
      <c r="B41" s="107" t="s">
        <v>83</v>
      </c>
      <c r="C41" s="108">
        <v>5063669251843</v>
      </c>
      <c r="D41" s="110" t="s">
        <v>46</v>
      </c>
      <c r="E41" s="105">
        <v>131</v>
      </c>
    </row>
    <row r="42" spans="1:5" ht="27.75" customHeight="1">
      <c r="A42" s="107" t="s">
        <v>65</v>
      </c>
      <c r="B42" s="107" t="s">
        <v>83</v>
      </c>
      <c r="C42" s="108">
        <v>5063669251874</v>
      </c>
      <c r="D42" s="110" t="s">
        <v>47</v>
      </c>
      <c r="E42" s="105">
        <v>21</v>
      </c>
    </row>
    <row r="43" spans="1:5" ht="27.75" customHeight="1">
      <c r="A43" s="107" t="s">
        <v>66</v>
      </c>
      <c r="B43" s="107" t="s">
        <v>84</v>
      </c>
      <c r="C43" s="108">
        <v>5063669252284</v>
      </c>
      <c r="D43" s="109" t="s">
        <v>44</v>
      </c>
      <c r="E43" s="105">
        <v>12</v>
      </c>
    </row>
    <row r="44" spans="1:5" ht="27.75" customHeight="1">
      <c r="A44" s="107" t="s">
        <v>66</v>
      </c>
      <c r="B44" s="107" t="s">
        <v>84</v>
      </c>
      <c r="C44" s="108">
        <v>5063669252260</v>
      </c>
      <c r="D44" s="109" t="s">
        <v>45</v>
      </c>
      <c r="E44" s="105">
        <v>102</v>
      </c>
    </row>
    <row r="45" spans="1:5" ht="27.75" customHeight="1">
      <c r="A45" s="107" t="s">
        <v>66</v>
      </c>
      <c r="B45" s="107" t="s">
        <v>84</v>
      </c>
      <c r="C45" s="108">
        <v>5063669252253</v>
      </c>
      <c r="D45" s="109" t="s">
        <v>42</v>
      </c>
      <c r="E45" s="105">
        <v>140</v>
      </c>
    </row>
    <row r="46" spans="1:5" ht="27.75" customHeight="1">
      <c r="A46" s="107" t="s">
        <v>66</v>
      </c>
      <c r="B46" s="107" t="s">
        <v>84</v>
      </c>
      <c r="C46" s="108">
        <v>5063669252246</v>
      </c>
      <c r="D46" s="109" t="s">
        <v>46</v>
      </c>
      <c r="E46" s="105">
        <v>115</v>
      </c>
    </row>
    <row r="47" spans="1:5" ht="27.75" customHeight="1">
      <c r="A47" s="107" t="s">
        <v>66</v>
      </c>
      <c r="B47" s="107" t="s">
        <v>84</v>
      </c>
      <c r="C47" s="108">
        <v>5063669252277</v>
      </c>
      <c r="D47" s="109" t="s">
        <v>47</v>
      </c>
      <c r="E47" s="105">
        <v>19</v>
      </c>
    </row>
    <row r="48" spans="1:5" ht="27.75" customHeight="1">
      <c r="A48" s="107" t="s">
        <v>67</v>
      </c>
      <c r="B48" s="107" t="s">
        <v>87</v>
      </c>
      <c r="C48" s="108">
        <v>5063669251669</v>
      </c>
      <c r="D48" s="109">
        <v>34</v>
      </c>
      <c r="E48" s="105">
        <v>45</v>
      </c>
    </row>
    <row r="49" spans="1:5" ht="27.75" customHeight="1">
      <c r="A49" s="107" t="s">
        <v>67</v>
      </c>
      <c r="B49" s="107" t="s">
        <v>87</v>
      </c>
      <c r="C49" s="108">
        <v>5063669251676</v>
      </c>
      <c r="D49" s="109">
        <v>36</v>
      </c>
      <c r="E49" s="105">
        <v>76</v>
      </c>
    </row>
    <row r="50" spans="1:5" ht="27.75" customHeight="1">
      <c r="A50" s="107" t="s">
        <v>67</v>
      </c>
      <c r="B50" s="107" t="s">
        <v>87</v>
      </c>
      <c r="C50" s="108">
        <v>5063669251683</v>
      </c>
      <c r="D50" s="109">
        <v>38</v>
      </c>
      <c r="E50" s="105">
        <v>116</v>
      </c>
    </row>
    <row r="51" spans="1:5" ht="27.75" customHeight="1">
      <c r="A51" s="107" t="s">
        <v>67</v>
      </c>
      <c r="B51" s="107" t="s">
        <v>87</v>
      </c>
      <c r="C51" s="108">
        <v>5063669251690</v>
      </c>
      <c r="D51" s="109">
        <v>40</v>
      </c>
      <c r="E51" s="105">
        <v>108</v>
      </c>
    </row>
    <row r="52" spans="1:5" ht="27.75" customHeight="1">
      <c r="A52" s="107" t="s">
        <v>67</v>
      </c>
      <c r="B52" s="107" t="s">
        <v>87</v>
      </c>
      <c r="C52" s="108">
        <v>5063669251706</v>
      </c>
      <c r="D52" s="109">
        <v>42</v>
      </c>
      <c r="E52" s="105">
        <v>63</v>
      </c>
    </row>
    <row r="53" spans="1:5" ht="27.75" customHeight="1">
      <c r="A53" s="107" t="s">
        <v>68</v>
      </c>
      <c r="B53" s="107" t="s">
        <v>88</v>
      </c>
      <c r="C53" s="108">
        <v>5063669251720</v>
      </c>
      <c r="D53" s="109">
        <v>34</v>
      </c>
      <c r="E53" s="105">
        <v>45</v>
      </c>
    </row>
    <row r="54" spans="1:5" ht="27.75" customHeight="1">
      <c r="A54" s="107" t="s">
        <v>68</v>
      </c>
      <c r="B54" s="107" t="s">
        <v>88</v>
      </c>
      <c r="C54" s="108">
        <v>5063669251737</v>
      </c>
      <c r="D54" s="109">
        <v>36</v>
      </c>
      <c r="E54" s="105">
        <v>77</v>
      </c>
    </row>
    <row r="55" spans="1:5" ht="27.75" customHeight="1">
      <c r="A55" s="107" t="s">
        <v>68</v>
      </c>
      <c r="B55" s="107" t="s">
        <v>88</v>
      </c>
      <c r="C55" s="108">
        <v>5063669251744</v>
      </c>
      <c r="D55" s="109">
        <v>38</v>
      </c>
      <c r="E55" s="105">
        <v>143</v>
      </c>
    </row>
    <row r="56" spans="1:5" ht="27.75" customHeight="1">
      <c r="A56" s="107" t="s">
        <v>68</v>
      </c>
      <c r="B56" s="107" t="s">
        <v>88</v>
      </c>
      <c r="C56" s="108">
        <v>5063669251751</v>
      </c>
      <c r="D56" s="109">
        <v>40</v>
      </c>
      <c r="E56" s="105">
        <v>142</v>
      </c>
    </row>
    <row r="57" spans="1:5" ht="27.75" customHeight="1">
      <c r="A57" s="107" t="s">
        <v>68</v>
      </c>
      <c r="B57" s="107" t="s">
        <v>88</v>
      </c>
      <c r="C57" s="108">
        <v>5063669251768</v>
      </c>
      <c r="D57" s="109">
        <v>42</v>
      </c>
      <c r="E57" s="105">
        <v>77</v>
      </c>
    </row>
    <row r="58" spans="1:5" ht="27.75" customHeight="1">
      <c r="A58" s="107" t="s">
        <v>69</v>
      </c>
      <c r="B58" s="107" t="s">
        <v>89</v>
      </c>
      <c r="C58" s="108">
        <v>5063669252062</v>
      </c>
      <c r="D58" s="109">
        <v>34</v>
      </c>
      <c r="E58" s="105">
        <v>44</v>
      </c>
    </row>
    <row r="59" spans="1:5" ht="27.75" customHeight="1">
      <c r="A59" s="107" t="s">
        <v>69</v>
      </c>
      <c r="B59" s="107" t="s">
        <v>89</v>
      </c>
      <c r="C59" s="108">
        <v>5063669252079</v>
      </c>
      <c r="D59" s="109">
        <v>36</v>
      </c>
      <c r="E59" s="105">
        <v>99</v>
      </c>
    </row>
    <row r="60" spans="1:5" ht="27.75" customHeight="1">
      <c r="A60" s="107" t="s">
        <v>69</v>
      </c>
      <c r="B60" s="107" t="s">
        <v>89</v>
      </c>
      <c r="C60" s="108">
        <v>5063669252086</v>
      </c>
      <c r="D60" s="109">
        <v>38</v>
      </c>
      <c r="E60" s="105">
        <v>158</v>
      </c>
    </row>
    <row r="61" spans="1:5" ht="27.75" customHeight="1">
      <c r="A61" s="107" t="s">
        <v>69</v>
      </c>
      <c r="B61" s="107" t="s">
        <v>89</v>
      </c>
      <c r="C61" s="108">
        <v>5063669252093</v>
      </c>
      <c r="D61" s="109">
        <v>40</v>
      </c>
      <c r="E61" s="105">
        <v>158</v>
      </c>
    </row>
    <row r="62" spans="1:5" ht="27.75" customHeight="1">
      <c r="A62" s="107" t="s">
        <v>69</v>
      </c>
      <c r="B62" s="107" t="s">
        <v>89</v>
      </c>
      <c r="C62" s="108">
        <v>5063669252109</v>
      </c>
      <c r="D62" s="109">
        <v>42</v>
      </c>
      <c r="E62" s="105">
        <v>94</v>
      </c>
    </row>
    <row r="63" spans="1:5" ht="27.75" customHeight="1">
      <c r="A63" s="107" t="s">
        <v>70</v>
      </c>
      <c r="B63" s="107" t="s">
        <v>90</v>
      </c>
      <c r="C63" s="108">
        <v>5063669252123</v>
      </c>
      <c r="D63" s="109">
        <v>34</v>
      </c>
      <c r="E63" s="105">
        <v>46</v>
      </c>
    </row>
    <row r="64" spans="1:5" ht="27.75" customHeight="1">
      <c r="A64" s="107" t="s">
        <v>70</v>
      </c>
      <c r="B64" s="107" t="s">
        <v>90</v>
      </c>
      <c r="C64" s="108">
        <v>5063669252130</v>
      </c>
      <c r="D64" s="109">
        <v>36</v>
      </c>
      <c r="E64" s="105">
        <v>72</v>
      </c>
    </row>
    <row r="65" spans="1:5" ht="27.75" customHeight="1">
      <c r="A65" s="107" t="s">
        <v>70</v>
      </c>
      <c r="B65" s="107" t="s">
        <v>90</v>
      </c>
      <c r="C65" s="108">
        <v>5063669252147</v>
      </c>
      <c r="D65" s="109">
        <v>38</v>
      </c>
      <c r="E65" s="105">
        <v>101</v>
      </c>
    </row>
    <row r="66" spans="1:5" ht="27.75" customHeight="1">
      <c r="A66" s="107" t="s">
        <v>70</v>
      </c>
      <c r="B66" s="107" t="s">
        <v>90</v>
      </c>
      <c r="C66" s="108">
        <v>5063669252154</v>
      </c>
      <c r="D66" s="109">
        <v>40</v>
      </c>
      <c r="E66" s="105">
        <v>101</v>
      </c>
    </row>
    <row r="67" spans="1:5" ht="27.75" customHeight="1">
      <c r="A67" s="107" t="s">
        <v>70</v>
      </c>
      <c r="B67" s="107" t="s">
        <v>90</v>
      </c>
      <c r="C67" s="108">
        <v>5063669252161</v>
      </c>
      <c r="D67" s="109">
        <v>42</v>
      </c>
      <c r="E67" s="105">
        <v>63</v>
      </c>
    </row>
    <row r="68" spans="1:5" ht="27.75" customHeight="1">
      <c r="A68" s="107" t="s">
        <v>71</v>
      </c>
      <c r="B68" s="107" t="s">
        <v>91</v>
      </c>
      <c r="C68" s="108">
        <v>5063669252185</v>
      </c>
      <c r="D68" s="109">
        <v>34</v>
      </c>
      <c r="E68" s="105">
        <v>58</v>
      </c>
    </row>
    <row r="69" spans="1:5" ht="27.75" customHeight="1">
      <c r="A69" s="107" t="s">
        <v>71</v>
      </c>
      <c r="B69" s="107" t="s">
        <v>91</v>
      </c>
      <c r="C69" s="108">
        <v>5063669252192</v>
      </c>
      <c r="D69" s="109">
        <v>36</v>
      </c>
      <c r="E69" s="105">
        <v>130</v>
      </c>
    </row>
    <row r="70" spans="1:5" ht="27.75" customHeight="1">
      <c r="A70" s="107" t="s">
        <v>71</v>
      </c>
      <c r="B70" s="107" t="s">
        <v>91</v>
      </c>
      <c r="C70" s="108">
        <v>5063669252208</v>
      </c>
      <c r="D70" s="109">
        <v>38</v>
      </c>
      <c r="E70" s="105">
        <v>181</v>
      </c>
    </row>
    <row r="71" spans="1:5" ht="27.75" customHeight="1">
      <c r="A71" s="107" t="s">
        <v>71</v>
      </c>
      <c r="B71" s="107" t="s">
        <v>91</v>
      </c>
      <c r="C71" s="108">
        <v>5063669252215</v>
      </c>
      <c r="D71" s="109">
        <v>40</v>
      </c>
      <c r="E71" s="105">
        <v>181</v>
      </c>
    </row>
    <row r="72" spans="1:5" ht="27.75" customHeight="1">
      <c r="A72" s="107" t="s">
        <v>71</v>
      </c>
      <c r="B72" s="107" t="s">
        <v>91</v>
      </c>
      <c r="C72" s="108">
        <v>5063669252222</v>
      </c>
      <c r="D72" s="109">
        <v>42</v>
      </c>
      <c r="E72" s="105">
        <v>135</v>
      </c>
    </row>
    <row r="73" spans="1:5" ht="27.75" customHeight="1">
      <c r="A73" s="107" t="s">
        <v>72</v>
      </c>
      <c r="B73" s="107" t="s">
        <v>92</v>
      </c>
      <c r="C73" s="108">
        <v>5063669252307</v>
      </c>
      <c r="D73" s="109">
        <v>34</v>
      </c>
      <c r="E73" s="105">
        <v>47</v>
      </c>
    </row>
    <row r="74" spans="1:5" ht="27.75" customHeight="1">
      <c r="A74" s="107" t="s">
        <v>72</v>
      </c>
      <c r="B74" s="107" t="s">
        <v>92</v>
      </c>
      <c r="C74" s="108">
        <v>5063669252314</v>
      </c>
      <c r="D74" s="109">
        <v>36</v>
      </c>
      <c r="E74" s="105">
        <v>103</v>
      </c>
    </row>
    <row r="75" spans="1:5" ht="27.75" customHeight="1">
      <c r="A75" s="107" t="s">
        <v>72</v>
      </c>
      <c r="B75" s="107" t="s">
        <v>92</v>
      </c>
      <c r="C75" s="108">
        <v>5063669252321</v>
      </c>
      <c r="D75" s="109">
        <v>38</v>
      </c>
      <c r="E75" s="105">
        <v>142</v>
      </c>
    </row>
    <row r="76" spans="1:5" ht="27.75" customHeight="1">
      <c r="A76" s="107" t="s">
        <v>72</v>
      </c>
      <c r="B76" s="107" t="s">
        <v>92</v>
      </c>
      <c r="C76" s="108">
        <v>5063669252338</v>
      </c>
      <c r="D76" s="109">
        <v>40</v>
      </c>
      <c r="E76" s="105">
        <v>109</v>
      </c>
    </row>
    <row r="77" spans="1:5" ht="29">
      <c r="A77" s="107" t="s">
        <v>72</v>
      </c>
      <c r="B77" s="107" t="s">
        <v>92</v>
      </c>
      <c r="C77" s="108">
        <v>5063669252345</v>
      </c>
      <c r="D77" s="110">
        <v>42</v>
      </c>
      <c r="E77" s="105">
        <v>52</v>
      </c>
    </row>
    <row r="78" spans="1:5" ht="29">
      <c r="A78" s="107" t="s">
        <v>73</v>
      </c>
      <c r="B78" s="107" t="s">
        <v>93</v>
      </c>
      <c r="C78" s="108">
        <v>5063669252369</v>
      </c>
      <c r="D78" s="110">
        <v>34</v>
      </c>
      <c r="E78" s="105">
        <v>48</v>
      </c>
    </row>
    <row r="79" spans="1:5" ht="29">
      <c r="A79" s="107" t="s">
        <v>73</v>
      </c>
      <c r="B79" s="107" t="s">
        <v>93</v>
      </c>
      <c r="C79" s="108">
        <v>5063669252376</v>
      </c>
      <c r="D79" s="110">
        <v>36</v>
      </c>
      <c r="E79" s="105">
        <v>109</v>
      </c>
    </row>
    <row r="80" spans="1:5" ht="29">
      <c r="A80" s="107" t="s">
        <v>73</v>
      </c>
      <c r="B80" s="107" t="s">
        <v>93</v>
      </c>
      <c r="C80" s="108">
        <v>5063669252383</v>
      </c>
      <c r="D80" s="110">
        <v>38</v>
      </c>
      <c r="E80" s="105">
        <v>167</v>
      </c>
    </row>
    <row r="81" spans="1:5" ht="29">
      <c r="A81" s="107" t="s">
        <v>73</v>
      </c>
      <c r="B81" s="107" t="s">
        <v>93</v>
      </c>
      <c r="C81" s="108">
        <v>5063669252390</v>
      </c>
      <c r="D81" s="109">
        <v>40</v>
      </c>
      <c r="E81" s="105">
        <v>134</v>
      </c>
    </row>
    <row r="82" spans="1:5" ht="29">
      <c r="A82" s="107" t="s">
        <v>73</v>
      </c>
      <c r="B82" s="107" t="s">
        <v>93</v>
      </c>
      <c r="C82" s="108">
        <v>5063669252406</v>
      </c>
      <c r="D82" s="110">
        <v>42</v>
      </c>
      <c r="E82" s="105">
        <v>51</v>
      </c>
    </row>
    <row r="84" spans="1:5">
      <c r="E84" s="124">
        <f>SUM(E2:E83)</f>
        <v>6897</v>
      </c>
    </row>
    <row r="85" spans="1:5">
      <c r="E85" s="124"/>
    </row>
    <row r="86" spans="1:5">
      <c r="E86" s="124"/>
    </row>
    <row r="87" spans="1:5">
      <c r="E87" s="124"/>
    </row>
    <row r="88" spans="1:5">
      <c r="E88" s="124"/>
    </row>
  </sheetData>
  <autoFilter ref="A1:E82" xr:uid="{18223C27-EB27-4470-B50F-1A818A8CB85D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A799-71F7-49C8-BB8A-C720AC42F943}">
  <dimension ref="A1:H85"/>
  <sheetViews>
    <sheetView workbookViewId="0">
      <selection activeCell="H2" sqref="H2"/>
    </sheetView>
  </sheetViews>
  <sheetFormatPr defaultRowHeight="14.5"/>
  <cols>
    <col min="1" max="1" width="31.81640625" customWidth="1"/>
    <col min="2" max="2" width="45.1796875" customWidth="1"/>
    <col min="3" max="3" width="19.90625" customWidth="1"/>
    <col min="4" max="4" width="22.1796875" customWidth="1"/>
    <col min="5" max="6" width="22.1796875" hidden="1" customWidth="1"/>
    <col min="7" max="7" width="22.1796875" customWidth="1"/>
  </cols>
  <sheetData>
    <row r="1" spans="1:8" ht="22.5" customHeight="1">
      <c r="A1" s="101" t="s">
        <v>76</v>
      </c>
      <c r="B1" s="101" t="s">
        <v>57</v>
      </c>
      <c r="C1" s="101" t="s">
        <v>41</v>
      </c>
      <c r="D1" s="101" t="s">
        <v>75</v>
      </c>
      <c r="E1" s="102"/>
      <c r="F1" s="102"/>
      <c r="G1" s="103" t="s">
        <v>43</v>
      </c>
    </row>
    <row r="2" spans="1:8" ht="27.75" customHeight="1">
      <c r="A2" s="107" t="s">
        <v>74</v>
      </c>
      <c r="B2" s="107" t="s">
        <v>77</v>
      </c>
      <c r="C2" s="108">
        <v>5063669251461</v>
      </c>
      <c r="D2" s="109" t="s">
        <v>44</v>
      </c>
      <c r="E2" s="105">
        <v>38</v>
      </c>
      <c r="F2" s="105">
        <f>E2*2</f>
        <v>76</v>
      </c>
      <c r="G2" s="105">
        <v>41</v>
      </c>
      <c r="H2" s="124"/>
    </row>
    <row r="3" spans="1:8" ht="27.75" customHeight="1">
      <c r="A3" s="110" t="s">
        <v>58</v>
      </c>
      <c r="B3" s="110" t="s">
        <v>78</v>
      </c>
      <c r="C3" s="108">
        <v>5063669251546</v>
      </c>
      <c r="D3" s="109" t="s">
        <v>44</v>
      </c>
      <c r="E3" s="105">
        <v>32</v>
      </c>
      <c r="F3" s="105">
        <f t="shared" ref="F3:F59" si="0">E3*2</f>
        <v>64</v>
      </c>
      <c r="G3" s="105">
        <v>29</v>
      </c>
      <c r="H3" s="124"/>
    </row>
    <row r="4" spans="1:8" ht="27.75" customHeight="1">
      <c r="A4" s="110" t="s">
        <v>58</v>
      </c>
      <c r="B4" s="110" t="s">
        <v>78</v>
      </c>
      <c r="C4" s="108">
        <v>5063669251522</v>
      </c>
      <c r="D4" s="109" t="s">
        <v>45</v>
      </c>
      <c r="E4" s="105">
        <v>78</v>
      </c>
      <c r="F4" s="105">
        <f t="shared" si="0"/>
        <v>156</v>
      </c>
      <c r="G4" s="105">
        <v>70</v>
      </c>
      <c r="H4" s="124"/>
    </row>
    <row r="5" spans="1:8" ht="27.75" customHeight="1">
      <c r="A5" s="110" t="s">
        <v>58</v>
      </c>
      <c r="B5" s="110" t="s">
        <v>78</v>
      </c>
      <c r="C5" s="108">
        <v>5063669251515</v>
      </c>
      <c r="D5" s="109" t="s">
        <v>42</v>
      </c>
      <c r="E5" s="105">
        <v>99</v>
      </c>
      <c r="F5" s="105">
        <f t="shared" si="0"/>
        <v>198</v>
      </c>
      <c r="G5" s="105">
        <v>89</v>
      </c>
      <c r="H5" s="124"/>
    </row>
    <row r="6" spans="1:8" ht="27.75" customHeight="1">
      <c r="A6" s="110" t="s">
        <v>58</v>
      </c>
      <c r="B6" s="110" t="s">
        <v>78</v>
      </c>
      <c r="C6" s="108">
        <v>5063669251508</v>
      </c>
      <c r="D6" s="109" t="s">
        <v>46</v>
      </c>
      <c r="E6" s="105">
        <v>79</v>
      </c>
      <c r="F6" s="105">
        <f t="shared" si="0"/>
        <v>158</v>
      </c>
      <c r="G6" s="105">
        <v>41</v>
      </c>
      <c r="H6" s="124"/>
    </row>
    <row r="7" spans="1:8" ht="27.75" customHeight="1">
      <c r="A7" s="107" t="s">
        <v>59</v>
      </c>
      <c r="B7" s="107" t="s">
        <v>79</v>
      </c>
      <c r="C7" s="108">
        <v>5063669251621</v>
      </c>
      <c r="D7" s="109" t="s">
        <v>44</v>
      </c>
      <c r="E7" s="105">
        <v>33</v>
      </c>
      <c r="F7" s="105">
        <f t="shared" si="0"/>
        <v>66</v>
      </c>
      <c r="G7" s="105">
        <v>30</v>
      </c>
      <c r="H7" s="124"/>
    </row>
    <row r="8" spans="1:8" ht="27.75" customHeight="1">
      <c r="A8" s="107" t="s">
        <v>59</v>
      </c>
      <c r="B8" s="107" t="s">
        <v>79</v>
      </c>
      <c r="C8" s="108">
        <v>5063669251607</v>
      </c>
      <c r="D8" s="109" t="s">
        <v>45</v>
      </c>
      <c r="E8" s="105">
        <v>77</v>
      </c>
      <c r="F8" s="105">
        <f t="shared" si="0"/>
        <v>154</v>
      </c>
      <c r="G8" s="105">
        <v>70</v>
      </c>
      <c r="H8" s="124"/>
    </row>
    <row r="9" spans="1:8" ht="27.75" customHeight="1">
      <c r="A9" s="107" t="s">
        <v>59</v>
      </c>
      <c r="B9" s="107" t="s">
        <v>79</v>
      </c>
      <c r="C9" s="108">
        <v>5063669251591</v>
      </c>
      <c r="D9" s="109" t="s">
        <v>42</v>
      </c>
      <c r="E9" s="105">
        <v>101</v>
      </c>
      <c r="F9" s="105">
        <f t="shared" si="0"/>
        <v>202</v>
      </c>
      <c r="G9" s="105">
        <v>87</v>
      </c>
      <c r="H9" s="124"/>
    </row>
    <row r="10" spans="1:8" ht="27.75" customHeight="1">
      <c r="A10" s="107" t="s">
        <v>59</v>
      </c>
      <c r="B10" s="107" t="s">
        <v>79</v>
      </c>
      <c r="C10" s="108">
        <v>5063669251584</v>
      </c>
      <c r="D10" s="109" t="s">
        <v>46</v>
      </c>
      <c r="E10" s="105">
        <v>79</v>
      </c>
      <c r="F10" s="105">
        <f t="shared" si="0"/>
        <v>158</v>
      </c>
      <c r="G10" s="105">
        <v>67</v>
      </c>
      <c r="H10" s="124"/>
    </row>
    <row r="11" spans="1:8" ht="27.75" customHeight="1">
      <c r="A11" s="107" t="s">
        <v>60</v>
      </c>
      <c r="B11" s="107" t="s">
        <v>80</v>
      </c>
      <c r="C11" s="108">
        <v>5063669251942</v>
      </c>
      <c r="D11" s="109" t="s">
        <v>44</v>
      </c>
      <c r="E11" s="105">
        <v>37</v>
      </c>
      <c r="F11" s="105">
        <f t="shared" si="0"/>
        <v>74</v>
      </c>
      <c r="G11" s="105">
        <v>33</v>
      </c>
      <c r="H11" s="124"/>
    </row>
    <row r="12" spans="1:8" ht="27.75" customHeight="1">
      <c r="A12" s="107" t="s">
        <v>60</v>
      </c>
      <c r="B12" s="107" t="s">
        <v>80</v>
      </c>
      <c r="C12" s="108">
        <v>5063669251928</v>
      </c>
      <c r="D12" s="109" t="s">
        <v>45</v>
      </c>
      <c r="E12" s="105">
        <v>79</v>
      </c>
      <c r="F12" s="105">
        <f t="shared" si="0"/>
        <v>158</v>
      </c>
      <c r="G12" s="105">
        <v>71</v>
      </c>
      <c r="H12" s="124"/>
    </row>
    <row r="13" spans="1:8" ht="27.75" customHeight="1">
      <c r="A13" s="107" t="s">
        <v>60</v>
      </c>
      <c r="B13" s="107" t="s">
        <v>80</v>
      </c>
      <c r="C13" s="108">
        <v>5063669251911</v>
      </c>
      <c r="D13" s="109" t="s">
        <v>42</v>
      </c>
      <c r="E13" s="105">
        <v>100</v>
      </c>
      <c r="F13" s="105">
        <f t="shared" si="0"/>
        <v>200</v>
      </c>
      <c r="G13" s="105">
        <v>58</v>
      </c>
      <c r="H13" s="124"/>
    </row>
    <row r="14" spans="1:8" ht="27.75" customHeight="1">
      <c r="A14" s="107" t="s">
        <v>60</v>
      </c>
      <c r="B14" s="107" t="s">
        <v>80</v>
      </c>
      <c r="C14" s="108">
        <v>5063669251904</v>
      </c>
      <c r="D14" s="109" t="s">
        <v>46</v>
      </c>
      <c r="E14" s="105">
        <v>76</v>
      </c>
      <c r="F14" s="105">
        <f t="shared" si="0"/>
        <v>152</v>
      </c>
      <c r="G14" s="105">
        <v>69</v>
      </c>
      <c r="H14" s="124"/>
    </row>
    <row r="15" spans="1:8" ht="27.75" customHeight="1">
      <c r="A15" s="107" t="s">
        <v>60</v>
      </c>
      <c r="B15" s="107" t="s">
        <v>80</v>
      </c>
      <c r="C15" s="108">
        <v>5063669251935</v>
      </c>
      <c r="D15" s="109" t="s">
        <v>47</v>
      </c>
      <c r="E15" s="105">
        <v>24</v>
      </c>
      <c r="F15" s="105">
        <f t="shared" si="0"/>
        <v>48</v>
      </c>
      <c r="G15" s="105">
        <v>21</v>
      </c>
      <c r="H15" s="124"/>
    </row>
    <row r="16" spans="1:8" ht="27.75" customHeight="1">
      <c r="A16" s="107" t="s">
        <v>61</v>
      </c>
      <c r="B16" s="107" t="s">
        <v>81</v>
      </c>
      <c r="C16" s="108">
        <v>5063669252024</v>
      </c>
      <c r="D16" s="109" t="s">
        <v>44</v>
      </c>
      <c r="E16" s="105">
        <v>38</v>
      </c>
      <c r="F16" s="105">
        <f t="shared" si="0"/>
        <v>76</v>
      </c>
      <c r="G16" s="105">
        <v>34</v>
      </c>
      <c r="H16" s="124"/>
    </row>
    <row r="17" spans="1:8" ht="27.75" customHeight="1">
      <c r="A17" s="107" t="s">
        <v>61</v>
      </c>
      <c r="B17" s="107" t="s">
        <v>81</v>
      </c>
      <c r="C17" s="108">
        <v>5063669252000</v>
      </c>
      <c r="D17" s="109" t="s">
        <v>45</v>
      </c>
      <c r="E17" s="105">
        <v>79</v>
      </c>
      <c r="F17" s="105">
        <f t="shared" si="0"/>
        <v>158</v>
      </c>
      <c r="G17" s="105">
        <v>71</v>
      </c>
      <c r="H17" s="124"/>
    </row>
    <row r="18" spans="1:8" ht="27.75" customHeight="1">
      <c r="A18" s="107" t="s">
        <v>61</v>
      </c>
      <c r="B18" s="107" t="s">
        <v>81</v>
      </c>
      <c r="C18" s="108">
        <v>5063669251997</v>
      </c>
      <c r="D18" s="109" t="s">
        <v>42</v>
      </c>
      <c r="E18" s="105">
        <v>98</v>
      </c>
      <c r="F18" s="105">
        <f t="shared" si="0"/>
        <v>196</v>
      </c>
      <c r="G18" s="105">
        <v>89</v>
      </c>
      <c r="H18" s="124"/>
    </row>
    <row r="19" spans="1:8" ht="27.75" customHeight="1">
      <c r="A19" s="107" t="s">
        <v>61</v>
      </c>
      <c r="B19" s="107" t="s">
        <v>81</v>
      </c>
      <c r="C19" s="108">
        <v>5063669251980</v>
      </c>
      <c r="D19" s="109" t="s">
        <v>46</v>
      </c>
      <c r="E19" s="105">
        <v>75</v>
      </c>
      <c r="F19" s="105">
        <f t="shared" si="0"/>
        <v>150</v>
      </c>
      <c r="G19" s="105">
        <v>68</v>
      </c>
      <c r="H19" s="124"/>
    </row>
    <row r="20" spans="1:8" ht="27.75" customHeight="1">
      <c r="A20" s="107" t="s">
        <v>62</v>
      </c>
      <c r="B20" s="107" t="s">
        <v>85</v>
      </c>
      <c r="C20" s="108">
        <v>5063669251300</v>
      </c>
      <c r="D20" s="109">
        <v>34</v>
      </c>
      <c r="E20" s="105">
        <v>22</v>
      </c>
      <c r="F20" s="105">
        <f t="shared" si="0"/>
        <v>44</v>
      </c>
      <c r="G20" s="105">
        <v>19</v>
      </c>
      <c r="H20" s="124"/>
    </row>
    <row r="21" spans="1:8" ht="27.75" customHeight="1">
      <c r="A21" s="107" t="s">
        <v>62</v>
      </c>
      <c r="B21" s="107" t="s">
        <v>85</v>
      </c>
      <c r="C21" s="108">
        <v>5063669251317</v>
      </c>
      <c r="D21" s="109">
        <v>36</v>
      </c>
      <c r="E21" s="105">
        <v>78</v>
      </c>
      <c r="F21" s="105">
        <f t="shared" si="0"/>
        <v>156</v>
      </c>
      <c r="G21" s="105">
        <v>70</v>
      </c>
      <c r="H21" s="124"/>
    </row>
    <row r="22" spans="1:8" ht="27.75" customHeight="1">
      <c r="A22" s="107" t="s">
        <v>62</v>
      </c>
      <c r="B22" s="107" t="s">
        <v>85</v>
      </c>
      <c r="C22" s="108">
        <v>5063669251324</v>
      </c>
      <c r="D22" s="109">
        <v>38</v>
      </c>
      <c r="E22" s="105">
        <v>98</v>
      </c>
      <c r="F22" s="105">
        <f t="shared" si="0"/>
        <v>196</v>
      </c>
      <c r="G22" s="105">
        <v>89</v>
      </c>
      <c r="H22" s="124"/>
    </row>
    <row r="23" spans="1:8" ht="27.75" customHeight="1">
      <c r="A23" s="107" t="s">
        <v>62</v>
      </c>
      <c r="B23" s="107" t="s">
        <v>85</v>
      </c>
      <c r="C23" s="108">
        <v>5063669251331</v>
      </c>
      <c r="D23" s="109">
        <v>40</v>
      </c>
      <c r="E23" s="105">
        <v>91</v>
      </c>
      <c r="F23" s="105">
        <f t="shared" si="0"/>
        <v>182</v>
      </c>
      <c r="G23" s="105">
        <v>81</v>
      </c>
      <c r="H23" s="124"/>
    </row>
    <row r="24" spans="1:8" ht="27.75" customHeight="1">
      <c r="A24" s="107" t="s">
        <v>62</v>
      </c>
      <c r="B24" s="107" t="s">
        <v>85</v>
      </c>
      <c r="C24" s="108">
        <v>5063669251348</v>
      </c>
      <c r="D24" s="109">
        <v>42</v>
      </c>
      <c r="E24" s="105">
        <v>26</v>
      </c>
      <c r="F24" s="105">
        <f t="shared" si="0"/>
        <v>52</v>
      </c>
      <c r="G24" s="105">
        <v>23</v>
      </c>
      <c r="H24" s="124"/>
    </row>
    <row r="25" spans="1:8" ht="27.75" customHeight="1">
      <c r="A25" s="107" t="s">
        <v>63</v>
      </c>
      <c r="B25" s="107" t="s">
        <v>86</v>
      </c>
      <c r="C25" s="108">
        <v>5063669251362</v>
      </c>
      <c r="D25" s="109">
        <v>34</v>
      </c>
      <c r="E25" s="100">
        <v>22</v>
      </c>
      <c r="F25" s="105">
        <f t="shared" si="0"/>
        <v>44</v>
      </c>
      <c r="G25" s="105">
        <v>19</v>
      </c>
      <c r="H25" s="124"/>
    </row>
    <row r="26" spans="1:8" ht="27.75" customHeight="1">
      <c r="A26" s="107" t="s">
        <v>63</v>
      </c>
      <c r="B26" s="107" t="s">
        <v>86</v>
      </c>
      <c r="C26" s="108">
        <v>5063669251379</v>
      </c>
      <c r="D26" s="109">
        <v>36</v>
      </c>
      <c r="E26" s="100">
        <v>78</v>
      </c>
      <c r="F26" s="105">
        <f t="shared" si="0"/>
        <v>156</v>
      </c>
      <c r="G26" s="105">
        <v>70</v>
      </c>
      <c r="H26" s="124"/>
    </row>
    <row r="27" spans="1:8" ht="27.75" customHeight="1">
      <c r="A27" s="107" t="s">
        <v>63</v>
      </c>
      <c r="B27" s="107" t="s">
        <v>86</v>
      </c>
      <c r="C27" s="108">
        <v>5063669251386</v>
      </c>
      <c r="D27" s="109">
        <v>38</v>
      </c>
      <c r="E27" s="100">
        <v>98</v>
      </c>
      <c r="F27" s="105">
        <f t="shared" si="0"/>
        <v>196</v>
      </c>
      <c r="G27" s="105">
        <v>89</v>
      </c>
      <c r="H27" s="124"/>
    </row>
    <row r="28" spans="1:8" ht="27.75" customHeight="1">
      <c r="A28" s="107" t="s">
        <v>63</v>
      </c>
      <c r="B28" s="107" t="s">
        <v>86</v>
      </c>
      <c r="C28" s="108">
        <v>5063669251393</v>
      </c>
      <c r="D28" s="109">
        <v>40</v>
      </c>
      <c r="E28" s="100">
        <v>91</v>
      </c>
      <c r="F28" s="105">
        <f t="shared" si="0"/>
        <v>182</v>
      </c>
      <c r="G28" s="105">
        <v>81</v>
      </c>
      <c r="H28" s="124"/>
    </row>
    <row r="29" spans="1:8" ht="27.75" customHeight="1">
      <c r="A29" s="107" t="s">
        <v>63</v>
      </c>
      <c r="B29" s="107" t="s">
        <v>86</v>
      </c>
      <c r="C29" s="108">
        <v>5063669251409</v>
      </c>
      <c r="D29" s="109">
        <v>42</v>
      </c>
      <c r="E29" s="105">
        <v>22</v>
      </c>
      <c r="F29" s="105">
        <f t="shared" si="0"/>
        <v>44</v>
      </c>
      <c r="G29" s="105">
        <v>15</v>
      </c>
      <c r="H29" s="124"/>
    </row>
    <row r="30" spans="1:8" ht="27.75" customHeight="1">
      <c r="A30" s="107" t="s">
        <v>64</v>
      </c>
      <c r="B30" s="107" t="s">
        <v>82</v>
      </c>
      <c r="C30" s="108">
        <v>5063669251829</v>
      </c>
      <c r="D30" s="109" t="s">
        <v>44</v>
      </c>
      <c r="E30" s="105">
        <v>3</v>
      </c>
      <c r="F30" s="105">
        <f t="shared" si="0"/>
        <v>6</v>
      </c>
      <c r="G30" s="105">
        <v>0</v>
      </c>
      <c r="H30" s="124"/>
    </row>
    <row r="31" spans="1:8" ht="27.75" customHeight="1">
      <c r="A31" s="107" t="s">
        <v>64</v>
      </c>
      <c r="B31" s="107" t="s">
        <v>82</v>
      </c>
      <c r="C31" s="108">
        <v>5063669251805</v>
      </c>
      <c r="D31" s="110" t="s">
        <v>45</v>
      </c>
      <c r="E31" s="105">
        <v>89</v>
      </c>
      <c r="F31" s="105">
        <f t="shared" si="0"/>
        <v>178</v>
      </c>
      <c r="G31" s="105">
        <v>80</v>
      </c>
      <c r="H31" s="124"/>
    </row>
    <row r="32" spans="1:8" ht="27.75" customHeight="1">
      <c r="A32" s="107" t="s">
        <v>64</v>
      </c>
      <c r="B32" s="107" t="s">
        <v>82</v>
      </c>
      <c r="C32" s="108">
        <v>5063669251799</v>
      </c>
      <c r="D32" s="110" t="s">
        <v>42</v>
      </c>
      <c r="E32" s="105">
        <v>120</v>
      </c>
      <c r="F32" s="105">
        <f t="shared" si="0"/>
        <v>240</v>
      </c>
      <c r="G32" s="105">
        <v>108</v>
      </c>
      <c r="H32" s="124"/>
    </row>
    <row r="33" spans="1:8" ht="27.75" customHeight="1">
      <c r="A33" s="107" t="s">
        <v>64</v>
      </c>
      <c r="B33" s="107" t="s">
        <v>82</v>
      </c>
      <c r="C33" s="108">
        <v>5063669251782</v>
      </c>
      <c r="D33" s="110" t="s">
        <v>46</v>
      </c>
      <c r="E33" s="105">
        <v>109</v>
      </c>
      <c r="F33" s="105">
        <f t="shared" si="0"/>
        <v>218</v>
      </c>
      <c r="G33" s="105">
        <v>98</v>
      </c>
      <c r="H33" s="124"/>
    </row>
    <row r="34" spans="1:8" ht="27.75" customHeight="1">
      <c r="A34" s="107" t="s">
        <v>64</v>
      </c>
      <c r="B34" s="107" t="s">
        <v>82</v>
      </c>
      <c r="C34" s="108">
        <v>5063669251812</v>
      </c>
      <c r="D34" s="110" t="s">
        <v>47</v>
      </c>
      <c r="E34" s="105">
        <v>17</v>
      </c>
      <c r="F34" s="105">
        <f t="shared" si="0"/>
        <v>34</v>
      </c>
      <c r="G34" s="105">
        <v>12</v>
      </c>
      <c r="H34" s="124"/>
    </row>
    <row r="35" spans="1:8" ht="27.75" customHeight="1">
      <c r="A35" s="107" t="s">
        <v>65</v>
      </c>
      <c r="B35" s="107" t="s">
        <v>83</v>
      </c>
      <c r="C35" s="108">
        <v>5063669251881</v>
      </c>
      <c r="D35" s="109" t="s">
        <v>44</v>
      </c>
      <c r="E35" s="105">
        <v>3</v>
      </c>
      <c r="F35" s="105">
        <f t="shared" si="0"/>
        <v>6</v>
      </c>
      <c r="G35" s="105">
        <v>0</v>
      </c>
      <c r="H35" s="124"/>
    </row>
    <row r="36" spans="1:8" ht="27.75" customHeight="1">
      <c r="A36" s="107" t="s">
        <v>65</v>
      </c>
      <c r="B36" s="107" t="s">
        <v>83</v>
      </c>
      <c r="C36" s="108">
        <v>5063669251867</v>
      </c>
      <c r="D36" s="110" t="s">
        <v>45</v>
      </c>
      <c r="E36" s="105">
        <v>88</v>
      </c>
      <c r="F36" s="105">
        <f t="shared" si="0"/>
        <v>176</v>
      </c>
      <c r="G36" s="105">
        <v>79</v>
      </c>
      <c r="H36" s="124"/>
    </row>
    <row r="37" spans="1:8" ht="27.75" customHeight="1">
      <c r="A37" s="107" t="s">
        <v>65</v>
      </c>
      <c r="B37" s="107" t="s">
        <v>83</v>
      </c>
      <c r="C37" s="108">
        <v>5063669251850</v>
      </c>
      <c r="D37" s="110" t="s">
        <v>42</v>
      </c>
      <c r="E37" s="105">
        <v>119</v>
      </c>
      <c r="F37" s="105">
        <f t="shared" si="0"/>
        <v>238</v>
      </c>
      <c r="G37" s="105">
        <v>108</v>
      </c>
      <c r="H37" s="124"/>
    </row>
    <row r="38" spans="1:8" ht="27.75" customHeight="1">
      <c r="A38" s="107" t="s">
        <v>65</v>
      </c>
      <c r="B38" s="107" t="s">
        <v>83</v>
      </c>
      <c r="C38" s="108">
        <v>5063669251843</v>
      </c>
      <c r="D38" s="110" t="s">
        <v>46</v>
      </c>
      <c r="E38" s="100">
        <v>108</v>
      </c>
      <c r="F38" s="105">
        <f t="shared" si="0"/>
        <v>216</v>
      </c>
      <c r="G38" s="105">
        <v>97</v>
      </c>
      <c r="H38" s="124"/>
    </row>
    <row r="39" spans="1:8" ht="27.75" customHeight="1">
      <c r="A39" s="107" t="s">
        <v>65</v>
      </c>
      <c r="B39" s="107" t="s">
        <v>83</v>
      </c>
      <c r="C39" s="108">
        <v>5063669251874</v>
      </c>
      <c r="D39" s="110" t="s">
        <v>47</v>
      </c>
      <c r="E39" s="100">
        <v>17</v>
      </c>
      <c r="F39" s="105">
        <f t="shared" si="0"/>
        <v>34</v>
      </c>
      <c r="G39" s="105">
        <v>15</v>
      </c>
      <c r="H39" s="124"/>
    </row>
    <row r="40" spans="1:8" ht="27.75" customHeight="1">
      <c r="A40" s="107" t="s">
        <v>66</v>
      </c>
      <c r="B40" s="107" t="s">
        <v>84</v>
      </c>
      <c r="C40" s="108">
        <v>5063669252284</v>
      </c>
      <c r="D40" s="109" t="s">
        <v>44</v>
      </c>
      <c r="E40" s="100">
        <v>9</v>
      </c>
      <c r="F40" s="105">
        <f t="shared" si="0"/>
        <v>18</v>
      </c>
      <c r="G40" s="105">
        <v>8</v>
      </c>
      <c r="H40" s="124"/>
    </row>
    <row r="41" spans="1:8" ht="27.75" customHeight="1">
      <c r="A41" s="107" t="s">
        <v>66</v>
      </c>
      <c r="B41" s="107" t="s">
        <v>84</v>
      </c>
      <c r="C41" s="108">
        <v>5063669252260</v>
      </c>
      <c r="D41" s="109" t="s">
        <v>45</v>
      </c>
      <c r="E41" s="100">
        <v>85</v>
      </c>
      <c r="F41" s="105">
        <f t="shared" si="0"/>
        <v>170</v>
      </c>
      <c r="G41" s="105">
        <v>76</v>
      </c>
      <c r="H41" s="124"/>
    </row>
    <row r="42" spans="1:8" ht="27.75" customHeight="1">
      <c r="A42" s="107" t="s">
        <v>66</v>
      </c>
      <c r="B42" s="107" t="s">
        <v>84</v>
      </c>
      <c r="C42" s="108">
        <v>5063669252253</v>
      </c>
      <c r="D42" s="109" t="s">
        <v>42</v>
      </c>
      <c r="E42" s="100">
        <v>115</v>
      </c>
      <c r="F42" s="105">
        <f t="shared" si="0"/>
        <v>230</v>
      </c>
      <c r="G42" s="105">
        <v>104</v>
      </c>
      <c r="H42" s="124"/>
    </row>
    <row r="43" spans="1:8" ht="27.75" customHeight="1">
      <c r="A43" s="107" t="s">
        <v>66</v>
      </c>
      <c r="B43" s="107" t="s">
        <v>84</v>
      </c>
      <c r="C43" s="108">
        <v>5063669252246</v>
      </c>
      <c r="D43" s="109" t="s">
        <v>46</v>
      </c>
      <c r="E43" s="105">
        <v>94</v>
      </c>
      <c r="F43" s="105">
        <f t="shared" si="0"/>
        <v>188</v>
      </c>
      <c r="G43" s="105">
        <v>85</v>
      </c>
      <c r="H43" s="124"/>
    </row>
    <row r="44" spans="1:8" ht="27.75" customHeight="1">
      <c r="A44" s="107" t="s">
        <v>66</v>
      </c>
      <c r="B44" s="107" t="s">
        <v>84</v>
      </c>
      <c r="C44" s="108">
        <v>5063669252277</v>
      </c>
      <c r="D44" s="109" t="s">
        <v>47</v>
      </c>
      <c r="E44" s="105">
        <v>14</v>
      </c>
      <c r="F44" s="105">
        <f t="shared" si="0"/>
        <v>28</v>
      </c>
      <c r="G44" s="105">
        <v>13</v>
      </c>
      <c r="H44" s="124"/>
    </row>
    <row r="45" spans="1:8" ht="27.75" customHeight="1">
      <c r="A45" s="107" t="s">
        <v>67</v>
      </c>
      <c r="B45" s="107" t="s">
        <v>87</v>
      </c>
      <c r="C45" s="108">
        <v>5063669251669</v>
      </c>
      <c r="D45" s="109">
        <v>34</v>
      </c>
      <c r="E45" s="105">
        <v>37</v>
      </c>
      <c r="F45" s="105">
        <f t="shared" si="0"/>
        <v>74</v>
      </c>
      <c r="G45" s="105">
        <v>33</v>
      </c>
      <c r="H45" s="124"/>
    </row>
    <row r="46" spans="1:8" ht="27.75" customHeight="1">
      <c r="A46" s="107" t="s">
        <v>67</v>
      </c>
      <c r="B46" s="107" t="s">
        <v>87</v>
      </c>
      <c r="C46" s="108">
        <v>5063669251676</v>
      </c>
      <c r="D46" s="109">
        <v>36</v>
      </c>
      <c r="E46" s="105">
        <v>62</v>
      </c>
      <c r="F46" s="105">
        <f t="shared" si="0"/>
        <v>124</v>
      </c>
      <c r="G46" s="105">
        <v>56</v>
      </c>
      <c r="H46" s="124"/>
    </row>
    <row r="47" spans="1:8" ht="27.75" customHeight="1">
      <c r="A47" s="107" t="s">
        <v>67</v>
      </c>
      <c r="B47" s="107" t="s">
        <v>87</v>
      </c>
      <c r="C47" s="108">
        <v>5063669251683</v>
      </c>
      <c r="D47" s="109">
        <v>38</v>
      </c>
      <c r="E47" s="105">
        <v>95</v>
      </c>
      <c r="F47" s="105">
        <f t="shared" si="0"/>
        <v>190</v>
      </c>
      <c r="G47" s="105">
        <v>86</v>
      </c>
      <c r="H47" s="124"/>
    </row>
    <row r="48" spans="1:8" ht="27.75" customHeight="1">
      <c r="A48" s="107" t="s">
        <v>67</v>
      </c>
      <c r="B48" s="107" t="s">
        <v>87</v>
      </c>
      <c r="C48" s="108">
        <v>5063669251690</v>
      </c>
      <c r="D48" s="109">
        <v>40</v>
      </c>
      <c r="E48" s="105">
        <v>89</v>
      </c>
      <c r="F48" s="105">
        <f t="shared" si="0"/>
        <v>178</v>
      </c>
      <c r="G48" s="105">
        <v>80</v>
      </c>
      <c r="H48" s="124"/>
    </row>
    <row r="49" spans="1:8" ht="27.75" customHeight="1">
      <c r="A49" s="107" t="s">
        <v>67</v>
      </c>
      <c r="B49" s="107" t="s">
        <v>87</v>
      </c>
      <c r="C49" s="108">
        <v>5063669251706</v>
      </c>
      <c r="D49" s="109">
        <v>42</v>
      </c>
      <c r="E49" s="105">
        <v>52</v>
      </c>
      <c r="F49" s="105">
        <f t="shared" si="0"/>
        <v>104</v>
      </c>
      <c r="G49" s="105">
        <v>47</v>
      </c>
      <c r="H49" s="124"/>
    </row>
    <row r="50" spans="1:8" ht="27.75" customHeight="1">
      <c r="A50" s="107" t="s">
        <v>68</v>
      </c>
      <c r="B50" s="107" t="s">
        <v>88</v>
      </c>
      <c r="C50" s="108">
        <v>5063669251720</v>
      </c>
      <c r="D50" s="109">
        <v>34</v>
      </c>
      <c r="E50" s="105">
        <v>37</v>
      </c>
      <c r="F50" s="105">
        <f t="shared" si="0"/>
        <v>74</v>
      </c>
      <c r="G50" s="105">
        <v>33</v>
      </c>
      <c r="H50" s="124"/>
    </row>
    <row r="51" spans="1:8" ht="27.75" customHeight="1">
      <c r="A51" s="107" t="s">
        <v>68</v>
      </c>
      <c r="B51" s="107" t="s">
        <v>88</v>
      </c>
      <c r="C51" s="108">
        <v>5063669251737</v>
      </c>
      <c r="D51" s="109">
        <v>36</v>
      </c>
      <c r="E51" s="105">
        <v>64</v>
      </c>
      <c r="F51" s="105">
        <f t="shared" si="0"/>
        <v>128</v>
      </c>
      <c r="G51" s="105">
        <v>57</v>
      </c>
      <c r="H51" s="124"/>
    </row>
    <row r="52" spans="1:8" ht="27.75" customHeight="1">
      <c r="A52" s="107" t="s">
        <v>68</v>
      </c>
      <c r="B52" s="107" t="s">
        <v>88</v>
      </c>
      <c r="C52" s="108">
        <v>5063669251744</v>
      </c>
      <c r="D52" s="109">
        <v>38</v>
      </c>
      <c r="E52" s="105">
        <v>118</v>
      </c>
      <c r="F52" s="105">
        <f t="shared" si="0"/>
        <v>236</v>
      </c>
      <c r="G52" s="105">
        <v>107</v>
      </c>
      <c r="H52" s="124"/>
    </row>
    <row r="53" spans="1:8" ht="27.75" customHeight="1">
      <c r="A53" s="107" t="s">
        <v>68</v>
      </c>
      <c r="B53" s="107" t="s">
        <v>88</v>
      </c>
      <c r="C53" s="108">
        <v>5063669251751</v>
      </c>
      <c r="D53" s="109">
        <v>40</v>
      </c>
      <c r="E53" s="105">
        <v>117</v>
      </c>
      <c r="F53" s="105">
        <f t="shared" si="0"/>
        <v>234</v>
      </c>
      <c r="G53" s="105">
        <v>106</v>
      </c>
      <c r="H53" s="124"/>
    </row>
    <row r="54" spans="1:8" ht="27.75" customHeight="1">
      <c r="A54" s="107" t="s">
        <v>68</v>
      </c>
      <c r="B54" s="107" t="s">
        <v>88</v>
      </c>
      <c r="C54" s="108">
        <v>5063669251768</v>
      </c>
      <c r="D54" s="109">
        <v>42</v>
      </c>
      <c r="E54" s="105">
        <v>64</v>
      </c>
      <c r="F54" s="105">
        <f t="shared" si="0"/>
        <v>128</v>
      </c>
      <c r="G54" s="105">
        <v>57</v>
      </c>
      <c r="H54" s="124"/>
    </row>
    <row r="55" spans="1:8" ht="27.75" customHeight="1">
      <c r="A55" s="107" t="s">
        <v>69</v>
      </c>
      <c r="B55" s="107" t="s">
        <v>89</v>
      </c>
      <c r="C55" s="108">
        <v>5063669252062</v>
      </c>
      <c r="D55" s="109">
        <v>34</v>
      </c>
      <c r="E55" s="105">
        <v>35</v>
      </c>
      <c r="F55" s="105">
        <f t="shared" si="0"/>
        <v>70</v>
      </c>
      <c r="G55" s="105">
        <v>32</v>
      </c>
      <c r="H55" s="124"/>
    </row>
    <row r="56" spans="1:8" ht="27.75" customHeight="1">
      <c r="A56" s="107" t="s">
        <v>69</v>
      </c>
      <c r="B56" s="107" t="s">
        <v>89</v>
      </c>
      <c r="C56" s="108">
        <v>5063669252079</v>
      </c>
      <c r="D56" s="109">
        <v>36</v>
      </c>
      <c r="E56" s="105">
        <v>81</v>
      </c>
      <c r="F56" s="105">
        <f t="shared" si="0"/>
        <v>162</v>
      </c>
      <c r="G56" s="105">
        <v>73</v>
      </c>
      <c r="H56" s="124"/>
    </row>
    <row r="57" spans="1:8" ht="27.75" customHeight="1">
      <c r="A57" s="107" t="s">
        <v>69</v>
      </c>
      <c r="B57" s="107" t="s">
        <v>89</v>
      </c>
      <c r="C57" s="108">
        <v>5063669252086</v>
      </c>
      <c r="D57" s="109">
        <v>38</v>
      </c>
      <c r="E57" s="105">
        <v>131</v>
      </c>
      <c r="F57" s="105">
        <f t="shared" si="0"/>
        <v>262</v>
      </c>
      <c r="G57" s="105">
        <v>118</v>
      </c>
      <c r="H57" s="124"/>
    </row>
    <row r="58" spans="1:8" ht="27.75" customHeight="1">
      <c r="A58" s="107" t="s">
        <v>69</v>
      </c>
      <c r="B58" s="107" t="s">
        <v>89</v>
      </c>
      <c r="C58" s="108">
        <v>5063669252093</v>
      </c>
      <c r="D58" s="109">
        <v>40</v>
      </c>
      <c r="E58" s="105">
        <v>131</v>
      </c>
      <c r="F58" s="105">
        <f t="shared" si="0"/>
        <v>262</v>
      </c>
      <c r="G58" s="105">
        <v>118</v>
      </c>
      <c r="H58" s="124"/>
    </row>
    <row r="59" spans="1:8" ht="27.75" customHeight="1">
      <c r="A59" s="107" t="s">
        <v>69</v>
      </c>
      <c r="B59" s="107" t="s">
        <v>89</v>
      </c>
      <c r="C59" s="108">
        <v>5063669252109</v>
      </c>
      <c r="D59" s="109">
        <v>42</v>
      </c>
      <c r="E59" s="105">
        <v>77</v>
      </c>
      <c r="F59" s="105">
        <f t="shared" si="0"/>
        <v>154</v>
      </c>
      <c r="G59" s="105">
        <v>70</v>
      </c>
      <c r="H59" s="124"/>
    </row>
    <row r="60" spans="1:8" ht="27.75" customHeight="1">
      <c r="A60" s="107" t="s">
        <v>70</v>
      </c>
      <c r="B60" s="107" t="s">
        <v>90</v>
      </c>
      <c r="C60" s="108">
        <v>5063669252123</v>
      </c>
      <c r="D60" s="109">
        <v>34</v>
      </c>
      <c r="E60" s="105">
        <v>38</v>
      </c>
      <c r="F60" s="105">
        <f t="shared" ref="F60:F79" si="1">E60*2</f>
        <v>76</v>
      </c>
      <c r="G60" s="105">
        <v>34</v>
      </c>
      <c r="H60" s="124"/>
    </row>
    <row r="61" spans="1:8" ht="27.75" customHeight="1">
      <c r="A61" s="107" t="s">
        <v>70</v>
      </c>
      <c r="B61" s="107" t="s">
        <v>90</v>
      </c>
      <c r="C61" s="108">
        <v>5063669252130</v>
      </c>
      <c r="D61" s="109">
        <v>36</v>
      </c>
      <c r="E61" s="105">
        <v>60</v>
      </c>
      <c r="F61" s="105">
        <f t="shared" si="1"/>
        <v>120</v>
      </c>
      <c r="G61" s="105">
        <v>54</v>
      </c>
      <c r="H61" s="124"/>
    </row>
    <row r="62" spans="1:8" ht="27.75" customHeight="1">
      <c r="A62" s="107" t="s">
        <v>70</v>
      </c>
      <c r="B62" s="107" t="s">
        <v>90</v>
      </c>
      <c r="C62" s="108">
        <v>5063669252147</v>
      </c>
      <c r="D62" s="109">
        <v>38</v>
      </c>
      <c r="E62" s="105">
        <v>83</v>
      </c>
      <c r="F62" s="105">
        <f t="shared" si="1"/>
        <v>166</v>
      </c>
      <c r="G62" s="105">
        <v>75</v>
      </c>
      <c r="H62" s="124"/>
    </row>
    <row r="63" spans="1:8" ht="27.75" customHeight="1">
      <c r="A63" s="107" t="s">
        <v>70</v>
      </c>
      <c r="B63" s="107" t="s">
        <v>90</v>
      </c>
      <c r="C63" s="108">
        <v>5063669252154</v>
      </c>
      <c r="D63" s="109">
        <v>40</v>
      </c>
      <c r="E63" s="105">
        <v>83</v>
      </c>
      <c r="F63" s="105">
        <f t="shared" si="1"/>
        <v>166</v>
      </c>
      <c r="G63" s="105">
        <v>75</v>
      </c>
      <c r="H63" s="124"/>
    </row>
    <row r="64" spans="1:8" ht="27.75" customHeight="1">
      <c r="A64" s="107" t="s">
        <v>70</v>
      </c>
      <c r="B64" s="107" t="s">
        <v>90</v>
      </c>
      <c r="C64" s="108">
        <v>5063669252161</v>
      </c>
      <c r="D64" s="109">
        <v>42</v>
      </c>
      <c r="E64" s="105">
        <v>52</v>
      </c>
      <c r="F64" s="105">
        <f t="shared" si="1"/>
        <v>104</v>
      </c>
      <c r="G64" s="105">
        <v>47</v>
      </c>
      <c r="H64" s="124"/>
    </row>
    <row r="65" spans="1:8" ht="27.75" customHeight="1">
      <c r="A65" s="107" t="s">
        <v>71</v>
      </c>
      <c r="B65" s="107" t="s">
        <v>91</v>
      </c>
      <c r="C65" s="108">
        <v>5063669252185</v>
      </c>
      <c r="D65" s="109">
        <v>34</v>
      </c>
      <c r="E65" s="105">
        <v>47</v>
      </c>
      <c r="F65" s="105">
        <f t="shared" si="1"/>
        <v>94</v>
      </c>
      <c r="G65" s="105">
        <v>42</v>
      </c>
      <c r="H65" s="124"/>
    </row>
    <row r="66" spans="1:8" ht="27.75" customHeight="1">
      <c r="A66" s="107" t="s">
        <v>71</v>
      </c>
      <c r="B66" s="107" t="s">
        <v>91</v>
      </c>
      <c r="C66" s="108">
        <v>5063669252192</v>
      </c>
      <c r="D66" s="109">
        <v>36</v>
      </c>
      <c r="E66" s="105">
        <v>107</v>
      </c>
      <c r="F66" s="105">
        <f t="shared" si="1"/>
        <v>214</v>
      </c>
      <c r="G66" s="105">
        <v>96</v>
      </c>
      <c r="H66" s="124"/>
    </row>
    <row r="67" spans="1:8" ht="27.75" customHeight="1">
      <c r="A67" s="107" t="s">
        <v>71</v>
      </c>
      <c r="B67" s="107" t="s">
        <v>91</v>
      </c>
      <c r="C67" s="108">
        <v>5063669252208</v>
      </c>
      <c r="D67" s="109">
        <v>38</v>
      </c>
      <c r="E67" s="105">
        <v>150</v>
      </c>
      <c r="F67" s="105">
        <f t="shared" si="1"/>
        <v>300</v>
      </c>
      <c r="G67" s="105">
        <v>135</v>
      </c>
      <c r="H67" s="124"/>
    </row>
    <row r="68" spans="1:8" ht="27.75" customHeight="1">
      <c r="A68" s="107" t="s">
        <v>71</v>
      </c>
      <c r="B68" s="107" t="s">
        <v>91</v>
      </c>
      <c r="C68" s="108">
        <v>5063669252215</v>
      </c>
      <c r="D68" s="109">
        <v>40</v>
      </c>
      <c r="E68" s="105">
        <v>150</v>
      </c>
      <c r="F68" s="105">
        <f t="shared" si="1"/>
        <v>300</v>
      </c>
      <c r="G68" s="105">
        <v>135</v>
      </c>
      <c r="H68" s="124"/>
    </row>
    <row r="69" spans="1:8" ht="27.75" customHeight="1">
      <c r="A69" s="107" t="s">
        <v>71</v>
      </c>
      <c r="B69" s="107" t="s">
        <v>91</v>
      </c>
      <c r="C69" s="108">
        <v>5063669252222</v>
      </c>
      <c r="D69" s="109">
        <v>42</v>
      </c>
      <c r="E69" s="105">
        <v>113</v>
      </c>
      <c r="F69" s="105">
        <f t="shared" si="1"/>
        <v>226</v>
      </c>
      <c r="G69" s="105">
        <v>101</v>
      </c>
      <c r="H69" s="124"/>
    </row>
    <row r="70" spans="1:8" ht="27.75" customHeight="1">
      <c r="A70" s="107" t="s">
        <v>72</v>
      </c>
      <c r="B70" s="107" t="s">
        <v>92</v>
      </c>
      <c r="C70" s="108">
        <v>5063669252307</v>
      </c>
      <c r="D70" s="109">
        <v>34</v>
      </c>
      <c r="E70" s="105">
        <v>39</v>
      </c>
      <c r="F70" s="105">
        <f t="shared" si="1"/>
        <v>78</v>
      </c>
      <c r="G70" s="105">
        <v>35</v>
      </c>
      <c r="H70" s="124"/>
    </row>
    <row r="71" spans="1:8" ht="27.75" customHeight="1">
      <c r="A71" s="107" t="s">
        <v>72</v>
      </c>
      <c r="B71" s="107" t="s">
        <v>92</v>
      </c>
      <c r="C71" s="108">
        <v>5063669252314</v>
      </c>
      <c r="D71" s="109">
        <v>36</v>
      </c>
      <c r="E71" s="105">
        <v>86</v>
      </c>
      <c r="F71" s="105">
        <f t="shared" si="1"/>
        <v>172</v>
      </c>
      <c r="G71" s="105">
        <v>77</v>
      </c>
      <c r="H71" s="124"/>
    </row>
    <row r="72" spans="1:8" ht="27.75" customHeight="1">
      <c r="A72" s="107" t="s">
        <v>72</v>
      </c>
      <c r="B72" s="107" t="s">
        <v>92</v>
      </c>
      <c r="C72" s="108">
        <v>5063669252321</v>
      </c>
      <c r="D72" s="109">
        <v>38</v>
      </c>
      <c r="E72" s="105">
        <v>117</v>
      </c>
      <c r="F72" s="105">
        <f t="shared" si="1"/>
        <v>234</v>
      </c>
      <c r="G72" s="105">
        <v>106</v>
      </c>
      <c r="H72" s="124"/>
    </row>
    <row r="73" spans="1:8" ht="27.75" customHeight="1">
      <c r="A73" s="107" t="s">
        <v>72</v>
      </c>
      <c r="B73" s="107" t="s">
        <v>92</v>
      </c>
      <c r="C73" s="108">
        <v>5063669252338</v>
      </c>
      <c r="D73" s="109">
        <v>40</v>
      </c>
      <c r="E73" s="105">
        <v>91</v>
      </c>
      <c r="F73" s="105">
        <f t="shared" si="1"/>
        <v>182</v>
      </c>
      <c r="G73" s="105">
        <v>81</v>
      </c>
      <c r="H73" s="124"/>
    </row>
    <row r="74" spans="1:8" ht="29">
      <c r="A74" s="107" t="s">
        <v>72</v>
      </c>
      <c r="B74" s="107" t="s">
        <v>92</v>
      </c>
      <c r="C74" s="108">
        <v>5063669252345</v>
      </c>
      <c r="D74" s="110">
        <v>42</v>
      </c>
      <c r="E74" s="105">
        <v>42</v>
      </c>
      <c r="F74" s="105">
        <f t="shared" si="1"/>
        <v>84</v>
      </c>
      <c r="G74" s="105">
        <v>38</v>
      </c>
      <c r="H74" s="124"/>
    </row>
    <row r="75" spans="1:8" ht="29">
      <c r="A75" s="107" t="s">
        <v>73</v>
      </c>
      <c r="B75" s="107" t="s">
        <v>93</v>
      </c>
      <c r="C75" s="108">
        <v>5063669252369</v>
      </c>
      <c r="D75" s="110">
        <v>34</v>
      </c>
      <c r="E75" s="105">
        <v>40</v>
      </c>
      <c r="F75" s="105">
        <f t="shared" si="1"/>
        <v>80</v>
      </c>
      <c r="G75" s="105">
        <v>36</v>
      </c>
      <c r="H75" s="124"/>
    </row>
    <row r="76" spans="1:8" ht="29">
      <c r="A76" s="107" t="s">
        <v>73</v>
      </c>
      <c r="B76" s="107" t="s">
        <v>93</v>
      </c>
      <c r="C76" s="108">
        <v>5063669252376</v>
      </c>
      <c r="D76" s="110">
        <v>36</v>
      </c>
      <c r="E76" s="105">
        <v>91</v>
      </c>
      <c r="F76" s="105">
        <f t="shared" si="1"/>
        <v>182</v>
      </c>
      <c r="G76" s="105">
        <v>81</v>
      </c>
      <c r="H76" s="124"/>
    </row>
    <row r="77" spans="1:8" ht="29">
      <c r="A77" s="107" t="s">
        <v>73</v>
      </c>
      <c r="B77" s="107" t="s">
        <v>93</v>
      </c>
      <c r="C77" s="108">
        <v>5063669252383</v>
      </c>
      <c r="D77" s="110">
        <v>38</v>
      </c>
      <c r="E77" s="105">
        <v>138</v>
      </c>
      <c r="F77" s="105">
        <f t="shared" si="1"/>
        <v>276</v>
      </c>
      <c r="G77" s="105">
        <v>125</v>
      </c>
      <c r="H77" s="124"/>
    </row>
    <row r="78" spans="1:8" ht="29">
      <c r="A78" s="107" t="s">
        <v>73</v>
      </c>
      <c r="B78" s="107" t="s">
        <v>93</v>
      </c>
      <c r="C78" s="108">
        <v>5063669252390</v>
      </c>
      <c r="D78" s="109">
        <v>40</v>
      </c>
      <c r="E78" s="105">
        <v>112</v>
      </c>
      <c r="F78" s="105">
        <f t="shared" si="1"/>
        <v>224</v>
      </c>
      <c r="G78" s="105">
        <v>100</v>
      </c>
      <c r="H78" s="124"/>
    </row>
    <row r="79" spans="1:8" ht="29">
      <c r="A79" s="107" t="s">
        <v>73</v>
      </c>
      <c r="B79" s="107" t="s">
        <v>93</v>
      </c>
      <c r="C79" s="108">
        <v>5063669252406</v>
      </c>
      <c r="D79" s="110">
        <v>42</v>
      </c>
      <c r="E79" s="104">
        <v>41</v>
      </c>
      <c r="F79" s="105">
        <f t="shared" si="1"/>
        <v>82</v>
      </c>
      <c r="G79" s="105">
        <v>37</v>
      </c>
      <c r="H79" s="124"/>
    </row>
    <row r="81" spans="5:8">
      <c r="E81" s="125"/>
      <c r="G81" s="106">
        <f>SUM(G2:G80)</f>
        <v>5060</v>
      </c>
      <c r="H81" s="124">
        <f>SUM(H2:H80)</f>
        <v>0</v>
      </c>
    </row>
    <row r="82" spans="5:8">
      <c r="E82" s="125"/>
      <c r="G82" s="124"/>
    </row>
    <row r="83" spans="5:8">
      <c r="E83" s="125"/>
      <c r="G83" s="124"/>
    </row>
    <row r="84" spans="5:8">
      <c r="E84" s="125"/>
      <c r="G84" s="124"/>
    </row>
    <row r="85" spans="5:8">
      <c r="E85" s="125"/>
      <c r="G85" s="124"/>
    </row>
  </sheetData>
  <autoFilter ref="A1:G79" xr:uid="{18223C27-EB27-4470-B50F-1A818A8CB85D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F499A2FC-E99C-4CCA-9D92-D8898EA9C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PO</vt:lpstr>
      <vt:lpstr>LAYOUT REF</vt:lpstr>
      <vt:lpstr>DETAIL (2)</vt:lpstr>
      <vt:lpstr>DETAIL (3)</vt:lpstr>
      <vt:lpstr>DETAIL (4)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2026-01-15T05:59:00Z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22579500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