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13" documentId="8_{5D0ACF10-670F-4680-8364-BA88381B527D}" xr6:coauthVersionLast="47" xr6:coauthVersionMax="47" xr10:uidLastSave="{F9594E9C-D4F5-4AA1-AECF-BF4813B25716}"/>
  <bookViews>
    <workbookView xWindow="-103" yWindow="-103" windowWidth="16663" windowHeight="8743" tabRatio="898" firstSheet="1" activeTab="2" xr2:uid="{00000000-000D-0000-FFFF-FFFF00000000}"/>
  </bookViews>
  <sheets>
    <sheet name="LOOK UP" sheetId="3" state="hidden" r:id="rId1"/>
    <sheet name="Design Sheet" sheetId="1" r:id="rId2"/>
    <sheet name="Design Inspo Sheet" sheetId="36" r:id="rId3"/>
    <sheet name="Trims &amp; Labelling Sheet" sheetId="9" r:id="rId4"/>
    <sheet name="Sample Specification" sheetId="35" r:id="rId5"/>
    <sheet name="Graded Specification" sheetId="37" r:id="rId6"/>
  </sheets>
  <definedNames>
    <definedName name="a">#REF!</definedName>
    <definedName name="blue">#REF!</definedName>
    <definedName name="brandlabel">#REF!</definedName>
    <definedName name="COO">#REF!</definedName>
    <definedName name="COUNTRY">#REF!</definedName>
    <definedName name="list">#REF!</definedName>
    <definedName name="mock">#REF!</definedName>
    <definedName name="mock2">#REF!</definedName>
    <definedName name="new">#REF!</definedName>
    <definedName name="pink">#REF!</definedName>
    <definedName name="_xlnm.Print_Area" localSheetId="2">'Design Inspo Sheet'!$A$1:$E$60</definedName>
    <definedName name="_xlnm.Print_Area" localSheetId="1">'Design Sheet'!$A$1:$E$65</definedName>
    <definedName name="_xlnm.Print_Area" localSheetId="5">'Graded Specification'!$A$1:$Q$90</definedName>
    <definedName name="_xlnm.Print_Area" localSheetId="0">'LOOK UP'!$A$1:$E$95</definedName>
    <definedName name="_xlnm.Print_Area" localSheetId="4">'Sample Specification'!$A$1:$AE$87</definedName>
    <definedName name="_xlnm.Print_Area" localSheetId="3">'Trims &amp; Labelling Sheet'!$A$1:$K$67</definedName>
    <definedName name="RANGE">#REF!</definedName>
    <definedName name="red">#REF!</definedName>
    <definedName name="SELECT_FROM_DROP_DOWN">#REF!</definedName>
    <definedName name="SIZE">#REF!</definedName>
    <definedName name="SIZES">'Trims &amp; Labelling Sheet'!#REF!</definedName>
    <definedName name="SWINGTICKET">'Trims &amp; Labelling Sheet'!#REF!</definedName>
    <definedName name="updated">#REF!</definedName>
    <definedName name="yello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9" l="1"/>
  <c r="I11" i="9"/>
  <c r="I10" i="9"/>
  <c r="J11" i="9"/>
  <c r="J10" i="9"/>
  <c r="A68" i="35"/>
  <c r="A68" i="37" s="1"/>
  <c r="A69" i="35"/>
  <c r="A69" i="37" s="1"/>
  <c r="A70" i="35"/>
  <c r="A70" i="37" s="1"/>
  <c r="A71" i="35"/>
  <c r="A71" i="37" s="1"/>
  <c r="A72" i="35"/>
  <c r="A72" i="37" s="1"/>
  <c r="A73" i="35"/>
  <c r="A73" i="37" s="1"/>
  <c r="A74" i="35"/>
  <c r="A74" i="37" s="1"/>
  <c r="A75" i="35"/>
  <c r="A76" i="35"/>
  <c r="A77" i="35"/>
  <c r="A78" i="35"/>
  <c r="A79" i="35"/>
  <c r="A79" i="37" s="1"/>
  <c r="A80" i="35"/>
  <c r="A80" i="37" s="1"/>
  <c r="A81" i="35"/>
  <c r="A81" i="37" s="1"/>
  <c r="A67" i="35"/>
  <c r="A67" i="37" s="1"/>
  <c r="H52" i="9"/>
  <c r="F52" i="9"/>
  <c r="H49" i="9"/>
  <c r="F49" i="9"/>
  <c r="H138" i="3"/>
  <c r="H152" i="3"/>
  <c r="H148" i="3"/>
  <c r="H146" i="3"/>
  <c r="H147" i="3"/>
  <c r="H150" i="3"/>
  <c r="H50" i="9"/>
  <c r="F50" i="9"/>
  <c r="H51" i="9"/>
  <c r="F51" i="9"/>
  <c r="H131" i="3"/>
  <c r="H130" i="3"/>
  <c r="H129" i="3"/>
  <c r="H128" i="3"/>
  <c r="H127" i="3"/>
  <c r="H126" i="3"/>
  <c r="H125" i="3"/>
  <c r="H124" i="3"/>
  <c r="H123" i="3"/>
  <c r="H12" i="9"/>
  <c r="E12" i="9"/>
  <c r="G12" i="9"/>
  <c r="F12" i="9"/>
  <c r="H14" i="9"/>
  <c r="G14" i="9"/>
  <c r="F14" i="9"/>
  <c r="E14" i="9"/>
  <c r="A49" i="37"/>
  <c r="B49" i="37"/>
  <c r="D49" i="37"/>
  <c r="A50" i="37"/>
  <c r="B50" i="37"/>
  <c r="D50" i="37"/>
  <c r="A51" i="37"/>
  <c r="B51" i="37"/>
  <c r="D51" i="37"/>
  <c r="A52" i="37"/>
  <c r="B52" i="37"/>
  <c r="D52" i="37"/>
  <c r="A53" i="37"/>
  <c r="B53" i="37"/>
  <c r="D53" i="37"/>
  <c r="A54" i="37"/>
  <c r="B54" i="37"/>
  <c r="D54" i="37"/>
  <c r="A55" i="37"/>
  <c r="B55" i="37"/>
  <c r="D55" i="37"/>
  <c r="A56" i="37"/>
  <c r="B56" i="37"/>
  <c r="D56" i="37"/>
  <c r="A57" i="37"/>
  <c r="B57" i="37"/>
  <c r="D57" i="37"/>
  <c r="A58" i="37"/>
  <c r="B58" i="37"/>
  <c r="D58" i="37"/>
  <c r="A59" i="37"/>
  <c r="B59" i="37"/>
  <c r="D59" i="37"/>
  <c r="A60" i="37"/>
  <c r="B60" i="37"/>
  <c r="D60" i="37"/>
  <c r="A61" i="37"/>
  <c r="B61" i="37"/>
  <c r="D61" i="37"/>
  <c r="A62" i="37"/>
  <c r="B62" i="37"/>
  <c r="D62" i="37"/>
  <c r="B63" i="37"/>
  <c r="D63" i="37"/>
  <c r="M60" i="37"/>
  <c r="M61" i="37"/>
  <c r="M62" i="37"/>
  <c r="M63" i="37"/>
  <c r="L58" i="37"/>
  <c r="L59" i="37"/>
  <c r="L60" i="37"/>
  <c r="L61" i="37"/>
  <c r="L62" i="37"/>
  <c r="L63" i="37"/>
  <c r="L50" i="37"/>
  <c r="M50" i="37"/>
  <c r="M59" i="37"/>
  <c r="M58" i="37"/>
  <c r="M57" i="37"/>
  <c r="L57" i="37"/>
  <c r="M56" i="37"/>
  <c r="L56" i="37"/>
  <c r="M55" i="37"/>
  <c r="L55" i="37"/>
  <c r="M54" i="37"/>
  <c r="L54" i="37"/>
  <c r="M53" i="37"/>
  <c r="L53" i="37"/>
  <c r="M52" i="37"/>
  <c r="L52" i="37"/>
  <c r="M51" i="37"/>
  <c r="L51" i="37"/>
  <c r="X61" i="35"/>
  <c r="U61" i="35"/>
  <c r="R61" i="35"/>
  <c r="O61" i="35"/>
  <c r="L61" i="35"/>
  <c r="I61" i="35"/>
  <c r="X60" i="35"/>
  <c r="U60" i="35"/>
  <c r="R60" i="35"/>
  <c r="O60" i="35"/>
  <c r="L60" i="35"/>
  <c r="I60" i="35"/>
  <c r="X59" i="35"/>
  <c r="U59" i="35"/>
  <c r="R59" i="35"/>
  <c r="O59" i="35"/>
  <c r="L59" i="35"/>
  <c r="I59" i="35"/>
  <c r="X58" i="35"/>
  <c r="U58" i="35"/>
  <c r="R58" i="35"/>
  <c r="O58" i="35"/>
  <c r="L58" i="35"/>
  <c r="I58" i="35"/>
  <c r="X57" i="35"/>
  <c r="U57" i="35"/>
  <c r="R57" i="35"/>
  <c r="O57" i="35"/>
  <c r="L57" i="35"/>
  <c r="I57" i="35"/>
  <c r="X56" i="35"/>
  <c r="U56" i="35"/>
  <c r="R56" i="35"/>
  <c r="O56" i="35"/>
  <c r="L56" i="35"/>
  <c r="I56" i="35"/>
  <c r="X55" i="35"/>
  <c r="U55" i="35"/>
  <c r="R55" i="35"/>
  <c r="O55" i="35"/>
  <c r="L55" i="35"/>
  <c r="I55" i="35"/>
  <c r="X54" i="35"/>
  <c r="U54" i="35"/>
  <c r="R54" i="35"/>
  <c r="O54" i="35"/>
  <c r="L54" i="35"/>
  <c r="I54" i="35"/>
  <c r="X53" i="35"/>
  <c r="U53" i="35"/>
  <c r="R53" i="35"/>
  <c r="O53" i="35"/>
  <c r="L53" i="35"/>
  <c r="I53" i="35"/>
  <c r="X52" i="35"/>
  <c r="U52" i="35"/>
  <c r="R52" i="35"/>
  <c r="O52" i="35"/>
  <c r="L52" i="35"/>
  <c r="I52" i="35"/>
  <c r="X51" i="35"/>
  <c r="U51" i="35"/>
  <c r="R51" i="35"/>
  <c r="O51" i="35"/>
  <c r="L51" i="35"/>
  <c r="I51" i="35"/>
  <c r="H94" i="3"/>
  <c r="N10" i="9"/>
  <c r="N26" i="9"/>
  <c r="N36" i="9"/>
  <c r="M10" i="9"/>
  <c r="M17" i="9"/>
  <c r="L10" i="9"/>
  <c r="L61" i="9"/>
  <c r="L11" i="9"/>
  <c r="M11" i="9"/>
  <c r="N11" i="9"/>
  <c r="E11" i="9"/>
  <c r="F11" i="9"/>
  <c r="B11" i="9"/>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12" i="37"/>
  <c r="A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M12" i="37"/>
  <c r="L12" i="37"/>
  <c r="M61" i="9"/>
  <c r="M26" i="9"/>
  <c r="M36" i="9"/>
  <c r="N17" i="9"/>
  <c r="N61" i="9"/>
  <c r="L26" i="9"/>
  <c r="L36" i="9"/>
  <c r="L17" i="9"/>
  <c r="AC66" i="35"/>
  <c r="E3" i="36"/>
  <c r="F34" i="9"/>
  <c r="H34" i="9"/>
  <c r="I7" i="9"/>
  <c r="A75" i="37"/>
  <c r="A76" i="37"/>
  <c r="A77" i="37"/>
  <c r="A78" i="37"/>
  <c r="A82" i="35"/>
  <c r="A82" i="37"/>
  <c r="A83" i="35"/>
  <c r="A83" i="37" s="1"/>
  <c r="A84" i="35"/>
  <c r="A84" i="37" s="1"/>
  <c r="A85" i="35"/>
  <c r="A85" i="37"/>
  <c r="A66" i="35"/>
  <c r="A66" i="37" s="1"/>
  <c r="N67" i="37"/>
  <c r="N68" i="37"/>
  <c r="X13" i="35"/>
  <c r="X14" i="35"/>
  <c r="X15" i="35"/>
  <c r="X16" i="35"/>
  <c r="X17" i="35"/>
  <c r="X18" i="35"/>
  <c r="X19" i="35"/>
  <c r="X20" i="35"/>
  <c r="X21" i="35"/>
  <c r="X22" i="35"/>
  <c r="X23"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49" i="35"/>
  <c r="X50" i="35"/>
  <c r="X62" i="35"/>
  <c r="X63" i="35"/>
  <c r="U13" i="35"/>
  <c r="U14" i="35"/>
  <c r="U15" i="35"/>
  <c r="U16" i="35"/>
  <c r="U17" i="35"/>
  <c r="U18" i="35"/>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62" i="35"/>
  <c r="U63" i="35"/>
  <c r="R13" i="35"/>
  <c r="R14" i="35"/>
  <c r="R15" i="35"/>
  <c r="R16" i="35"/>
  <c r="R17" i="35"/>
  <c r="R18" i="35"/>
  <c r="R19" i="35"/>
  <c r="R20" i="35"/>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62" i="35"/>
  <c r="R63"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62" i="35"/>
  <c r="O63"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62" i="35"/>
  <c r="I63" i="35"/>
  <c r="L13" i="35"/>
  <c r="L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62" i="35"/>
  <c r="L63" i="35"/>
  <c r="AC68" i="35"/>
  <c r="O68" i="37"/>
  <c r="AC67" i="35"/>
  <c r="O67" i="37"/>
  <c r="P6" i="37"/>
  <c r="X12" i="35"/>
  <c r="R12" i="35"/>
  <c r="L12" i="35"/>
  <c r="O12" i="35"/>
  <c r="U12" i="35"/>
  <c r="I12" i="35"/>
  <c r="K10" i="9"/>
  <c r="M7" i="35"/>
  <c r="F7" i="37"/>
  <c r="H67" i="9"/>
  <c r="H66" i="9"/>
  <c r="K11" i="9"/>
  <c r="P5" i="37"/>
  <c r="M6" i="37"/>
  <c r="M5" i="37"/>
  <c r="C7" i="37"/>
  <c r="C6" i="37"/>
  <c r="B7" i="37"/>
  <c r="B6" i="37"/>
  <c r="C7" i="35"/>
  <c r="C6" i="35"/>
  <c r="AA6" i="35"/>
  <c r="F6" i="37"/>
  <c r="F5" i="37"/>
  <c r="C5" i="37"/>
  <c r="A3" i="37"/>
  <c r="P1" i="37"/>
  <c r="AA5" i="35"/>
  <c r="M6" i="35"/>
  <c r="M5" i="35"/>
  <c r="C5" i="35"/>
  <c r="B6" i="35"/>
  <c r="AD1" i="35"/>
  <c r="A3" i="35"/>
  <c r="I6" i="9"/>
  <c r="I5" i="9"/>
  <c r="H55" i="9" s="1"/>
  <c r="A3" i="9"/>
  <c r="B5" i="9"/>
  <c r="E7" i="36"/>
  <c r="E8" i="36"/>
  <c r="E9" i="36"/>
  <c r="E6" i="36"/>
  <c r="B7" i="36"/>
  <c r="B8" i="36"/>
  <c r="B9" i="36"/>
  <c r="B10" i="36"/>
  <c r="B6" i="36"/>
  <c r="A4" i="36"/>
  <c r="D1" i="36"/>
  <c r="A86" i="37"/>
  <c r="A87" i="37"/>
  <c r="O66" i="37"/>
  <c r="N66" i="37"/>
  <c r="Z7" i="35"/>
  <c r="B7" i="35"/>
  <c r="E7" i="9"/>
  <c r="B8" i="9"/>
  <c r="E6" i="9"/>
  <c r="E5" i="9"/>
  <c r="B6" i="9"/>
  <c r="J1" i="9"/>
  <c r="I61" i="9"/>
  <c r="I17" i="9"/>
  <c r="J26" i="9"/>
  <c r="J36" i="9"/>
  <c r="J17" i="9"/>
  <c r="K61" i="9"/>
  <c r="K17" i="9"/>
  <c r="J61" i="9"/>
  <c r="K26" i="9"/>
  <c r="K36" i="9"/>
  <c r="I26" i="9"/>
  <c r="I36" i="9"/>
  <c r="Z6" i="35"/>
  <c r="L6" i="37"/>
  <c r="E8" i="9"/>
  <c r="E10" i="36"/>
</calcChain>
</file>

<file path=xl/sharedStrings.xml><?xml version="1.0" encoding="utf-8"?>
<sst xmlns="http://schemas.openxmlformats.org/spreadsheetml/2006/main" count="963" uniqueCount="627">
  <si>
    <t>RANGE</t>
  </si>
  <si>
    <t>RANGE TIER</t>
  </si>
  <si>
    <t>DESIGNER</t>
  </si>
  <si>
    <t>TECHNICAL</t>
  </si>
  <si>
    <t>DESIGN ASSISTANT</t>
  </si>
  <si>
    <t>PRODUCT DEV</t>
  </si>
  <si>
    <t>[Select from drop down]</t>
  </si>
  <si>
    <t>TIER 1</t>
  </si>
  <si>
    <t>CAMILLA AND MARC - RTW</t>
  </si>
  <si>
    <t>TIER 2</t>
  </si>
  <si>
    <t>N/A</t>
  </si>
  <si>
    <t>CAMILLA AND MARC - DENIM</t>
  </si>
  <si>
    <t>TIER 3</t>
  </si>
  <si>
    <t>HAYLEY</t>
  </si>
  <si>
    <t>KRISTY/CHRIS</t>
  </si>
  <si>
    <t>CAMILLA AND MARC - WKND</t>
  </si>
  <si>
    <t>LOGO PROGRAM</t>
  </si>
  <si>
    <t>BRIDGING PROGRAM</t>
  </si>
  <si>
    <t>GEORGIA</t>
  </si>
  <si>
    <t>MASSIMO</t>
  </si>
  <si>
    <t>MAIN LABELS</t>
  </si>
  <si>
    <t>SIZE LABEL</t>
  </si>
  <si>
    <t>SWING TAGS</t>
  </si>
  <si>
    <t>HANG TAPE</t>
  </si>
  <si>
    <t>MAIN POSITION</t>
  </si>
  <si>
    <t>CARE LABEL POSITION</t>
  </si>
  <si>
    <t>SWING TAG POSITION</t>
  </si>
  <si>
    <t>DEVELOPMENT</t>
  </si>
  <si>
    <t>PROTO</t>
  </si>
  <si>
    <t>SMS</t>
  </si>
  <si>
    <t>PP</t>
  </si>
  <si>
    <t>SHIPPING SAMPLES</t>
  </si>
  <si>
    <t>[Select pattern status from drop down menu]</t>
  </si>
  <si>
    <t>[Select acceptance status from drop down menu]</t>
  </si>
  <si>
    <t>#WN-7010D / RTW woven end-fold label, cream background, black text.</t>
  </si>
  <si>
    <t>#WN-7006D / RTW woven loop-fold pip, cream background, black text.</t>
  </si>
  <si>
    <t>#WN-7034 and #WN-7022 / RTW swing tag, spare envelope, and sealer string.</t>
  </si>
  <si>
    <t>#WN-7035D (OFF WHITE)</t>
  </si>
  <si>
    <t>Top &amp; dress position standard position.</t>
  </si>
  <si>
    <t>At wearer's left side seam, 10cm up from hem edge.</t>
  </si>
  <si>
    <t>Thread security string through size pip.</t>
  </si>
  <si>
    <t>Follow pattern as sent by Camilla and Marc.</t>
  </si>
  <si>
    <t>Shipping samples APPROVED.</t>
  </si>
  <si>
    <t>#WN-7010D / DENIM woven end-fold label, cream background, black text.</t>
  </si>
  <si>
    <t>#WN-7006D / DENIM woven loop-fold pip, cream background, black text.</t>
  </si>
  <si>
    <t>#WN-7034 and #WN-7022 / DENIM swing tag, spare envelope, and sealer string.</t>
  </si>
  <si>
    <t>#WN-7035C (BLACK)</t>
  </si>
  <si>
    <t>Trouser &amp; skirt standard position.</t>
  </si>
  <si>
    <t>At wearer's left side seam, 10cm below waist edge.</t>
  </si>
  <si>
    <t>Safety pin externally at wearer's left underarm.</t>
  </si>
  <si>
    <t>Factory to amend pattern sent with comments.</t>
  </si>
  <si>
    <t>Shipping samples REJECTED - See comments.</t>
  </si>
  <si>
    <t>#WN-7007D / RTW JACKET-COAT only, woven end-fold label, cream background, black text.</t>
  </si>
  <si>
    <t>#WN-7006C / WKND woven loop-fold pip, black background, cream text.</t>
  </si>
  <si>
    <t>#WN-7037 / RTW DELICATE swing tag, spare envelope, string, and bubble safety pin.</t>
  </si>
  <si>
    <t>At CB, middle of back facing, concealed vertical stitching.</t>
  </si>
  <si>
    <t>At wearer's left side, half way along seam.</t>
  </si>
  <si>
    <t>Folded loops at underarm.</t>
  </si>
  <si>
    <t>No pattern sending due to no pattern changes needed.</t>
  </si>
  <si>
    <t>Shipping samples PENDING - Send size set for urgent review.</t>
  </si>
  <si>
    <t>#WN-7010C / WKND woven end-fold label, black background, cream text.</t>
  </si>
  <si>
    <t>#WN-7030 / WKND swing tag and sealer string.</t>
  </si>
  <si>
    <t>At CB, concealed horizontal stitching at top corners only, in-line with neck seam.</t>
  </si>
  <si>
    <t>At CB seam, 5cm below waistand.</t>
  </si>
  <si>
    <t>Folded loops at side waist seam.</t>
  </si>
  <si>
    <t>Factory to make/adjust pattern.</t>
  </si>
  <si>
    <t>Shipping samples PENDING - Submit AQL inspection for urgent review.</t>
  </si>
  <si>
    <t>#WN-7007C / WKND JACKET-COAT only, woven end-fold label, black background, cream text.</t>
  </si>
  <si>
    <t>At CB, concealed veritcal stitching along entire end fold.</t>
  </si>
  <si>
    <t>Folded loops at side neck / high shoulder point.</t>
  </si>
  <si>
    <t>Shipping samples PENDING - Submit 100% inspection for urgent review.</t>
  </si>
  <si>
    <t>#WN-7011C / WKND ACTIVE-ACC-KIDS woven loop-fold label, black background, cream text.</t>
  </si>
  <si>
    <t>At CB, insert loop-fold into neck seam.</t>
  </si>
  <si>
    <t>Folded loops at low shoulder point.</t>
  </si>
  <si>
    <t>[Select progession status from drop down menu]</t>
  </si>
  <si>
    <t>At CB, insert loop-fold into waist seam.</t>
  </si>
  <si>
    <t>Sumbit PROTO sample with correct fabric quality.</t>
  </si>
  <si>
    <t>Proto Fit APPROVED - Submit SMS sample with correct fabric quality, colour, and trims.</t>
  </si>
  <si>
    <t>SMS Fit APPROVED - Submit PP sample with correct fabric quality, colour, and trims.</t>
  </si>
  <si>
    <t>PP Fit APPROVED - Proceed to bulk production. Submit shipping samples.</t>
  </si>
  <si>
    <t>[Select shipment status from drop down menu]</t>
  </si>
  <si>
    <t>Please follow specific make instructions for this style.</t>
  </si>
  <si>
    <t>Submit SMS sample with correct fabric quality, colour, and trims.</t>
  </si>
  <si>
    <t>Proto Fit REJECTED - Submit 2ND PROTO sample.</t>
  </si>
  <si>
    <t>SMS Fit REJECTED - Submit 2ND SMS sample.</t>
  </si>
  <si>
    <t>PP Fit REJECTED  - Submit 2ND PP sample with correct fabric quality, colour, and trims.</t>
  </si>
  <si>
    <t>Approved to Ship</t>
  </si>
  <si>
    <t>Submit PP sample with correct fabric quality, colour, and trims.</t>
  </si>
  <si>
    <t>Proto Fit REJECTED - Submit MOCK-UP as requested below.</t>
  </si>
  <si>
    <t>SMS Fit REJECTED - Submit MOCK-UP as requested below.</t>
  </si>
  <si>
    <t>PP Fit REJECTED - Submit MOCK-UP as requested below.</t>
  </si>
  <si>
    <t>NOT Approved to Ship</t>
  </si>
  <si>
    <t>Proto Fit APPROVED - Submit PP sample with correct fabric quality, colour, and trims.</t>
  </si>
  <si>
    <t>SMS fit APPROVED TO BULK - Proceed direct to bulk production. No PP needed. Submit shipping samples.</t>
  </si>
  <si>
    <t>[Select return sample from drop down menu]</t>
  </si>
  <si>
    <t>WAREHOUSE ALERT</t>
  </si>
  <si>
    <t>Reference sample must be returned with PROTO.</t>
  </si>
  <si>
    <t>Proto sample must be returned with SMS sample.</t>
  </si>
  <si>
    <t>SMS sample must be returned with PP sample.</t>
  </si>
  <si>
    <t>PP sample must be returned with shipping samples.</t>
  </si>
  <si>
    <t>GREEN</t>
  </si>
  <si>
    <t>Reference sample must be returned with SMS.</t>
  </si>
  <si>
    <t>Proto sample must be returned with 2ND PROTO sample</t>
  </si>
  <si>
    <t>SMS sample must be returned with 2ND SMS sample</t>
  </si>
  <si>
    <t>PP sample must be returned with 2ND PP sample.</t>
  </si>
  <si>
    <t>AMBER</t>
  </si>
  <si>
    <t>Reference sample must be returned with PP.</t>
  </si>
  <si>
    <t>Proto sample must be returned with MOCK-UP.</t>
  </si>
  <si>
    <t>SMS sample must be returned with MOCK-UP.</t>
  </si>
  <si>
    <t>PP sample must be returned with MOCK-UP.</t>
  </si>
  <si>
    <t>RED</t>
  </si>
  <si>
    <t>Proto sample must be returned with PP sample.</t>
  </si>
  <si>
    <t>SMS sample must be returned with shipping samples.</t>
  </si>
  <si>
    <t>CUTTING INSTRUCTIONS</t>
  </si>
  <si>
    <t>TEARAWAY</t>
  </si>
  <si>
    <t>FUSING</t>
  </si>
  <si>
    <t>FUSING COLOURS</t>
  </si>
  <si>
    <t>SLEEVE WADDING</t>
  </si>
  <si>
    <t>HORSE HAIR</t>
  </si>
  <si>
    <t>SHOULDER PADS</t>
  </si>
  <si>
    <t>DESCRIPTON</t>
  </si>
  <si>
    <t>SUPPLIER</t>
  </si>
  <si>
    <t>HEIGHT</t>
  </si>
  <si>
    <t>OTHER TRIMS</t>
  </si>
  <si>
    <t>PRINT / EMBELLISHMENT</t>
  </si>
  <si>
    <t>COLOURS</t>
  </si>
  <si>
    <t>ZIPPERS</t>
  </si>
  <si>
    <t xml:space="preserve">ELASTICS 1 </t>
  </si>
  <si>
    <t>ELASTICS 2</t>
  </si>
  <si>
    <t>BLACK</t>
  </si>
  <si>
    <t>REST FABRIC OVERNIGHT</t>
  </si>
  <si>
    <t>B0803</t>
  </si>
  <si>
    <t>KD7111 LIGHT-WEIGHT IRON ON VILENE</t>
  </si>
  <si>
    <t>WHITE</t>
  </si>
  <si>
    <t>#EH080</t>
  </si>
  <si>
    <t>W0571C Horse hair canvas Shoulder Saddle Support Natural</t>
  </si>
  <si>
    <t>half foam and wadding</t>
  </si>
  <si>
    <t>HELSA</t>
  </si>
  <si>
    <t>25mm HEIGHT</t>
  </si>
  <si>
    <t>JELLY TAPE</t>
  </si>
  <si>
    <t>EMBROIDERED LOGO</t>
  </si>
  <si>
    <t>SOFT WHITE AS PANTONE 11-0700 TCX</t>
  </si>
  <si>
    <t>2CC Invisible coil zipper, closed-end, DA auto-lock slider, recycled tape DTM main</t>
  </si>
  <si>
    <t>ANTI ROLL ELASTIC</t>
  </si>
  <si>
    <t xml:space="preserve">TH-5736-R: 8CM FLAT BOTTOM ELASTIC
</t>
  </si>
  <si>
    <t xml:space="preserve">CNM-LP04: BLACK LEATHER PATCH
</t>
  </si>
  <si>
    <t>CUT RANDOM</t>
  </si>
  <si>
    <t>VILENE A0203R</t>
  </si>
  <si>
    <t>#9520 55GSM LIGHTWEIGHT BI-ELASTIC FUSING</t>
  </si>
  <si>
    <t>NATURAL</t>
  </si>
  <si>
    <t xml:space="preserve"> HH8156 </t>
  </si>
  <si>
    <t>W0572C Horsehair Canvas heavyweight Natural (colour 40)</t>
  </si>
  <si>
    <t>6mm foam with 1cm wadding</t>
  </si>
  <si>
    <t>15mm HEIGHT</t>
  </si>
  <si>
    <t>GRIPPER ELASTIC</t>
  </si>
  <si>
    <t>LIGHT PLASTISOL PRINT</t>
  </si>
  <si>
    <t>STARK WHITE AS PANTONE 11-0601 TCX</t>
  </si>
  <si>
    <t>3CC Invisible coil zipper, closed-end, DADR2A auto-lock slider, recycled tape DTM main</t>
  </si>
  <si>
    <t>BRUSHED DOUBLE SIDED SATIN ELASTIC</t>
  </si>
  <si>
    <t xml:space="preserve">TH-5737-R1: 5CM FLAT ELASTIC
</t>
  </si>
  <si>
    <t xml:space="preserve">CNM-LP04-WHT: WHITE LEATHER PATCH
</t>
  </si>
  <si>
    <t>CUT ONE WAY</t>
  </si>
  <si>
    <t>1050 NONWOVEN INTERLINING</t>
  </si>
  <si>
    <t>#9540 85GSM MID-WEIGHT BI-ELASTIC FUSING</t>
  </si>
  <si>
    <t>NUDE</t>
  </si>
  <si>
    <t>HE1056 FUSIBLE WADDING CHINA</t>
  </si>
  <si>
    <t xml:space="preserve">W0731C Horsehair Canvas heavyweight White (colour 10) </t>
  </si>
  <si>
    <t>ART 57432</t>
  </si>
  <si>
    <t>wide man style wadded pad</t>
  </si>
  <si>
    <t>22mm HEIGHT</t>
  </si>
  <si>
    <t>METAL EYELETS</t>
  </si>
  <si>
    <t>PLASTISOL PRINT</t>
  </si>
  <si>
    <t>BLACK AS PANTONE 19-0303 TPX</t>
  </si>
  <si>
    <t>5CC Invisible coil zipper, closed-end, DA5 auto-lock slider, recycled tape DTM main</t>
  </si>
  <si>
    <t xml:space="preserve">WFJ-B5144: 6MM POLYESTER CAMILLA AND MARC SILK SCREEN LOGO ELASTIC TAPE
</t>
  </si>
  <si>
    <t xml:space="preserve">CNM-W-MAINJQ: AW24 WOVEN JACQUARD LABEL
</t>
  </si>
  <si>
    <t>CUT ONE SIZE UP ONE SIZE DOWN</t>
  </si>
  <si>
    <t>#9550 155GSM MID-WEIGHT BI-ELASTIC FUSING</t>
  </si>
  <si>
    <t>SILVER</t>
  </si>
  <si>
    <t>RCY 312-12 150CM (LIGHT WADDING)</t>
  </si>
  <si>
    <t xml:space="preserve">K0250C Horsehair Canvas lightweight White (colour 12) </t>
  </si>
  <si>
    <t>CP1801</t>
  </si>
  <si>
    <t>6mm HEIGHT</t>
  </si>
  <si>
    <t>O-RING METAL</t>
  </si>
  <si>
    <t>HIGH SHINE SILICONE PRINT</t>
  </si>
  <si>
    <t>IVORY AS PANTONE 11-0701 TCX</t>
  </si>
  <si>
    <t>3CF Standard coil zipper, close-end, DA auto-lock slider, recycled tape DTM main</t>
  </si>
  <si>
    <t xml:space="preserve">: AW25 WOVEN MONOGRAM LABEL
</t>
  </si>
  <si>
    <t>CUT PILE SMOOTH FACING UP</t>
  </si>
  <si>
    <t>#9570 155GSM HEAVY-WEIGHT BI-ELASTIC FUSING</t>
  </si>
  <si>
    <t>SCU 30R</t>
  </si>
  <si>
    <t xml:space="preserve">K0250C Horsehair Canvas lightweight Grey (colour 90) </t>
  </si>
  <si>
    <t>779 275    (GREY)</t>
  </si>
  <si>
    <t>Thin horse hair and foam</t>
  </si>
  <si>
    <t xml:space="preserve">8-SLIDER METAL </t>
  </si>
  <si>
    <t>HEAT TRANSFER PRINT</t>
  </si>
  <si>
    <t>DTM MAIN</t>
  </si>
  <si>
    <t>3CF Standard coil zipper, open-end, one-way, DA auto-lock slider, recycled tape DTM main</t>
  </si>
  <si>
    <t xml:space="preserve">CM21-16: RECTANGULAR LOGO PATCH
</t>
  </si>
  <si>
    <t>CUT PILE SMOOTH FACING DOWN</t>
  </si>
  <si>
    <t>BVM #40 LIGHT-WEIGHT IRON ON FUSING</t>
  </si>
  <si>
    <t>SCU 40R</t>
  </si>
  <si>
    <t xml:space="preserve">K0250C Horsehair Canvas lightweight Black (colour 98) </t>
  </si>
  <si>
    <t>CP 1808</t>
  </si>
  <si>
    <t xml:space="preserve"> (L) x190mm (W)125 &amp; (H) 10mm wadding with full felt cover</t>
  </si>
  <si>
    <t>10mm HEIGHT</t>
  </si>
  <si>
    <t>E-HOOKS METAL</t>
  </si>
  <si>
    <t>RAISED RUBBER PRINT</t>
  </si>
  <si>
    <t>5CN Standard coil zipper, close-end, DA8 auto-lock slider, recycled tape DTM main</t>
  </si>
  <si>
    <t xml:space="preserve">CM22-2: SQUARE LOGO RUBBER PATCH
</t>
  </si>
  <si>
    <t>MATCH CHECK</t>
  </si>
  <si>
    <t>BVM #60 MID-WEIGHT IRON ON FUSING</t>
  </si>
  <si>
    <t>SCU 60R</t>
  </si>
  <si>
    <t>Shapewell  615MH</t>
  </si>
  <si>
    <t>CP 1809</t>
  </si>
  <si>
    <t xml:space="preserve"> (L) x200mm (W)125 &amp; (H) 10mm wadding with full felt cover</t>
  </si>
  <si>
    <t>SQUARE-RING METAL</t>
  </si>
  <si>
    <t>FLAT RUBBER PRINT</t>
  </si>
  <si>
    <t>5CN Standard coil zipper, open-end, one-way, DA8 auto-lock slider, recycled tape DTM main</t>
  </si>
  <si>
    <t xml:space="preserve">CM22-3: TONAL HALF MOON LOGO RUBBER PATCH
</t>
  </si>
  <si>
    <t>MATCH STRIPES</t>
  </si>
  <si>
    <t>BVM #80 MID-HEAVY WEIGHT IRON ON FUSING</t>
  </si>
  <si>
    <t>SCU 80R</t>
  </si>
  <si>
    <t>RCY272C-90 160CM RECYCLED HORSE HAIR</t>
  </si>
  <si>
    <t>415-418</t>
  </si>
  <si>
    <t>Blouse shoulder pad</t>
  </si>
  <si>
    <t>20mm height</t>
  </si>
  <si>
    <t>SQUARE SLIDER METAL</t>
  </si>
  <si>
    <t>SUBLIMATION PRINT</t>
  </si>
  <si>
    <t>CM22-5: CONTRAST HALF MOON LOGO RUBBER PATCH</t>
  </si>
  <si>
    <t>MATCH AT CF AND BK CROTCH</t>
  </si>
  <si>
    <t>BVM #100 HEAVY-WEIGHT IRON ON FUSING</t>
  </si>
  <si>
    <t>SCU 100R</t>
  </si>
  <si>
    <t>NOT REQUIRED</t>
  </si>
  <si>
    <t>Wadding only and felt cover</t>
  </si>
  <si>
    <t>DIGITAL PRINT</t>
  </si>
  <si>
    <t>3M Standard metal zipper, close-end, DA auto-lock slider, recycled tape DTM main</t>
  </si>
  <si>
    <t>CUT ONE BY ONE</t>
  </si>
  <si>
    <t>ME9701 GGT FUSING</t>
  </si>
  <si>
    <t>SCU 120R</t>
  </si>
  <si>
    <t xml:space="preserve">SP 767 276 </t>
  </si>
  <si>
    <t>25mm foam and 6mm wadding</t>
  </si>
  <si>
    <t>24mm HEIGHT</t>
  </si>
  <si>
    <t>METAL SNAP FASTENER GROSGRAIN TAPE</t>
  </si>
  <si>
    <t>SCREEN YARDAGE PRINT</t>
  </si>
  <si>
    <t>5R Standard metal zipper, close-end, DA8 auto-lock slider, recycled tape DTM main</t>
  </si>
  <si>
    <t xml:space="preserve">MANUAL CUT BY HAND </t>
  </si>
  <si>
    <t>MV 9111 GGT IRON ON FUSING</t>
  </si>
  <si>
    <t>SCU 150R</t>
  </si>
  <si>
    <t>PLASTIC SNAP FASTENER GROSGRAIN TAPE</t>
  </si>
  <si>
    <t>EMBOSSED MONOGRAM</t>
  </si>
  <si>
    <t>5R Standard metal zipper, open-end, one-way, DA8 auto-lock slider, recycled tape DTM main</t>
  </si>
  <si>
    <t>MIRROR CF AND CBK PANELS</t>
  </si>
  <si>
    <t>SCU 180R</t>
  </si>
  <si>
    <t xml:space="preserve">A34817B </t>
  </si>
  <si>
    <t>PLASTIC BONING</t>
  </si>
  <si>
    <t xml:space="preserve">RCY9940-4000 </t>
  </si>
  <si>
    <t>SCU 200R</t>
  </si>
  <si>
    <t>A34548B</t>
  </si>
  <si>
    <t>RING PRESS SNAP CLOSURE</t>
  </si>
  <si>
    <t>EMBROIDERED MOTIF</t>
  </si>
  <si>
    <t>ZG 902 BONDING ADHESIVE</t>
  </si>
  <si>
    <t>POMOLINO METAL TRIM</t>
  </si>
  <si>
    <t>EMBROIDERED EYELETS</t>
  </si>
  <si>
    <t>ZZ 903 BONDING ADHESIVE</t>
  </si>
  <si>
    <t>HOOK &amp; EYE METAL HAND-SEW</t>
  </si>
  <si>
    <t>CONTRAST TOPSTITCHING</t>
  </si>
  <si>
    <t>METAL ZIPPER COLOUR</t>
  </si>
  <si>
    <t>RN-23123347: BRUSHED LINGERIE UNDERWIRE  TAPE (NO UNDERWIRE)</t>
  </si>
  <si>
    <t>3205 MID-WEIGHT IRON ON VILENE</t>
  </si>
  <si>
    <t>BRUSHED LINGERIE UNDERWIRE  TAPE (NO UNDERWIRE)</t>
  </si>
  <si>
    <t>GARMENT DYE</t>
  </si>
  <si>
    <t>SILVER: C5 SLIDER / MN CHAIN</t>
  </si>
  <si>
    <t>BLACK 19-0303 TPX/ALMOND MILK 12-4301 TCX</t>
  </si>
  <si>
    <t>3216 HEAVY-WEIGHT IRON ON VILENE</t>
  </si>
  <si>
    <t>CNM-9BA-HF115: BRANDED DENIM RIVETS</t>
  </si>
  <si>
    <t>GARMET WASH</t>
  </si>
  <si>
    <t>ANTIQUE SILVER: H3 SLIDER / GTH CHAIN</t>
  </si>
  <si>
    <t>WHITE 11-4800 TCX/ FOSSIL 16-1102 TCX</t>
  </si>
  <si>
    <t>DOUBLE SIDED PIN-DOT FUSING</t>
  </si>
  <si>
    <t>6MM RIGALENE</t>
  </si>
  <si>
    <t>ENZYME WASH</t>
  </si>
  <si>
    <t>GOLD: OJ SLIDER / G CHAIN</t>
  </si>
  <si>
    <t>WHITE/ GREY 18-4015 TCX</t>
  </si>
  <si>
    <t>METAL BONING</t>
  </si>
  <si>
    <t>ANTIQUE GOLD: I SLIDER / GKB CHAIN</t>
  </si>
  <si>
    <t>GROSGRAIN RIBBON</t>
  </si>
  <si>
    <t>MATTE BLACK</t>
  </si>
  <si>
    <t>HOOK &amp; EYE TAPE</t>
  </si>
  <si>
    <t>GUNMETAL</t>
  </si>
  <si>
    <t>BRA UNDERWIRE</t>
  </si>
  <si>
    <t>BRA MOULDED FOAM CUPS</t>
  </si>
  <si>
    <t>COMPONENT</t>
  </si>
  <si>
    <t>ARTICLE / DESCRIPTION</t>
  </si>
  <si>
    <t>COMPOSITION</t>
  </si>
  <si>
    <t>WIDTH</t>
  </si>
  <si>
    <t>WEIGHT</t>
  </si>
  <si>
    <t>MILL</t>
  </si>
  <si>
    <t>CONTRAST 1:</t>
  </si>
  <si>
    <t>H1333S - 2X2 BOMBER RIB CUFFS AND NECK - SAME AS HOLLAND BOMBER</t>
  </si>
  <si>
    <t>NYLON ELASTANE</t>
  </si>
  <si>
    <t>1x1 RIB</t>
  </si>
  <si>
    <t>2X2 RIB</t>
  </si>
  <si>
    <t>INTERNAL BIND</t>
  </si>
  <si>
    <t>PIPING W. CORD EDGE AT SIDE PANEL SEAMS - J0544FR - AS J2 PRODUCTION</t>
  </si>
  <si>
    <t>100% RECYCLED NYLON</t>
  </si>
  <si>
    <t>JIANYANG</t>
  </si>
  <si>
    <t>COTTON POPLIN PIPING ON SIDE SEAMS  - AS CANTON TRACKPANTS</t>
  </si>
  <si>
    <t>LINING 1:</t>
  </si>
  <si>
    <t>J0091FR Recycled Lining</t>
  </si>
  <si>
    <t>100% recycled poly</t>
  </si>
  <si>
    <t>145cm</t>
  </si>
  <si>
    <t>72GSM</t>
  </si>
  <si>
    <t>JIANG YANG</t>
  </si>
  <si>
    <t>SIDE POCKET LINING - 60'S COTTON VOILE</t>
  </si>
  <si>
    <t>100% cotton</t>
  </si>
  <si>
    <t>J0286 (Back Side)</t>
  </si>
  <si>
    <t>52% recycled poly 48% viscose</t>
  </si>
  <si>
    <t>138cm</t>
  </si>
  <si>
    <t>86GSM</t>
  </si>
  <si>
    <t>J0208 - Recycled twilll lining</t>
  </si>
  <si>
    <t>135cm</t>
  </si>
  <si>
    <t>80GSM</t>
  </si>
  <si>
    <t>J8015 (Back Side) twill lining</t>
  </si>
  <si>
    <t>55% recycled poly 45% viscose</t>
  </si>
  <si>
    <t>94GSM</t>
  </si>
  <si>
    <t>50D 涤氨三幅 - Power mesh lining</t>
  </si>
  <si>
    <t>160cm</t>
  </si>
  <si>
    <t>75GSM</t>
  </si>
  <si>
    <t>HONGXING KNITTING</t>
  </si>
  <si>
    <t>J3430FR - Ponte lining</t>
  </si>
  <si>
    <t>105GSM</t>
  </si>
  <si>
    <t>SS7080 - twill lining</t>
  </si>
  <si>
    <t>100% polyester</t>
  </si>
  <si>
    <t>70GSM</t>
  </si>
  <si>
    <t>LANMEIREN</t>
  </si>
  <si>
    <t>Recycled Poly lining</t>
  </si>
  <si>
    <t>Recycled Poly GGT</t>
  </si>
  <si>
    <t>100% recycled poly.</t>
  </si>
  <si>
    <t>Recycled Dbl GGT</t>
  </si>
  <si>
    <t>Recycled Chiffon</t>
  </si>
  <si>
    <t>JYCM001 - Monogram Lining</t>
  </si>
  <si>
    <t xml:space="preserve"> 100% recycled poly</t>
  </si>
  <si>
    <t>78GSM</t>
  </si>
  <si>
    <t>Recycled Jersey</t>
  </si>
  <si>
    <t>REFERENCE IMAGE</t>
  </si>
  <si>
    <t>POSITION</t>
  </si>
  <si>
    <t>SIZE</t>
  </si>
  <si>
    <t>QUANTITY</t>
  </si>
  <si>
    <t>PRESS STUDS:</t>
  </si>
  <si>
    <t>#WSJ-231117B: METAL PRESS SNAPS (NO STAR)</t>
  </si>
  <si>
    <t>11MM</t>
  </si>
  <si>
    <t>#WSJ-2311171: METAL PRESS SNAPS (W/ STARS)</t>
  </si>
  <si>
    <t>METAL PILL BOX SNAP AS RUNNING</t>
  </si>
  <si>
    <t>14MM</t>
  </si>
  <si>
    <t>RT02: METAL SNAPS</t>
  </si>
  <si>
    <t>RT01: PLASTIC SNAPS</t>
  </si>
  <si>
    <t>PLASTIC SNAPS</t>
  </si>
  <si>
    <t>RUBBERISED METAL SNAPS</t>
  </si>
  <si>
    <t>HAND SEW METAL PRESS SNAPS</t>
  </si>
  <si>
    <t>6MM</t>
  </si>
  <si>
    <t>METAL SNAPS</t>
  </si>
  <si>
    <t>TOGGLES:</t>
  </si>
  <si>
    <t>JN134: MONOGRAM TOGGLE</t>
  </si>
  <si>
    <t>15.7 X 13.6MM</t>
  </si>
  <si>
    <t>JAG</t>
  </si>
  <si>
    <t xml:space="preserve">SAB210833/ 21LZK0833: RECYCLED CIRCULAR PET CORD LOCK </t>
  </si>
  <si>
    <t>WIDTH: 14.7MM
HEIGHT: 12.8MM
HOLE: 3.0MM</t>
  </si>
  <si>
    <t>SAB</t>
  </si>
  <si>
    <t xml:space="preserve">21LZK0199: RECYCLED CYLINDER PET CORD LOCK
</t>
  </si>
  <si>
    <t xml:space="preserve">TAOWXL20231103: CIRCULAR CORD LOCK
</t>
  </si>
  <si>
    <t>DRAWCORDS:</t>
  </si>
  <si>
    <t>21LSK1403-2: RECYCLED NYLON TUBULAR DRAWCORD, TUBULAR MATTE CORD ENDS</t>
  </si>
  <si>
    <t>5MM</t>
  </si>
  <si>
    <t xml:space="preserve">FLAT TUBULAR DRAWCORD : RAW AND STITCHED END 
</t>
  </si>
  <si>
    <t>15MM</t>
  </si>
  <si>
    <t xml:space="preserve">TAOYMX: WAX DIP ENDS TUBULAR COTTON CORDS
</t>
  </si>
  <si>
    <t>WAX DIP ENDS TUBULAR COTTON CORDS</t>
  </si>
  <si>
    <t>8MM</t>
  </si>
  <si>
    <t xml:space="preserve">CM21-15: RECYCLED CONTENT NYLON DRAWCORD
</t>
  </si>
  <si>
    <t>3MM</t>
  </si>
  <si>
    <t xml:space="preserve">MRY4577: CIRCULAR POLY-COTTON CORD W/ KNOTTED + RAW ENDS
(FOR TERRY STYLES)
</t>
  </si>
  <si>
    <t>RECYCLED NYLON ELASTIC CORD</t>
  </si>
  <si>
    <t>Q2CMT 8015</t>
  </si>
  <si>
    <t>RANGE TIER:</t>
  </si>
  <si>
    <t>DESIGN SHEET</t>
  </si>
  <si>
    <t>SEASON:</t>
  </si>
  <si>
    <t>Q2</t>
  </si>
  <si>
    <t>SUPPLIER:</t>
  </si>
  <si>
    <t>GROUP:</t>
  </si>
  <si>
    <t>DESIGNER:</t>
  </si>
  <si>
    <t>STYLE NAME:</t>
  </si>
  <si>
    <t>SOREN TEE</t>
  </si>
  <si>
    <t>DESIGN ASSISTANT:</t>
  </si>
  <si>
    <t>DESCRIPTION:</t>
  </si>
  <si>
    <t>OVERSIZED V NECK TEE</t>
  </si>
  <si>
    <t>GARMENT TECH:</t>
  </si>
  <si>
    <t>BASE BLOCK:</t>
  </si>
  <si>
    <t>N2CMT 7832 BRIONY GRAPHIC TEE</t>
  </si>
  <si>
    <t>PRODUCT DEVELOPER:</t>
  </si>
  <si>
    <t>FRONT &amp; BACK</t>
  </si>
  <si>
    <t xml:space="preserve"> </t>
  </si>
  <si>
    <t>MAIN FABRIC:</t>
  </si>
  <si>
    <t>2066 PIMA JERSEY</t>
  </si>
  <si>
    <t>WEIGHT:</t>
  </si>
  <si>
    <t xml:space="preserve">200GSM </t>
  </si>
  <si>
    <t>MAIN COMPOSITION:</t>
  </si>
  <si>
    <t>100% COTTON</t>
  </si>
  <si>
    <t>FABRIC MILL:</t>
  </si>
  <si>
    <t>COLOURWAY 1</t>
  </si>
  <si>
    <t>COLOUR NAME:</t>
  </si>
  <si>
    <t>BURGUNDY</t>
  </si>
  <si>
    <t>COLOUR REFERENCE:</t>
  </si>
  <si>
    <t>#13</t>
  </si>
  <si>
    <t>COLOURWAY 2</t>
  </si>
  <si>
    <t xml:space="preserve">SOFT WHITE </t>
  </si>
  <si>
    <t>#40</t>
  </si>
  <si>
    <t>COLOURWAY 3</t>
  </si>
  <si>
    <t>MISTY BLUE</t>
  </si>
  <si>
    <t>#25</t>
  </si>
  <si>
    <t>COLOURWAY 4</t>
  </si>
  <si>
    <t>COLOURWAY 5</t>
  </si>
  <si>
    <t>COLOURWAY 6</t>
  </si>
  <si>
    <t>DESIGN INSPIRATION</t>
  </si>
  <si>
    <t>PATTERNMAKER:</t>
  </si>
  <si>
    <t>HAND OVER NOTES:</t>
  </si>
  <si>
    <t>HAND OVER DATE:</t>
  </si>
  <si>
    <t>PRESENT:</t>
  </si>
  <si>
    <t>TRIMS &amp; LABELLING SHEET</t>
  </si>
  <si>
    <t>TRIMS APPROVED DATE:</t>
  </si>
  <si>
    <t>1X1 FOLDED RIB</t>
  </si>
  <si>
    <t>CONTRAST 2:</t>
  </si>
  <si>
    <t>LINING 2:</t>
  </si>
  <si>
    <t>EMBELLISHMENT</t>
  </si>
  <si>
    <t>TYPE / DESCRIPTION</t>
  </si>
  <si>
    <t>PRINT 1:</t>
  </si>
  <si>
    <t>MATTE SUEDE FLOCKING</t>
  </si>
  <si>
    <t>CHEST</t>
  </si>
  <si>
    <t>SEE ARTWORK</t>
  </si>
  <si>
    <t>ROSE #101</t>
  </si>
  <si>
    <t>LIME #14</t>
  </si>
  <si>
    <t>COBALT #82</t>
  </si>
  <si>
    <t>PRINT 2:</t>
  </si>
  <si>
    <t>BACK</t>
  </si>
  <si>
    <t>EMBROIDERY:</t>
  </si>
  <si>
    <t>CHALK AS PER SWATCH</t>
  </si>
  <si>
    <t>OYSTER AS PER SWATCH</t>
  </si>
  <si>
    <t>OTHER:</t>
  </si>
  <si>
    <t>CONTRAST THREAD:</t>
  </si>
  <si>
    <t>ALLOVER STITCHING:</t>
  </si>
  <si>
    <t>ALLOVER</t>
  </si>
  <si>
    <t>SPECIAL STITCHING:</t>
  </si>
  <si>
    <t>BARTACKS</t>
  </si>
  <si>
    <t>FUSING 1:</t>
  </si>
  <si>
    <t>BODY, SLEEVES, POCKET, FLAPS</t>
  </si>
  <si>
    <t>FREUDENBERG</t>
  </si>
  <si>
    <t>FUSING 2:</t>
  </si>
  <si>
    <t>FRT FAC, COLLAR STAND, COLLARS WELTS</t>
  </si>
  <si>
    <t>FUSING 3:</t>
  </si>
  <si>
    <t>VILENE/NON STICK</t>
  </si>
  <si>
    <t>ARMHOLE, SHOULDERS,</t>
  </si>
  <si>
    <t>TEARAWAY:</t>
  </si>
  <si>
    <t>LAPEL</t>
  </si>
  <si>
    <t>WADDING:</t>
  </si>
  <si>
    <t>HORSE HAIR:</t>
  </si>
  <si>
    <t>FRONT AND BACK SHOULDER</t>
  </si>
  <si>
    <t>SHOULDER PAD:</t>
  </si>
  <si>
    <t>ELASTIC 1:</t>
  </si>
  <si>
    <t>ELASTIC 2:</t>
  </si>
  <si>
    <t>BUTTON 1:</t>
  </si>
  <si>
    <t>BUTTON 2:</t>
  </si>
  <si>
    <t>BUTTON 3:</t>
  </si>
  <si>
    <t>BUTTON 4:</t>
  </si>
  <si>
    <t>COIL ZIPPER:</t>
  </si>
  <si>
    <t>METAL ZIPPER:</t>
  </si>
  <si>
    <t>SPECIALTY ZIPPER:</t>
  </si>
  <si>
    <t>BUCKLE 1:</t>
  </si>
  <si>
    <t>BUCKLE 2:</t>
  </si>
  <si>
    <t>DRAWCORD:</t>
  </si>
  <si>
    <t>LOGO PATCH/BADGE:</t>
  </si>
  <si>
    <t>THREAD:</t>
  </si>
  <si>
    <t>STANDARD</t>
  </si>
  <si>
    <t>MAIN THREAD</t>
  </si>
  <si>
    <t xml:space="preserve">ALL OVER </t>
  </si>
  <si>
    <t>HOOK &amp; BAR:</t>
  </si>
  <si>
    <t>KD9996 + HH8156</t>
  </si>
  <si>
    <t>MACHINE HOOK &amp; BAR.</t>
  </si>
  <si>
    <t>CF WAISTBAND</t>
  </si>
  <si>
    <t>WAISTBANDING</t>
  </si>
  <si>
    <t>DY220222-41</t>
  </si>
  <si>
    <t>INTERNAL W/BAND - BRANDED WOVEN.</t>
  </si>
  <si>
    <t>INTERNAL WAISTBAND</t>
  </si>
  <si>
    <t>6.5cm</t>
  </si>
  <si>
    <t>WODEFON</t>
  </si>
  <si>
    <t>HANG TAPE:</t>
  </si>
  <si>
    <t>6mm single-side satin tape, printed text.</t>
  </si>
  <si>
    <t>Follow spec if required.</t>
  </si>
  <si>
    <t>-</t>
  </si>
  <si>
    <t>WeNordic</t>
  </si>
  <si>
    <t>MAIN LABEL:</t>
  </si>
  <si>
    <t>SIZE LABEL:</t>
  </si>
  <si>
    <t>Sew to main label at WEARER'S LEFT SIDE edge, at midway position, concealed stitching.</t>
  </si>
  <si>
    <t>MAIN SWING TAG:</t>
  </si>
  <si>
    <t>CARE LABEL:</t>
  </si>
  <si>
    <t>Single-side satin tape, white background, black printed text, 18cm x 3.5cm, folded with text facing out.</t>
  </si>
  <si>
    <t>BARCODE:</t>
  </si>
  <si>
    <t>Please follow barcode directions from production team.</t>
  </si>
  <si>
    <t>Centre of back of spare envelope tag.</t>
  </si>
  <si>
    <t>SKETCH</t>
  </si>
  <si>
    <t>SAMPLE SPECIFICATION SHEET</t>
  </si>
  <si>
    <t>SEASON</t>
  </si>
  <si>
    <t>SAMPLE SIZE:</t>
  </si>
  <si>
    <t>SIZE RANGE:</t>
  </si>
  <si>
    <t>4, 6, 8, 10, 12, 14</t>
  </si>
  <si>
    <t>MAIN YARN:</t>
  </si>
  <si>
    <t>SPEC ISSUED BY:</t>
  </si>
  <si>
    <t>ISSUED DATE:</t>
  </si>
  <si>
    <t>REF</t>
  </si>
  <si>
    <t>MEASURING POINT</t>
  </si>
  <si>
    <t>Tolerance
+ / -</t>
  </si>
  <si>
    <t>GRADE</t>
  </si>
  <si>
    <t>PATTERN MEASURE</t>
  </si>
  <si>
    <t>PROTO MEASURE</t>
  </si>
  <si>
    <t>+ / -</t>
  </si>
  <si>
    <t>2ND PROTO REQUEST</t>
  </si>
  <si>
    <t>2ND PROTO MEASURE</t>
  </si>
  <si>
    <t>1ST SMS REQUEST</t>
  </si>
  <si>
    <t>1ST SMS MEASURE</t>
  </si>
  <si>
    <t>2ND SMS REQUEST</t>
  </si>
  <si>
    <t>2ND SMS MEASURE</t>
  </si>
  <si>
    <t>PP REQUEST</t>
  </si>
  <si>
    <t>PP MEASURE</t>
  </si>
  <si>
    <t>2ND PP REQUEST</t>
  </si>
  <si>
    <t>2NDPP MEASURE</t>
  </si>
  <si>
    <t>FINAL SPEC</t>
  </si>
  <si>
    <t>Measured by</t>
  </si>
  <si>
    <t>( 4 - 6)</t>
  </si>
  <si>
    <t>(6 - 14)</t>
  </si>
  <si>
    <t>Date</t>
  </si>
  <si>
    <t>F1</t>
  </si>
  <si>
    <t>Shoulder to shoulder</t>
  </si>
  <si>
    <t>CF wrap from edge to edge</t>
  </si>
  <si>
    <t>B4</t>
  </si>
  <si>
    <t>X-Front @ 13cm below HSP</t>
  </si>
  <si>
    <t>B5</t>
  </si>
  <si>
    <t>X-Back @ 13cm below HSP</t>
  </si>
  <si>
    <t>B1</t>
  </si>
  <si>
    <t>1/2 Chest Circ. @ underarm</t>
  </si>
  <si>
    <t>C1</t>
  </si>
  <si>
    <t>1/2 Waist Circ. @ 40cm from HSP</t>
  </si>
  <si>
    <t>1/2 Hem Circ. @ at edge</t>
  </si>
  <si>
    <t>Hem Depth</t>
  </si>
  <si>
    <t>A6</t>
  </si>
  <si>
    <t>Front Length from HSP to hem edge</t>
  </si>
  <si>
    <t>Neckband Depth @ CB</t>
  </si>
  <si>
    <t>J1</t>
  </si>
  <si>
    <t>Neck Width (seam to seam)</t>
  </si>
  <si>
    <t>Front Neck Drop (HSP to CB seam)</t>
  </si>
  <si>
    <t>J5</t>
  </si>
  <si>
    <t>Back Neck Drop (HSP to CB seam)</t>
  </si>
  <si>
    <t>Shoulder Slope from HSP</t>
  </si>
  <si>
    <t>J13</t>
  </si>
  <si>
    <t>Collar depth at CB</t>
  </si>
  <si>
    <t>J14</t>
  </si>
  <si>
    <t>Collar stand and CB</t>
  </si>
  <si>
    <t>J9</t>
  </si>
  <si>
    <t>Collar leaf edge point to point</t>
  </si>
  <si>
    <t>H1</t>
  </si>
  <si>
    <t>Armhole Drop from HSP</t>
  </si>
  <si>
    <t>H3</t>
  </si>
  <si>
    <t>Front armhole curve along seam</t>
  </si>
  <si>
    <t>H4</t>
  </si>
  <si>
    <t>Back armhole curve along seam</t>
  </si>
  <si>
    <t>G1</t>
  </si>
  <si>
    <t>Sleeve Length from low shoulder point to hem edge</t>
  </si>
  <si>
    <t>G4</t>
  </si>
  <si>
    <t>Undersleeve Length from underarm to hem edge</t>
  </si>
  <si>
    <t>TBC</t>
  </si>
  <si>
    <t>I1</t>
  </si>
  <si>
    <t>1/2 Bicep Circ. @ underarm, straight to sleeve fold</t>
  </si>
  <si>
    <t>I2</t>
  </si>
  <si>
    <t>1/2 Elbow Circ. @ 20cm from underarm, straight to sleeve fold</t>
  </si>
  <si>
    <t>I3</t>
  </si>
  <si>
    <t>I4</t>
  </si>
  <si>
    <t>Cuff Hem Rib Depth</t>
  </si>
  <si>
    <t>Front Logo Position from HSP Down (Centred Between CF &amp; Armhole)</t>
  </si>
  <si>
    <t>MAKE DETAILS</t>
  </si>
  <si>
    <t>LABEL POSITIONS:</t>
  </si>
  <si>
    <t>SWING TAG:</t>
  </si>
  <si>
    <t>* TESTING – ALL FABRICS, TRIMS, AND GARMENTS MUST BE TESTED IN ACCORDANCE TO OUR TESTING REQUIREMENTS. TEST RESULTS MUST BE SUBMITTED UPON REQUEST.</t>
  </si>
  <si>
    <t>* QC – ALL SAMPLES MUST BE CHECKED BY SUPPLIER'S INTERNAL QC, AGAINST TECH PACK DETAILS &amp; SPEC MEASUREMENTS, BEFORE SUBMITTING FOR FITTING. PLEASE PROVIDE YOUR COMMENTS AS NEEDED.</t>
  </si>
  <si>
    <t>FITTING PANEL FOR IN HOUSE USE ONLY</t>
  </si>
  <si>
    <t>DEVELOPMENT SAMPLE</t>
  </si>
  <si>
    <t>Attendees:</t>
  </si>
  <si>
    <t>HAYLEY KIM CHRIS MASSIMO GEORGIA</t>
  </si>
  <si>
    <t>Model:</t>
  </si>
  <si>
    <t>PAN</t>
  </si>
  <si>
    <t>Fit date:</t>
  </si>
  <si>
    <t>PROTO SAMPLE</t>
  </si>
  <si>
    <t>HAYLEY KIM CHRIS MASSIMO EVE</t>
  </si>
  <si>
    <t>FOLLOW SAME COMMENTS AS ODESSA VE NECK TEE</t>
  </si>
  <si>
    <t>RIB DEPTH 2.5CM</t>
  </si>
  <si>
    <t>SMS SAMPLE</t>
  </si>
  <si>
    <t>PP SAMPLE</t>
  </si>
  <si>
    <t>GRADED SPECIFICATION SHEET</t>
  </si>
  <si>
    <t>APPROVED BY:</t>
  </si>
  <si>
    <t>TOLERANCE
+ / -</t>
  </si>
  <si>
    <t>IF THERE ARE ANY QUERIES REGARDING GRADING OR IF THERE ARE DIFFERENCES BETWEEN THE SIZE SPECIFICATIONS ON THE SPEC SHEET TO THOSE ON THE GRADED SIZE CHART, PLEASE CONTACT THE RELEVANT TECHNOLOGIST URGENTLY.
PLEASE ALSO NOTE THAT THE MANUFACTURER MUST TEST BULK FABRIC FOR SHRINKAGE AND ADJUST PATTERNS ACCORDINGLY TO ENSURE GARMENT MEASUREMENTS ARE CORRECT TO SIZE SPECIFICATION MEASUREMENTS.</t>
  </si>
  <si>
    <t>Shoulder seam forward</t>
  </si>
  <si>
    <t>Back Length from cb neck seam to hem edge</t>
  </si>
  <si>
    <t xml:space="preserve">1/2 Cuff Circ. @relaxed </t>
  </si>
  <si>
    <r>
      <t>1/2 Cuff Circ. @</t>
    </r>
    <r>
      <rPr>
        <b/>
        <sz val="11"/>
        <rFont val="Calibri"/>
        <family val="2"/>
        <scheme val="minor"/>
      </rPr>
      <t xml:space="preserve"> extended</t>
    </r>
  </si>
  <si>
    <t>half minimum neck stretch</t>
  </si>
  <si>
    <t>REMOVE FRONT CHEST LOGO - SALES REQUEST</t>
  </si>
  <si>
    <t>ADD INTERNAL BIND @ BACK NECK</t>
  </si>
  <si>
    <t>HAYLEY KIM CHRIS EVE ALANNAH</t>
  </si>
  <si>
    <t>STRAIGHTEN V-NECK SHAPE</t>
  </si>
  <si>
    <t>INTERNAL BIND @ BACK NECK + SHOULDER SEAM</t>
  </si>
  <si>
    <t>HEM CIRC TO MATCH CHEST CIRC</t>
  </si>
  <si>
    <t>REDUCE NECK RIB BIND AS PINNED</t>
  </si>
  <si>
    <t>CANCEL</t>
  </si>
  <si>
    <t xml:space="preserve">Neck rib depth </t>
  </si>
  <si>
    <r>
      <rPr>
        <sz val="11"/>
        <rFont val="Calibri"/>
        <family val="2"/>
        <scheme val="minor"/>
      </rPr>
      <t xml:space="preserve">Back Logo Position </t>
    </r>
    <r>
      <rPr>
        <sz val="11"/>
        <color rgb="FFFF0000"/>
        <rFont val="Calibri"/>
        <family val="2"/>
        <scheme val="minor"/>
      </rPr>
      <t>from CB SEAM</t>
    </r>
  </si>
  <si>
    <t>Z2</t>
  </si>
  <si>
    <t>Z3</t>
  </si>
  <si>
    <t>Front neck along curve edge</t>
  </si>
  <si>
    <t>Back neck along curve 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</si>
</sst>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d/mm/yyyy;@"/>
    <numFmt numFmtId="167" formatCode="d/mm/yy;@"/>
    <numFmt numFmtId="168" formatCode="d/m/yy;@"/>
  </numFmts>
  <fonts count="33"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4"/>
      <color theme="1"/>
      <name val="Calibri"/>
      <family val="2"/>
      <scheme val="minor"/>
    </font>
    <font>
      <b/>
      <sz val="10"/>
      <name val="Calibri"/>
      <family val="2"/>
      <scheme val="minor"/>
    </font>
    <font>
      <b/>
      <sz val="22"/>
      <name val="Calibri"/>
      <family val="2"/>
      <scheme val="minor"/>
    </font>
    <font>
      <sz val="10"/>
      <name val="Calibri"/>
      <family val="2"/>
      <scheme val="minor"/>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b/>
      <sz val="11"/>
      <name val="Calibri"/>
      <family val="2"/>
      <scheme val="minor"/>
    </font>
    <font>
      <b/>
      <u/>
      <sz val="11"/>
      <color theme="1"/>
      <name val="Calibri"/>
      <family val="2"/>
      <scheme val="minor"/>
    </font>
    <font>
      <b/>
      <sz val="20"/>
      <color theme="1"/>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11"/>
      <color rgb="FFFF0000"/>
      <name val="Calibri"/>
      <family val="2"/>
      <scheme val="minor"/>
    </font>
    <font>
      <b/>
      <sz val="14"/>
      <color rgb="FFFF0000"/>
      <name val="Calibri"/>
      <family val="2"/>
      <scheme val="minor"/>
    </font>
    <font>
      <sz val="11"/>
      <color rgb="FF0070C0"/>
      <name val="Calibri"/>
      <family val="2"/>
      <scheme val="minor"/>
    </font>
    <font>
      <b/>
      <u/>
      <sz val="16"/>
      <color theme="1"/>
      <name val="Calibri"/>
      <family val="2"/>
      <scheme val="minor"/>
    </font>
    <font>
      <b/>
      <sz val="9"/>
      <color rgb="FF0070C0"/>
      <name val="Calibri"/>
      <family val="2"/>
      <scheme val="minor"/>
    </font>
    <font>
      <strike/>
      <sz val="11"/>
      <color theme="0" tint="-0.249977111117893"/>
      <name val="Calibri"/>
      <family val="2"/>
      <scheme val="minor"/>
    </font>
    <font>
      <b/>
      <sz val="11"/>
      <color rgb="FF0000FF"/>
      <name val="Calibri"/>
      <family val="2"/>
      <scheme val="minor"/>
    </font>
    <font>
      <sz val="11"/>
      <color rgb="FF000000"/>
      <name val="Calibri"/>
      <family val="2"/>
      <scheme val="minor"/>
    </font>
    <font>
      <b/>
      <sz val="11"/>
      <color rgb="FF0070C0"/>
      <name val="Calibri"/>
      <family val="2"/>
      <scheme val="minor"/>
    </font>
    <font>
      <sz val="11"/>
      <color theme="1"/>
      <name val="Calibri"/>
      <family val="2"/>
      <charset val="1"/>
    </font>
    <font>
      <b/>
      <sz val="11"/>
      <color rgb="FF3F3F3F"/>
      <name val="Calibri"/>
      <family val="2"/>
      <scheme val="minor"/>
    </font>
    <font>
      <sz val="11"/>
      <color rgb="FF3F3F3F"/>
      <name val="Calibri"/>
      <family val="2"/>
      <scheme val="minor"/>
    </font>
    <font>
      <sz val="11"/>
      <color rgb="FF000000"/>
      <name val="Calibri"/>
      <family val="2"/>
    </font>
    <font>
      <sz val="11"/>
      <color rgb="FF242424"/>
      <name val="Aptos Narrow"/>
      <family val="2"/>
    </font>
    <font>
      <b/>
      <sz val="11"/>
      <color rgb="FF00B05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2F2F2"/>
      </patternFill>
    </fill>
    <fill>
      <patternFill patternType="solid">
        <fgColor theme="9" tint="0.79998168889431442"/>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3F3F3F"/>
      </left>
      <right style="thin">
        <color rgb="FF3F3F3F"/>
      </right>
      <top/>
      <bottom style="thin">
        <color rgb="FF3F3F3F"/>
      </bottom>
      <diagonal/>
    </border>
    <border>
      <left style="thin">
        <color indexed="64"/>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0">
    <xf numFmtId="0" fontId="0" fillId="0" borderId="0"/>
    <xf numFmtId="0" fontId="1" fillId="0" borderId="0"/>
    <xf numFmtId="0" fontId="2" fillId="0" borderId="0"/>
    <xf numFmtId="0" fontId="2" fillId="0" borderId="0">
      <alignment vertical="center"/>
    </xf>
    <xf numFmtId="0" fontId="1" fillId="0" borderId="0"/>
    <xf numFmtId="0" fontId="2" fillId="0" borderId="0"/>
    <xf numFmtId="0" fontId="1" fillId="0" borderId="0"/>
    <xf numFmtId="0" fontId="1" fillId="0" borderId="0"/>
    <xf numFmtId="0" fontId="28" fillId="8" borderId="53" applyNumberFormat="0" applyAlignment="0" applyProtection="0"/>
    <xf numFmtId="0" fontId="28" fillId="9" borderId="53" applyNumberFormat="0" applyAlignment="0" applyProtection="0"/>
  </cellStyleXfs>
  <cellXfs count="478">
    <xf numFmtId="0" fontId="0" fillId="0" borderId="0" xfId="0"/>
    <xf numFmtId="0" fontId="0" fillId="2" borderId="0" xfId="0" applyFill="1" applyAlignment="1">
      <alignment vertical="center"/>
    </xf>
    <xf numFmtId="0" fontId="0" fillId="0" borderId="0" xfId="0" applyAlignment="1">
      <alignment vertical="center"/>
    </xf>
    <xf numFmtId="0" fontId="7" fillId="0" borderId="0" xfId="2" applyFont="1" applyAlignment="1">
      <alignment vertical="center" wrapText="1"/>
    </xf>
    <xf numFmtId="0" fontId="11" fillId="0" borderId="12" xfId="0" applyFont="1" applyBorder="1" applyAlignment="1" applyProtection="1">
      <alignment vertical="center"/>
      <protection locked="0"/>
    </xf>
    <xf numFmtId="0" fontId="3" fillId="3" borderId="11" xfId="0" applyFont="1" applyFill="1" applyBorder="1" applyAlignment="1">
      <alignment horizontal="left" vertical="center"/>
    </xf>
    <xf numFmtId="0" fontId="3" fillId="3" borderId="28" xfId="0" applyFont="1" applyFill="1" applyBorder="1" applyAlignment="1">
      <alignment horizontal="left" vertical="center"/>
    </xf>
    <xf numFmtId="0" fontId="4" fillId="0" borderId="0" xfId="0" applyFont="1" applyAlignment="1">
      <alignment horizontal="center" vertical="center"/>
    </xf>
    <xf numFmtId="0" fontId="0" fillId="0" borderId="23" xfId="0"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26"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7" applyFont="1" applyAlignment="1">
      <alignment horizontal="left" vertical="center" wrapText="1"/>
    </xf>
    <xf numFmtId="0" fontId="0" fillId="0" borderId="0" xfId="0" applyAlignment="1">
      <alignment wrapText="1"/>
    </xf>
    <xf numFmtId="0" fontId="12" fillId="0" borderId="0" xfId="2" applyFont="1" applyAlignment="1">
      <alignment vertical="center"/>
    </xf>
    <xf numFmtId="0" fontId="11" fillId="0" borderId="0" xfId="2" applyFont="1" applyAlignment="1">
      <alignment vertical="center"/>
    </xf>
    <xf numFmtId="0" fontId="11" fillId="0" borderId="0" xfId="0" applyFont="1" applyAlignment="1">
      <alignment vertical="center"/>
    </xf>
    <xf numFmtId="0" fontId="0" fillId="0" borderId="11" xfId="0" applyBorder="1" applyAlignment="1">
      <alignment vertical="center"/>
    </xf>
    <xf numFmtId="0" fontId="0" fillId="0" borderId="11" xfId="0" applyBorder="1" applyAlignment="1">
      <alignment horizontal="left" vertical="center"/>
    </xf>
    <xf numFmtId="0" fontId="13" fillId="0" borderId="23" xfId="0" applyFont="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13" fillId="0" borderId="25" xfId="0" applyFont="1" applyBorder="1" applyAlignment="1">
      <alignment vertical="center"/>
    </xf>
    <xf numFmtId="0" fontId="0" fillId="0" borderId="12" xfId="0" applyBorder="1" applyAlignment="1">
      <alignment horizontal="left" vertical="center"/>
    </xf>
    <xf numFmtId="0" fontId="6" fillId="0" borderId="0" xfId="2" applyFont="1" applyAlignment="1" applyProtection="1">
      <alignment vertical="center" wrapText="1"/>
      <protection locked="0"/>
    </xf>
    <xf numFmtId="0" fontId="5" fillId="0" borderId="0" xfId="2" applyFont="1" applyAlignment="1">
      <alignment horizontal="center" vertical="center" wrapText="1"/>
    </xf>
    <xf numFmtId="0" fontId="7" fillId="0" borderId="0" xfId="2" applyFont="1" applyAlignment="1">
      <alignment horizontal="center" vertical="center" wrapText="1"/>
    </xf>
    <xf numFmtId="15" fontId="5" fillId="0" borderId="0" xfId="2" applyNumberFormat="1" applyFont="1" applyAlignment="1">
      <alignment horizontal="center" vertical="center" wrapText="1"/>
    </xf>
    <xf numFmtId="0" fontId="5" fillId="0" borderId="0" xfId="2" applyFont="1" applyAlignment="1">
      <alignment vertical="center" wrapText="1"/>
    </xf>
    <xf numFmtId="0" fontId="5" fillId="0" borderId="0" xfId="2" applyFont="1" applyAlignment="1">
      <alignment horizontal="left" vertical="center" wrapText="1"/>
    </xf>
    <xf numFmtId="14" fontId="7" fillId="0" borderId="0" xfId="2" applyNumberFormat="1" applyFont="1" applyAlignment="1">
      <alignment horizontal="center" vertical="center" wrapText="1"/>
    </xf>
    <xf numFmtId="0" fontId="5" fillId="0" borderId="0" xfId="2" applyFont="1" applyAlignment="1" applyProtection="1">
      <alignment vertical="center" wrapText="1"/>
      <protection locked="0"/>
    </xf>
    <xf numFmtId="0" fontId="0" fillId="0" borderId="0" xfId="0" applyAlignment="1">
      <alignment horizontal="left" vertical="center"/>
    </xf>
    <xf numFmtId="0" fontId="3" fillId="3" borderId="11" xfId="0" applyFont="1" applyFill="1" applyBorder="1" applyAlignment="1">
      <alignment vertical="center"/>
    </xf>
    <xf numFmtId="0" fontId="11" fillId="0" borderId="0" xfId="2" applyFont="1" applyAlignment="1">
      <alignment vertical="center" wrapText="1"/>
    </xf>
    <xf numFmtId="0" fontId="1" fillId="0" borderId="20"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28" xfId="2" applyFont="1" applyBorder="1" applyAlignment="1" applyProtection="1">
      <alignment horizontal="center" vertical="center" wrapText="1"/>
      <protection locked="0"/>
    </xf>
    <xf numFmtId="0" fontId="12" fillId="0" borderId="0" xfId="2" applyFont="1" applyAlignment="1" applyProtection="1">
      <alignment vertical="center" wrapText="1"/>
      <protection locked="0"/>
    </xf>
    <xf numFmtId="0" fontId="12" fillId="0" borderId="0" xfId="2" applyFont="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 fillId="0" borderId="11" xfId="2" applyFont="1" applyBorder="1" applyAlignment="1">
      <alignment horizontal="center" vertical="center" wrapText="1"/>
    </xf>
    <xf numFmtId="0" fontId="12" fillId="3" borderId="11"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27" xfId="2" applyFont="1" applyFill="1" applyBorder="1" applyAlignment="1" applyProtection="1">
      <alignment horizontal="center" vertical="center" wrapText="1"/>
      <protection locked="0"/>
    </xf>
    <xf numFmtId="0" fontId="1" fillId="0" borderId="27" xfId="2" applyFont="1" applyBorder="1" applyAlignment="1" applyProtection="1">
      <alignment horizontal="center" vertical="center" wrapText="1"/>
      <protection locked="0"/>
    </xf>
    <xf numFmtId="14" fontId="18" fillId="0" borderId="0" xfId="0" applyNumberFormat="1" applyFont="1" applyAlignment="1">
      <alignment horizontal="left" vertical="center"/>
    </xf>
    <xf numFmtId="0" fontId="3" fillId="3" borderId="9" xfId="2" applyFont="1" applyFill="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11" fillId="0" borderId="10" xfId="0" applyFont="1" applyBorder="1" applyAlignment="1" applyProtection="1">
      <alignment vertical="center"/>
      <protection locked="0"/>
    </xf>
    <xf numFmtId="0" fontId="0" fillId="0" borderId="25" xfId="0" applyBorder="1"/>
    <xf numFmtId="0" fontId="0" fillId="0" borderId="13" xfId="0" applyBorder="1"/>
    <xf numFmtId="0" fontId="0" fillId="0" borderId="12" xfId="0" applyBorder="1" applyAlignment="1">
      <alignment vertical="center"/>
    </xf>
    <xf numFmtId="164" fontId="0" fillId="0" borderId="11" xfId="0" applyNumberForma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2" fontId="0" fillId="0" borderId="11" xfId="0" applyNumberFormat="1" applyBorder="1" applyAlignment="1">
      <alignment horizontal="center" vertical="center"/>
    </xf>
    <xf numFmtId="0" fontId="3" fillId="0" borderId="11" xfId="0" applyFont="1" applyBorder="1" applyAlignment="1">
      <alignment horizontal="center" vertical="center"/>
    </xf>
    <xf numFmtId="0" fontId="21" fillId="0" borderId="0" xfId="0" applyFont="1" applyAlignment="1">
      <alignment horizontal="left" vertical="center"/>
    </xf>
    <xf numFmtId="165" fontId="19" fillId="0" borderId="0" xfId="0" applyNumberFormat="1" applyFont="1" applyAlignment="1">
      <alignment horizontal="left" vertical="center"/>
    </xf>
    <xf numFmtId="0" fontId="3" fillId="0" borderId="0" xfId="0" applyFont="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2" fillId="3" borderId="20" xfId="2" applyFont="1" applyFill="1" applyBorder="1" applyAlignment="1" applyProtection="1">
      <alignment vertical="center"/>
      <protection locked="0"/>
    </xf>
    <xf numFmtId="0" fontId="12" fillId="3" borderId="11" xfId="2" applyFont="1" applyFill="1" applyBorder="1" applyAlignment="1" applyProtection="1">
      <alignment horizontal="left" vertical="center" wrapText="1"/>
      <protection locked="0"/>
    </xf>
    <xf numFmtId="0" fontId="12" fillId="3" borderId="11" xfId="2" applyFont="1" applyFill="1" applyBorder="1" applyAlignment="1" applyProtection="1">
      <alignment vertical="center" wrapText="1"/>
      <protection locked="0"/>
    </xf>
    <xf numFmtId="0" fontId="12" fillId="3" borderId="12" xfId="2" applyFont="1" applyFill="1" applyBorder="1" applyAlignment="1" applyProtection="1">
      <alignment horizontal="left" vertical="center" wrapText="1"/>
      <protection locked="0"/>
    </xf>
    <xf numFmtId="0" fontId="0" fillId="0" borderId="0" xfId="0" applyAlignment="1">
      <alignment horizontal="left"/>
    </xf>
    <xf numFmtId="0" fontId="0" fillId="2" borderId="0" xfId="0" applyFill="1" applyAlignment="1">
      <alignment horizontal="left" vertical="center"/>
    </xf>
    <xf numFmtId="2" fontId="20" fillId="3" borderId="11" xfId="2" applyNumberFormat="1" applyFont="1" applyFill="1" applyBorder="1" applyAlignment="1">
      <alignment horizontal="center" vertical="center" wrapText="1"/>
    </xf>
    <xf numFmtId="0" fontId="23" fillId="0" borderId="11" xfId="2" applyFont="1" applyBorder="1" applyAlignment="1" applyProtection="1">
      <alignment horizontal="center" vertical="center" wrapText="1"/>
      <protection locked="0"/>
    </xf>
    <xf numFmtId="0" fontId="23" fillId="0" borderId="12" xfId="2" applyFont="1" applyBorder="1" applyAlignment="1" applyProtection="1">
      <alignment horizontal="center" vertical="center" wrapText="1"/>
      <protection locked="0"/>
    </xf>
    <xf numFmtId="0" fontId="0" fillId="0" borderId="12" xfId="2" applyFont="1" applyBorder="1" applyAlignment="1" applyProtection="1">
      <alignment horizontal="center" vertical="center" wrapText="1"/>
      <protection locked="0"/>
    </xf>
    <xf numFmtId="0" fontId="1" fillId="0" borderId="12" xfId="2" applyFont="1" applyBorder="1" applyAlignment="1">
      <alignment horizontal="center" vertical="center" wrapText="1"/>
    </xf>
    <xf numFmtId="0" fontId="3" fillId="3" borderId="12" xfId="2" applyFont="1" applyFill="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15" fontId="12" fillId="3" borderId="12" xfId="2" applyNumberFormat="1" applyFont="1" applyFill="1" applyBorder="1" applyAlignment="1" applyProtection="1">
      <alignment horizontal="center" vertical="center" wrapText="1"/>
      <protection locked="0"/>
    </xf>
    <xf numFmtId="0" fontId="0" fillId="0" borderId="11" xfId="2" applyFont="1" applyBorder="1" applyAlignment="1">
      <alignment horizontal="center" vertical="center" wrapText="1"/>
    </xf>
    <xf numFmtId="0" fontId="3" fillId="0" borderId="0" xfId="7" applyFont="1" applyAlignment="1">
      <alignment horizontal="left" vertical="center" wrapText="1"/>
    </xf>
    <xf numFmtId="0" fontId="3" fillId="3" borderId="11" xfId="0" applyFont="1" applyFill="1" applyBorder="1" applyAlignment="1">
      <alignment vertical="top"/>
    </xf>
    <xf numFmtId="0" fontId="3" fillId="0" borderId="9" xfId="0" applyFont="1" applyBorder="1" applyAlignment="1">
      <alignment vertical="center"/>
    </xf>
    <xf numFmtId="0" fontId="0"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0" fillId="0" borderId="25" xfId="0" applyBorder="1" applyAlignment="1">
      <alignment horizontal="left" vertical="center"/>
    </xf>
    <xf numFmtId="0" fontId="0" fillId="0" borderId="11" xfId="0" applyBorder="1" applyAlignment="1">
      <alignment vertical="top"/>
    </xf>
    <xf numFmtId="0" fontId="11" fillId="3" borderId="10" xfId="0" applyFont="1" applyFill="1" applyBorder="1" applyAlignment="1" applyProtection="1">
      <alignment vertical="center"/>
      <protection locked="0"/>
    </xf>
    <xf numFmtId="0" fontId="1" fillId="0" borderId="9" xfId="2" applyFont="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 fillId="0" borderId="11" xfId="0" applyFont="1" applyBorder="1"/>
    <xf numFmtId="0" fontId="12" fillId="0" borderId="12" xfId="2" applyFont="1" applyBorder="1" applyAlignment="1" applyProtection="1">
      <alignment vertical="center" wrapText="1"/>
      <protection locked="0"/>
    </xf>
    <xf numFmtId="0" fontId="0" fillId="0" borderId="9" xfId="2" applyFont="1" applyBorder="1" applyAlignment="1">
      <alignment horizontal="center" vertical="center" wrapText="1"/>
    </xf>
    <xf numFmtId="0" fontId="25" fillId="0" borderId="0" xfId="0" applyFont="1" applyAlignment="1">
      <alignment wrapText="1"/>
    </xf>
    <xf numFmtId="0" fontId="0" fillId="0" borderId="11" xfId="2" applyFont="1" applyBorder="1" applyAlignment="1" applyProtection="1">
      <alignment horizontal="center" vertical="center" wrapText="1"/>
      <protection locked="0"/>
    </xf>
    <xf numFmtId="0" fontId="26" fillId="3"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3" borderId="11" xfId="0" applyFont="1" applyFill="1" applyBorder="1" applyAlignment="1">
      <alignment horizontal="center" vertical="center"/>
    </xf>
    <xf numFmtId="0" fontId="8"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49" fontId="3" fillId="3" borderId="18" xfId="0" applyNumberFormat="1" applyFont="1" applyFill="1" applyBorder="1" applyAlignment="1">
      <alignment horizontal="center" vertical="center"/>
    </xf>
    <xf numFmtId="2" fontId="0" fillId="2" borderId="18" xfId="0" applyNumberFormat="1" applyFill="1" applyBorder="1" applyAlignment="1">
      <alignment horizontal="center" vertical="center"/>
    </xf>
    <xf numFmtId="168" fontId="26" fillId="3" borderId="11" xfId="0" applyNumberFormat="1"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11" fillId="0" borderId="5" xfId="0" applyFont="1" applyBorder="1" applyAlignment="1" applyProtection="1">
      <alignment vertical="center"/>
      <protection locked="0"/>
    </xf>
    <xf numFmtId="0" fontId="0" fillId="0" borderId="4" xfId="0" applyBorder="1" applyAlignment="1">
      <alignment vertical="center"/>
    </xf>
    <xf numFmtId="0" fontId="0" fillId="0" borderId="6" xfId="0" applyBorder="1" applyAlignment="1">
      <alignment vertical="center"/>
    </xf>
    <xf numFmtId="0" fontId="11" fillId="0" borderId="4" xfId="5" applyFont="1" applyBorder="1" applyAlignment="1">
      <alignment vertical="center"/>
    </xf>
    <xf numFmtId="0" fontId="11" fillId="0" borderId="5" xfId="0" applyFont="1" applyBorder="1" applyAlignment="1">
      <alignment horizontal="left" vertical="center"/>
    </xf>
    <xf numFmtId="0" fontId="11" fillId="0" borderId="6" xfId="5" applyFont="1" applyBorder="1" applyAlignment="1">
      <alignment vertical="center"/>
    </xf>
    <xf numFmtId="0" fontId="11" fillId="0" borderId="7" xfId="5"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0" fillId="0" borderId="8" xfId="0"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11" fillId="0" borderId="24" xfId="0" applyFont="1" applyBorder="1" applyAlignment="1">
      <alignment horizontal="left" vertical="center"/>
    </xf>
    <xf numFmtId="0" fontId="11" fillId="0" borderId="26" xfId="0" applyFont="1" applyBorder="1" applyAlignment="1" applyProtection="1">
      <alignment vertical="center"/>
      <protection locked="0"/>
    </xf>
    <xf numFmtId="2" fontId="20" fillId="3" borderId="28" xfId="2" applyNumberFormat="1" applyFont="1" applyFill="1" applyBorder="1" applyAlignment="1">
      <alignment horizontal="center" vertical="center" wrapText="1"/>
    </xf>
    <xf numFmtId="2" fontId="0" fillId="0" borderId="28" xfId="0" applyNumberFormat="1" applyBorder="1" applyAlignment="1">
      <alignment horizontal="center" vertical="center"/>
    </xf>
    <xf numFmtId="2" fontId="3" fillId="0" borderId="28" xfId="0" applyNumberFormat="1" applyFont="1" applyBorder="1" applyAlignment="1">
      <alignment horizontal="center" vertical="center"/>
    </xf>
    <xf numFmtId="2" fontId="20" fillId="3" borderId="28" xfId="2" applyNumberFormat="1" applyFont="1" applyFill="1" applyBorder="1" applyAlignment="1">
      <alignment horizontal="center" vertical="center"/>
    </xf>
    <xf numFmtId="0" fontId="22" fillId="3" borderId="34"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40" xfId="0" applyFont="1" applyFill="1" applyBorder="1" applyAlignment="1">
      <alignment horizontal="center" vertical="center"/>
    </xf>
    <xf numFmtId="0" fontId="22" fillId="3" borderId="36"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3" fillId="3" borderId="35" xfId="0" applyFont="1" applyFill="1" applyBorder="1" applyAlignment="1">
      <alignment horizontal="center" vertical="center"/>
    </xf>
    <xf numFmtId="0" fontId="22" fillId="3" borderId="33" xfId="0" applyFont="1" applyFill="1" applyBorder="1" applyAlignment="1">
      <alignment horizontal="center" vertical="center" wrapText="1"/>
    </xf>
    <xf numFmtId="49" fontId="11" fillId="0" borderId="5" xfId="5" applyNumberFormat="1" applyFont="1" applyBorder="1" applyAlignment="1">
      <alignment vertical="center"/>
    </xf>
    <xf numFmtId="49" fontId="11" fillId="0" borderId="7" xfId="5" applyNumberFormat="1" applyFont="1" applyBorder="1" applyAlignment="1">
      <alignment vertical="center"/>
    </xf>
    <xf numFmtId="49" fontId="11" fillId="0" borderId="8" xfId="5" applyNumberFormat="1" applyFont="1" applyBorder="1" applyAlignment="1">
      <alignment vertical="center"/>
    </xf>
    <xf numFmtId="0" fontId="11" fillId="0" borderId="5" xfId="5" applyFont="1" applyBorder="1" applyAlignment="1">
      <alignment vertical="center"/>
    </xf>
    <xf numFmtId="0" fontId="18" fillId="0" borderId="1" xfId="0" applyFont="1" applyBorder="1" applyAlignment="1">
      <alignment vertical="center"/>
    </xf>
    <xf numFmtId="0" fontId="0" fillId="0" borderId="38" xfId="0" applyBorder="1" applyAlignment="1">
      <alignment vertical="center"/>
    </xf>
    <xf numFmtId="0" fontId="1" fillId="0" borderId="24" xfId="2" applyFont="1" applyBorder="1" applyAlignment="1" applyProtection="1">
      <alignment horizontal="center" vertical="center" wrapText="1"/>
      <protection locked="0"/>
    </xf>
    <xf numFmtId="0" fontId="0" fillId="0" borderId="17" xfId="0" applyBorder="1" applyAlignment="1">
      <alignment horizontal="left" vertical="center"/>
    </xf>
    <xf numFmtId="0" fontId="17" fillId="3" borderId="3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left" vertical="center" wrapText="1"/>
    </xf>
    <xf numFmtId="0" fontId="3" fillId="0" borderId="11" xfId="0" applyFont="1" applyBorder="1" applyAlignment="1">
      <alignment horizontal="left" vertical="center"/>
    </xf>
    <xf numFmtId="0" fontId="0" fillId="0" borderId="40" xfId="0" applyBorder="1" applyAlignment="1">
      <alignment vertical="center"/>
    </xf>
    <xf numFmtId="0" fontId="1" fillId="0" borderId="0" xfId="2" applyFont="1" applyAlignment="1" applyProtection="1">
      <alignment horizontal="center" vertical="center" wrapText="1"/>
      <protection locked="0"/>
    </xf>
    <xf numFmtId="0" fontId="25" fillId="0" borderId="0" xfId="0" applyFont="1" applyAlignment="1">
      <alignment horizontal="left" vertical="center" wrapText="1"/>
    </xf>
    <xf numFmtId="0" fontId="11" fillId="0" borderId="0" xfId="2" applyFont="1" applyAlignment="1" applyProtection="1">
      <alignment horizontal="left" vertical="center" wrapText="1"/>
      <protection locked="0"/>
    </xf>
    <xf numFmtId="0" fontId="11" fillId="0" borderId="0" xfId="2" applyFont="1" applyAlignment="1">
      <alignment horizontal="left" vertical="center" wrapText="1"/>
    </xf>
    <xf numFmtId="0" fontId="16" fillId="0" borderId="0" xfId="2" applyFont="1" applyAlignment="1">
      <alignment horizontal="left" vertical="center" wrapText="1"/>
    </xf>
    <xf numFmtId="0" fontId="16" fillId="0" borderId="11" xfId="0" applyFont="1" applyBorder="1" applyAlignment="1">
      <alignment horizontal="left" vertical="center"/>
    </xf>
    <xf numFmtId="0" fontId="3" fillId="0" borderId="0" xfId="0" applyFont="1" applyAlignment="1">
      <alignment horizontal="left" vertical="center" wrapText="1"/>
    </xf>
    <xf numFmtId="0" fontId="16" fillId="0" borderId="0" xfId="0" applyFont="1" applyAlignment="1">
      <alignment wrapText="1"/>
    </xf>
    <xf numFmtId="0" fontId="16" fillId="0" borderId="0" xfId="0" applyFont="1" applyAlignment="1">
      <alignment horizontal="left" vertical="center" wrapText="1"/>
    </xf>
    <xf numFmtId="0" fontId="3" fillId="0" borderId="0" xfId="0" applyFont="1" applyAlignment="1">
      <alignment vertical="center" wrapText="1"/>
    </xf>
    <xf numFmtId="0" fontId="0" fillId="6" borderId="0" xfId="0" applyFill="1" applyAlignment="1">
      <alignment horizontal="left" vertical="center" wrapText="1"/>
    </xf>
    <xf numFmtId="0" fontId="11" fillId="0" borderId="0" xfId="5" applyFont="1" applyAlignment="1">
      <alignment vertical="center"/>
    </xf>
    <xf numFmtId="0" fontId="0" fillId="0" borderId="44" xfId="0" applyBorder="1" applyAlignment="1">
      <alignment vertical="center"/>
    </xf>
    <xf numFmtId="0" fontId="0" fillId="0" borderId="5" xfId="0" applyBorder="1"/>
    <xf numFmtId="0" fontId="9" fillId="3" borderId="11"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3" fillId="0" borderId="23" xfId="0" applyFont="1" applyBorder="1" applyAlignment="1">
      <alignment horizontal="center" vertical="center"/>
    </xf>
    <xf numFmtId="0" fontId="24" fillId="0" borderId="20" xfId="0" applyFont="1" applyBorder="1" applyAlignment="1">
      <alignment vertical="center"/>
    </xf>
    <xf numFmtId="0" fontId="24" fillId="0" borderId="23" xfId="0" applyFont="1" applyBorder="1" applyAlignment="1">
      <alignment vertical="center"/>
    </xf>
    <xf numFmtId="0" fontId="3" fillId="0" borderId="23" xfId="0" applyFont="1" applyBorder="1" applyAlignment="1">
      <alignment vertical="center"/>
    </xf>
    <xf numFmtId="0" fontId="0" fillId="0" borderId="46" xfId="0" applyBorder="1" applyAlignment="1">
      <alignment horizontal="left" vertical="center"/>
    </xf>
    <xf numFmtId="0" fontId="0" fillId="0" borderId="49" xfId="0" applyBorder="1" applyAlignment="1">
      <alignment horizontal="left" vertical="center"/>
    </xf>
    <xf numFmtId="0" fontId="0" fillId="0" borderId="43" xfId="0"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7" xfId="5" applyFont="1" applyBorder="1" applyAlignment="1">
      <alignment vertical="center"/>
    </xf>
    <xf numFmtId="0" fontId="17" fillId="3" borderId="34" xfId="0" applyFont="1" applyFill="1" applyBorder="1" applyAlignment="1">
      <alignment vertical="center" wrapText="1"/>
    </xf>
    <xf numFmtId="0" fontId="0" fillId="7" borderId="0" xfId="0" applyFill="1" applyAlignment="1">
      <alignment horizontal="left" vertical="center"/>
    </xf>
    <xf numFmtId="0" fontId="0" fillId="7" borderId="0" xfId="0" applyFill="1"/>
    <xf numFmtId="0" fontId="0" fillId="7" borderId="0" xfId="0" applyFill="1" applyAlignment="1">
      <alignment vertical="center"/>
    </xf>
    <xf numFmtId="0" fontId="25" fillId="7" borderId="0" xfId="0" applyFont="1" applyFill="1" applyAlignment="1">
      <alignment wrapText="1"/>
    </xf>
    <xf numFmtId="0" fontId="12" fillId="7" borderId="0" xfId="2" applyFont="1" applyFill="1" applyAlignment="1">
      <alignment vertical="center"/>
    </xf>
    <xf numFmtId="0" fontId="0" fillId="7" borderId="0" xfId="7" applyFont="1" applyFill="1" applyAlignment="1">
      <alignment horizontal="left" vertical="center" wrapText="1"/>
    </xf>
    <xf numFmtId="0" fontId="11" fillId="7" borderId="0" xfId="2" applyFont="1" applyFill="1" applyAlignment="1">
      <alignment vertical="center"/>
    </xf>
    <xf numFmtId="0" fontId="3" fillId="7" borderId="0" xfId="0" applyFont="1" applyFill="1"/>
    <xf numFmtId="0" fontId="11" fillId="7" borderId="0" xfId="2" applyFont="1" applyFill="1" applyAlignment="1">
      <alignment vertical="center" wrapText="1"/>
    </xf>
    <xf numFmtId="0" fontId="11" fillId="0" borderId="0" xfId="0" applyFont="1" applyAlignment="1" applyProtection="1">
      <alignment vertical="center"/>
      <protection locked="0"/>
    </xf>
    <xf numFmtId="49" fontId="11" fillId="0" borderId="0" xfId="5" applyNumberFormat="1" applyFont="1" applyAlignment="1">
      <alignment vertical="center"/>
    </xf>
    <xf numFmtId="0" fontId="3" fillId="0" borderId="5" xfId="0" applyFont="1" applyBorder="1" applyAlignment="1">
      <alignment vertical="center"/>
    </xf>
    <xf numFmtId="0" fontId="11" fillId="0" borderId="49" xfId="5" applyFont="1" applyBorder="1" applyAlignment="1">
      <alignment vertical="center"/>
    </xf>
    <xf numFmtId="0" fontId="0" fillId="0" borderId="50" xfId="0" applyBorder="1" applyAlignment="1">
      <alignment horizontal="left" vertical="center"/>
    </xf>
    <xf numFmtId="0" fontId="3" fillId="0" borderId="51" xfId="0" applyFont="1" applyBorder="1"/>
    <xf numFmtId="0" fontId="0" fillId="0" borderId="51" xfId="0" applyBorder="1"/>
    <xf numFmtId="0" fontId="3" fillId="0" borderId="50" xfId="0" applyFont="1" applyBorder="1" applyAlignment="1">
      <alignment horizontal="left" vertical="center"/>
    </xf>
    <xf numFmtId="0" fontId="3" fillId="0" borderId="12" xfId="0" applyFont="1" applyBorder="1"/>
    <xf numFmtId="0" fontId="11" fillId="0" borderId="12" xfId="2" applyFont="1" applyBorder="1" applyAlignment="1">
      <alignment vertical="center" wrapText="1"/>
    </xf>
    <xf numFmtId="0" fontId="0" fillId="0" borderId="12" xfId="0" applyBorder="1"/>
    <xf numFmtId="167" fontId="9" fillId="3" borderId="11" xfId="0" applyNumberFormat="1" applyFont="1" applyFill="1" applyBorder="1" applyAlignment="1">
      <alignment horizontal="center" vertical="center"/>
    </xf>
    <xf numFmtId="167" fontId="0" fillId="3" borderId="18" xfId="0" applyNumberFormat="1" applyFill="1" applyBorder="1" applyAlignment="1">
      <alignment horizontal="center" vertical="center"/>
    </xf>
    <xf numFmtId="167" fontId="9" fillId="3" borderId="10" xfId="0" applyNumberFormat="1" applyFont="1" applyFill="1" applyBorder="1" applyAlignment="1">
      <alignment horizontal="center" vertical="center"/>
    </xf>
    <xf numFmtId="167" fontId="0" fillId="0" borderId="11" xfId="0" applyNumberFormat="1" applyBorder="1" applyAlignment="1">
      <alignment horizontal="left" vertical="center"/>
    </xf>
    <xf numFmtId="0" fontId="12" fillId="3" borderId="27" xfId="2" applyFont="1" applyFill="1" applyBorder="1" applyAlignment="1" applyProtection="1">
      <alignment horizontal="left" vertical="center" wrapText="1"/>
      <protection locked="0"/>
    </xf>
    <xf numFmtId="0" fontId="0" fillId="0" borderId="11" xfId="0" applyBorder="1"/>
    <xf numFmtId="0" fontId="0" fillId="0" borderId="51" xfId="0" applyBorder="1" applyAlignment="1">
      <alignment vertical="center" wrapText="1"/>
    </xf>
    <xf numFmtId="0" fontId="0" fillId="0" borderId="51" xfId="0" applyBorder="1" applyAlignment="1">
      <alignment wrapText="1"/>
    </xf>
    <xf numFmtId="0" fontId="1" fillId="0" borderId="31" xfId="2" applyFont="1" applyBorder="1" applyAlignment="1" applyProtection="1">
      <alignment horizontal="center" vertical="center" wrapText="1"/>
      <protection locked="0"/>
    </xf>
    <xf numFmtId="0" fontId="1" fillId="0" borderId="30" xfId="2" applyFont="1" applyBorder="1" applyAlignment="1" applyProtection="1">
      <alignment horizontal="center" vertical="center" wrapText="1"/>
      <protection locked="0"/>
    </xf>
    <xf numFmtId="0" fontId="12" fillId="3" borderId="28" xfId="2" applyFont="1" applyFill="1" applyBorder="1" applyAlignment="1" applyProtection="1">
      <alignment vertical="center" wrapText="1"/>
      <protection locked="0"/>
    </xf>
    <xf numFmtId="0" fontId="1" fillId="0" borderId="53" xfId="8" applyFont="1" applyFill="1" applyAlignment="1">
      <alignment horizontal="center" vertical="center"/>
    </xf>
    <xf numFmtId="0" fontId="1" fillId="0" borderId="53" xfId="8" applyFont="1" applyFill="1" applyAlignment="1">
      <alignment horizontal="center" vertical="center" wrapText="1"/>
    </xf>
    <xf numFmtId="0" fontId="1" fillId="0" borderId="54" xfId="8" applyFont="1" applyFill="1" applyBorder="1" applyAlignment="1">
      <alignment horizontal="center" vertical="center"/>
    </xf>
    <xf numFmtId="0" fontId="11" fillId="0" borderId="0" xfId="0" applyFont="1" applyAlignment="1">
      <alignment horizontal="left" vertical="center"/>
    </xf>
    <xf numFmtId="0" fontId="11" fillId="0" borderId="0" xfId="5" applyFont="1" applyAlignment="1">
      <alignment horizontal="left" vertical="center"/>
    </xf>
    <xf numFmtId="0" fontId="0" fillId="0" borderId="11" xfId="0" applyBorder="1" applyAlignment="1">
      <alignment wrapText="1"/>
    </xf>
    <xf numFmtId="0" fontId="29" fillId="2" borderId="53" xfId="9" applyFont="1" applyFill="1" applyAlignment="1" applyProtection="1">
      <alignment horizontal="center" vertical="center" wrapText="1"/>
      <protection locked="0"/>
    </xf>
    <xf numFmtId="0" fontId="28" fillId="8" borderId="53" xfId="8" applyAlignment="1" applyProtection="1">
      <alignment horizontal="center" vertical="center" wrapText="1"/>
      <protection locked="0"/>
    </xf>
    <xf numFmtId="15" fontId="28" fillId="8" borderId="53" xfId="8" applyNumberFormat="1" applyAlignment="1" applyProtection="1">
      <alignment horizontal="center" vertical="center" wrapText="1"/>
      <protection locked="0"/>
    </xf>
    <xf numFmtId="0" fontId="29" fillId="0" borderId="53" xfId="8" applyFont="1" applyFill="1" applyAlignment="1">
      <alignment horizontal="center" vertical="center" wrapText="1"/>
    </xf>
    <xf numFmtId="0" fontId="0" fillId="2" borderId="11" xfId="2" applyFont="1" applyFill="1" applyBorder="1" applyAlignment="1">
      <alignment horizontal="center" vertical="center" wrapText="1"/>
    </xf>
    <xf numFmtId="0" fontId="1" fillId="2" borderId="11" xfId="2" applyFont="1" applyFill="1" applyBorder="1" applyAlignment="1">
      <alignment horizontal="center" vertical="center" wrapText="1"/>
    </xf>
    <xf numFmtId="0" fontId="29" fillId="2" borderId="53" xfId="9" applyFont="1" applyFill="1" applyAlignment="1">
      <alignment horizontal="center" vertical="center" wrapText="1"/>
    </xf>
    <xf numFmtId="0" fontId="29" fillId="2" borderId="53" xfId="8" applyFont="1" applyFill="1" applyAlignment="1">
      <alignment horizontal="center" vertical="center" wrapText="1"/>
    </xf>
    <xf numFmtId="0" fontId="1" fillId="2" borderId="11" xfId="2" applyFont="1" applyFill="1" applyBorder="1" applyAlignment="1" applyProtection="1">
      <alignment horizontal="center" vertical="center" wrapText="1"/>
      <protection locked="0"/>
    </xf>
    <xf numFmtId="0" fontId="0" fillId="2" borderId="10" xfId="2" applyFont="1" applyFill="1" applyBorder="1" applyAlignment="1">
      <alignment horizontal="center" vertical="center" wrapText="1"/>
    </xf>
    <xf numFmtId="0" fontId="29" fillId="0" borderId="55" xfId="8" applyFont="1" applyFill="1" applyBorder="1" applyAlignment="1">
      <alignment horizontal="center" vertical="center" wrapText="1"/>
    </xf>
    <xf numFmtId="0" fontId="29" fillId="2" borderId="55" xfId="8" applyFont="1" applyFill="1" applyBorder="1" applyAlignment="1">
      <alignment horizontal="center" vertical="center" wrapText="1"/>
    </xf>
    <xf numFmtId="0" fontId="29" fillId="0" borderId="11" xfId="8" applyFont="1" applyFill="1" applyBorder="1" applyAlignment="1">
      <alignment horizontal="center" vertical="center" wrapText="1"/>
    </xf>
    <xf numFmtId="0" fontId="1" fillId="0" borderId="0" xfId="2" applyFont="1" applyAlignment="1">
      <alignment horizontal="left" vertical="center" wrapText="1"/>
    </xf>
    <xf numFmtId="0" fontId="18" fillId="0" borderId="57" xfId="0" applyFont="1" applyBorder="1" applyAlignment="1">
      <alignment vertical="center"/>
    </xf>
    <xf numFmtId="0" fontId="3" fillId="3" borderId="42" xfId="0" applyFont="1" applyFill="1" applyBorder="1" applyAlignment="1">
      <alignment horizontal="left" vertical="center"/>
    </xf>
    <xf numFmtId="0" fontId="0" fillId="0" borderId="32" xfId="0" applyBorder="1" applyAlignment="1">
      <alignment horizontal="left" vertical="center"/>
    </xf>
    <xf numFmtId="0" fontId="11" fillId="0" borderId="51" xfId="2" applyFont="1" applyBorder="1" applyAlignment="1" applyProtection="1">
      <alignment horizontal="left" vertical="center" wrapText="1"/>
      <protection locked="0"/>
    </xf>
    <xf numFmtId="0" fontId="0" fillId="0" borderId="51" xfId="0" applyBorder="1" applyAlignment="1">
      <alignment horizontal="left" vertical="center"/>
    </xf>
    <xf numFmtId="0" fontId="0" fillId="0" borderId="58" xfId="0" applyBorder="1"/>
    <xf numFmtId="0" fontId="27" fillId="0" borderId="58" xfId="0" applyFont="1" applyBorder="1"/>
    <xf numFmtId="0" fontId="0" fillId="0" borderId="59" xfId="0" applyBorder="1"/>
    <xf numFmtId="0" fontId="29" fillId="2" borderId="55" xfId="9" applyFont="1" applyFill="1" applyBorder="1" applyAlignment="1" applyProtection="1">
      <alignment horizontal="left" vertical="center" wrapText="1"/>
      <protection locked="0"/>
    </xf>
    <xf numFmtId="0" fontId="0" fillId="0" borderId="52" xfId="0" applyBorder="1" applyAlignment="1">
      <alignment horizontal="left" vertical="center"/>
    </xf>
    <xf numFmtId="0" fontId="0" fillId="0" borderId="11" xfId="0" applyBorder="1" applyAlignment="1">
      <alignment horizontal="left" vertical="center" wrapText="1"/>
    </xf>
    <xf numFmtId="0" fontId="1" fillId="0" borderId="11" xfId="0" applyFont="1" applyBorder="1" applyAlignment="1">
      <alignment horizontal="left" vertical="center"/>
    </xf>
    <xf numFmtId="0" fontId="0" fillId="0" borderId="0" xfId="2" applyFont="1" applyAlignment="1">
      <alignment horizontal="center" vertical="center" wrapText="1"/>
    </xf>
    <xf numFmtId="0" fontId="1" fillId="0" borderId="0" xfId="2" applyFont="1" applyAlignment="1">
      <alignment horizontal="center" vertical="center" wrapText="1"/>
    </xf>
    <xf numFmtId="0" fontId="0" fillId="0" borderId="0" xfId="2" applyFont="1" applyAlignment="1" applyProtection="1">
      <alignment horizontal="center" vertical="center" wrapText="1"/>
      <protection locked="0"/>
    </xf>
    <xf numFmtId="0" fontId="3" fillId="3" borderId="11" xfId="2" applyFont="1" applyFill="1" applyBorder="1" applyAlignment="1">
      <alignment horizontal="center" vertical="center" wrapText="1"/>
    </xf>
    <xf numFmtId="0" fontId="3" fillId="3" borderId="11" xfId="2" applyFont="1" applyFill="1" applyBorder="1" applyAlignment="1" applyProtection="1">
      <alignment horizontal="center" vertical="center" wrapText="1"/>
      <protection locked="0"/>
    </xf>
    <xf numFmtId="0" fontId="12" fillId="3" borderId="28" xfId="2" applyFont="1" applyFill="1" applyBorder="1" applyAlignment="1" applyProtection="1">
      <alignment horizontal="left" vertical="center" wrapText="1"/>
      <protection locked="0"/>
    </xf>
    <xf numFmtId="0" fontId="1" fillId="0" borderId="11" xfId="0" applyFont="1" applyBorder="1" applyAlignment="1">
      <alignment horizontal="center" vertical="center"/>
    </xf>
    <xf numFmtId="0" fontId="11" fillId="0" borderId="0" xfId="0" applyFont="1" applyAlignment="1">
      <alignment wrapText="1"/>
    </xf>
    <xf numFmtId="0" fontId="0" fillId="0" borderId="9" xfId="0" applyBorder="1" applyAlignment="1">
      <alignment horizontal="left" vertical="center"/>
    </xf>
    <xf numFmtId="0" fontId="22" fillId="4" borderId="34"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2" fillId="4" borderId="8" xfId="0" applyFont="1" applyFill="1" applyBorder="1" applyAlignment="1">
      <alignment horizontal="center" vertical="center" wrapText="1"/>
    </xf>
    <xf numFmtId="2" fontId="20" fillId="4" borderId="28"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wrapText="1"/>
    </xf>
    <xf numFmtId="0" fontId="11" fillId="4" borderId="10" xfId="0" applyFont="1" applyFill="1" applyBorder="1" applyAlignment="1" applyProtection="1">
      <alignment vertical="center"/>
      <protection locked="0"/>
    </xf>
    <xf numFmtId="164" fontId="3" fillId="6" borderId="11" xfId="0" applyNumberFormat="1" applyFont="1" applyFill="1" applyBorder="1" applyAlignment="1">
      <alignment horizontal="center" vertical="center"/>
    </xf>
    <xf numFmtId="0" fontId="1" fillId="0" borderId="20" xfId="2" applyFont="1" applyBorder="1" applyAlignment="1" applyProtection="1">
      <alignment horizontal="center" vertical="center" wrapText="1"/>
      <protection locked="0"/>
    </xf>
    <xf numFmtId="0" fontId="0" fillId="0" borderId="50"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50" xfId="0" applyBorder="1" applyAlignment="1">
      <alignment wrapText="1"/>
    </xf>
    <xf numFmtId="0" fontId="0" fillId="0" borderId="50" xfId="0" applyBorder="1"/>
    <xf numFmtId="0" fontId="11" fillId="0" borderId="50" xfId="2" applyFont="1" applyBorder="1" applyAlignment="1">
      <alignment vertical="center"/>
    </xf>
    <xf numFmtId="0" fontId="1" fillId="0" borderId="50" xfId="2" applyFont="1" applyBorder="1" applyAlignment="1">
      <alignment horizontal="center" vertical="center" wrapText="1"/>
    </xf>
    <xf numFmtId="0" fontId="1" fillId="0" borderId="50" xfId="2" applyFont="1" applyBorder="1" applyAlignment="1" applyProtection="1">
      <alignment horizontal="center" vertical="center" wrapText="1"/>
      <protection locked="0"/>
    </xf>
    <xf numFmtId="0" fontId="0" fillId="0" borderId="50" xfId="2" applyFont="1" applyBorder="1" applyAlignment="1" applyProtection="1">
      <alignment horizontal="center" vertical="center" wrapText="1"/>
      <protection locked="0"/>
    </xf>
    <xf numFmtId="0" fontId="1" fillId="0" borderId="50" xfId="2" applyFont="1" applyBorder="1" applyAlignment="1" applyProtection="1">
      <alignment vertical="center" wrapText="1"/>
      <protection locked="0"/>
    </xf>
    <xf numFmtId="0" fontId="3" fillId="3" borderId="60" xfId="2" applyFont="1" applyFill="1" applyBorder="1" applyAlignment="1">
      <alignment horizontal="center" vertical="center" wrapText="1"/>
    </xf>
    <xf numFmtId="0" fontId="3" fillId="3" borderId="61" xfId="2" applyFont="1" applyFill="1" applyBorder="1" applyAlignment="1">
      <alignment horizontal="center" vertical="center" wrapText="1"/>
    </xf>
    <xf numFmtId="0" fontId="3" fillId="3" borderId="62" xfId="2" applyFont="1" applyFill="1" applyBorder="1" applyAlignment="1">
      <alignment horizontal="center" vertical="center" wrapText="1"/>
    </xf>
    <xf numFmtId="0" fontId="0" fillId="0" borderId="63" xfId="2" applyFont="1" applyBorder="1" applyAlignment="1" applyProtection="1">
      <alignment horizontal="center" vertical="center" wrapText="1"/>
      <protection locked="0"/>
    </xf>
    <xf numFmtId="0" fontId="0" fillId="0" borderId="64" xfId="2" applyFont="1" applyBorder="1" applyAlignment="1" applyProtection="1">
      <alignment horizontal="center" vertical="center" wrapText="1"/>
      <protection locked="0"/>
    </xf>
    <xf numFmtId="0" fontId="1" fillId="0" borderId="63" xfId="2" applyFont="1" applyBorder="1" applyAlignment="1" applyProtection="1">
      <alignment vertical="center" wrapText="1"/>
      <protection locked="0"/>
    </xf>
    <xf numFmtId="0" fontId="1" fillId="0" borderId="64" xfId="2" applyFont="1" applyBorder="1" applyAlignment="1" applyProtection="1">
      <alignment vertical="center" wrapText="1"/>
      <protection locked="0"/>
    </xf>
    <xf numFmtId="0" fontId="1" fillId="0" borderId="65" xfId="2" applyFont="1" applyBorder="1" applyAlignment="1" applyProtection="1">
      <alignment vertical="center" wrapText="1"/>
      <protection locked="0"/>
    </xf>
    <xf numFmtId="0" fontId="1" fillId="0" borderId="66" xfId="2" applyFont="1" applyBorder="1" applyAlignment="1" applyProtection="1">
      <alignment vertical="center" wrapText="1"/>
      <protection locked="0"/>
    </xf>
    <xf numFmtId="0" fontId="1" fillId="0" borderId="67" xfId="2" applyFont="1" applyBorder="1" applyAlignment="1" applyProtection="1">
      <alignment vertical="center" wrapText="1"/>
      <protection locked="0"/>
    </xf>
    <xf numFmtId="0" fontId="1" fillId="0" borderId="63" xfId="2" applyFont="1" applyBorder="1" applyAlignment="1" applyProtection="1">
      <alignment horizontal="center" vertical="center" wrapText="1"/>
      <protection locked="0"/>
    </xf>
    <xf numFmtId="0" fontId="1" fillId="0" borderId="64" xfId="2" applyFont="1" applyBorder="1" applyAlignment="1" applyProtection="1">
      <alignment horizontal="center" vertical="center" wrapText="1"/>
      <protection locked="0"/>
    </xf>
    <xf numFmtId="0" fontId="1" fillId="0" borderId="63" xfId="8" applyFont="1" applyFill="1" applyBorder="1" applyAlignment="1">
      <alignment horizontal="center" vertical="center"/>
    </xf>
    <xf numFmtId="0" fontId="1" fillId="0" borderId="65" xfId="2" applyFont="1" applyBorder="1" applyAlignment="1" applyProtection="1">
      <alignment horizontal="center" vertical="center" wrapText="1"/>
      <protection locked="0"/>
    </xf>
    <xf numFmtId="0" fontId="1" fillId="0" borderId="66" xfId="2" applyFont="1" applyBorder="1" applyAlignment="1" applyProtection="1">
      <alignment horizontal="center" vertical="center" wrapText="1"/>
      <protection locked="0"/>
    </xf>
    <xf numFmtId="0" fontId="1" fillId="0" borderId="67" xfId="2" applyFont="1" applyBorder="1" applyAlignment="1" applyProtection="1">
      <alignment horizontal="center" vertical="center" wrapText="1"/>
      <protection locked="0"/>
    </xf>
    <xf numFmtId="0" fontId="12" fillId="3" borderId="60" xfId="2" applyFont="1" applyFill="1" applyBorder="1" applyAlignment="1">
      <alignment horizontal="center" vertical="center" wrapText="1"/>
    </xf>
    <xf numFmtId="0" fontId="0" fillId="0" borderId="65" xfId="2" applyFont="1" applyBorder="1" applyAlignment="1" applyProtection="1">
      <alignment horizontal="center" vertical="center" wrapText="1"/>
      <protection locked="0"/>
    </xf>
    <xf numFmtId="0" fontId="1" fillId="0" borderId="64" xfId="2" applyFont="1" applyBorder="1" applyAlignment="1">
      <alignment horizontal="center" vertical="center" wrapText="1"/>
    </xf>
    <xf numFmtId="0" fontId="11" fillId="0" borderId="51" xfId="2" applyFont="1" applyBorder="1" applyAlignment="1">
      <alignment vertical="center"/>
    </xf>
    <xf numFmtId="0" fontId="11" fillId="0" borderId="50" xfId="2" applyFont="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0" fillId="0" borderId="27" xfId="2" applyFont="1" applyBorder="1" applyAlignment="1" applyProtection="1">
      <alignment horizontal="center" vertical="center" wrapText="1"/>
      <protection locked="0"/>
    </xf>
    <xf numFmtId="0" fontId="11" fillId="0" borderId="68" xfId="2" applyFont="1" applyBorder="1" applyAlignment="1" applyProtection="1">
      <alignment horizontal="left" vertical="center" wrapText="1"/>
      <protection locked="0"/>
    </xf>
    <xf numFmtId="0" fontId="0" fillId="0" borderId="70" xfId="0" applyBorder="1"/>
    <xf numFmtId="0" fontId="31" fillId="0" borderId="0" xfId="0" applyFont="1"/>
    <xf numFmtId="0" fontId="0" fillId="2" borderId="27" xfId="2" applyFont="1" applyFill="1" applyBorder="1" applyAlignment="1">
      <alignment horizontal="center" vertical="center" wrapText="1"/>
    </xf>
    <xf numFmtId="0" fontId="29" fillId="2" borderId="56" xfId="8" applyFont="1" applyFill="1" applyBorder="1" applyAlignment="1">
      <alignment horizontal="center" vertical="center" wrapText="1"/>
    </xf>
    <xf numFmtId="0" fontId="29" fillId="2" borderId="56" xfId="9" applyFont="1" applyFill="1" applyBorder="1" applyAlignment="1" applyProtection="1">
      <alignment horizontal="center" vertical="center" wrapText="1"/>
      <protection locked="0"/>
    </xf>
    <xf numFmtId="0" fontId="0" fillId="2" borderId="28" xfId="2" applyFont="1" applyFill="1" applyBorder="1" applyAlignment="1">
      <alignment horizontal="center" vertical="center" wrapText="1"/>
    </xf>
    <xf numFmtId="0" fontId="1" fillId="2" borderId="28" xfId="2" applyFont="1" applyFill="1" applyBorder="1" applyAlignment="1">
      <alignment horizontal="center" vertical="center" wrapText="1"/>
    </xf>
    <xf numFmtId="0" fontId="29" fillId="2" borderId="71" xfId="9" applyFont="1" applyFill="1" applyBorder="1" applyAlignment="1">
      <alignment horizontal="center" vertical="center" wrapText="1"/>
    </xf>
    <xf numFmtId="0" fontId="0" fillId="0" borderId="11" xfId="0" applyBorder="1" applyAlignment="1">
      <alignment horizontal="center" vertical="center"/>
    </xf>
    <xf numFmtId="14" fontId="18" fillId="0" borderId="57" xfId="0" applyNumberFormat="1" applyFont="1" applyBorder="1" applyAlignment="1">
      <alignment vertical="center"/>
    </xf>
    <xf numFmtId="14" fontId="0" fillId="0" borderId="0" xfId="0" applyNumberFormat="1" applyAlignment="1">
      <alignment vertical="center"/>
    </xf>
    <xf numFmtId="0" fontId="1" fillId="0" borderId="72" xfId="2" applyFont="1" applyBorder="1" applyAlignment="1" applyProtection="1">
      <alignment horizontal="center" vertical="center" wrapText="1"/>
      <protection locked="0"/>
    </xf>
    <xf numFmtId="0" fontId="1" fillId="0" borderId="11" xfId="2" applyFont="1" applyBorder="1" applyAlignment="1">
      <alignment vertical="center" wrapText="1"/>
    </xf>
    <xf numFmtId="0" fontId="1" fillId="0" borderId="72" xfId="2" applyFont="1" applyBorder="1" applyAlignment="1">
      <alignment horizontal="center" vertical="center" wrapText="1"/>
    </xf>
    <xf numFmtId="0" fontId="11" fillId="0" borderId="51" xfId="2" applyFont="1" applyBorder="1" applyAlignment="1">
      <alignment vertical="center" wrapText="1"/>
    </xf>
    <xf numFmtId="0" fontId="0" fillId="0" borderId="73" xfId="0" applyBorder="1"/>
    <xf numFmtId="0" fontId="0" fillId="0" borderId="73" xfId="0" applyBorder="1" applyAlignment="1">
      <alignment wrapText="1"/>
    </xf>
    <xf numFmtId="0" fontId="3" fillId="0" borderId="73" xfId="0" applyFont="1" applyBorder="1"/>
    <xf numFmtId="0" fontId="0" fillId="0" borderId="73" xfId="0" applyBorder="1" applyAlignment="1">
      <alignment vertical="center"/>
    </xf>
    <xf numFmtId="0" fontId="0" fillId="0" borderId="74" xfId="0" applyBorder="1"/>
    <xf numFmtId="0" fontId="11" fillId="0" borderId="69" xfId="2" applyFont="1" applyBorder="1" applyAlignment="1">
      <alignment vertical="center"/>
    </xf>
    <xf numFmtId="0" fontId="11" fillId="0" borderId="11" xfId="2" applyFont="1" applyBorder="1" applyAlignment="1">
      <alignment horizontal="center" vertical="center"/>
    </xf>
    <xf numFmtId="0" fontId="12" fillId="3" borderId="28"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0" fontId="12" fillId="0" borderId="11" xfId="2" applyFont="1" applyBorder="1" applyAlignment="1" applyProtection="1">
      <alignment horizontal="center" vertical="center" wrapText="1"/>
      <protection locked="0"/>
    </xf>
    <xf numFmtId="0" fontId="0" fillId="0" borderId="11" xfId="0" applyBorder="1" applyAlignment="1">
      <alignment horizontal="center" vertical="center" wrapText="1"/>
    </xf>
    <xf numFmtId="0" fontId="0" fillId="0" borderId="11" xfId="0" applyBorder="1" applyAlignment="1">
      <alignment vertical="center" wrapText="1"/>
    </xf>
    <xf numFmtId="0" fontId="0" fillId="0" borderId="53" xfId="8" applyFont="1" applyFill="1" applyAlignment="1">
      <alignment horizontal="center" vertical="center"/>
    </xf>
    <xf numFmtId="0" fontId="1" fillId="0" borderId="63" xfId="2" applyFont="1" applyBorder="1" applyAlignment="1">
      <alignment horizontal="center" vertical="center" wrapText="1"/>
    </xf>
    <xf numFmtId="0" fontId="0" fillId="0" borderId="11" xfId="0" applyBorder="1" applyAlignment="1">
      <alignment vertical="top" wrapText="1"/>
    </xf>
    <xf numFmtId="0" fontId="0" fillId="0" borderId="66" xfId="2" applyFont="1" applyBorder="1" applyAlignment="1" applyProtection="1">
      <alignment horizontal="center" vertical="center" wrapText="1"/>
      <protection locked="0"/>
    </xf>
    <xf numFmtId="0" fontId="0" fillId="5" borderId="11" xfId="0" applyFill="1" applyBorder="1" applyAlignment="1">
      <alignment vertical="top"/>
    </xf>
    <xf numFmtId="0" fontId="0" fillId="5" borderId="0" xfId="0" applyFill="1" applyAlignment="1">
      <alignment vertical="top" wrapText="1"/>
    </xf>
    <xf numFmtId="164" fontId="0" fillId="10" borderId="11" xfId="0" applyNumberFormat="1" applyFill="1" applyBorder="1" applyAlignment="1">
      <alignment horizontal="center" vertical="center"/>
    </xf>
    <xf numFmtId="0" fontId="16" fillId="0" borderId="12" xfId="0" applyFont="1" applyBorder="1" applyAlignment="1" applyProtection="1">
      <alignment vertical="center"/>
      <protection locked="0"/>
    </xf>
    <xf numFmtId="0" fontId="0" fillId="0" borderId="28" xfId="2" applyFont="1" applyBorder="1" applyAlignment="1" applyProtection="1">
      <alignment horizontal="center" vertical="center" wrapText="1"/>
      <protection locked="0"/>
    </xf>
    <xf numFmtId="0" fontId="0" fillId="6" borderId="11" xfId="2" applyFont="1" applyFill="1" applyBorder="1" applyAlignment="1">
      <alignment horizontal="center" vertical="center" wrapText="1"/>
    </xf>
    <xf numFmtId="0" fontId="1" fillId="6" borderId="11" xfId="2" applyFont="1" applyFill="1" applyBorder="1" applyAlignment="1">
      <alignment horizontal="center" vertical="center" wrapText="1"/>
    </xf>
    <xf numFmtId="0" fontId="1" fillId="6" borderId="12" xfId="2" applyFont="1" applyFill="1" applyBorder="1" applyAlignment="1">
      <alignment horizontal="center" vertical="center" wrapText="1"/>
    </xf>
    <xf numFmtId="0" fontId="1" fillId="6" borderId="63" xfId="2" applyFont="1" applyFill="1" applyBorder="1" applyAlignment="1" applyProtection="1">
      <alignment horizontal="center" vertical="center" wrapText="1"/>
      <protection locked="0"/>
    </xf>
    <xf numFmtId="0" fontId="0" fillId="6" borderId="50" xfId="2" applyFont="1" applyFill="1" applyBorder="1" applyAlignment="1" applyProtection="1">
      <alignment horizontal="center" vertical="center" wrapText="1"/>
      <protection locked="0"/>
    </xf>
    <xf numFmtId="164" fontId="32" fillId="0" borderId="11" xfId="0" applyNumberFormat="1" applyFont="1" applyBorder="1" applyAlignment="1">
      <alignment horizontal="center" vertical="center"/>
    </xf>
    <xf numFmtId="0" fontId="18" fillId="0" borderId="11" xfId="0" applyFont="1" applyBorder="1" applyAlignment="1">
      <alignment horizontal="center" vertical="center"/>
    </xf>
    <xf numFmtId="0" fontId="16" fillId="0" borderId="11" xfId="0" applyFont="1" applyBorder="1" applyAlignment="1" applyProtection="1">
      <alignment vertical="center"/>
      <protection locked="0"/>
    </xf>
    <xf numFmtId="0" fontId="12" fillId="3" borderId="12" xfId="2" applyFont="1" applyFill="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28" fillId="8" borderId="56" xfId="8"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3" fillId="3" borderId="11" xfId="0" applyFont="1" applyFill="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6"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left" vertical="center" wrapText="1"/>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5" borderId="11" xfId="0" applyFill="1"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4" fillId="3" borderId="12"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12" xfId="2" applyFont="1" applyBorder="1" applyAlignment="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0" xfId="2" applyFont="1" applyAlignment="1">
      <alignment horizontal="center" vertical="center" wrapText="1"/>
    </xf>
    <xf numFmtId="0" fontId="1" fillId="0" borderId="0" xfId="2" applyFont="1" applyAlignment="1">
      <alignment horizontal="center" vertical="center" wrapText="1"/>
    </xf>
    <xf numFmtId="0" fontId="3" fillId="3" borderId="12"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0"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6" fillId="0" borderId="12" xfId="2" applyFont="1" applyBorder="1" applyAlignment="1" applyProtection="1">
      <alignment horizontal="center" vertical="center" wrapText="1"/>
      <protection locked="0"/>
    </xf>
    <xf numFmtId="0" fontId="16" fillId="0" borderId="10" xfId="2" applyFont="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5" fillId="0" borderId="14" xfId="2" applyFont="1" applyBorder="1" applyAlignment="1">
      <alignment horizontal="center" vertical="center" wrapText="1"/>
    </xf>
    <xf numFmtId="0" fontId="15" fillId="0" borderId="16" xfId="2" applyFont="1" applyBorder="1" applyAlignment="1">
      <alignment horizontal="center" vertical="center" wrapText="1"/>
    </xf>
    <xf numFmtId="0" fontId="3" fillId="3" borderId="11" xfId="0" applyFont="1" applyFill="1" applyBorder="1" applyAlignment="1">
      <alignment horizontal="left" vertical="center"/>
    </xf>
    <xf numFmtId="0" fontId="0" fillId="0" borderId="20"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166" fontId="0" fillId="0" borderId="11" xfId="0" applyNumberFormat="1" applyBorder="1" applyAlignment="1">
      <alignment horizontal="left" vertical="center"/>
    </xf>
    <xf numFmtId="0" fontId="12" fillId="3" borderId="9" xfId="2" applyFont="1" applyFill="1" applyBorder="1" applyAlignment="1" applyProtection="1">
      <alignment horizontal="center" vertical="center" wrapText="1"/>
      <protection locked="0"/>
    </xf>
    <xf numFmtId="0" fontId="0" fillId="0" borderId="11" xfId="0" applyBorder="1" applyAlignment="1">
      <alignment horizontal="left" vertical="center"/>
    </xf>
    <xf numFmtId="0" fontId="1"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0" fillId="6" borderId="12" xfId="2" applyFont="1" applyFill="1" applyBorder="1" applyAlignment="1">
      <alignment horizontal="center" vertical="center" wrapText="1"/>
    </xf>
    <xf numFmtId="0" fontId="1" fillId="6" borderId="9" xfId="2" applyFont="1" applyFill="1" applyBorder="1" applyAlignment="1">
      <alignment horizontal="center" vertical="center" wrapText="1"/>
    </xf>
    <xf numFmtId="0" fontId="1" fillId="6" borderId="10" xfId="2" applyFont="1" applyFill="1" applyBorder="1" applyAlignment="1">
      <alignment horizontal="center" vertical="center" wrapText="1"/>
    </xf>
    <xf numFmtId="0" fontId="0" fillId="0" borderId="11" xfId="2" applyFont="1" applyBorder="1" applyAlignment="1">
      <alignment horizontal="center" vertical="center" wrapText="1"/>
    </xf>
    <xf numFmtId="0" fontId="1" fillId="0" borderId="11" xfId="2" applyFont="1" applyBorder="1" applyAlignment="1">
      <alignment horizontal="center" vertical="center" wrapText="1"/>
    </xf>
    <xf numFmtId="0" fontId="3" fillId="3" borderId="9" xfId="2" applyFont="1" applyFill="1" applyBorder="1" applyAlignment="1" applyProtection="1">
      <alignment horizontal="center" vertical="center" wrapText="1"/>
      <protection locked="0"/>
    </xf>
    <xf numFmtId="0" fontId="0" fillId="0" borderId="9" xfId="2" applyFont="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0" fontId="1" fillId="0" borderId="20" xfId="2" applyFont="1" applyBorder="1" applyAlignment="1" applyProtection="1">
      <alignment horizontal="center" vertical="center" wrapText="1"/>
      <protection locked="0"/>
    </xf>
    <xf numFmtId="0" fontId="1" fillId="0" borderId="19" xfId="2"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30" fillId="0" borderId="11" xfId="2" applyFont="1" applyBorder="1" applyAlignment="1" applyProtection="1">
      <alignment horizontal="center" vertical="center" wrapText="1"/>
      <protection locked="0"/>
    </xf>
    <xf numFmtId="0" fontId="1" fillId="0" borderId="9" xfId="2" applyFont="1" applyBorder="1" applyAlignment="1" applyProtection="1">
      <alignment horizontal="center" vertical="center" wrapText="1"/>
      <protection locked="0"/>
    </xf>
    <xf numFmtId="0" fontId="18" fillId="0" borderId="12" xfId="5" applyFont="1" applyBorder="1" applyAlignment="1">
      <alignment horizontal="left" vertical="center" wrapText="1"/>
    </xf>
    <xf numFmtId="0" fontId="18" fillId="0" borderId="9" xfId="5" applyFont="1" applyBorder="1" applyAlignment="1">
      <alignment horizontal="left" vertical="center" wrapText="1"/>
    </xf>
    <xf numFmtId="0" fontId="18" fillId="0" borderId="10" xfId="5" applyFont="1" applyBorder="1" applyAlignment="1">
      <alignment horizontal="left" vertical="center" wrapText="1"/>
    </xf>
    <xf numFmtId="0" fontId="0" fillId="0" borderId="9" xfId="0" applyBorder="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8" fillId="0" borderId="24" xfId="5" applyFont="1" applyBorder="1" applyAlignment="1">
      <alignment horizontal="left" vertical="center" wrapText="1"/>
    </xf>
    <xf numFmtId="0" fontId="18" fillId="0" borderId="13" xfId="5" applyFont="1" applyBorder="1" applyAlignment="1">
      <alignment horizontal="left" vertical="center" wrapText="1"/>
    </xf>
    <xf numFmtId="0" fontId="18" fillId="0" borderId="26" xfId="5" applyFont="1" applyBorder="1" applyAlignment="1">
      <alignment horizontal="left" vertical="center" wrapText="1"/>
    </xf>
    <xf numFmtId="0" fontId="3" fillId="3" borderId="9" xfId="0" applyFont="1" applyFill="1" applyBorder="1" applyAlignment="1">
      <alignment horizontal="left" vertical="center"/>
    </xf>
    <xf numFmtId="0" fontId="3" fillId="6" borderId="21" xfId="0" applyFont="1" applyFill="1" applyBorder="1" applyAlignment="1">
      <alignment horizontal="left" vertical="center"/>
    </xf>
    <xf numFmtId="0" fontId="3" fillId="6" borderId="29" xfId="0" applyFont="1" applyFill="1" applyBorder="1" applyAlignment="1">
      <alignment horizontal="left" vertical="center"/>
    </xf>
    <xf numFmtId="0" fontId="3" fillId="6" borderId="22" xfId="0" applyFont="1" applyFill="1" applyBorder="1" applyAlignment="1">
      <alignment horizontal="left" vertical="center"/>
    </xf>
    <xf numFmtId="0" fontId="3" fillId="3" borderId="47" xfId="0" applyFont="1" applyFill="1" applyBorder="1" applyAlignment="1">
      <alignment horizontal="left" vertical="center"/>
    </xf>
    <xf numFmtId="0" fontId="3" fillId="3" borderId="48" xfId="0" applyFont="1" applyFill="1" applyBorder="1" applyAlignment="1">
      <alignment horizontal="left"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0" borderId="20" xfId="0" applyFont="1" applyBorder="1" applyAlignment="1">
      <alignment horizontal="left" vertical="top"/>
    </xf>
    <xf numFmtId="0" fontId="3" fillId="0" borderId="17" xfId="0" applyFont="1" applyBorder="1" applyAlignment="1">
      <alignment horizontal="left" vertical="top"/>
    </xf>
    <xf numFmtId="0" fontId="3" fillId="0" borderId="19" xfId="0" applyFont="1" applyBorder="1" applyAlignment="1">
      <alignment horizontal="left" vertical="top"/>
    </xf>
    <xf numFmtId="0" fontId="3" fillId="0" borderId="23" xfId="0" applyFont="1" applyBorder="1" applyAlignment="1">
      <alignment horizontal="left" vertical="top"/>
    </xf>
    <xf numFmtId="0" fontId="3" fillId="0" borderId="0" xfId="0" applyFont="1" applyAlignment="1">
      <alignment horizontal="left" vertical="top"/>
    </xf>
    <xf numFmtId="0" fontId="3" fillId="0" borderId="25" xfId="0" applyFont="1" applyBorder="1" applyAlignment="1">
      <alignment horizontal="left" vertical="top"/>
    </xf>
    <xf numFmtId="0" fontId="3" fillId="0" borderId="24" xfId="0" applyFont="1" applyBorder="1" applyAlignment="1">
      <alignment horizontal="left" vertical="top"/>
    </xf>
    <xf numFmtId="0" fontId="3" fillId="0" borderId="13" xfId="0" applyFont="1" applyBorder="1" applyAlignment="1">
      <alignment horizontal="left" vertical="top"/>
    </xf>
    <xf numFmtId="0" fontId="3" fillId="0" borderId="26" xfId="0" applyFont="1" applyBorder="1" applyAlignment="1">
      <alignment horizontal="left" vertical="top"/>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14" fontId="0" fillId="0" borderId="11" xfId="0" applyNumberFormat="1" applyBorder="1" applyAlignment="1">
      <alignment horizontal="left"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5" xfId="2" applyFont="1" applyFill="1" applyBorder="1" applyAlignment="1">
      <alignment horizontal="center" vertical="center" wrapText="1"/>
    </xf>
    <xf numFmtId="0" fontId="12" fillId="4" borderId="24"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5" xfId="0" applyFont="1" applyFill="1" applyBorder="1" applyAlignment="1">
      <alignment horizontal="center" vertical="center"/>
    </xf>
    <xf numFmtId="0" fontId="11" fillId="0" borderId="0" xfId="0" applyFont="1" applyAlignment="1">
      <alignment horizontal="left" vertical="center"/>
    </xf>
    <xf numFmtId="0" fontId="22" fillId="3" borderId="34"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3" fillId="3" borderId="45" xfId="0" applyFont="1" applyFill="1" applyBorder="1" applyAlignment="1">
      <alignment horizontal="left" vertical="center"/>
    </xf>
  </cellXfs>
  <cellStyles count="10">
    <cellStyle name="Normal" xfId="0" builtinId="0"/>
    <cellStyle name="Normal 2" xfId="1" xr:uid="{00000000-0005-0000-0000-000001000000}"/>
    <cellStyle name="Normal 2 2" xfId="4" xr:uid="{00000000-0005-0000-0000-000002000000}"/>
    <cellStyle name="Normal 2 2 2" xfId="6" xr:uid="{00000000-0005-0000-0000-000003000000}"/>
    <cellStyle name="Normal 2 3" xfId="5" xr:uid="{00000000-0005-0000-0000-000004000000}"/>
    <cellStyle name="Normal 3" xfId="2" xr:uid="{00000000-0005-0000-0000-000005000000}"/>
    <cellStyle name="Normal 7" xfId="7" xr:uid="{00000000-0005-0000-0000-000006000000}"/>
    <cellStyle name="Output" xfId="9" builtinId="21"/>
    <cellStyle name="Output 2" xfId="8" xr:uid="{AF914864-06ED-4F6C-A233-40C238F54408}"/>
    <cellStyle name="常规_Sheet1" xfId="3" xr:uid="{00000000-0005-0000-0000-000007000000}"/>
  </cellStyles>
  <dxfs count="19">
    <dxf>
      <font>
        <color theme="0" tint="-4.9989318521683403E-2"/>
      </font>
    </dxf>
    <dxf>
      <font>
        <color theme="0" tint="-4.9989318521683403E-2"/>
      </font>
    </dxf>
    <dxf>
      <font>
        <color theme="0" tint="-4.9989318521683403E-2"/>
      </font>
    </dxf>
    <dxf>
      <font>
        <color theme="0" tint="-4.9989318521683403E-2"/>
      </font>
    </dxf>
    <dxf>
      <font>
        <color rgb="FFFF0000"/>
      </font>
    </dxf>
    <dxf>
      <font>
        <color rgb="FF0000FF"/>
      </font>
    </dxf>
    <dxf>
      <font>
        <color rgb="FFFF0000"/>
      </font>
    </dxf>
    <dxf>
      <font>
        <color rgb="FF0000FF"/>
      </font>
    </dxf>
    <dxf>
      <font>
        <color rgb="FFFF0000"/>
      </font>
    </dxf>
    <dxf>
      <font>
        <color rgb="FF0000F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FFFFCC"/>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2.pn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4.xml.rels><?xml version="1.0" encoding="UTF-8" standalone="yes"?>
<Relationships xmlns="http://schemas.openxmlformats.org/package/2006/relationships"><Relationship Id="rId8" Type="http://schemas.openxmlformats.org/officeDocument/2006/relationships/image" Target="../media/image67.png"/><Relationship Id="rId13" Type="http://schemas.openxmlformats.org/officeDocument/2006/relationships/image" Target="../media/image72.png"/><Relationship Id="rId3" Type="http://schemas.openxmlformats.org/officeDocument/2006/relationships/image" Target="../media/image63.png"/><Relationship Id="rId7" Type="http://schemas.openxmlformats.org/officeDocument/2006/relationships/image" Target="../media/image66.png"/><Relationship Id="rId12" Type="http://schemas.openxmlformats.org/officeDocument/2006/relationships/image" Target="../media/image71.png"/><Relationship Id="rId2" Type="http://schemas.openxmlformats.org/officeDocument/2006/relationships/image" Target="../media/image62.jpeg"/><Relationship Id="rId1" Type="http://schemas.openxmlformats.org/officeDocument/2006/relationships/image" Target="../media/image52.png"/><Relationship Id="rId6" Type="http://schemas.openxmlformats.org/officeDocument/2006/relationships/image" Target="../media/image65.png"/><Relationship Id="rId11" Type="http://schemas.openxmlformats.org/officeDocument/2006/relationships/image" Target="../media/image70.png"/><Relationship Id="rId5" Type="http://schemas.openxmlformats.org/officeDocument/2006/relationships/image" Target="../media/image64.png"/><Relationship Id="rId10" Type="http://schemas.openxmlformats.org/officeDocument/2006/relationships/image" Target="../media/image69.png"/><Relationship Id="rId4" Type="http://schemas.microsoft.com/office/2007/relationships/hdphoto" Target="../media/hdphoto1.wdp"/><Relationship Id="rId9" Type="http://schemas.openxmlformats.org/officeDocument/2006/relationships/image" Target="../media/image68.png"/><Relationship Id="rId14" Type="http://schemas.openxmlformats.org/officeDocument/2006/relationships/image" Target="../media/image7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74.png"/><Relationship Id="rId1" Type="http://schemas.openxmlformats.org/officeDocument/2006/relationships/image" Target="../media/image52.png"/></Relationships>
</file>

<file path=xl/drawings/_rels/drawing6.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12</xdr:col>
      <xdr:colOff>1860631</xdr:colOff>
      <xdr:row>65</xdr:row>
      <xdr:rowOff>85002</xdr:rowOff>
    </xdr:from>
    <xdr:to>
      <xdr:col>13</xdr:col>
      <xdr:colOff>415718</xdr:colOff>
      <xdr:row>75</xdr:row>
      <xdr:rowOff>58926</xdr:rowOff>
    </xdr:to>
    <xdr:pic>
      <xdr:nvPicPr>
        <xdr:cNvPr id="3" name="Picture 2">
          <a:extLst>
            <a:ext uri="{FF2B5EF4-FFF2-40B4-BE49-F238E27FC236}">
              <a16:creationId xmlns:a16="http://schemas.microsoft.com/office/drawing/2014/main" id="{E1B300BD-BCF5-9E9F-B97F-BB59EF51576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417206" y="17696727"/>
          <a:ext cx="1698337" cy="1871304"/>
        </a:xfrm>
        <a:prstGeom prst="rect">
          <a:avLst/>
        </a:prstGeom>
      </xdr:spPr>
    </xdr:pic>
    <xdr:clientData/>
  </xdr:twoCellAnchor>
  <xdr:twoCellAnchor editAs="oneCell">
    <xdr:from>
      <xdr:col>12</xdr:col>
      <xdr:colOff>165059</xdr:colOff>
      <xdr:row>65</xdr:row>
      <xdr:rowOff>19653</xdr:rowOff>
    </xdr:from>
    <xdr:to>
      <xdr:col>12</xdr:col>
      <xdr:colOff>1882236</xdr:colOff>
      <xdr:row>75</xdr:row>
      <xdr:rowOff>22694</xdr:rowOff>
    </xdr:to>
    <xdr:pic>
      <xdr:nvPicPr>
        <xdr:cNvPr id="4" name="Picture 3">
          <a:extLst>
            <a:ext uri="{FF2B5EF4-FFF2-40B4-BE49-F238E27FC236}">
              <a16:creationId xmlns:a16="http://schemas.microsoft.com/office/drawing/2014/main" id="{CCDB5674-A26B-D587-C014-38CA49FB6B52}"/>
            </a:ext>
            <a:ext uri="{147F2762-F138-4A5C-976F-8EAC2B608ADB}">
              <a16:predDERef xmlns:a16="http://schemas.microsoft.com/office/drawing/2014/main" pred="{E1B300BD-BCF5-9E9F-B97F-BB59EF51576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721634" y="17631378"/>
          <a:ext cx="1707652" cy="1917566"/>
        </a:xfrm>
        <a:prstGeom prst="rect">
          <a:avLst/>
        </a:prstGeom>
      </xdr:spPr>
    </xdr:pic>
    <xdr:clientData/>
  </xdr:twoCellAnchor>
  <xdr:twoCellAnchor editAs="oneCell">
    <xdr:from>
      <xdr:col>13</xdr:col>
      <xdr:colOff>292383</xdr:colOff>
      <xdr:row>65</xdr:row>
      <xdr:rowOff>56426</xdr:rowOff>
    </xdr:from>
    <xdr:to>
      <xdr:col>13</xdr:col>
      <xdr:colOff>2037338</xdr:colOff>
      <xdr:row>74</xdr:row>
      <xdr:rowOff>168069</xdr:rowOff>
    </xdr:to>
    <xdr:pic>
      <xdr:nvPicPr>
        <xdr:cNvPr id="5" name="Picture 4">
          <a:extLst>
            <a:ext uri="{FF2B5EF4-FFF2-40B4-BE49-F238E27FC236}">
              <a16:creationId xmlns:a16="http://schemas.microsoft.com/office/drawing/2014/main" id="{408089C7-A039-4A33-0F27-8D0E289C8845}"/>
            </a:ext>
            <a:ext uri="{147F2762-F138-4A5C-976F-8EAC2B608ADB}">
              <a16:predDERef xmlns:a16="http://schemas.microsoft.com/office/drawing/2014/main" pred="{CCDB5674-A26B-D587-C014-38CA49FB6B5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6992208" y="17668151"/>
          <a:ext cx="1752575" cy="1826143"/>
        </a:xfrm>
        <a:prstGeom prst="rect">
          <a:avLst/>
        </a:prstGeom>
      </xdr:spPr>
    </xdr:pic>
    <xdr:clientData/>
  </xdr:twoCellAnchor>
  <xdr:twoCellAnchor editAs="oneCell">
    <xdr:from>
      <xdr:col>13</xdr:col>
      <xdr:colOff>3505923</xdr:colOff>
      <xdr:row>65</xdr:row>
      <xdr:rowOff>58356</xdr:rowOff>
    </xdr:from>
    <xdr:to>
      <xdr:col>14</xdr:col>
      <xdr:colOff>853970</xdr:colOff>
      <xdr:row>75</xdr:row>
      <xdr:rowOff>2257</xdr:rowOff>
    </xdr:to>
    <xdr:pic>
      <xdr:nvPicPr>
        <xdr:cNvPr id="7" name="Picture 6">
          <a:extLst>
            <a:ext uri="{FF2B5EF4-FFF2-40B4-BE49-F238E27FC236}">
              <a16:creationId xmlns:a16="http://schemas.microsoft.com/office/drawing/2014/main" id="{5B8A74D9-965C-73A9-9962-2C47D0CDCEF6}"/>
            </a:ext>
            <a:ext uri="{147F2762-F138-4A5C-976F-8EAC2B608ADB}">
              <a16:predDERef xmlns:a16="http://schemas.microsoft.com/office/drawing/2014/main" pred="{408089C7-A039-4A33-0F27-8D0E289C884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205748" y="17670081"/>
          <a:ext cx="1748597" cy="1843386"/>
        </a:xfrm>
        <a:prstGeom prst="rect">
          <a:avLst/>
        </a:prstGeom>
      </xdr:spPr>
    </xdr:pic>
    <xdr:clientData/>
  </xdr:twoCellAnchor>
  <xdr:twoCellAnchor editAs="oneCell">
    <xdr:from>
      <xdr:col>13</xdr:col>
      <xdr:colOff>1934178</xdr:colOff>
      <xdr:row>65</xdr:row>
      <xdr:rowOff>63420</xdr:rowOff>
    </xdr:from>
    <xdr:to>
      <xdr:col>13</xdr:col>
      <xdr:colOff>3584982</xdr:colOff>
      <xdr:row>74</xdr:row>
      <xdr:rowOff>174535</xdr:rowOff>
    </xdr:to>
    <xdr:pic>
      <xdr:nvPicPr>
        <xdr:cNvPr id="8" name="Picture 7">
          <a:extLst>
            <a:ext uri="{FF2B5EF4-FFF2-40B4-BE49-F238E27FC236}">
              <a16:creationId xmlns:a16="http://schemas.microsoft.com/office/drawing/2014/main" id="{99E32734-29FE-EC63-B748-85519503F637}"/>
            </a:ext>
            <a:ext uri="{147F2762-F138-4A5C-976F-8EAC2B608ADB}">
              <a16:predDERef xmlns:a16="http://schemas.microsoft.com/office/drawing/2014/main" pred="{5B8A74D9-965C-73A9-9962-2C47D0CDCEF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8634003" y="17675145"/>
          <a:ext cx="1650804" cy="1825615"/>
        </a:xfrm>
        <a:prstGeom prst="rect">
          <a:avLst/>
        </a:prstGeom>
      </xdr:spPr>
    </xdr:pic>
    <xdr:clientData/>
  </xdr:twoCellAnchor>
  <xdr:twoCellAnchor editAs="oneCell">
    <xdr:from>
      <xdr:col>14</xdr:col>
      <xdr:colOff>2351470</xdr:colOff>
      <xdr:row>65</xdr:row>
      <xdr:rowOff>54498</xdr:rowOff>
    </xdr:from>
    <xdr:to>
      <xdr:col>14</xdr:col>
      <xdr:colOff>4016669</xdr:colOff>
      <xdr:row>75</xdr:row>
      <xdr:rowOff>20428</xdr:rowOff>
    </xdr:to>
    <xdr:pic>
      <xdr:nvPicPr>
        <xdr:cNvPr id="9" name="Picture 8">
          <a:extLst>
            <a:ext uri="{FF2B5EF4-FFF2-40B4-BE49-F238E27FC236}">
              <a16:creationId xmlns:a16="http://schemas.microsoft.com/office/drawing/2014/main" id="{ED110E8E-79E5-2389-C0A6-8D13128A2B11}"/>
            </a:ext>
            <a:ext uri="{147F2762-F138-4A5C-976F-8EAC2B608ADB}">
              <a16:predDERef xmlns:a16="http://schemas.microsoft.com/office/drawing/2014/main" pred="{99E32734-29FE-EC63-B748-85519503F637}"/>
            </a:ext>
          </a:extLst>
        </xdr:cNvPr>
        <xdr:cNvPicPr>
          <a:picLocks noChangeAspect="1"/>
        </xdr:cNvPicPr>
      </xdr:nvPicPr>
      <xdr:blipFill>
        <a:blip xmlns:r="http://schemas.openxmlformats.org/officeDocument/2006/relationships" r:embed="rId6"/>
        <a:stretch>
          <a:fillRect/>
        </a:stretch>
      </xdr:blipFill>
      <xdr:spPr>
        <a:xfrm>
          <a:off x="43451845" y="17666223"/>
          <a:ext cx="1655674" cy="1844460"/>
        </a:xfrm>
        <a:prstGeom prst="rect">
          <a:avLst/>
        </a:prstGeom>
      </xdr:spPr>
    </xdr:pic>
    <xdr:clientData/>
  </xdr:twoCellAnchor>
  <xdr:twoCellAnchor editAs="oneCell">
    <xdr:from>
      <xdr:col>14</xdr:col>
      <xdr:colOff>710518</xdr:colOff>
      <xdr:row>65</xdr:row>
      <xdr:rowOff>44973</xdr:rowOff>
    </xdr:from>
    <xdr:to>
      <xdr:col>14</xdr:col>
      <xdr:colOff>2379532</xdr:colOff>
      <xdr:row>74</xdr:row>
      <xdr:rowOff>155338</xdr:rowOff>
    </xdr:to>
    <xdr:pic>
      <xdr:nvPicPr>
        <xdr:cNvPr id="10" name="Picture 9">
          <a:extLst>
            <a:ext uri="{FF2B5EF4-FFF2-40B4-BE49-F238E27FC236}">
              <a16:creationId xmlns:a16="http://schemas.microsoft.com/office/drawing/2014/main" id="{91125E24-BA54-3BAB-354E-D44D60FD4A54}"/>
            </a:ext>
            <a:ext uri="{147F2762-F138-4A5C-976F-8EAC2B608ADB}">
              <a16:predDERef xmlns:a16="http://schemas.microsoft.com/office/drawing/2014/main" pred="{ED110E8E-79E5-2389-C0A6-8D13128A2B11}"/>
            </a:ext>
          </a:extLst>
        </xdr:cNvPr>
        <xdr:cNvPicPr>
          <a:picLocks noChangeAspect="1"/>
        </xdr:cNvPicPr>
      </xdr:nvPicPr>
      <xdr:blipFill>
        <a:blip xmlns:r="http://schemas.openxmlformats.org/officeDocument/2006/relationships" r:embed="rId7"/>
        <a:stretch>
          <a:fillRect/>
        </a:stretch>
      </xdr:blipFill>
      <xdr:spPr>
        <a:xfrm>
          <a:off x="41810893" y="17656698"/>
          <a:ext cx="1676634" cy="1824865"/>
        </a:xfrm>
        <a:prstGeom prst="rect">
          <a:avLst/>
        </a:prstGeom>
      </xdr:spPr>
    </xdr:pic>
    <xdr:clientData/>
  </xdr:twoCellAnchor>
  <xdr:twoCellAnchor editAs="oneCell">
    <xdr:from>
      <xdr:col>16</xdr:col>
      <xdr:colOff>47625</xdr:colOff>
      <xdr:row>46</xdr:row>
      <xdr:rowOff>219075</xdr:rowOff>
    </xdr:from>
    <xdr:to>
      <xdr:col>16</xdr:col>
      <xdr:colOff>1503045</xdr:colOff>
      <xdr:row>49</xdr:row>
      <xdr:rowOff>320040</xdr:rowOff>
    </xdr:to>
    <xdr:pic>
      <xdr:nvPicPr>
        <xdr:cNvPr id="6" name="Picture 5">
          <a:extLst>
            <a:ext uri="{FF2B5EF4-FFF2-40B4-BE49-F238E27FC236}">
              <a16:creationId xmlns:a16="http://schemas.microsoft.com/office/drawing/2014/main" id="{8B4326CC-CDC2-C001-F880-3633842F2B73}"/>
            </a:ext>
            <a:ext uri="{147F2762-F138-4A5C-976F-8EAC2B608ADB}">
              <a16:predDERef xmlns:a16="http://schemas.microsoft.com/office/drawing/2014/main" pred="{91125E24-BA54-3BAB-354E-D44D60FD4A54}"/>
            </a:ext>
          </a:extLst>
        </xdr:cNvPr>
        <xdr:cNvPicPr>
          <a:picLocks noChangeAspect="1"/>
        </xdr:cNvPicPr>
      </xdr:nvPicPr>
      <xdr:blipFill>
        <a:blip xmlns:r="http://schemas.openxmlformats.org/officeDocument/2006/relationships" r:embed="rId8"/>
        <a:stretch>
          <a:fillRect/>
        </a:stretch>
      </xdr:blipFill>
      <xdr:spPr>
        <a:xfrm>
          <a:off x="49158525" y="13154025"/>
          <a:ext cx="1466850" cy="1257300"/>
        </a:xfrm>
        <a:prstGeom prst="rect">
          <a:avLst/>
        </a:prstGeom>
      </xdr:spPr>
    </xdr:pic>
    <xdr:clientData/>
  </xdr:twoCellAnchor>
  <xdr:twoCellAnchor editAs="oneCell">
    <xdr:from>
      <xdr:col>16</xdr:col>
      <xdr:colOff>38100</xdr:colOff>
      <xdr:row>49</xdr:row>
      <xdr:rowOff>47625</xdr:rowOff>
    </xdr:from>
    <xdr:to>
      <xdr:col>16</xdr:col>
      <xdr:colOff>1541145</xdr:colOff>
      <xdr:row>51</xdr:row>
      <xdr:rowOff>245745</xdr:rowOff>
    </xdr:to>
    <xdr:pic>
      <xdr:nvPicPr>
        <xdr:cNvPr id="11" name="Picture 10">
          <a:extLst>
            <a:ext uri="{FF2B5EF4-FFF2-40B4-BE49-F238E27FC236}">
              <a16:creationId xmlns:a16="http://schemas.microsoft.com/office/drawing/2014/main" id="{673BAB4D-8547-E556-F3D7-B51660941B88}"/>
            </a:ext>
            <a:ext uri="{147F2762-F138-4A5C-976F-8EAC2B608ADB}">
              <a16:predDERef xmlns:a16="http://schemas.microsoft.com/office/drawing/2014/main" pred="{8B4326CC-CDC2-C001-F880-3633842F2B73}"/>
            </a:ext>
          </a:extLst>
        </xdr:cNvPr>
        <xdr:cNvPicPr>
          <a:picLocks noChangeAspect="1"/>
        </xdr:cNvPicPr>
      </xdr:nvPicPr>
      <xdr:blipFill>
        <a:blip xmlns:r="http://schemas.openxmlformats.org/officeDocument/2006/relationships" r:embed="rId9"/>
        <a:stretch>
          <a:fillRect/>
        </a:stretch>
      </xdr:blipFill>
      <xdr:spPr>
        <a:xfrm>
          <a:off x="49149000" y="14335125"/>
          <a:ext cx="1514475" cy="990600"/>
        </a:xfrm>
        <a:prstGeom prst="rect">
          <a:avLst/>
        </a:prstGeom>
      </xdr:spPr>
    </xdr:pic>
    <xdr:clientData/>
  </xdr:twoCellAnchor>
  <xdr:twoCellAnchor editAs="oneCell">
    <xdr:from>
      <xdr:col>16</xdr:col>
      <xdr:colOff>66675</xdr:colOff>
      <xdr:row>43</xdr:row>
      <xdr:rowOff>428625</xdr:rowOff>
    </xdr:from>
    <xdr:to>
      <xdr:col>16</xdr:col>
      <xdr:colOff>1539240</xdr:colOff>
      <xdr:row>46</xdr:row>
      <xdr:rowOff>320040</xdr:rowOff>
    </xdr:to>
    <xdr:pic>
      <xdr:nvPicPr>
        <xdr:cNvPr id="12" name="Picture 11">
          <a:extLst>
            <a:ext uri="{FF2B5EF4-FFF2-40B4-BE49-F238E27FC236}">
              <a16:creationId xmlns:a16="http://schemas.microsoft.com/office/drawing/2014/main" id="{6EF55653-C657-87C6-A47A-FE7284FF4EBD}"/>
            </a:ext>
            <a:ext uri="{147F2762-F138-4A5C-976F-8EAC2B608ADB}">
              <a16:predDERef xmlns:a16="http://schemas.microsoft.com/office/drawing/2014/main" pred="{673BAB4D-8547-E556-F3D7-B51660941B88}"/>
            </a:ext>
          </a:extLst>
        </xdr:cNvPr>
        <xdr:cNvPicPr>
          <a:picLocks noChangeAspect="1"/>
        </xdr:cNvPicPr>
      </xdr:nvPicPr>
      <xdr:blipFill>
        <a:blip xmlns:r="http://schemas.openxmlformats.org/officeDocument/2006/relationships" r:embed="rId10"/>
        <a:stretch>
          <a:fillRect/>
        </a:stretch>
      </xdr:blipFill>
      <xdr:spPr>
        <a:xfrm>
          <a:off x="49177575" y="12001500"/>
          <a:ext cx="1466850" cy="1247775"/>
        </a:xfrm>
        <a:prstGeom prst="rect">
          <a:avLst/>
        </a:prstGeom>
      </xdr:spPr>
    </xdr:pic>
    <xdr:clientData/>
  </xdr:twoCellAnchor>
  <xdr:twoCellAnchor editAs="oneCell">
    <xdr:from>
      <xdr:col>16</xdr:col>
      <xdr:colOff>19050</xdr:colOff>
      <xdr:row>54</xdr:row>
      <xdr:rowOff>19050</xdr:rowOff>
    </xdr:from>
    <xdr:to>
      <xdr:col>16</xdr:col>
      <xdr:colOff>1541145</xdr:colOff>
      <xdr:row>56</xdr:row>
      <xdr:rowOff>19050</xdr:rowOff>
    </xdr:to>
    <xdr:pic>
      <xdr:nvPicPr>
        <xdr:cNvPr id="13" name="Picture 12">
          <a:extLst>
            <a:ext uri="{FF2B5EF4-FFF2-40B4-BE49-F238E27FC236}">
              <a16:creationId xmlns:a16="http://schemas.microsoft.com/office/drawing/2014/main" id="{190BD8D9-C722-EAAD-4A1F-CF727D615AEC}"/>
            </a:ext>
            <a:ext uri="{147F2762-F138-4A5C-976F-8EAC2B608ADB}">
              <a16:predDERef xmlns:a16="http://schemas.microsoft.com/office/drawing/2014/main" pred="{6EF55653-C657-87C6-A47A-FE7284FF4EBD}"/>
            </a:ext>
          </a:extLst>
        </xdr:cNvPr>
        <xdr:cNvPicPr>
          <a:picLocks noChangeAspect="1"/>
        </xdr:cNvPicPr>
      </xdr:nvPicPr>
      <xdr:blipFill>
        <a:blip xmlns:r="http://schemas.openxmlformats.org/officeDocument/2006/relationships" r:embed="rId11"/>
        <a:stretch>
          <a:fillRect/>
        </a:stretch>
      </xdr:blipFill>
      <xdr:spPr>
        <a:xfrm>
          <a:off x="49129950" y="15859125"/>
          <a:ext cx="1533525" cy="381000"/>
        </a:xfrm>
        <a:prstGeom prst="rect">
          <a:avLst/>
        </a:prstGeom>
      </xdr:spPr>
    </xdr:pic>
    <xdr:clientData/>
  </xdr:twoCellAnchor>
  <xdr:twoCellAnchor editAs="oneCell">
    <xdr:from>
      <xdr:col>16</xdr:col>
      <xdr:colOff>19050</xdr:colOff>
      <xdr:row>51</xdr:row>
      <xdr:rowOff>266700</xdr:rowOff>
    </xdr:from>
    <xdr:to>
      <xdr:col>16</xdr:col>
      <xdr:colOff>1905000</xdr:colOff>
      <xdr:row>53</xdr:row>
      <xdr:rowOff>171450</xdr:rowOff>
    </xdr:to>
    <xdr:pic>
      <xdr:nvPicPr>
        <xdr:cNvPr id="14" name="Picture 13">
          <a:extLst>
            <a:ext uri="{FF2B5EF4-FFF2-40B4-BE49-F238E27FC236}">
              <a16:creationId xmlns:a16="http://schemas.microsoft.com/office/drawing/2014/main" id="{6EB74F50-E28F-DAF9-0CAA-CC73CD1BF8B9}"/>
            </a:ext>
            <a:ext uri="{147F2762-F138-4A5C-976F-8EAC2B608ADB}">
              <a16:predDERef xmlns:a16="http://schemas.microsoft.com/office/drawing/2014/main" pred="{190BD8D9-C722-EAAD-4A1F-CF727D615AEC}"/>
            </a:ext>
          </a:extLst>
        </xdr:cNvPr>
        <xdr:cNvPicPr>
          <a:picLocks noChangeAspect="1"/>
        </xdr:cNvPicPr>
      </xdr:nvPicPr>
      <xdr:blipFill>
        <a:blip xmlns:r="http://schemas.openxmlformats.org/officeDocument/2006/relationships" r:embed="rId12"/>
        <a:stretch>
          <a:fillRect/>
        </a:stretch>
      </xdr:blipFill>
      <xdr:spPr>
        <a:xfrm>
          <a:off x="49129950" y="15335250"/>
          <a:ext cx="1885950" cy="485775"/>
        </a:xfrm>
        <a:prstGeom prst="rect">
          <a:avLst/>
        </a:prstGeom>
      </xdr:spPr>
    </xdr:pic>
    <xdr:clientData/>
  </xdr:twoCellAnchor>
  <xdr:twoCellAnchor editAs="oneCell">
    <xdr:from>
      <xdr:col>6</xdr:col>
      <xdr:colOff>533400</xdr:colOff>
      <xdr:row>1</xdr:row>
      <xdr:rowOff>114300</xdr:rowOff>
    </xdr:from>
    <xdr:to>
      <xdr:col>6</xdr:col>
      <xdr:colOff>1960245</xdr:colOff>
      <xdr:row>4</xdr:row>
      <xdr:rowOff>76200</xdr:rowOff>
    </xdr:to>
    <xdr:pic>
      <xdr:nvPicPr>
        <xdr:cNvPr id="16" name="Picture 15">
          <a:extLst>
            <a:ext uri="{FF2B5EF4-FFF2-40B4-BE49-F238E27FC236}">
              <a16:creationId xmlns:a16="http://schemas.microsoft.com/office/drawing/2014/main" id="{19227A96-9B6B-4B49-A5C6-8E85D25A469B}"/>
            </a:ext>
            <a:ext uri="{147F2762-F138-4A5C-976F-8EAC2B608ADB}">
              <a16:predDERef xmlns:a16="http://schemas.microsoft.com/office/drawing/2014/main" pred="{6EB74F50-E28F-DAF9-0CAA-CC73CD1BF8B9}"/>
            </a:ext>
          </a:extLst>
        </xdr:cNvPr>
        <xdr:cNvPicPr>
          <a:picLocks noChangeAspect="1"/>
        </xdr:cNvPicPr>
      </xdr:nvPicPr>
      <xdr:blipFill>
        <a:blip xmlns:r="http://schemas.openxmlformats.org/officeDocument/2006/relationships" r:embed="rId13"/>
        <a:stretch>
          <a:fillRect/>
        </a:stretch>
      </xdr:blipFill>
      <xdr:spPr>
        <a:xfrm>
          <a:off x="17449800" y="304800"/>
          <a:ext cx="1438275" cy="533400"/>
        </a:xfrm>
        <a:prstGeom prst="rect">
          <a:avLst/>
        </a:prstGeom>
      </xdr:spPr>
    </xdr:pic>
    <xdr:clientData/>
  </xdr:twoCellAnchor>
  <xdr:twoCellAnchor editAs="oneCell">
    <xdr:from>
      <xdr:col>0</xdr:col>
      <xdr:colOff>2470514</xdr:colOff>
      <xdr:row>116</xdr:row>
      <xdr:rowOff>70213</xdr:rowOff>
    </xdr:from>
    <xdr:to>
      <xdr:col>1</xdr:col>
      <xdr:colOff>2229395</xdr:colOff>
      <xdr:row>121</xdr:row>
      <xdr:rowOff>96884</xdr:rowOff>
    </xdr:to>
    <xdr:pic>
      <xdr:nvPicPr>
        <xdr:cNvPr id="17" name="Picture 16">
          <a:extLst>
            <a:ext uri="{FF2B5EF4-FFF2-40B4-BE49-F238E27FC236}">
              <a16:creationId xmlns:a16="http://schemas.microsoft.com/office/drawing/2014/main" id="{9B3AF772-F14E-565B-B2AD-AC86DB7A9082}"/>
            </a:ext>
            <a:ext uri="{147F2762-F138-4A5C-976F-8EAC2B608ADB}">
              <a16:predDERef xmlns:a16="http://schemas.microsoft.com/office/drawing/2014/main" pred="{19227A96-9B6B-4B49-A5C6-8E85D25A469B}"/>
            </a:ext>
          </a:extLst>
        </xdr:cNvPr>
        <xdr:cNvPicPr>
          <a:picLocks noChangeAspect="1"/>
        </xdr:cNvPicPr>
      </xdr:nvPicPr>
      <xdr:blipFill>
        <a:blip xmlns:r="http://schemas.openxmlformats.org/officeDocument/2006/relationships" r:embed="rId14"/>
        <a:stretch>
          <a:fillRect/>
        </a:stretch>
      </xdr:blipFill>
      <xdr:spPr>
        <a:xfrm>
          <a:off x="2470514" y="27311713"/>
          <a:ext cx="2655570" cy="899705"/>
        </a:xfrm>
        <a:prstGeom prst="rect">
          <a:avLst/>
        </a:prstGeom>
      </xdr:spPr>
    </xdr:pic>
    <xdr:clientData/>
  </xdr:twoCellAnchor>
  <xdr:twoCellAnchor editAs="oneCell">
    <xdr:from>
      <xdr:col>8</xdr:col>
      <xdr:colOff>628650</xdr:colOff>
      <xdr:row>1</xdr:row>
      <xdr:rowOff>95250</xdr:rowOff>
    </xdr:from>
    <xdr:to>
      <xdr:col>8</xdr:col>
      <xdr:colOff>1371600</xdr:colOff>
      <xdr:row>5</xdr:row>
      <xdr:rowOff>19050</xdr:rowOff>
    </xdr:to>
    <xdr:pic>
      <xdr:nvPicPr>
        <xdr:cNvPr id="2" name="Picture 1">
          <a:extLst>
            <a:ext uri="{FF2B5EF4-FFF2-40B4-BE49-F238E27FC236}">
              <a16:creationId xmlns:a16="http://schemas.microsoft.com/office/drawing/2014/main" id="{FA451C59-011C-1893-972F-2A4CDE5B475C}"/>
            </a:ext>
            <a:ext uri="{147F2762-F138-4A5C-976F-8EAC2B608ADB}">
              <a16:predDERef xmlns:a16="http://schemas.microsoft.com/office/drawing/2014/main" pred="{9B3AF772-F14E-565B-B2AD-AC86DB7A9082}"/>
            </a:ext>
          </a:extLst>
        </xdr:cNvPr>
        <xdr:cNvPicPr>
          <a:picLocks noChangeAspect="1"/>
        </xdr:cNvPicPr>
      </xdr:nvPicPr>
      <xdr:blipFill>
        <a:blip xmlns:r="http://schemas.openxmlformats.org/officeDocument/2006/relationships" r:embed="rId15"/>
        <a:stretch>
          <a:fillRect/>
        </a:stretch>
      </xdr:blipFill>
      <xdr:spPr>
        <a:xfrm>
          <a:off x="22259925" y="285750"/>
          <a:ext cx="742950" cy="685800"/>
        </a:xfrm>
        <a:prstGeom prst="rect">
          <a:avLst/>
        </a:prstGeom>
      </xdr:spPr>
    </xdr:pic>
    <xdr:clientData/>
  </xdr:twoCellAnchor>
  <xdr:twoCellAnchor editAs="oneCell">
    <xdr:from>
      <xdr:col>7</xdr:col>
      <xdr:colOff>209550</xdr:colOff>
      <xdr:row>1</xdr:row>
      <xdr:rowOff>38100</xdr:rowOff>
    </xdr:from>
    <xdr:to>
      <xdr:col>8</xdr:col>
      <xdr:colOff>245745</xdr:colOff>
      <xdr:row>4</xdr:row>
      <xdr:rowOff>167640</xdr:rowOff>
    </xdr:to>
    <xdr:pic>
      <xdr:nvPicPr>
        <xdr:cNvPr id="15" name="Picture 14">
          <a:extLst>
            <a:ext uri="{FF2B5EF4-FFF2-40B4-BE49-F238E27FC236}">
              <a16:creationId xmlns:a16="http://schemas.microsoft.com/office/drawing/2014/main" id="{FDDD302F-5C01-823D-1FF0-EF96EFB125EF}"/>
            </a:ext>
            <a:ext uri="{147F2762-F138-4A5C-976F-8EAC2B608ADB}">
              <a16:predDERef xmlns:a16="http://schemas.microsoft.com/office/drawing/2014/main" pred="{FA451C59-011C-1893-972F-2A4CDE5B475C}"/>
            </a:ext>
          </a:extLst>
        </xdr:cNvPr>
        <xdr:cNvPicPr>
          <a:picLocks noChangeAspect="1"/>
        </xdr:cNvPicPr>
      </xdr:nvPicPr>
      <xdr:blipFill>
        <a:blip xmlns:r="http://schemas.openxmlformats.org/officeDocument/2006/relationships" r:embed="rId16"/>
        <a:stretch>
          <a:fillRect/>
        </a:stretch>
      </xdr:blipFill>
      <xdr:spPr>
        <a:xfrm>
          <a:off x="19526250" y="228600"/>
          <a:ext cx="2362200" cy="695325"/>
        </a:xfrm>
        <a:prstGeom prst="rect">
          <a:avLst/>
        </a:prstGeom>
      </xdr:spPr>
    </xdr:pic>
    <xdr:clientData/>
  </xdr:twoCellAnchor>
  <xdr:twoCellAnchor editAs="oneCell">
    <xdr:from>
      <xdr:col>7</xdr:col>
      <xdr:colOff>304800</xdr:colOff>
      <xdr:row>5</xdr:row>
      <xdr:rowOff>57150</xdr:rowOff>
    </xdr:from>
    <xdr:to>
      <xdr:col>8</xdr:col>
      <xdr:colOff>243840</xdr:colOff>
      <xdr:row>10</xdr:row>
      <xdr:rowOff>15240</xdr:rowOff>
    </xdr:to>
    <xdr:pic>
      <xdr:nvPicPr>
        <xdr:cNvPr id="18" name="Picture 17">
          <a:extLst>
            <a:ext uri="{FF2B5EF4-FFF2-40B4-BE49-F238E27FC236}">
              <a16:creationId xmlns:a16="http://schemas.microsoft.com/office/drawing/2014/main" id="{7800ED73-E1D1-A779-6099-B395725908A8}"/>
            </a:ext>
            <a:ext uri="{147F2762-F138-4A5C-976F-8EAC2B608ADB}">
              <a16:predDERef xmlns:a16="http://schemas.microsoft.com/office/drawing/2014/main" pred="{FDDD302F-5C01-823D-1FF0-EF96EFB125EF}"/>
            </a:ext>
          </a:extLst>
        </xdr:cNvPr>
        <xdr:cNvPicPr>
          <a:picLocks noChangeAspect="1"/>
        </xdr:cNvPicPr>
      </xdr:nvPicPr>
      <xdr:blipFill>
        <a:blip xmlns:r="http://schemas.openxmlformats.org/officeDocument/2006/relationships" r:embed="rId17"/>
        <a:stretch>
          <a:fillRect/>
        </a:stretch>
      </xdr:blipFill>
      <xdr:spPr>
        <a:xfrm>
          <a:off x="19621500" y="1009650"/>
          <a:ext cx="2247900" cy="904875"/>
        </a:xfrm>
        <a:prstGeom prst="rect">
          <a:avLst/>
        </a:prstGeom>
      </xdr:spPr>
    </xdr:pic>
    <xdr:clientData/>
  </xdr:twoCellAnchor>
  <xdr:twoCellAnchor editAs="oneCell">
    <xdr:from>
      <xdr:col>9</xdr:col>
      <xdr:colOff>438150</xdr:colOff>
      <xdr:row>5</xdr:row>
      <xdr:rowOff>104775</xdr:rowOff>
    </xdr:from>
    <xdr:to>
      <xdr:col>9</xdr:col>
      <xdr:colOff>1885950</xdr:colOff>
      <xdr:row>9</xdr:row>
      <xdr:rowOff>53340</xdr:rowOff>
    </xdr:to>
    <xdr:pic>
      <xdr:nvPicPr>
        <xdr:cNvPr id="19" name="Picture 18">
          <a:extLst>
            <a:ext uri="{FF2B5EF4-FFF2-40B4-BE49-F238E27FC236}">
              <a16:creationId xmlns:a16="http://schemas.microsoft.com/office/drawing/2014/main" id="{441B56DA-02F1-8B48-6240-060D4C3DD977}"/>
            </a:ext>
            <a:ext uri="{147F2762-F138-4A5C-976F-8EAC2B608ADB}">
              <a16:predDERef xmlns:a16="http://schemas.microsoft.com/office/drawing/2014/main" pred="{7800ED73-E1D1-A779-6099-B395725908A8}"/>
            </a:ext>
          </a:extLst>
        </xdr:cNvPr>
        <xdr:cNvPicPr>
          <a:picLocks noChangeAspect="1"/>
        </xdr:cNvPicPr>
      </xdr:nvPicPr>
      <xdr:blipFill>
        <a:blip xmlns:r="http://schemas.openxmlformats.org/officeDocument/2006/relationships" r:embed="rId18"/>
        <a:stretch>
          <a:fillRect/>
        </a:stretch>
      </xdr:blipFill>
      <xdr:spPr>
        <a:xfrm>
          <a:off x="25050750" y="1057275"/>
          <a:ext cx="1447800" cy="704850"/>
        </a:xfrm>
        <a:prstGeom prst="rect">
          <a:avLst/>
        </a:prstGeom>
      </xdr:spPr>
    </xdr:pic>
    <xdr:clientData/>
  </xdr:twoCellAnchor>
  <xdr:twoCellAnchor editAs="oneCell">
    <xdr:from>
      <xdr:col>8</xdr:col>
      <xdr:colOff>1704975</xdr:colOff>
      <xdr:row>5</xdr:row>
      <xdr:rowOff>114300</xdr:rowOff>
    </xdr:from>
    <xdr:to>
      <xdr:col>9</xdr:col>
      <xdr:colOff>152399</xdr:colOff>
      <xdr:row>9</xdr:row>
      <xdr:rowOff>129540</xdr:rowOff>
    </xdr:to>
    <xdr:pic>
      <xdr:nvPicPr>
        <xdr:cNvPr id="20" name="Picture 19">
          <a:extLst>
            <a:ext uri="{FF2B5EF4-FFF2-40B4-BE49-F238E27FC236}">
              <a16:creationId xmlns:a16="http://schemas.microsoft.com/office/drawing/2014/main" id="{70E3315A-25DC-3414-C3A7-D69608906A7A}"/>
            </a:ext>
            <a:ext uri="{147F2762-F138-4A5C-976F-8EAC2B608ADB}">
              <a16:predDERef xmlns:a16="http://schemas.microsoft.com/office/drawing/2014/main" pred="{441B56DA-02F1-8B48-6240-060D4C3DD977}"/>
            </a:ext>
          </a:extLst>
        </xdr:cNvPr>
        <xdr:cNvPicPr>
          <a:picLocks noChangeAspect="1"/>
        </xdr:cNvPicPr>
      </xdr:nvPicPr>
      <xdr:blipFill>
        <a:blip xmlns:r="http://schemas.openxmlformats.org/officeDocument/2006/relationships" r:embed="rId19"/>
        <a:stretch>
          <a:fillRect/>
        </a:stretch>
      </xdr:blipFill>
      <xdr:spPr>
        <a:xfrm>
          <a:off x="23336250" y="1066800"/>
          <a:ext cx="1428750" cy="771525"/>
        </a:xfrm>
        <a:prstGeom prst="rect">
          <a:avLst/>
        </a:prstGeom>
      </xdr:spPr>
    </xdr:pic>
    <xdr:clientData/>
  </xdr:twoCellAnchor>
  <xdr:twoCellAnchor editAs="oneCell">
    <xdr:from>
      <xdr:col>8</xdr:col>
      <xdr:colOff>1819275</xdr:colOff>
      <xdr:row>2</xdr:row>
      <xdr:rowOff>19050</xdr:rowOff>
    </xdr:from>
    <xdr:to>
      <xdr:col>8</xdr:col>
      <xdr:colOff>2381250</xdr:colOff>
      <xdr:row>4</xdr:row>
      <xdr:rowOff>133350</xdr:rowOff>
    </xdr:to>
    <xdr:pic>
      <xdr:nvPicPr>
        <xdr:cNvPr id="21" name="Picture 20">
          <a:extLst>
            <a:ext uri="{FF2B5EF4-FFF2-40B4-BE49-F238E27FC236}">
              <a16:creationId xmlns:a16="http://schemas.microsoft.com/office/drawing/2014/main" id="{0C353225-C1CE-EAD6-2F40-AAA8D9336564}"/>
            </a:ext>
            <a:ext uri="{147F2762-F138-4A5C-976F-8EAC2B608ADB}">
              <a16:predDERef xmlns:a16="http://schemas.microsoft.com/office/drawing/2014/main" pred="{70E3315A-25DC-3414-C3A7-D69608906A7A}"/>
            </a:ext>
          </a:extLst>
        </xdr:cNvPr>
        <xdr:cNvPicPr>
          <a:picLocks noChangeAspect="1"/>
        </xdr:cNvPicPr>
      </xdr:nvPicPr>
      <xdr:blipFill>
        <a:blip xmlns:r="http://schemas.openxmlformats.org/officeDocument/2006/relationships" r:embed="rId20"/>
        <a:stretch>
          <a:fillRect/>
        </a:stretch>
      </xdr:blipFill>
      <xdr:spPr>
        <a:xfrm>
          <a:off x="23450550" y="400050"/>
          <a:ext cx="561975" cy="495300"/>
        </a:xfrm>
        <a:prstGeom prst="rect">
          <a:avLst/>
        </a:prstGeom>
      </xdr:spPr>
    </xdr:pic>
    <xdr:clientData/>
  </xdr:twoCellAnchor>
  <xdr:twoCellAnchor editAs="oneCell">
    <xdr:from>
      <xdr:col>9</xdr:col>
      <xdr:colOff>381000</xdr:colOff>
      <xdr:row>1</xdr:row>
      <xdr:rowOff>171450</xdr:rowOff>
    </xdr:from>
    <xdr:to>
      <xdr:col>9</xdr:col>
      <xdr:colOff>2453640</xdr:colOff>
      <xdr:row>4</xdr:row>
      <xdr:rowOff>129540</xdr:rowOff>
    </xdr:to>
    <xdr:pic>
      <xdr:nvPicPr>
        <xdr:cNvPr id="22" name="Picture 21">
          <a:extLst>
            <a:ext uri="{FF2B5EF4-FFF2-40B4-BE49-F238E27FC236}">
              <a16:creationId xmlns:a16="http://schemas.microsoft.com/office/drawing/2014/main" id="{E60A54D0-6020-0E96-B6E3-42C8E3B3C9FA}"/>
            </a:ext>
            <a:ext uri="{147F2762-F138-4A5C-976F-8EAC2B608ADB}">
              <a16:predDERef xmlns:a16="http://schemas.microsoft.com/office/drawing/2014/main" pred="{0C353225-C1CE-EAD6-2F40-AAA8D9336564}"/>
            </a:ext>
          </a:extLst>
        </xdr:cNvPr>
        <xdr:cNvPicPr>
          <a:picLocks noChangeAspect="1"/>
        </xdr:cNvPicPr>
      </xdr:nvPicPr>
      <xdr:blipFill>
        <a:blip xmlns:r="http://schemas.openxmlformats.org/officeDocument/2006/relationships" r:embed="rId21"/>
        <a:stretch>
          <a:fillRect/>
        </a:stretch>
      </xdr:blipFill>
      <xdr:spPr>
        <a:xfrm>
          <a:off x="24993600" y="361950"/>
          <a:ext cx="2066925" cy="523875"/>
        </a:xfrm>
        <a:prstGeom prst="rect">
          <a:avLst/>
        </a:prstGeom>
      </xdr:spPr>
    </xdr:pic>
    <xdr:clientData/>
  </xdr:twoCellAnchor>
  <xdr:twoCellAnchor editAs="oneCell">
    <xdr:from>
      <xdr:col>10</xdr:col>
      <xdr:colOff>57150</xdr:colOff>
      <xdr:row>1</xdr:row>
      <xdr:rowOff>123825</xdr:rowOff>
    </xdr:from>
    <xdr:to>
      <xdr:col>10</xdr:col>
      <xdr:colOff>895350</xdr:colOff>
      <xdr:row>4</xdr:row>
      <xdr:rowOff>19050</xdr:rowOff>
    </xdr:to>
    <xdr:pic>
      <xdr:nvPicPr>
        <xdr:cNvPr id="23" name="Picture 22">
          <a:extLst>
            <a:ext uri="{FF2B5EF4-FFF2-40B4-BE49-F238E27FC236}">
              <a16:creationId xmlns:a16="http://schemas.microsoft.com/office/drawing/2014/main" id="{89A7DE3C-C64F-A8A6-40AB-BC64A10BC59A}"/>
            </a:ext>
            <a:ext uri="{147F2762-F138-4A5C-976F-8EAC2B608ADB}">
              <a16:predDERef xmlns:a16="http://schemas.microsoft.com/office/drawing/2014/main" pred="{E60A54D0-6020-0E96-B6E3-42C8E3B3C9FA}"/>
            </a:ext>
          </a:extLst>
        </xdr:cNvPr>
        <xdr:cNvPicPr>
          <a:picLocks noChangeAspect="1"/>
        </xdr:cNvPicPr>
      </xdr:nvPicPr>
      <xdr:blipFill>
        <a:blip xmlns:r="http://schemas.openxmlformats.org/officeDocument/2006/relationships" r:embed="rId22"/>
        <a:stretch>
          <a:fillRect/>
        </a:stretch>
      </xdr:blipFill>
      <xdr:spPr>
        <a:xfrm>
          <a:off x="27651075" y="314325"/>
          <a:ext cx="838200" cy="466725"/>
        </a:xfrm>
        <a:prstGeom prst="rect">
          <a:avLst/>
        </a:prstGeom>
      </xdr:spPr>
    </xdr:pic>
    <xdr:clientData/>
  </xdr:twoCellAnchor>
  <xdr:twoCellAnchor editAs="oneCell">
    <xdr:from>
      <xdr:col>10</xdr:col>
      <xdr:colOff>990600</xdr:colOff>
      <xdr:row>1</xdr:row>
      <xdr:rowOff>57150</xdr:rowOff>
    </xdr:from>
    <xdr:to>
      <xdr:col>10</xdr:col>
      <xdr:colOff>1653540</xdr:colOff>
      <xdr:row>4</xdr:row>
      <xdr:rowOff>91440</xdr:rowOff>
    </xdr:to>
    <xdr:pic>
      <xdr:nvPicPr>
        <xdr:cNvPr id="24" name="Picture 23">
          <a:extLst>
            <a:ext uri="{FF2B5EF4-FFF2-40B4-BE49-F238E27FC236}">
              <a16:creationId xmlns:a16="http://schemas.microsoft.com/office/drawing/2014/main" id="{03117FAC-F6AD-E129-CE5A-5ECC63833FB3}"/>
            </a:ext>
            <a:ext uri="{147F2762-F138-4A5C-976F-8EAC2B608ADB}">
              <a16:predDERef xmlns:a16="http://schemas.microsoft.com/office/drawing/2014/main" pred="{89A7DE3C-C64F-A8A6-40AB-BC64A10BC59A}"/>
            </a:ext>
          </a:extLst>
        </xdr:cNvPr>
        <xdr:cNvPicPr>
          <a:picLocks noChangeAspect="1"/>
        </xdr:cNvPicPr>
      </xdr:nvPicPr>
      <xdr:blipFill>
        <a:blip xmlns:r="http://schemas.openxmlformats.org/officeDocument/2006/relationships" r:embed="rId23"/>
        <a:stretch>
          <a:fillRect/>
        </a:stretch>
      </xdr:blipFill>
      <xdr:spPr>
        <a:xfrm>
          <a:off x="28584525" y="247650"/>
          <a:ext cx="657225" cy="600075"/>
        </a:xfrm>
        <a:prstGeom prst="rect">
          <a:avLst/>
        </a:prstGeom>
      </xdr:spPr>
    </xdr:pic>
    <xdr:clientData/>
  </xdr:twoCellAnchor>
  <xdr:twoCellAnchor editAs="oneCell">
    <xdr:from>
      <xdr:col>10</xdr:col>
      <xdr:colOff>1943100</xdr:colOff>
      <xdr:row>1</xdr:row>
      <xdr:rowOff>104775</xdr:rowOff>
    </xdr:from>
    <xdr:to>
      <xdr:col>10</xdr:col>
      <xdr:colOff>2493645</xdr:colOff>
      <xdr:row>4</xdr:row>
      <xdr:rowOff>55245</xdr:rowOff>
    </xdr:to>
    <xdr:pic>
      <xdr:nvPicPr>
        <xdr:cNvPr id="25" name="Picture 24">
          <a:extLst>
            <a:ext uri="{FF2B5EF4-FFF2-40B4-BE49-F238E27FC236}">
              <a16:creationId xmlns:a16="http://schemas.microsoft.com/office/drawing/2014/main" id="{BBD2843A-85F5-9257-A62F-55E7151795D4}"/>
            </a:ext>
            <a:ext uri="{147F2762-F138-4A5C-976F-8EAC2B608ADB}">
              <a16:predDERef xmlns:a16="http://schemas.microsoft.com/office/drawing/2014/main" pred="{03117FAC-F6AD-E129-CE5A-5ECC63833FB3}"/>
            </a:ext>
          </a:extLst>
        </xdr:cNvPr>
        <xdr:cNvPicPr>
          <a:picLocks noChangeAspect="1"/>
        </xdr:cNvPicPr>
      </xdr:nvPicPr>
      <xdr:blipFill>
        <a:blip xmlns:r="http://schemas.openxmlformats.org/officeDocument/2006/relationships" r:embed="rId24"/>
        <a:stretch>
          <a:fillRect/>
        </a:stretch>
      </xdr:blipFill>
      <xdr:spPr>
        <a:xfrm>
          <a:off x="29537025" y="295275"/>
          <a:ext cx="561975" cy="533400"/>
        </a:xfrm>
        <a:prstGeom prst="rect">
          <a:avLst/>
        </a:prstGeom>
      </xdr:spPr>
    </xdr:pic>
    <xdr:clientData/>
  </xdr:twoCellAnchor>
  <xdr:twoCellAnchor editAs="oneCell">
    <xdr:from>
      <xdr:col>10</xdr:col>
      <xdr:colOff>990600</xdr:colOff>
      <xdr:row>5</xdr:row>
      <xdr:rowOff>180975</xdr:rowOff>
    </xdr:from>
    <xdr:to>
      <xdr:col>10</xdr:col>
      <xdr:colOff>1714500</xdr:colOff>
      <xdr:row>8</xdr:row>
      <xdr:rowOff>152400</xdr:rowOff>
    </xdr:to>
    <xdr:pic>
      <xdr:nvPicPr>
        <xdr:cNvPr id="26" name="Picture 25">
          <a:extLst>
            <a:ext uri="{FF2B5EF4-FFF2-40B4-BE49-F238E27FC236}">
              <a16:creationId xmlns:a16="http://schemas.microsoft.com/office/drawing/2014/main" id="{1C0DC86F-3209-0A35-2FD9-D963DD1BD331}"/>
            </a:ext>
            <a:ext uri="{147F2762-F138-4A5C-976F-8EAC2B608ADB}">
              <a16:predDERef xmlns:a16="http://schemas.microsoft.com/office/drawing/2014/main" pred="{BBD2843A-85F5-9257-A62F-55E7151795D4}"/>
            </a:ext>
          </a:extLst>
        </xdr:cNvPr>
        <xdr:cNvPicPr>
          <a:picLocks noChangeAspect="1"/>
        </xdr:cNvPicPr>
      </xdr:nvPicPr>
      <xdr:blipFill>
        <a:blip xmlns:r="http://schemas.openxmlformats.org/officeDocument/2006/relationships" r:embed="rId25"/>
        <a:stretch>
          <a:fillRect/>
        </a:stretch>
      </xdr:blipFill>
      <xdr:spPr>
        <a:xfrm>
          <a:off x="28584525" y="1133475"/>
          <a:ext cx="723900" cy="542925"/>
        </a:xfrm>
        <a:prstGeom prst="rect">
          <a:avLst/>
        </a:prstGeom>
      </xdr:spPr>
    </xdr:pic>
    <xdr:clientData/>
  </xdr:twoCellAnchor>
  <xdr:twoCellAnchor editAs="oneCell">
    <xdr:from>
      <xdr:col>10</xdr:col>
      <xdr:colOff>1866900</xdr:colOff>
      <xdr:row>5</xdr:row>
      <xdr:rowOff>161925</xdr:rowOff>
    </xdr:from>
    <xdr:to>
      <xdr:col>10</xdr:col>
      <xdr:colOff>2569845</xdr:colOff>
      <xdr:row>9</xdr:row>
      <xdr:rowOff>3609</xdr:rowOff>
    </xdr:to>
    <xdr:pic>
      <xdr:nvPicPr>
        <xdr:cNvPr id="27" name="Picture 26">
          <a:extLst>
            <a:ext uri="{FF2B5EF4-FFF2-40B4-BE49-F238E27FC236}">
              <a16:creationId xmlns:a16="http://schemas.microsoft.com/office/drawing/2014/main" id="{2453ADD0-A849-91AC-FB85-4390074D17F2}"/>
            </a:ext>
            <a:ext uri="{147F2762-F138-4A5C-976F-8EAC2B608ADB}">
              <a16:predDERef xmlns:a16="http://schemas.microsoft.com/office/drawing/2014/main" pred="{1C0DC86F-3209-0A35-2FD9-D963DD1BD331}"/>
            </a:ext>
          </a:extLst>
        </xdr:cNvPr>
        <xdr:cNvPicPr>
          <a:picLocks noChangeAspect="1"/>
        </xdr:cNvPicPr>
      </xdr:nvPicPr>
      <xdr:blipFill>
        <a:blip xmlns:r="http://schemas.openxmlformats.org/officeDocument/2006/relationships" r:embed="rId26"/>
        <a:stretch>
          <a:fillRect/>
        </a:stretch>
      </xdr:blipFill>
      <xdr:spPr>
        <a:xfrm>
          <a:off x="29460825" y="1114425"/>
          <a:ext cx="714375" cy="590550"/>
        </a:xfrm>
        <a:prstGeom prst="rect">
          <a:avLst/>
        </a:prstGeom>
      </xdr:spPr>
    </xdr:pic>
    <xdr:clientData/>
  </xdr:twoCellAnchor>
  <xdr:twoCellAnchor editAs="oneCell">
    <xdr:from>
      <xdr:col>11</xdr:col>
      <xdr:colOff>95250</xdr:colOff>
      <xdr:row>2</xdr:row>
      <xdr:rowOff>152400</xdr:rowOff>
    </xdr:from>
    <xdr:to>
      <xdr:col>11</xdr:col>
      <xdr:colOff>2895600</xdr:colOff>
      <xdr:row>10</xdr:row>
      <xdr:rowOff>0</xdr:rowOff>
    </xdr:to>
    <xdr:pic>
      <xdr:nvPicPr>
        <xdr:cNvPr id="28" name="Picture 27">
          <a:extLst>
            <a:ext uri="{FF2B5EF4-FFF2-40B4-BE49-F238E27FC236}">
              <a16:creationId xmlns:a16="http://schemas.microsoft.com/office/drawing/2014/main" id="{C2D056E1-DA86-1DBF-765C-F39EF7890A6D}"/>
            </a:ext>
            <a:ext uri="{147F2762-F138-4A5C-976F-8EAC2B608ADB}">
              <a16:predDERef xmlns:a16="http://schemas.microsoft.com/office/drawing/2014/main" pred="{2453ADD0-A849-91AC-FB85-4390074D17F2}"/>
            </a:ext>
          </a:extLst>
        </xdr:cNvPr>
        <xdr:cNvPicPr>
          <a:picLocks noChangeAspect="1"/>
        </xdr:cNvPicPr>
      </xdr:nvPicPr>
      <xdr:blipFill>
        <a:blip xmlns:r="http://schemas.openxmlformats.org/officeDocument/2006/relationships" r:embed="rId27"/>
        <a:stretch>
          <a:fillRect/>
        </a:stretch>
      </xdr:blipFill>
      <xdr:spPr>
        <a:xfrm>
          <a:off x="30670500" y="533400"/>
          <a:ext cx="2800350" cy="1371600"/>
        </a:xfrm>
        <a:prstGeom prst="rect">
          <a:avLst/>
        </a:prstGeom>
      </xdr:spPr>
    </xdr:pic>
    <xdr:clientData/>
  </xdr:twoCellAnchor>
  <xdr:twoCellAnchor editAs="oneCell">
    <xdr:from>
      <xdr:col>12</xdr:col>
      <xdr:colOff>219075</xdr:colOff>
      <xdr:row>2</xdr:row>
      <xdr:rowOff>123825</xdr:rowOff>
    </xdr:from>
    <xdr:to>
      <xdr:col>12</xdr:col>
      <xdr:colOff>1769745</xdr:colOff>
      <xdr:row>9</xdr:row>
      <xdr:rowOff>76200</xdr:rowOff>
    </xdr:to>
    <xdr:pic>
      <xdr:nvPicPr>
        <xdr:cNvPr id="29" name="Picture 28">
          <a:extLst>
            <a:ext uri="{FF2B5EF4-FFF2-40B4-BE49-F238E27FC236}">
              <a16:creationId xmlns:a16="http://schemas.microsoft.com/office/drawing/2014/main" id="{E40A9C1F-95F8-F7D7-AD90-9FAC52536F6C}"/>
            </a:ext>
            <a:ext uri="{147F2762-F138-4A5C-976F-8EAC2B608ADB}">
              <a16:predDERef xmlns:a16="http://schemas.microsoft.com/office/drawing/2014/main" pred="{C2D056E1-DA86-1DBF-765C-F39EF7890A6D}"/>
            </a:ext>
          </a:extLst>
        </xdr:cNvPr>
        <xdr:cNvPicPr>
          <a:picLocks noChangeAspect="1"/>
        </xdr:cNvPicPr>
      </xdr:nvPicPr>
      <xdr:blipFill>
        <a:blip xmlns:r="http://schemas.openxmlformats.org/officeDocument/2006/relationships" r:embed="rId28"/>
        <a:stretch>
          <a:fillRect/>
        </a:stretch>
      </xdr:blipFill>
      <xdr:spPr>
        <a:xfrm>
          <a:off x="33775650" y="504825"/>
          <a:ext cx="1562100" cy="1285875"/>
        </a:xfrm>
        <a:prstGeom prst="rect">
          <a:avLst/>
        </a:prstGeom>
      </xdr:spPr>
    </xdr:pic>
    <xdr:clientData/>
  </xdr:twoCellAnchor>
  <xdr:twoCellAnchor editAs="oneCell">
    <xdr:from>
      <xdr:col>12</xdr:col>
      <xdr:colOff>2047875</xdr:colOff>
      <xdr:row>3</xdr:row>
      <xdr:rowOff>180975</xdr:rowOff>
    </xdr:from>
    <xdr:to>
      <xdr:col>13</xdr:col>
      <xdr:colOff>552450</xdr:colOff>
      <xdr:row>9</xdr:row>
      <xdr:rowOff>3609</xdr:rowOff>
    </xdr:to>
    <xdr:pic>
      <xdr:nvPicPr>
        <xdr:cNvPr id="30" name="Picture 29">
          <a:extLst>
            <a:ext uri="{FF2B5EF4-FFF2-40B4-BE49-F238E27FC236}">
              <a16:creationId xmlns:a16="http://schemas.microsoft.com/office/drawing/2014/main" id="{E16ABD32-A6B5-0220-D661-1A9AF2EEBD1A}"/>
            </a:ext>
            <a:ext uri="{147F2762-F138-4A5C-976F-8EAC2B608ADB}">
              <a16:predDERef xmlns:a16="http://schemas.microsoft.com/office/drawing/2014/main" pred="{E40A9C1F-95F8-F7D7-AD90-9FAC52536F6C}"/>
            </a:ext>
          </a:extLst>
        </xdr:cNvPr>
        <xdr:cNvPicPr>
          <a:picLocks noChangeAspect="1"/>
        </xdr:cNvPicPr>
      </xdr:nvPicPr>
      <xdr:blipFill>
        <a:blip xmlns:r="http://schemas.openxmlformats.org/officeDocument/2006/relationships" r:embed="rId29"/>
        <a:stretch>
          <a:fillRect/>
        </a:stretch>
      </xdr:blipFill>
      <xdr:spPr>
        <a:xfrm>
          <a:off x="35604450" y="752475"/>
          <a:ext cx="1647825" cy="952500"/>
        </a:xfrm>
        <a:prstGeom prst="rect">
          <a:avLst/>
        </a:prstGeom>
      </xdr:spPr>
    </xdr:pic>
    <xdr:clientData/>
  </xdr:twoCellAnchor>
  <xdr:twoCellAnchor editAs="oneCell">
    <xdr:from>
      <xdr:col>13</xdr:col>
      <xdr:colOff>752475</xdr:colOff>
      <xdr:row>4</xdr:row>
      <xdr:rowOff>19050</xdr:rowOff>
    </xdr:from>
    <xdr:to>
      <xdr:col>13</xdr:col>
      <xdr:colOff>2417445</xdr:colOff>
      <xdr:row>9</xdr:row>
      <xdr:rowOff>3609</xdr:rowOff>
    </xdr:to>
    <xdr:pic>
      <xdr:nvPicPr>
        <xdr:cNvPr id="31" name="Picture 30">
          <a:extLst>
            <a:ext uri="{FF2B5EF4-FFF2-40B4-BE49-F238E27FC236}">
              <a16:creationId xmlns:a16="http://schemas.microsoft.com/office/drawing/2014/main" id="{1618C8B7-4F6E-8741-CCBC-DA46481E159C}"/>
            </a:ext>
            <a:ext uri="{147F2762-F138-4A5C-976F-8EAC2B608ADB}">
              <a16:predDERef xmlns:a16="http://schemas.microsoft.com/office/drawing/2014/main" pred="{E16ABD32-A6B5-0220-D661-1A9AF2EEBD1A}"/>
            </a:ext>
          </a:extLst>
        </xdr:cNvPr>
        <xdr:cNvPicPr>
          <a:picLocks noChangeAspect="1"/>
        </xdr:cNvPicPr>
      </xdr:nvPicPr>
      <xdr:blipFill>
        <a:blip xmlns:r="http://schemas.openxmlformats.org/officeDocument/2006/relationships" r:embed="rId30"/>
        <a:stretch>
          <a:fillRect/>
        </a:stretch>
      </xdr:blipFill>
      <xdr:spPr>
        <a:xfrm>
          <a:off x="37452300" y="781050"/>
          <a:ext cx="1676400" cy="923925"/>
        </a:xfrm>
        <a:prstGeom prst="rect">
          <a:avLst/>
        </a:prstGeom>
      </xdr:spPr>
    </xdr:pic>
    <xdr:clientData/>
  </xdr:twoCellAnchor>
  <xdr:twoCellAnchor editAs="oneCell">
    <xdr:from>
      <xdr:col>13</xdr:col>
      <xdr:colOff>2590800</xdr:colOff>
      <xdr:row>0</xdr:row>
      <xdr:rowOff>152400</xdr:rowOff>
    </xdr:from>
    <xdr:to>
      <xdr:col>14</xdr:col>
      <xdr:colOff>1120140</xdr:colOff>
      <xdr:row>10</xdr:row>
      <xdr:rowOff>114300</xdr:rowOff>
    </xdr:to>
    <xdr:pic>
      <xdr:nvPicPr>
        <xdr:cNvPr id="32" name="Picture 31">
          <a:extLst>
            <a:ext uri="{FF2B5EF4-FFF2-40B4-BE49-F238E27FC236}">
              <a16:creationId xmlns:a16="http://schemas.microsoft.com/office/drawing/2014/main" id="{4311BB62-718B-7CAA-A2EA-25A6E0E87916}"/>
            </a:ext>
            <a:ext uri="{147F2762-F138-4A5C-976F-8EAC2B608ADB}">
              <a16:predDERef xmlns:a16="http://schemas.microsoft.com/office/drawing/2014/main" pred="{1618C8B7-4F6E-8741-CCBC-DA46481E159C}"/>
            </a:ext>
          </a:extLst>
        </xdr:cNvPr>
        <xdr:cNvPicPr>
          <a:picLocks noChangeAspect="1"/>
        </xdr:cNvPicPr>
      </xdr:nvPicPr>
      <xdr:blipFill>
        <a:blip xmlns:r="http://schemas.openxmlformats.org/officeDocument/2006/relationships" r:embed="rId31"/>
        <a:stretch>
          <a:fillRect/>
        </a:stretch>
      </xdr:blipFill>
      <xdr:spPr>
        <a:xfrm>
          <a:off x="39290625" y="152400"/>
          <a:ext cx="2924175" cy="1866900"/>
        </a:xfrm>
        <a:prstGeom prst="rect">
          <a:avLst/>
        </a:prstGeom>
      </xdr:spPr>
    </xdr:pic>
    <xdr:clientData/>
  </xdr:twoCellAnchor>
  <xdr:twoCellAnchor editAs="oneCell">
    <xdr:from>
      <xdr:col>6</xdr:col>
      <xdr:colOff>552450</xdr:colOff>
      <xdr:row>5</xdr:row>
      <xdr:rowOff>47625</xdr:rowOff>
    </xdr:from>
    <xdr:to>
      <xdr:col>6</xdr:col>
      <xdr:colOff>1160145</xdr:colOff>
      <xdr:row>11</xdr:row>
      <xdr:rowOff>3609</xdr:rowOff>
    </xdr:to>
    <xdr:pic>
      <xdr:nvPicPr>
        <xdr:cNvPr id="33" name="Picture 32">
          <a:extLst>
            <a:ext uri="{FF2B5EF4-FFF2-40B4-BE49-F238E27FC236}">
              <a16:creationId xmlns:a16="http://schemas.microsoft.com/office/drawing/2014/main" id="{F634D3D7-720C-6589-B9D9-0F17D2B5E1F0}"/>
            </a:ext>
            <a:ext uri="{147F2762-F138-4A5C-976F-8EAC2B608ADB}">
              <a16:predDERef xmlns:a16="http://schemas.microsoft.com/office/drawing/2014/main" pred="{4311BB62-718B-7CAA-A2EA-25A6E0E87916}"/>
            </a:ext>
          </a:extLst>
        </xdr:cNvPr>
        <xdr:cNvPicPr>
          <a:picLocks noChangeAspect="1"/>
        </xdr:cNvPicPr>
      </xdr:nvPicPr>
      <xdr:blipFill>
        <a:blip xmlns:r="http://schemas.openxmlformats.org/officeDocument/2006/relationships" r:embed="rId32"/>
        <a:stretch>
          <a:fillRect/>
        </a:stretch>
      </xdr:blipFill>
      <xdr:spPr>
        <a:xfrm>
          <a:off x="17468850" y="1000125"/>
          <a:ext cx="619125" cy="1085850"/>
        </a:xfrm>
        <a:prstGeom prst="rect">
          <a:avLst/>
        </a:prstGeom>
      </xdr:spPr>
    </xdr:pic>
    <xdr:clientData/>
  </xdr:twoCellAnchor>
  <xdr:twoCellAnchor editAs="oneCell">
    <xdr:from>
      <xdr:col>6</xdr:col>
      <xdr:colOff>1362075</xdr:colOff>
      <xdr:row>5</xdr:row>
      <xdr:rowOff>57150</xdr:rowOff>
    </xdr:from>
    <xdr:to>
      <xdr:col>6</xdr:col>
      <xdr:colOff>2209800</xdr:colOff>
      <xdr:row>8</xdr:row>
      <xdr:rowOff>53340</xdr:rowOff>
    </xdr:to>
    <xdr:pic>
      <xdr:nvPicPr>
        <xdr:cNvPr id="34" name="Picture 33">
          <a:extLst>
            <a:ext uri="{FF2B5EF4-FFF2-40B4-BE49-F238E27FC236}">
              <a16:creationId xmlns:a16="http://schemas.microsoft.com/office/drawing/2014/main" id="{8C8E5112-5135-437B-3D85-3B41EB032DE3}"/>
            </a:ext>
            <a:ext uri="{147F2762-F138-4A5C-976F-8EAC2B608ADB}">
              <a16:predDERef xmlns:a16="http://schemas.microsoft.com/office/drawing/2014/main" pred="{F634D3D7-720C-6589-B9D9-0F17D2B5E1F0}"/>
            </a:ext>
          </a:extLst>
        </xdr:cNvPr>
        <xdr:cNvPicPr>
          <a:picLocks noChangeAspect="1"/>
        </xdr:cNvPicPr>
      </xdr:nvPicPr>
      <xdr:blipFill>
        <a:blip xmlns:r="http://schemas.openxmlformats.org/officeDocument/2006/relationships" r:embed="rId33"/>
        <a:stretch>
          <a:fillRect/>
        </a:stretch>
      </xdr:blipFill>
      <xdr:spPr>
        <a:xfrm>
          <a:off x="18278475" y="1009650"/>
          <a:ext cx="847725" cy="561975"/>
        </a:xfrm>
        <a:prstGeom prst="rect">
          <a:avLst/>
        </a:prstGeom>
      </xdr:spPr>
    </xdr:pic>
    <xdr:clientData/>
  </xdr:twoCellAnchor>
  <xdr:twoCellAnchor editAs="oneCell">
    <xdr:from>
      <xdr:col>14</xdr:col>
      <xdr:colOff>2800350</xdr:colOff>
      <xdr:row>2</xdr:row>
      <xdr:rowOff>47625</xdr:rowOff>
    </xdr:from>
    <xdr:to>
      <xdr:col>15</xdr:col>
      <xdr:colOff>95250</xdr:colOff>
      <xdr:row>6</xdr:row>
      <xdr:rowOff>17145</xdr:rowOff>
    </xdr:to>
    <xdr:pic>
      <xdr:nvPicPr>
        <xdr:cNvPr id="35" name="Picture 34">
          <a:extLst>
            <a:ext uri="{FF2B5EF4-FFF2-40B4-BE49-F238E27FC236}">
              <a16:creationId xmlns:a16="http://schemas.microsoft.com/office/drawing/2014/main" id="{6A0C6195-8AFE-0199-5AC9-2A6E0CCB7B35}"/>
            </a:ext>
            <a:ext uri="{147F2762-F138-4A5C-976F-8EAC2B608ADB}">
              <a16:predDERef xmlns:a16="http://schemas.microsoft.com/office/drawing/2014/main" pred="{8C8E5112-5135-437B-3D85-3B41EB032DE3}"/>
            </a:ext>
          </a:extLst>
        </xdr:cNvPr>
        <xdr:cNvPicPr>
          <a:picLocks noChangeAspect="1"/>
        </xdr:cNvPicPr>
      </xdr:nvPicPr>
      <xdr:blipFill>
        <a:blip xmlns:r="http://schemas.openxmlformats.org/officeDocument/2006/relationships" r:embed="rId34"/>
        <a:stretch>
          <a:fillRect/>
        </a:stretch>
      </xdr:blipFill>
      <xdr:spPr>
        <a:xfrm>
          <a:off x="43900725" y="428625"/>
          <a:ext cx="1343025" cy="742950"/>
        </a:xfrm>
        <a:prstGeom prst="rect">
          <a:avLst/>
        </a:prstGeom>
      </xdr:spPr>
    </xdr:pic>
    <xdr:clientData/>
  </xdr:twoCellAnchor>
  <xdr:twoCellAnchor editAs="oneCell">
    <xdr:from>
      <xdr:col>14</xdr:col>
      <xdr:colOff>1362075</xdr:colOff>
      <xdr:row>1</xdr:row>
      <xdr:rowOff>38100</xdr:rowOff>
    </xdr:from>
    <xdr:to>
      <xdr:col>14</xdr:col>
      <xdr:colOff>2628900</xdr:colOff>
      <xdr:row>7</xdr:row>
      <xdr:rowOff>3609</xdr:rowOff>
    </xdr:to>
    <xdr:pic>
      <xdr:nvPicPr>
        <xdr:cNvPr id="36" name="Picture 35">
          <a:extLst>
            <a:ext uri="{FF2B5EF4-FFF2-40B4-BE49-F238E27FC236}">
              <a16:creationId xmlns:a16="http://schemas.microsoft.com/office/drawing/2014/main" id="{F149BF0B-56EB-DCFD-C7C1-F830A1ACD4B5}"/>
            </a:ext>
            <a:ext uri="{147F2762-F138-4A5C-976F-8EAC2B608ADB}">
              <a16:predDERef xmlns:a16="http://schemas.microsoft.com/office/drawing/2014/main" pred="{6A0C6195-8AFE-0199-5AC9-2A6E0CCB7B35}"/>
            </a:ext>
          </a:extLst>
        </xdr:cNvPr>
        <xdr:cNvPicPr>
          <a:picLocks noChangeAspect="1"/>
        </xdr:cNvPicPr>
      </xdr:nvPicPr>
      <xdr:blipFill>
        <a:blip xmlns:r="http://schemas.openxmlformats.org/officeDocument/2006/relationships" r:embed="rId35"/>
        <a:stretch>
          <a:fillRect/>
        </a:stretch>
      </xdr:blipFill>
      <xdr:spPr>
        <a:xfrm>
          <a:off x="42462450" y="228600"/>
          <a:ext cx="1266825" cy="1095375"/>
        </a:xfrm>
        <a:prstGeom prst="rect">
          <a:avLst/>
        </a:prstGeom>
      </xdr:spPr>
    </xdr:pic>
    <xdr:clientData/>
  </xdr:twoCellAnchor>
  <xdr:twoCellAnchor editAs="oneCell">
    <xdr:from>
      <xdr:col>14</xdr:col>
      <xdr:colOff>1362075</xdr:colOff>
      <xdr:row>7</xdr:row>
      <xdr:rowOff>133350</xdr:rowOff>
    </xdr:from>
    <xdr:to>
      <xdr:col>14</xdr:col>
      <xdr:colOff>3863340</xdr:colOff>
      <xdr:row>10</xdr:row>
      <xdr:rowOff>152400</xdr:rowOff>
    </xdr:to>
    <xdr:pic>
      <xdr:nvPicPr>
        <xdr:cNvPr id="37" name="Picture 36">
          <a:extLst>
            <a:ext uri="{FF2B5EF4-FFF2-40B4-BE49-F238E27FC236}">
              <a16:creationId xmlns:a16="http://schemas.microsoft.com/office/drawing/2014/main" id="{D22CA6BF-CABF-6F0F-1952-8101D443645C}"/>
            </a:ext>
            <a:ext uri="{147F2762-F138-4A5C-976F-8EAC2B608ADB}">
              <a16:predDERef xmlns:a16="http://schemas.microsoft.com/office/drawing/2014/main" pred="{F149BF0B-56EB-DCFD-C7C1-F830A1ACD4B5}"/>
            </a:ext>
          </a:extLst>
        </xdr:cNvPr>
        <xdr:cNvPicPr>
          <a:picLocks noChangeAspect="1"/>
        </xdr:cNvPicPr>
      </xdr:nvPicPr>
      <xdr:blipFill>
        <a:blip xmlns:r="http://schemas.openxmlformats.org/officeDocument/2006/relationships" r:embed="rId36"/>
        <a:stretch>
          <a:fillRect/>
        </a:stretch>
      </xdr:blipFill>
      <xdr:spPr>
        <a:xfrm>
          <a:off x="42462450" y="1466850"/>
          <a:ext cx="2495550" cy="590550"/>
        </a:xfrm>
        <a:prstGeom prst="rect">
          <a:avLst/>
        </a:prstGeom>
      </xdr:spPr>
    </xdr:pic>
    <xdr:clientData/>
  </xdr:twoCellAnchor>
  <xdr:twoCellAnchor editAs="oneCell">
    <xdr:from>
      <xdr:col>15</xdr:col>
      <xdr:colOff>333375</xdr:colOff>
      <xdr:row>1</xdr:row>
      <xdr:rowOff>28575</xdr:rowOff>
    </xdr:from>
    <xdr:to>
      <xdr:col>15</xdr:col>
      <xdr:colOff>2339340</xdr:colOff>
      <xdr:row>10</xdr:row>
      <xdr:rowOff>114300</xdr:rowOff>
    </xdr:to>
    <xdr:pic>
      <xdr:nvPicPr>
        <xdr:cNvPr id="38" name="Picture 37">
          <a:extLst>
            <a:ext uri="{FF2B5EF4-FFF2-40B4-BE49-F238E27FC236}">
              <a16:creationId xmlns:a16="http://schemas.microsoft.com/office/drawing/2014/main" id="{EB3298FE-DDE4-73FA-C644-8F0BF47C8D99}"/>
            </a:ext>
            <a:ext uri="{147F2762-F138-4A5C-976F-8EAC2B608ADB}">
              <a16:predDERef xmlns:a16="http://schemas.microsoft.com/office/drawing/2014/main" pred="{D22CA6BF-CABF-6F0F-1952-8101D443645C}"/>
            </a:ext>
          </a:extLst>
        </xdr:cNvPr>
        <xdr:cNvPicPr>
          <a:picLocks noChangeAspect="1"/>
        </xdr:cNvPicPr>
      </xdr:nvPicPr>
      <xdr:blipFill>
        <a:blip xmlns:r="http://schemas.openxmlformats.org/officeDocument/2006/relationships" r:embed="rId37"/>
        <a:stretch>
          <a:fillRect/>
        </a:stretch>
      </xdr:blipFill>
      <xdr:spPr>
        <a:xfrm>
          <a:off x="45481875" y="219075"/>
          <a:ext cx="2000250" cy="1800225"/>
        </a:xfrm>
        <a:prstGeom prst="rect">
          <a:avLst/>
        </a:prstGeom>
      </xdr:spPr>
    </xdr:pic>
    <xdr:clientData/>
  </xdr:twoCellAnchor>
  <xdr:twoCellAnchor editAs="oneCell">
    <xdr:from>
      <xdr:col>15</xdr:col>
      <xdr:colOff>2600325</xdr:colOff>
      <xdr:row>3</xdr:row>
      <xdr:rowOff>0</xdr:rowOff>
    </xdr:from>
    <xdr:to>
      <xdr:col>15</xdr:col>
      <xdr:colOff>3486150</xdr:colOff>
      <xdr:row>9</xdr:row>
      <xdr:rowOff>133350</xdr:rowOff>
    </xdr:to>
    <xdr:pic>
      <xdr:nvPicPr>
        <xdr:cNvPr id="39" name="Picture 38">
          <a:extLst>
            <a:ext uri="{FF2B5EF4-FFF2-40B4-BE49-F238E27FC236}">
              <a16:creationId xmlns:a16="http://schemas.microsoft.com/office/drawing/2014/main" id="{2680BA51-1E9D-3483-E824-E554C9AA9F58}"/>
            </a:ext>
            <a:ext uri="{147F2762-F138-4A5C-976F-8EAC2B608ADB}">
              <a16:predDERef xmlns:a16="http://schemas.microsoft.com/office/drawing/2014/main" pred="{EB3298FE-DDE4-73FA-C644-8F0BF47C8D99}"/>
            </a:ext>
          </a:extLst>
        </xdr:cNvPr>
        <xdr:cNvPicPr>
          <a:picLocks noChangeAspect="1"/>
        </xdr:cNvPicPr>
      </xdr:nvPicPr>
      <xdr:blipFill>
        <a:blip xmlns:r="http://schemas.openxmlformats.org/officeDocument/2006/relationships" r:embed="rId38"/>
        <a:stretch>
          <a:fillRect/>
        </a:stretch>
      </xdr:blipFill>
      <xdr:spPr>
        <a:xfrm>
          <a:off x="47748825" y="571500"/>
          <a:ext cx="885825" cy="1276350"/>
        </a:xfrm>
        <a:prstGeom prst="rect">
          <a:avLst/>
        </a:prstGeom>
      </xdr:spPr>
    </xdr:pic>
    <xdr:clientData/>
  </xdr:twoCellAnchor>
  <xdr:twoCellAnchor editAs="oneCell">
    <xdr:from>
      <xdr:col>15</xdr:col>
      <xdr:colOff>3667125</xdr:colOff>
      <xdr:row>3</xdr:row>
      <xdr:rowOff>95250</xdr:rowOff>
    </xdr:from>
    <xdr:to>
      <xdr:col>16</xdr:col>
      <xdr:colOff>1371600</xdr:colOff>
      <xdr:row>8</xdr:row>
      <xdr:rowOff>95250</xdr:rowOff>
    </xdr:to>
    <xdr:pic>
      <xdr:nvPicPr>
        <xdr:cNvPr id="40" name="Picture 39">
          <a:extLst>
            <a:ext uri="{FF2B5EF4-FFF2-40B4-BE49-F238E27FC236}">
              <a16:creationId xmlns:a16="http://schemas.microsoft.com/office/drawing/2014/main" id="{8024A264-FEA6-A4AB-570A-22ABE750CF9F}"/>
            </a:ext>
            <a:ext uri="{147F2762-F138-4A5C-976F-8EAC2B608ADB}">
              <a16:predDERef xmlns:a16="http://schemas.microsoft.com/office/drawing/2014/main" pred="{2680BA51-1E9D-3483-E824-E554C9AA9F58}"/>
            </a:ext>
          </a:extLst>
        </xdr:cNvPr>
        <xdr:cNvPicPr>
          <a:picLocks noChangeAspect="1"/>
        </xdr:cNvPicPr>
      </xdr:nvPicPr>
      <xdr:blipFill>
        <a:blip xmlns:r="http://schemas.openxmlformats.org/officeDocument/2006/relationships" r:embed="rId39"/>
        <a:stretch>
          <a:fillRect/>
        </a:stretch>
      </xdr:blipFill>
      <xdr:spPr>
        <a:xfrm>
          <a:off x="48815625" y="666750"/>
          <a:ext cx="1666875" cy="952500"/>
        </a:xfrm>
        <a:prstGeom prst="rect">
          <a:avLst/>
        </a:prstGeom>
      </xdr:spPr>
    </xdr:pic>
    <xdr:clientData/>
  </xdr:twoCellAnchor>
  <xdr:twoCellAnchor editAs="oneCell">
    <xdr:from>
      <xdr:col>16</xdr:col>
      <xdr:colOff>1714500</xdr:colOff>
      <xdr:row>3</xdr:row>
      <xdr:rowOff>9525</xdr:rowOff>
    </xdr:from>
    <xdr:to>
      <xdr:col>16</xdr:col>
      <xdr:colOff>2628900</xdr:colOff>
      <xdr:row>9</xdr:row>
      <xdr:rowOff>129540</xdr:rowOff>
    </xdr:to>
    <xdr:pic>
      <xdr:nvPicPr>
        <xdr:cNvPr id="41" name="Picture 40">
          <a:extLst>
            <a:ext uri="{FF2B5EF4-FFF2-40B4-BE49-F238E27FC236}">
              <a16:creationId xmlns:a16="http://schemas.microsoft.com/office/drawing/2014/main" id="{AED2BFDD-5A6C-3636-C582-464FF420E695}"/>
            </a:ext>
            <a:ext uri="{147F2762-F138-4A5C-976F-8EAC2B608ADB}">
              <a16:predDERef xmlns:a16="http://schemas.microsoft.com/office/drawing/2014/main" pred="{8024A264-FEA6-A4AB-570A-22ABE750CF9F}"/>
            </a:ext>
          </a:extLst>
        </xdr:cNvPr>
        <xdr:cNvPicPr>
          <a:picLocks noChangeAspect="1"/>
        </xdr:cNvPicPr>
      </xdr:nvPicPr>
      <xdr:blipFill>
        <a:blip xmlns:r="http://schemas.openxmlformats.org/officeDocument/2006/relationships" r:embed="rId40"/>
        <a:stretch>
          <a:fillRect/>
        </a:stretch>
      </xdr:blipFill>
      <xdr:spPr>
        <a:xfrm>
          <a:off x="50825400" y="581025"/>
          <a:ext cx="914400" cy="1257300"/>
        </a:xfrm>
        <a:prstGeom prst="rect">
          <a:avLst/>
        </a:prstGeom>
      </xdr:spPr>
    </xdr:pic>
    <xdr:clientData/>
  </xdr:twoCellAnchor>
  <xdr:twoCellAnchor editAs="oneCell">
    <xdr:from>
      <xdr:col>16</xdr:col>
      <xdr:colOff>2819400</xdr:colOff>
      <xdr:row>2</xdr:row>
      <xdr:rowOff>114300</xdr:rowOff>
    </xdr:from>
    <xdr:to>
      <xdr:col>17</xdr:col>
      <xdr:colOff>666750</xdr:colOff>
      <xdr:row>6</xdr:row>
      <xdr:rowOff>114300</xdr:rowOff>
    </xdr:to>
    <xdr:pic>
      <xdr:nvPicPr>
        <xdr:cNvPr id="42" name="Picture 41">
          <a:extLst>
            <a:ext uri="{FF2B5EF4-FFF2-40B4-BE49-F238E27FC236}">
              <a16:creationId xmlns:a16="http://schemas.microsoft.com/office/drawing/2014/main" id="{DD0185E4-9345-7A36-22E7-49880EE974A2}"/>
            </a:ext>
            <a:ext uri="{147F2762-F138-4A5C-976F-8EAC2B608ADB}">
              <a16:predDERef xmlns:a16="http://schemas.microsoft.com/office/drawing/2014/main" pred="{AED2BFDD-5A6C-3636-C582-464FF420E695}"/>
            </a:ext>
          </a:extLst>
        </xdr:cNvPr>
        <xdr:cNvPicPr>
          <a:picLocks noChangeAspect="1"/>
        </xdr:cNvPicPr>
      </xdr:nvPicPr>
      <xdr:blipFill>
        <a:blip xmlns:r="http://schemas.openxmlformats.org/officeDocument/2006/relationships" r:embed="rId41"/>
        <a:stretch>
          <a:fillRect/>
        </a:stretch>
      </xdr:blipFill>
      <xdr:spPr>
        <a:xfrm>
          <a:off x="51930300" y="495300"/>
          <a:ext cx="1628775" cy="762000"/>
        </a:xfrm>
        <a:prstGeom prst="rect">
          <a:avLst/>
        </a:prstGeom>
      </xdr:spPr>
    </xdr:pic>
    <xdr:clientData/>
  </xdr:twoCellAnchor>
  <xdr:twoCellAnchor editAs="oneCell">
    <xdr:from>
      <xdr:col>16</xdr:col>
      <xdr:colOff>2857500</xdr:colOff>
      <xdr:row>6</xdr:row>
      <xdr:rowOff>161925</xdr:rowOff>
    </xdr:from>
    <xdr:to>
      <xdr:col>16</xdr:col>
      <xdr:colOff>3657600</xdr:colOff>
      <xdr:row>11</xdr:row>
      <xdr:rowOff>57150</xdr:rowOff>
    </xdr:to>
    <xdr:pic>
      <xdr:nvPicPr>
        <xdr:cNvPr id="43" name="Picture 42">
          <a:extLst>
            <a:ext uri="{FF2B5EF4-FFF2-40B4-BE49-F238E27FC236}">
              <a16:creationId xmlns:a16="http://schemas.microsoft.com/office/drawing/2014/main" id="{6D03EE58-D98F-62C8-FC2F-F851E6FD44E6}"/>
            </a:ext>
            <a:ext uri="{147F2762-F138-4A5C-976F-8EAC2B608ADB}">
              <a16:predDERef xmlns:a16="http://schemas.microsoft.com/office/drawing/2014/main" pred="{DD0185E4-9345-7A36-22E7-49880EE974A2}"/>
            </a:ext>
          </a:extLst>
        </xdr:cNvPr>
        <xdr:cNvPicPr>
          <a:picLocks noChangeAspect="1"/>
        </xdr:cNvPicPr>
      </xdr:nvPicPr>
      <xdr:blipFill>
        <a:blip xmlns:r="http://schemas.openxmlformats.org/officeDocument/2006/relationships" r:embed="rId42"/>
        <a:stretch>
          <a:fillRect/>
        </a:stretch>
      </xdr:blipFill>
      <xdr:spPr>
        <a:xfrm>
          <a:off x="51968400" y="1304925"/>
          <a:ext cx="800100" cy="847725"/>
        </a:xfrm>
        <a:prstGeom prst="rect">
          <a:avLst/>
        </a:prstGeom>
      </xdr:spPr>
    </xdr:pic>
    <xdr:clientData/>
  </xdr:twoCellAnchor>
  <xdr:twoCellAnchor editAs="oneCell">
    <xdr:from>
      <xdr:col>16</xdr:col>
      <xdr:colOff>3771900</xdr:colOff>
      <xdr:row>7</xdr:row>
      <xdr:rowOff>0</xdr:rowOff>
    </xdr:from>
    <xdr:to>
      <xdr:col>17</xdr:col>
      <xdr:colOff>779145</xdr:colOff>
      <xdr:row>11</xdr:row>
      <xdr:rowOff>17145</xdr:rowOff>
    </xdr:to>
    <xdr:pic>
      <xdr:nvPicPr>
        <xdr:cNvPr id="44" name="Picture 43">
          <a:extLst>
            <a:ext uri="{FF2B5EF4-FFF2-40B4-BE49-F238E27FC236}">
              <a16:creationId xmlns:a16="http://schemas.microsoft.com/office/drawing/2014/main" id="{7ECB36D6-AC7F-5719-29EC-EEA42168B320}"/>
            </a:ext>
            <a:ext uri="{147F2762-F138-4A5C-976F-8EAC2B608ADB}">
              <a16:predDERef xmlns:a16="http://schemas.microsoft.com/office/drawing/2014/main" pred="{6D03EE58-D98F-62C8-FC2F-F851E6FD44E6}"/>
            </a:ext>
          </a:extLst>
        </xdr:cNvPr>
        <xdr:cNvPicPr>
          <a:picLocks noChangeAspect="1"/>
        </xdr:cNvPicPr>
      </xdr:nvPicPr>
      <xdr:blipFill>
        <a:blip xmlns:r="http://schemas.openxmlformats.org/officeDocument/2006/relationships" r:embed="rId43"/>
        <a:stretch>
          <a:fillRect/>
        </a:stretch>
      </xdr:blipFill>
      <xdr:spPr>
        <a:xfrm>
          <a:off x="52882800" y="1333500"/>
          <a:ext cx="800100" cy="790575"/>
        </a:xfrm>
        <a:prstGeom prst="rect">
          <a:avLst/>
        </a:prstGeom>
      </xdr:spPr>
    </xdr:pic>
    <xdr:clientData/>
  </xdr:twoCellAnchor>
  <xdr:twoCellAnchor editAs="oneCell">
    <xdr:from>
      <xdr:col>17</xdr:col>
      <xdr:colOff>981075</xdr:colOff>
      <xdr:row>1</xdr:row>
      <xdr:rowOff>0</xdr:rowOff>
    </xdr:from>
    <xdr:to>
      <xdr:col>17</xdr:col>
      <xdr:colOff>1866900</xdr:colOff>
      <xdr:row>6</xdr:row>
      <xdr:rowOff>57150</xdr:rowOff>
    </xdr:to>
    <xdr:pic>
      <xdr:nvPicPr>
        <xdr:cNvPr id="45" name="Picture 44">
          <a:extLst>
            <a:ext uri="{FF2B5EF4-FFF2-40B4-BE49-F238E27FC236}">
              <a16:creationId xmlns:a16="http://schemas.microsoft.com/office/drawing/2014/main" id="{5C3DB361-4DFD-F522-6243-0598209C0FA4}"/>
            </a:ext>
            <a:ext uri="{147F2762-F138-4A5C-976F-8EAC2B608ADB}">
              <a16:predDERef xmlns:a16="http://schemas.microsoft.com/office/drawing/2014/main" pred="{7ECB36D6-AC7F-5719-29EC-EEA42168B320}"/>
            </a:ext>
          </a:extLst>
        </xdr:cNvPr>
        <xdr:cNvPicPr>
          <a:picLocks noChangeAspect="1"/>
        </xdr:cNvPicPr>
      </xdr:nvPicPr>
      <xdr:blipFill>
        <a:blip xmlns:r="http://schemas.openxmlformats.org/officeDocument/2006/relationships" r:embed="rId44"/>
        <a:stretch>
          <a:fillRect/>
        </a:stretch>
      </xdr:blipFill>
      <xdr:spPr>
        <a:xfrm>
          <a:off x="53873400" y="190500"/>
          <a:ext cx="885825" cy="1009650"/>
        </a:xfrm>
        <a:prstGeom prst="rect">
          <a:avLst/>
        </a:prstGeom>
      </xdr:spPr>
    </xdr:pic>
    <xdr:clientData/>
  </xdr:twoCellAnchor>
  <xdr:twoCellAnchor editAs="oneCell">
    <xdr:from>
      <xdr:col>17</xdr:col>
      <xdr:colOff>1990725</xdr:colOff>
      <xdr:row>1</xdr:row>
      <xdr:rowOff>95250</xdr:rowOff>
    </xdr:from>
    <xdr:to>
      <xdr:col>17</xdr:col>
      <xdr:colOff>2684145</xdr:colOff>
      <xdr:row>6</xdr:row>
      <xdr:rowOff>167640</xdr:rowOff>
    </xdr:to>
    <xdr:pic>
      <xdr:nvPicPr>
        <xdr:cNvPr id="46" name="Picture 45">
          <a:extLst>
            <a:ext uri="{FF2B5EF4-FFF2-40B4-BE49-F238E27FC236}">
              <a16:creationId xmlns:a16="http://schemas.microsoft.com/office/drawing/2014/main" id="{EAA14A64-987A-CF5E-82FD-825A78E03DC8}"/>
            </a:ext>
            <a:ext uri="{147F2762-F138-4A5C-976F-8EAC2B608ADB}">
              <a16:predDERef xmlns:a16="http://schemas.microsoft.com/office/drawing/2014/main" pred="{5C3DB361-4DFD-F522-6243-0598209C0FA4}"/>
            </a:ext>
          </a:extLst>
        </xdr:cNvPr>
        <xdr:cNvPicPr>
          <a:picLocks noChangeAspect="1"/>
        </xdr:cNvPicPr>
      </xdr:nvPicPr>
      <xdr:blipFill>
        <a:blip xmlns:r="http://schemas.openxmlformats.org/officeDocument/2006/relationships" r:embed="rId45"/>
        <a:stretch>
          <a:fillRect/>
        </a:stretch>
      </xdr:blipFill>
      <xdr:spPr>
        <a:xfrm>
          <a:off x="54883050" y="285750"/>
          <a:ext cx="704850" cy="1019175"/>
        </a:xfrm>
        <a:prstGeom prst="rect">
          <a:avLst/>
        </a:prstGeom>
      </xdr:spPr>
    </xdr:pic>
    <xdr:clientData/>
  </xdr:twoCellAnchor>
  <xdr:twoCellAnchor editAs="oneCell">
    <xdr:from>
      <xdr:col>17</xdr:col>
      <xdr:colOff>2952750</xdr:colOff>
      <xdr:row>1</xdr:row>
      <xdr:rowOff>142875</xdr:rowOff>
    </xdr:from>
    <xdr:to>
      <xdr:col>18</xdr:col>
      <xdr:colOff>247650</xdr:colOff>
      <xdr:row>5</xdr:row>
      <xdr:rowOff>57150</xdr:rowOff>
    </xdr:to>
    <xdr:pic>
      <xdr:nvPicPr>
        <xdr:cNvPr id="47" name="Picture 46">
          <a:extLst>
            <a:ext uri="{FF2B5EF4-FFF2-40B4-BE49-F238E27FC236}">
              <a16:creationId xmlns:a16="http://schemas.microsoft.com/office/drawing/2014/main" id="{D3ECB836-06C7-2AAE-F82C-29DC928EF619}"/>
            </a:ext>
            <a:ext uri="{147F2762-F138-4A5C-976F-8EAC2B608ADB}">
              <a16:predDERef xmlns:a16="http://schemas.microsoft.com/office/drawing/2014/main" pred="{EAA14A64-987A-CF5E-82FD-825A78E03DC8}"/>
            </a:ext>
          </a:extLst>
        </xdr:cNvPr>
        <xdr:cNvPicPr>
          <a:picLocks noChangeAspect="1"/>
        </xdr:cNvPicPr>
      </xdr:nvPicPr>
      <xdr:blipFill>
        <a:blip xmlns:r="http://schemas.openxmlformats.org/officeDocument/2006/relationships" r:embed="rId46"/>
        <a:stretch>
          <a:fillRect/>
        </a:stretch>
      </xdr:blipFill>
      <xdr:spPr>
        <a:xfrm>
          <a:off x="55845075" y="333375"/>
          <a:ext cx="857250" cy="676275"/>
        </a:xfrm>
        <a:prstGeom prst="rect">
          <a:avLst/>
        </a:prstGeom>
      </xdr:spPr>
    </xdr:pic>
    <xdr:clientData/>
  </xdr:twoCellAnchor>
  <xdr:twoCellAnchor editAs="oneCell">
    <xdr:from>
      <xdr:col>17</xdr:col>
      <xdr:colOff>942975</xdr:colOff>
      <xdr:row>7</xdr:row>
      <xdr:rowOff>19050</xdr:rowOff>
    </xdr:from>
    <xdr:to>
      <xdr:col>17</xdr:col>
      <xdr:colOff>2529840</xdr:colOff>
      <xdr:row>10</xdr:row>
      <xdr:rowOff>171450</xdr:rowOff>
    </xdr:to>
    <xdr:pic>
      <xdr:nvPicPr>
        <xdr:cNvPr id="48" name="Picture 47">
          <a:extLst>
            <a:ext uri="{FF2B5EF4-FFF2-40B4-BE49-F238E27FC236}">
              <a16:creationId xmlns:a16="http://schemas.microsoft.com/office/drawing/2014/main" id="{7390E893-2836-E087-50CF-4CEAF6D9BE5D}"/>
            </a:ext>
            <a:ext uri="{147F2762-F138-4A5C-976F-8EAC2B608ADB}">
              <a16:predDERef xmlns:a16="http://schemas.microsoft.com/office/drawing/2014/main" pred="{D3ECB836-06C7-2AAE-F82C-29DC928EF619}"/>
            </a:ext>
          </a:extLst>
        </xdr:cNvPr>
        <xdr:cNvPicPr>
          <a:picLocks noChangeAspect="1"/>
        </xdr:cNvPicPr>
      </xdr:nvPicPr>
      <xdr:blipFill>
        <a:blip xmlns:r="http://schemas.openxmlformats.org/officeDocument/2006/relationships" r:embed="rId47"/>
        <a:stretch>
          <a:fillRect/>
        </a:stretch>
      </xdr:blipFill>
      <xdr:spPr>
        <a:xfrm>
          <a:off x="53835300" y="1352550"/>
          <a:ext cx="1581150" cy="723900"/>
        </a:xfrm>
        <a:prstGeom prst="rect">
          <a:avLst/>
        </a:prstGeom>
      </xdr:spPr>
    </xdr:pic>
    <xdr:clientData/>
  </xdr:twoCellAnchor>
  <xdr:twoCellAnchor editAs="oneCell">
    <xdr:from>
      <xdr:col>17</xdr:col>
      <xdr:colOff>2695575</xdr:colOff>
      <xdr:row>6</xdr:row>
      <xdr:rowOff>47625</xdr:rowOff>
    </xdr:from>
    <xdr:to>
      <xdr:col>17</xdr:col>
      <xdr:colOff>3543300</xdr:colOff>
      <xdr:row>10</xdr:row>
      <xdr:rowOff>133350</xdr:rowOff>
    </xdr:to>
    <xdr:pic>
      <xdr:nvPicPr>
        <xdr:cNvPr id="49" name="Picture 48">
          <a:extLst>
            <a:ext uri="{FF2B5EF4-FFF2-40B4-BE49-F238E27FC236}">
              <a16:creationId xmlns:a16="http://schemas.microsoft.com/office/drawing/2014/main" id="{81F17353-35EB-90AD-E479-A047DA3723EA}"/>
            </a:ext>
            <a:ext uri="{147F2762-F138-4A5C-976F-8EAC2B608ADB}">
              <a16:predDERef xmlns:a16="http://schemas.microsoft.com/office/drawing/2014/main" pred="{7390E893-2836-E087-50CF-4CEAF6D9BE5D}"/>
            </a:ext>
          </a:extLst>
        </xdr:cNvPr>
        <xdr:cNvPicPr>
          <a:picLocks noChangeAspect="1"/>
        </xdr:cNvPicPr>
      </xdr:nvPicPr>
      <xdr:blipFill>
        <a:blip xmlns:r="http://schemas.openxmlformats.org/officeDocument/2006/relationships" r:embed="rId48"/>
        <a:stretch>
          <a:fillRect/>
        </a:stretch>
      </xdr:blipFill>
      <xdr:spPr>
        <a:xfrm>
          <a:off x="55587900" y="1190625"/>
          <a:ext cx="847725" cy="847725"/>
        </a:xfrm>
        <a:prstGeom prst="rect">
          <a:avLst/>
        </a:prstGeom>
      </xdr:spPr>
    </xdr:pic>
    <xdr:clientData/>
  </xdr:twoCellAnchor>
  <xdr:twoCellAnchor editAs="oneCell">
    <xdr:from>
      <xdr:col>18</xdr:col>
      <xdr:colOff>466725</xdr:colOff>
      <xdr:row>1</xdr:row>
      <xdr:rowOff>171450</xdr:rowOff>
    </xdr:from>
    <xdr:to>
      <xdr:col>18</xdr:col>
      <xdr:colOff>2263140</xdr:colOff>
      <xdr:row>7</xdr:row>
      <xdr:rowOff>38100</xdr:rowOff>
    </xdr:to>
    <xdr:pic>
      <xdr:nvPicPr>
        <xdr:cNvPr id="50" name="Picture 49">
          <a:extLst>
            <a:ext uri="{FF2B5EF4-FFF2-40B4-BE49-F238E27FC236}">
              <a16:creationId xmlns:a16="http://schemas.microsoft.com/office/drawing/2014/main" id="{C26F1EBA-E731-3496-D711-D1F015BA2B36}"/>
            </a:ext>
            <a:ext uri="{147F2762-F138-4A5C-976F-8EAC2B608ADB}">
              <a16:predDERef xmlns:a16="http://schemas.microsoft.com/office/drawing/2014/main" pred="{81F17353-35EB-90AD-E479-A047DA3723EA}"/>
            </a:ext>
          </a:extLst>
        </xdr:cNvPr>
        <xdr:cNvPicPr>
          <a:picLocks noChangeAspect="1"/>
        </xdr:cNvPicPr>
      </xdr:nvPicPr>
      <xdr:blipFill>
        <a:blip xmlns:r="http://schemas.openxmlformats.org/officeDocument/2006/relationships" r:embed="rId49"/>
        <a:stretch>
          <a:fillRect/>
        </a:stretch>
      </xdr:blipFill>
      <xdr:spPr>
        <a:xfrm>
          <a:off x="56921400" y="361950"/>
          <a:ext cx="179070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922020</xdr:colOff>
      <xdr:row>14</xdr:row>
      <xdr:rowOff>19892</xdr:rowOff>
    </xdr:from>
    <xdr:to>
      <xdr:col>4</xdr:col>
      <xdr:colOff>2036683</xdr:colOff>
      <xdr:row>40</xdr:row>
      <xdr:rowOff>228600</xdr:rowOff>
    </xdr:to>
    <xdr:grpSp>
      <xdr:nvGrpSpPr>
        <xdr:cNvPr id="5" name="Group 4">
          <a:extLst>
            <a:ext uri="{FF2B5EF4-FFF2-40B4-BE49-F238E27FC236}">
              <a16:creationId xmlns:a16="http://schemas.microsoft.com/office/drawing/2014/main" id="{CFE70F78-BBA0-84F2-3957-4BFCC17B100B}"/>
            </a:ext>
          </a:extLst>
        </xdr:cNvPr>
        <xdr:cNvGrpSpPr/>
      </xdr:nvGrpSpPr>
      <xdr:grpSpPr>
        <a:xfrm>
          <a:off x="6722550" y="3837668"/>
          <a:ext cx="2576460" cy="6677932"/>
          <a:chOff x="6555377" y="3802678"/>
          <a:chExt cx="2529806" cy="6576851"/>
        </a:xfrm>
      </xdr:grpSpPr>
      <xdr:pic>
        <xdr:nvPicPr>
          <xdr:cNvPr id="99" name="Picture 98">
            <a:extLst>
              <a:ext uri="{FF2B5EF4-FFF2-40B4-BE49-F238E27FC236}">
                <a16:creationId xmlns:a16="http://schemas.microsoft.com/office/drawing/2014/main" id="{95A59E0D-8EB1-B60E-7763-DBB1CE9D33F7}"/>
              </a:ext>
            </a:extLst>
          </xdr:cNvPr>
          <xdr:cNvPicPr>
            <a:picLocks noChangeAspect="1"/>
          </xdr:cNvPicPr>
        </xdr:nvPicPr>
        <xdr:blipFill>
          <a:blip xmlns:r="http://schemas.openxmlformats.org/officeDocument/2006/relationships" r:embed="rId1"/>
          <a:stretch>
            <a:fillRect/>
          </a:stretch>
        </xdr:blipFill>
        <xdr:spPr>
          <a:xfrm>
            <a:off x="6555377" y="3802678"/>
            <a:ext cx="2529806" cy="6576851"/>
          </a:xfrm>
          <a:prstGeom prst="rect">
            <a:avLst/>
          </a:prstGeom>
        </xdr:spPr>
      </xdr:pic>
      <xdr:sp macro="" textlink="">
        <xdr:nvSpPr>
          <xdr:cNvPr id="3" name="Rectangle 2">
            <a:extLst>
              <a:ext uri="{FF2B5EF4-FFF2-40B4-BE49-F238E27FC236}">
                <a16:creationId xmlns:a16="http://schemas.microsoft.com/office/drawing/2014/main" id="{A84057D1-3434-5ED9-88EC-CA93CB24C8CF}"/>
              </a:ext>
            </a:extLst>
          </xdr:cNvPr>
          <xdr:cNvSpPr/>
        </xdr:nvSpPr>
        <xdr:spPr>
          <a:xfrm>
            <a:off x="8026309" y="5114381"/>
            <a:ext cx="297452" cy="34589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grpSp>
    <xdr:clientData/>
  </xdr:twoCellAnchor>
  <xdr:twoCellAnchor editAs="oneCell">
    <xdr:from>
      <xdr:col>0</xdr:col>
      <xdr:colOff>254000</xdr:colOff>
      <xdr:row>16</xdr:row>
      <xdr:rowOff>143067</xdr:rowOff>
    </xdr:from>
    <xdr:to>
      <xdr:col>3</xdr:col>
      <xdr:colOff>740047</xdr:colOff>
      <xdr:row>33</xdr:row>
      <xdr:rowOff>160166</xdr:rowOff>
    </xdr:to>
    <xdr:pic>
      <xdr:nvPicPr>
        <xdr:cNvPr id="2" name="Picture 1">
          <a:extLst>
            <a:ext uri="{FF2B5EF4-FFF2-40B4-BE49-F238E27FC236}">
              <a16:creationId xmlns:a16="http://schemas.microsoft.com/office/drawing/2014/main" id="{593C14D3-27B6-8CAC-EB2F-8306B2C1DFC6}"/>
            </a:ext>
          </a:extLst>
        </xdr:cNvPr>
        <xdr:cNvPicPr>
          <a:picLocks noChangeAspect="1"/>
        </xdr:cNvPicPr>
      </xdr:nvPicPr>
      <xdr:blipFill>
        <a:blip xmlns:r="http://schemas.openxmlformats.org/officeDocument/2006/relationships" r:embed="rId2"/>
        <a:stretch>
          <a:fillRect/>
        </a:stretch>
      </xdr:blipFill>
      <xdr:spPr>
        <a:xfrm>
          <a:off x="254000" y="4533638"/>
          <a:ext cx="6749143" cy="4333194"/>
        </a:xfrm>
        <a:prstGeom prst="rect">
          <a:avLst/>
        </a:prstGeom>
      </xdr:spPr>
    </xdr:pic>
    <xdr:clientData/>
  </xdr:twoCellAnchor>
  <xdr:twoCellAnchor editAs="oneCell">
    <xdr:from>
      <xdr:col>0</xdr:col>
      <xdr:colOff>276225</xdr:colOff>
      <xdr:row>0</xdr:row>
      <xdr:rowOff>190500</xdr:rowOff>
    </xdr:from>
    <xdr:to>
      <xdr:col>2</xdr:col>
      <xdr:colOff>1617980</xdr:colOff>
      <xdr:row>1</xdr:row>
      <xdr:rowOff>131074</xdr:rowOff>
    </xdr:to>
    <xdr:pic>
      <xdr:nvPicPr>
        <xdr:cNvPr id="4" name="Picture 3">
          <a:extLst>
            <a:ext uri="{FF2B5EF4-FFF2-40B4-BE49-F238E27FC236}">
              <a16:creationId xmlns:a16="http://schemas.microsoft.com/office/drawing/2014/main" id="{30ECB146-DDA1-4432-8F54-419F54A93777}"/>
            </a:ext>
          </a:extLst>
        </xdr:cNvPr>
        <xdr:cNvPicPr>
          <a:picLocks noChangeAspect="1"/>
        </xdr:cNvPicPr>
      </xdr:nvPicPr>
      <xdr:blipFill>
        <a:blip xmlns:r="http://schemas.openxmlformats.org/officeDocument/2006/relationships" r:embed="rId3"/>
        <a:stretch>
          <a:fillRect/>
        </a:stretch>
      </xdr:blipFill>
      <xdr:spPr>
        <a:xfrm>
          <a:off x="276225" y="190500"/>
          <a:ext cx="4772025" cy="326019"/>
        </a:xfrm>
        <a:prstGeom prst="rect">
          <a:avLst/>
        </a:prstGeom>
      </xdr:spPr>
    </xdr:pic>
    <xdr:clientData/>
  </xdr:twoCellAnchor>
  <xdr:twoCellAnchor editAs="oneCell">
    <xdr:from>
      <xdr:col>5</xdr:col>
      <xdr:colOff>304800</xdr:colOff>
      <xdr:row>46</xdr:row>
      <xdr:rowOff>752475</xdr:rowOff>
    </xdr:from>
    <xdr:to>
      <xdr:col>8</xdr:col>
      <xdr:colOff>510540</xdr:colOff>
      <xdr:row>47</xdr:row>
      <xdr:rowOff>304800</xdr:rowOff>
    </xdr:to>
    <xdr:pic>
      <xdr:nvPicPr>
        <xdr:cNvPr id="40" name="Picture 39">
          <a:extLst>
            <a:ext uri="{FF2B5EF4-FFF2-40B4-BE49-F238E27FC236}">
              <a16:creationId xmlns:a16="http://schemas.microsoft.com/office/drawing/2014/main" id="{1BF47656-B7BD-723E-83CD-ABC7F7377655}"/>
            </a:ext>
            <a:ext uri="{147F2762-F138-4A5C-976F-8EAC2B608ADB}">
              <a16:predDERef xmlns:a16="http://schemas.microsoft.com/office/drawing/2014/main" pred="{E8F680BD-CFAC-A72B-EFB6-A1332430FA7A}"/>
            </a:ext>
          </a:extLst>
        </xdr:cNvPr>
        <xdr:cNvPicPr>
          <a:picLocks noChangeAspect="1"/>
        </xdr:cNvPicPr>
      </xdr:nvPicPr>
      <xdr:blipFill>
        <a:blip xmlns:r="http://schemas.openxmlformats.org/officeDocument/2006/relationships" r:embed="rId4"/>
        <a:stretch>
          <a:fillRect/>
        </a:stretch>
      </xdr:blipFill>
      <xdr:spPr>
        <a:xfrm>
          <a:off x="9210675" y="12363450"/>
          <a:ext cx="2028825" cy="819150"/>
        </a:xfrm>
        <a:prstGeom prst="rect">
          <a:avLst/>
        </a:prstGeom>
      </xdr:spPr>
    </xdr:pic>
    <xdr:clientData/>
  </xdr:twoCellAnchor>
  <xdr:twoCellAnchor>
    <xdr:from>
      <xdr:col>1</xdr:col>
      <xdr:colOff>1693336</xdr:colOff>
      <xdr:row>17</xdr:row>
      <xdr:rowOff>241300</xdr:rowOff>
    </xdr:from>
    <xdr:to>
      <xdr:col>2</xdr:col>
      <xdr:colOff>1083737</xdr:colOff>
      <xdr:row>20</xdr:row>
      <xdr:rowOff>143933</xdr:rowOff>
    </xdr:to>
    <xdr:sp macro="" textlink="">
      <xdr:nvSpPr>
        <xdr:cNvPr id="43" name="TextBox 42">
          <a:extLst>
            <a:ext uri="{FF2B5EF4-FFF2-40B4-BE49-F238E27FC236}">
              <a16:creationId xmlns:a16="http://schemas.microsoft.com/office/drawing/2014/main" id="{5CB88845-7AFB-B64C-8F5A-2F26091D290C}"/>
            </a:ext>
          </a:extLst>
        </xdr:cNvPr>
        <xdr:cNvSpPr txBox="1"/>
      </xdr:nvSpPr>
      <xdr:spPr>
        <a:xfrm>
          <a:off x="3268136" y="4897967"/>
          <a:ext cx="1727201" cy="66463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STRADDLE STITCH ON ARMHOLES</a:t>
          </a:r>
        </a:p>
      </xdr:txBody>
    </xdr:sp>
    <xdr:clientData/>
  </xdr:twoCellAnchor>
  <xdr:twoCellAnchor>
    <xdr:from>
      <xdr:col>2</xdr:col>
      <xdr:colOff>67735</xdr:colOff>
      <xdr:row>20</xdr:row>
      <xdr:rowOff>88901</xdr:rowOff>
    </xdr:from>
    <xdr:to>
      <xdr:col>2</xdr:col>
      <xdr:colOff>491068</xdr:colOff>
      <xdr:row>22</xdr:row>
      <xdr:rowOff>156635</xdr:rowOff>
    </xdr:to>
    <xdr:cxnSp macro="">
      <xdr:nvCxnSpPr>
        <xdr:cNvPr id="50" name="Straight Arrow Connector 49">
          <a:extLst>
            <a:ext uri="{FF2B5EF4-FFF2-40B4-BE49-F238E27FC236}">
              <a16:creationId xmlns:a16="http://schemas.microsoft.com/office/drawing/2014/main" id="{69ABE8F1-13B2-6943-A589-B090046D7072}"/>
            </a:ext>
          </a:extLst>
        </xdr:cNvPr>
        <xdr:cNvCxnSpPr/>
      </xdr:nvCxnSpPr>
      <xdr:spPr>
        <a:xfrm>
          <a:off x="3979335" y="5507568"/>
          <a:ext cx="423333" cy="575734"/>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609600</xdr:colOff>
      <xdr:row>33</xdr:row>
      <xdr:rowOff>71967</xdr:rowOff>
    </xdr:from>
    <xdr:to>
      <xdr:col>1</xdr:col>
      <xdr:colOff>276108</xdr:colOff>
      <xdr:row>35</xdr:row>
      <xdr:rowOff>216841</xdr:rowOff>
    </xdr:to>
    <xdr:sp macro="" textlink="">
      <xdr:nvSpPr>
        <xdr:cNvPr id="51" name="TextBox 50">
          <a:extLst>
            <a:ext uri="{FF2B5EF4-FFF2-40B4-BE49-F238E27FC236}">
              <a16:creationId xmlns:a16="http://schemas.microsoft.com/office/drawing/2014/main" id="{F72E3F3E-BBF8-E84C-B39C-6FAEE74BC0F7}"/>
            </a:ext>
          </a:extLst>
        </xdr:cNvPr>
        <xdr:cNvSpPr txBox="1"/>
      </xdr:nvSpPr>
      <xdr:spPr>
        <a:xfrm flipH="1">
          <a:off x="609600" y="8792634"/>
          <a:ext cx="1241308" cy="6528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 COVERSTITCH</a:t>
          </a:r>
          <a:r>
            <a:rPr lang="en-AU" sz="1100" baseline="0">
              <a:solidFill>
                <a:schemeClr val="tx1"/>
              </a:solidFill>
            </a:rPr>
            <a:t> </a:t>
          </a:r>
          <a:r>
            <a:rPr lang="en-AU" sz="1100">
              <a:solidFill>
                <a:schemeClr val="tx1"/>
              </a:solidFill>
            </a:rPr>
            <a:t>HEM FINISH</a:t>
          </a:r>
        </a:p>
      </xdr:txBody>
    </xdr:sp>
    <xdr:clientData/>
  </xdr:twoCellAnchor>
  <xdr:twoCellAnchor>
    <xdr:from>
      <xdr:col>0</xdr:col>
      <xdr:colOff>1371600</xdr:colOff>
      <xdr:row>32</xdr:row>
      <xdr:rowOff>42805</xdr:rowOff>
    </xdr:from>
    <xdr:to>
      <xdr:col>1</xdr:col>
      <xdr:colOff>39045</xdr:colOff>
      <xdr:row>33</xdr:row>
      <xdr:rowOff>186266</xdr:rowOff>
    </xdr:to>
    <xdr:cxnSp macro="">
      <xdr:nvCxnSpPr>
        <xdr:cNvPr id="52" name="Straight Arrow Connector 51">
          <a:extLst>
            <a:ext uri="{FF2B5EF4-FFF2-40B4-BE49-F238E27FC236}">
              <a16:creationId xmlns:a16="http://schemas.microsoft.com/office/drawing/2014/main" id="{BC862CAD-4ABE-214D-A3BA-3D96C0019B4E}"/>
            </a:ext>
          </a:extLst>
        </xdr:cNvPr>
        <xdr:cNvCxnSpPr/>
      </xdr:nvCxnSpPr>
      <xdr:spPr>
        <a:xfrm flipV="1">
          <a:off x="1371600" y="8509472"/>
          <a:ext cx="242245" cy="397461"/>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1976968</xdr:colOff>
      <xdr:row>16</xdr:row>
      <xdr:rowOff>207434</xdr:rowOff>
    </xdr:from>
    <xdr:to>
      <xdr:col>3</xdr:col>
      <xdr:colOff>1372542</xdr:colOff>
      <xdr:row>20</xdr:row>
      <xdr:rowOff>162747</xdr:rowOff>
    </xdr:to>
    <xdr:sp macro="" textlink="">
      <xdr:nvSpPr>
        <xdr:cNvPr id="55" name="TextBox 54">
          <a:extLst>
            <a:ext uri="{FF2B5EF4-FFF2-40B4-BE49-F238E27FC236}">
              <a16:creationId xmlns:a16="http://schemas.microsoft.com/office/drawing/2014/main" id="{15709573-AE77-834D-9982-FC14CDF5A877}"/>
            </a:ext>
          </a:extLst>
        </xdr:cNvPr>
        <xdr:cNvSpPr txBox="1"/>
      </xdr:nvSpPr>
      <xdr:spPr>
        <a:xfrm flipH="1">
          <a:off x="5888568" y="4610101"/>
          <a:ext cx="1732374" cy="97131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a:t>
          </a:r>
          <a:r>
            <a:rPr lang="en-AU" sz="1100" baseline="0">
              <a:solidFill>
                <a:schemeClr val="tx1"/>
              </a:solidFill>
            </a:rPr>
            <a:t> ON BACK SHOULDER SEAM</a:t>
          </a:r>
          <a:endParaRPr lang="en-AU" sz="1100">
            <a:solidFill>
              <a:schemeClr val="tx1"/>
            </a:solidFill>
          </a:endParaRPr>
        </a:p>
      </xdr:txBody>
    </xdr:sp>
    <xdr:clientData/>
  </xdr:twoCellAnchor>
  <xdr:twoCellAnchor>
    <xdr:from>
      <xdr:col>3</xdr:col>
      <xdr:colOff>9525</xdr:colOff>
      <xdr:row>19</xdr:row>
      <xdr:rowOff>155551</xdr:rowOff>
    </xdr:from>
    <xdr:to>
      <xdr:col>3</xdr:col>
      <xdr:colOff>522183</xdr:colOff>
      <xdr:row>20</xdr:row>
      <xdr:rowOff>152400</xdr:rowOff>
    </xdr:to>
    <xdr:cxnSp macro="">
      <xdr:nvCxnSpPr>
        <xdr:cNvPr id="56" name="Straight Arrow Connector 55">
          <a:extLst>
            <a:ext uri="{FF2B5EF4-FFF2-40B4-BE49-F238E27FC236}">
              <a16:creationId xmlns:a16="http://schemas.microsoft.com/office/drawing/2014/main" id="{58715AD3-80DF-774F-9B2B-28271BE7EB2E}"/>
            </a:ext>
          </a:extLst>
        </xdr:cNvPr>
        <xdr:cNvCxnSpPr/>
      </xdr:nvCxnSpPr>
      <xdr:spPr>
        <a:xfrm flipH="1">
          <a:off x="5638800" y="5203801"/>
          <a:ext cx="512658" cy="244499"/>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1081617</xdr:colOff>
      <xdr:row>35</xdr:row>
      <xdr:rowOff>206587</xdr:rowOff>
    </xdr:from>
    <xdr:to>
      <xdr:col>1</xdr:col>
      <xdr:colOff>2334685</xdr:colOff>
      <xdr:row>38</xdr:row>
      <xdr:rowOff>41487</xdr:rowOff>
    </xdr:to>
    <xdr:sp macro="" textlink="">
      <xdr:nvSpPr>
        <xdr:cNvPr id="58" name="TextBox 57">
          <a:extLst>
            <a:ext uri="{FF2B5EF4-FFF2-40B4-BE49-F238E27FC236}">
              <a16:creationId xmlns:a16="http://schemas.microsoft.com/office/drawing/2014/main" id="{86C10745-DA58-FC40-B93F-0FD712248DFC}"/>
            </a:ext>
          </a:extLst>
        </xdr:cNvPr>
        <xdr:cNvSpPr txBox="1"/>
      </xdr:nvSpPr>
      <xdr:spPr>
        <a:xfrm>
          <a:off x="2656417" y="9421707"/>
          <a:ext cx="1253068" cy="596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FLOCKING</a:t>
          </a:r>
        </a:p>
      </xdr:txBody>
    </xdr:sp>
    <xdr:clientData/>
  </xdr:twoCellAnchor>
  <xdr:twoCellAnchor>
    <xdr:from>
      <xdr:col>1</xdr:col>
      <xdr:colOff>1451092</xdr:colOff>
      <xdr:row>29</xdr:row>
      <xdr:rowOff>67734</xdr:rowOff>
    </xdr:from>
    <xdr:to>
      <xdr:col>2</xdr:col>
      <xdr:colOff>355600</xdr:colOff>
      <xdr:row>31</xdr:row>
      <xdr:rowOff>212608</xdr:rowOff>
    </xdr:to>
    <xdr:sp macro="" textlink="">
      <xdr:nvSpPr>
        <xdr:cNvPr id="86" name="TextBox 85">
          <a:extLst>
            <a:ext uri="{FF2B5EF4-FFF2-40B4-BE49-F238E27FC236}">
              <a16:creationId xmlns:a16="http://schemas.microsoft.com/office/drawing/2014/main" id="{217A01B2-1F2A-E0F3-AA04-1C7AC9E5A1EC}"/>
            </a:ext>
          </a:extLst>
        </xdr:cNvPr>
        <xdr:cNvSpPr txBox="1"/>
      </xdr:nvSpPr>
      <xdr:spPr>
        <a:xfrm flipH="1">
          <a:off x="3025892" y="7772401"/>
          <a:ext cx="1241308" cy="6528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RIB HEM ON SLEEVE</a:t>
          </a:r>
        </a:p>
      </xdr:txBody>
    </xdr:sp>
    <xdr:clientData/>
  </xdr:twoCellAnchor>
  <xdr:twoCellAnchor>
    <xdr:from>
      <xdr:col>1</xdr:col>
      <xdr:colOff>1507067</xdr:colOff>
      <xdr:row>27</xdr:row>
      <xdr:rowOff>174039</xdr:rowOff>
    </xdr:from>
    <xdr:to>
      <xdr:col>1</xdr:col>
      <xdr:colOff>1811866</xdr:colOff>
      <xdr:row>30</xdr:row>
      <xdr:rowOff>1</xdr:rowOff>
    </xdr:to>
    <xdr:cxnSp macro="">
      <xdr:nvCxnSpPr>
        <xdr:cNvPr id="87" name="Straight Arrow Connector 86">
          <a:extLst>
            <a:ext uri="{FF2B5EF4-FFF2-40B4-BE49-F238E27FC236}">
              <a16:creationId xmlns:a16="http://schemas.microsoft.com/office/drawing/2014/main" id="{BC7414D3-8D88-5DCF-E085-2E266C3D8F11}"/>
            </a:ext>
          </a:extLst>
        </xdr:cNvPr>
        <xdr:cNvCxnSpPr/>
      </xdr:nvCxnSpPr>
      <xdr:spPr>
        <a:xfrm flipH="1" flipV="1">
          <a:off x="3081867" y="7370706"/>
          <a:ext cx="304799" cy="587962"/>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54610</xdr:colOff>
      <xdr:row>17</xdr:row>
      <xdr:rowOff>97790</xdr:rowOff>
    </xdr:from>
    <xdr:to>
      <xdr:col>1</xdr:col>
      <xdr:colOff>254000</xdr:colOff>
      <xdr:row>19</xdr:row>
      <xdr:rowOff>199572</xdr:rowOff>
    </xdr:to>
    <xdr:cxnSp macro="">
      <xdr:nvCxnSpPr>
        <xdr:cNvPr id="88" name="Straight Arrow Connector 87">
          <a:extLst>
            <a:ext uri="{FF2B5EF4-FFF2-40B4-BE49-F238E27FC236}">
              <a16:creationId xmlns:a16="http://schemas.microsoft.com/office/drawing/2014/main" id="{FFFDE0CA-A5AC-786D-23EA-428194236102}"/>
            </a:ext>
          </a:extLst>
        </xdr:cNvPr>
        <xdr:cNvCxnSpPr/>
      </xdr:nvCxnSpPr>
      <xdr:spPr>
        <a:xfrm>
          <a:off x="1633039" y="4742361"/>
          <a:ext cx="199390" cy="609782"/>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304798</xdr:colOff>
      <xdr:row>16</xdr:row>
      <xdr:rowOff>33867</xdr:rowOff>
    </xdr:from>
    <xdr:to>
      <xdr:col>0</xdr:col>
      <xdr:colOff>1557866</xdr:colOff>
      <xdr:row>18</xdr:row>
      <xdr:rowOff>122767</xdr:rowOff>
    </xdr:to>
    <xdr:sp macro="" textlink="">
      <xdr:nvSpPr>
        <xdr:cNvPr id="93" name="TextBox 92">
          <a:extLst>
            <a:ext uri="{FF2B5EF4-FFF2-40B4-BE49-F238E27FC236}">
              <a16:creationId xmlns:a16="http://schemas.microsoft.com/office/drawing/2014/main" id="{97025521-21C9-A254-FA74-248923EFDF14}"/>
            </a:ext>
          </a:extLst>
        </xdr:cNvPr>
        <xdr:cNvSpPr txBox="1"/>
      </xdr:nvSpPr>
      <xdr:spPr>
        <a:xfrm>
          <a:off x="304798" y="4436534"/>
          <a:ext cx="1253068" cy="596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V - NECK</a:t>
          </a:r>
          <a:r>
            <a:rPr lang="en-AU" sz="1100" baseline="0">
              <a:solidFill>
                <a:schemeClr val="tx1"/>
              </a:solidFill>
            </a:rPr>
            <a:t> NECKLINE </a:t>
          </a:r>
          <a:endParaRPr lang="en-AU" sz="1100">
            <a:solidFill>
              <a:schemeClr val="tx1"/>
            </a:solidFill>
          </a:endParaRPr>
        </a:p>
      </xdr:txBody>
    </xdr:sp>
    <xdr:clientData/>
  </xdr:twoCellAnchor>
  <xdr:twoCellAnchor>
    <xdr:from>
      <xdr:col>0</xdr:col>
      <xdr:colOff>253999</xdr:colOff>
      <xdr:row>13</xdr:row>
      <xdr:rowOff>50800</xdr:rowOff>
    </xdr:from>
    <xdr:to>
      <xdr:col>1</xdr:col>
      <xdr:colOff>275715</xdr:colOff>
      <xdr:row>16</xdr:row>
      <xdr:rowOff>52175</xdr:rowOff>
    </xdr:to>
    <xdr:sp macro="" textlink="">
      <xdr:nvSpPr>
        <xdr:cNvPr id="95" name="TextBox 94">
          <a:extLst>
            <a:ext uri="{FF2B5EF4-FFF2-40B4-BE49-F238E27FC236}">
              <a16:creationId xmlns:a16="http://schemas.microsoft.com/office/drawing/2014/main" id="{66761113-C936-5549-8BDF-FC43A8FC6B2A}"/>
            </a:ext>
          </a:extLst>
        </xdr:cNvPr>
        <xdr:cNvSpPr txBox="1"/>
      </xdr:nvSpPr>
      <xdr:spPr>
        <a:xfrm>
          <a:off x="253999" y="3691467"/>
          <a:ext cx="1596516" cy="7633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2.5CM</a:t>
          </a:r>
          <a:r>
            <a:rPr lang="en-AU" sz="1100" baseline="0">
              <a:solidFill>
                <a:schemeClr val="tx1"/>
              </a:solidFill>
            </a:rPr>
            <a:t> WIDE 1X1 TUBULAR RIB BIND/straddle stitch over neck seam</a:t>
          </a:r>
          <a:endParaRPr lang="en-AU" sz="1100">
            <a:solidFill>
              <a:schemeClr val="tx1"/>
            </a:solidFill>
          </a:endParaRPr>
        </a:p>
      </xdr:txBody>
    </xdr:sp>
    <xdr:clientData/>
  </xdr:twoCellAnchor>
  <xdr:twoCellAnchor>
    <xdr:from>
      <xdr:col>1</xdr:col>
      <xdr:colOff>235183</xdr:colOff>
      <xdr:row>14</xdr:row>
      <xdr:rowOff>208809</xdr:rowOff>
    </xdr:from>
    <xdr:to>
      <xdr:col>1</xdr:col>
      <xdr:colOff>417285</xdr:colOff>
      <xdr:row>20</xdr:row>
      <xdr:rowOff>108858</xdr:rowOff>
    </xdr:to>
    <xdr:cxnSp macro="">
      <xdr:nvCxnSpPr>
        <xdr:cNvPr id="96" name="Straight Arrow Connector 95">
          <a:extLst>
            <a:ext uri="{FF2B5EF4-FFF2-40B4-BE49-F238E27FC236}">
              <a16:creationId xmlns:a16="http://schemas.microsoft.com/office/drawing/2014/main" id="{229AA790-5F42-5D4D-94AF-F24A468D18EE}"/>
            </a:ext>
          </a:extLst>
        </xdr:cNvPr>
        <xdr:cNvCxnSpPr/>
      </xdr:nvCxnSpPr>
      <xdr:spPr>
        <a:xfrm>
          <a:off x="1813612" y="4091380"/>
          <a:ext cx="182102" cy="1424049"/>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2021840</xdr:colOff>
      <xdr:row>25</xdr:row>
      <xdr:rowOff>19050</xdr:rowOff>
    </xdr:from>
    <xdr:to>
      <xdr:col>2</xdr:col>
      <xdr:colOff>1304925</xdr:colOff>
      <xdr:row>36</xdr:row>
      <xdr:rowOff>164465</xdr:rowOff>
    </xdr:to>
    <xdr:cxnSp macro="">
      <xdr:nvCxnSpPr>
        <xdr:cNvPr id="89" name="Straight Arrow Connector 88">
          <a:extLst>
            <a:ext uri="{FF2B5EF4-FFF2-40B4-BE49-F238E27FC236}">
              <a16:creationId xmlns:a16="http://schemas.microsoft.com/office/drawing/2014/main" id="{ED45525F-3133-BB28-BD46-1E7EA7FFD570}"/>
            </a:ext>
          </a:extLst>
        </xdr:cNvPr>
        <xdr:cNvCxnSpPr/>
      </xdr:nvCxnSpPr>
      <xdr:spPr>
        <a:xfrm flipV="1">
          <a:off x="3441065" y="6553200"/>
          <a:ext cx="1388110" cy="2869565"/>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1383665</xdr:colOff>
      <xdr:row>16</xdr:row>
      <xdr:rowOff>40640</xdr:rowOff>
    </xdr:from>
    <xdr:to>
      <xdr:col>2</xdr:col>
      <xdr:colOff>1419225</xdr:colOff>
      <xdr:row>23</xdr:row>
      <xdr:rowOff>95250</xdr:rowOff>
    </xdr:to>
    <xdr:cxnSp macro="">
      <xdr:nvCxnSpPr>
        <xdr:cNvPr id="97" name="Straight Arrow Connector 96">
          <a:extLst>
            <a:ext uri="{FF2B5EF4-FFF2-40B4-BE49-F238E27FC236}">
              <a16:creationId xmlns:a16="http://schemas.microsoft.com/office/drawing/2014/main" id="{6CA3A1AF-B87C-354B-8D80-82EB72F601EC}"/>
            </a:ext>
          </a:extLst>
        </xdr:cNvPr>
        <xdr:cNvCxnSpPr/>
      </xdr:nvCxnSpPr>
      <xdr:spPr>
        <a:xfrm>
          <a:off x="4907915" y="4345940"/>
          <a:ext cx="35560" cy="178816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508000</xdr:colOff>
      <xdr:row>13</xdr:row>
      <xdr:rowOff>243840</xdr:rowOff>
    </xdr:from>
    <xdr:to>
      <xdr:col>2</xdr:col>
      <xdr:colOff>2235201</xdr:colOff>
      <xdr:row>16</xdr:row>
      <xdr:rowOff>146473</xdr:rowOff>
    </xdr:to>
    <xdr:sp macro="" textlink="">
      <xdr:nvSpPr>
        <xdr:cNvPr id="100" name="TextBox 99">
          <a:extLst>
            <a:ext uri="{FF2B5EF4-FFF2-40B4-BE49-F238E27FC236}">
              <a16:creationId xmlns:a16="http://schemas.microsoft.com/office/drawing/2014/main" id="{6E338BD6-3B64-384B-A4E9-6D071F9B4988}"/>
            </a:ext>
          </a:extLst>
        </xdr:cNvPr>
        <xdr:cNvSpPr txBox="1"/>
      </xdr:nvSpPr>
      <xdr:spPr>
        <a:xfrm>
          <a:off x="4419600" y="3870960"/>
          <a:ext cx="1727201" cy="66463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EMB OUTLINE - 12cm</a:t>
          </a:r>
          <a:r>
            <a:rPr lang="en-AU" sz="1100" baseline="0">
              <a:solidFill>
                <a:schemeClr val="tx1"/>
              </a:solidFill>
            </a:rPr>
            <a:t> FROM CB NECK.</a:t>
          </a:r>
          <a:endParaRPr lang="en-AU" sz="1100">
            <a:solidFill>
              <a:schemeClr val="tx1"/>
            </a:solidFill>
          </a:endParaRPr>
        </a:p>
      </xdr:txBody>
    </xdr:sp>
    <xdr:clientData/>
  </xdr:twoCellAnchor>
  <xdr:twoCellAnchor>
    <xdr:from>
      <xdr:col>3</xdr:col>
      <xdr:colOff>1228725</xdr:colOff>
      <xdr:row>22</xdr:row>
      <xdr:rowOff>49530</xdr:rowOff>
    </xdr:from>
    <xdr:to>
      <xdr:col>4</xdr:col>
      <xdr:colOff>1891665</xdr:colOff>
      <xdr:row>22</xdr:row>
      <xdr:rowOff>49530</xdr:rowOff>
    </xdr:to>
    <xdr:cxnSp macro="">
      <xdr:nvCxnSpPr>
        <xdr:cNvPr id="105" name="Straight Connector 104">
          <a:extLst>
            <a:ext uri="{FF2B5EF4-FFF2-40B4-BE49-F238E27FC236}">
              <a16:creationId xmlns:a16="http://schemas.microsoft.com/office/drawing/2014/main" id="{9E9A35A1-7BFA-290C-6A02-122626828715}"/>
            </a:ext>
          </a:extLst>
        </xdr:cNvPr>
        <xdr:cNvCxnSpPr/>
      </xdr:nvCxnSpPr>
      <xdr:spPr>
        <a:xfrm flipH="1">
          <a:off x="6858000" y="5840730"/>
          <a:ext cx="2082165" cy="0"/>
        </a:xfrm>
        <a:prstGeom prst="line">
          <a:avLst/>
        </a:prstGeom>
        <a:ln>
          <a:solidFill>
            <a:srgbClr val="FF0000"/>
          </a:solidFill>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2</xdr:col>
      <xdr:colOff>483004</xdr:colOff>
      <xdr:row>46</xdr:row>
      <xdr:rowOff>257868</xdr:rowOff>
    </xdr:from>
    <xdr:to>
      <xdr:col>3</xdr:col>
      <xdr:colOff>102004</xdr:colOff>
      <xdr:row>47</xdr:row>
      <xdr:rowOff>1047508</xdr:rowOff>
    </xdr:to>
    <xdr:pic>
      <xdr:nvPicPr>
        <xdr:cNvPr id="106" name="Picture 105">
          <a:extLst>
            <a:ext uri="{FF2B5EF4-FFF2-40B4-BE49-F238E27FC236}">
              <a16:creationId xmlns:a16="http://schemas.microsoft.com/office/drawing/2014/main" id="{8AA88FE8-D0FE-A280-F0A8-22C69AE63328}"/>
            </a:ext>
          </a:extLst>
        </xdr:cNvPr>
        <xdr:cNvPicPr>
          <a:picLocks noChangeAspect="1"/>
        </xdr:cNvPicPr>
      </xdr:nvPicPr>
      <xdr:blipFill rotWithShape="1">
        <a:blip xmlns:r="http://schemas.openxmlformats.org/officeDocument/2006/relationships" r:embed="rId5"/>
        <a:srcRect r="70186"/>
        <a:stretch/>
      </xdr:blipFill>
      <xdr:spPr>
        <a:xfrm>
          <a:off x="4015913" y="11670550"/>
          <a:ext cx="1733723" cy="2074995"/>
        </a:xfrm>
        <a:prstGeom prst="rect">
          <a:avLst/>
        </a:prstGeom>
      </xdr:spPr>
    </xdr:pic>
    <xdr:clientData/>
  </xdr:twoCellAnchor>
  <xdr:twoCellAnchor>
    <xdr:from>
      <xdr:col>1</xdr:col>
      <xdr:colOff>173182</xdr:colOff>
      <xdr:row>46</xdr:row>
      <xdr:rowOff>155863</xdr:rowOff>
    </xdr:from>
    <xdr:to>
      <xdr:col>4</xdr:col>
      <xdr:colOff>1883872</xdr:colOff>
      <xdr:row>47</xdr:row>
      <xdr:rowOff>1021773</xdr:rowOff>
    </xdr:to>
    <xdr:cxnSp macro="">
      <xdr:nvCxnSpPr>
        <xdr:cNvPr id="41" name="Straight Connector 40">
          <a:extLst>
            <a:ext uri="{FF2B5EF4-FFF2-40B4-BE49-F238E27FC236}">
              <a16:creationId xmlns:a16="http://schemas.microsoft.com/office/drawing/2014/main" id="{EE586E72-D7F9-4C2E-A466-AA680C9496FF}"/>
            </a:ext>
          </a:extLst>
        </xdr:cNvPr>
        <xdr:cNvCxnSpPr/>
      </xdr:nvCxnSpPr>
      <xdr:spPr>
        <a:xfrm flipH="1">
          <a:off x="1593273" y="11568545"/>
          <a:ext cx="7356417" cy="214745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199571</xdr:colOff>
      <xdr:row>49</xdr:row>
      <xdr:rowOff>36286</xdr:rowOff>
    </xdr:from>
    <xdr:to>
      <xdr:col>2</xdr:col>
      <xdr:colOff>2108340</xdr:colOff>
      <xdr:row>51</xdr:row>
      <xdr:rowOff>0</xdr:rowOff>
    </xdr:to>
    <xdr:pic>
      <xdr:nvPicPr>
        <xdr:cNvPr id="6" name="Picture 5">
          <a:extLst>
            <a:ext uri="{FF2B5EF4-FFF2-40B4-BE49-F238E27FC236}">
              <a16:creationId xmlns:a16="http://schemas.microsoft.com/office/drawing/2014/main" id="{0E878ACD-1CF0-1317-9A53-F879FCBDE1D3}"/>
            </a:ext>
          </a:extLst>
        </xdr:cNvPr>
        <xdr:cNvPicPr>
          <a:picLocks noChangeAspect="1"/>
        </xdr:cNvPicPr>
      </xdr:nvPicPr>
      <xdr:blipFill>
        <a:blip xmlns:r="http://schemas.openxmlformats.org/officeDocument/2006/relationships" r:embed="rId6"/>
        <a:stretch>
          <a:fillRect/>
        </a:stretch>
      </xdr:blipFill>
      <xdr:spPr>
        <a:xfrm>
          <a:off x="4118428" y="14713857"/>
          <a:ext cx="2013544" cy="2503714"/>
        </a:xfrm>
        <a:prstGeom prst="rect">
          <a:avLst/>
        </a:prstGeom>
      </xdr:spPr>
    </xdr:pic>
    <xdr:clientData/>
  </xdr:twoCellAnchor>
  <xdr:twoCellAnchor editAs="oneCell">
    <xdr:from>
      <xdr:col>2</xdr:col>
      <xdr:colOff>108858</xdr:colOff>
      <xdr:row>52</xdr:row>
      <xdr:rowOff>90715</xdr:rowOff>
    </xdr:from>
    <xdr:to>
      <xdr:col>2</xdr:col>
      <xdr:colOff>2106477</xdr:colOff>
      <xdr:row>53</xdr:row>
      <xdr:rowOff>1240944</xdr:rowOff>
    </xdr:to>
    <xdr:pic>
      <xdr:nvPicPr>
        <xdr:cNvPr id="7" name="Picture 6">
          <a:extLst>
            <a:ext uri="{FF2B5EF4-FFF2-40B4-BE49-F238E27FC236}">
              <a16:creationId xmlns:a16="http://schemas.microsoft.com/office/drawing/2014/main" id="{AAE2FFAE-3E96-A6D8-88D1-E7545998D0D0}"/>
            </a:ext>
          </a:extLst>
        </xdr:cNvPr>
        <xdr:cNvPicPr>
          <a:picLocks noChangeAspect="1"/>
        </xdr:cNvPicPr>
      </xdr:nvPicPr>
      <xdr:blipFill>
        <a:blip xmlns:r="http://schemas.openxmlformats.org/officeDocument/2006/relationships" r:embed="rId7"/>
        <a:stretch>
          <a:fillRect/>
        </a:stretch>
      </xdr:blipFill>
      <xdr:spPr>
        <a:xfrm>
          <a:off x="4027715" y="17562286"/>
          <a:ext cx="1995714" cy="24240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1616075</xdr:colOff>
      <xdr:row>2</xdr:row>
      <xdr:rowOff>16139</xdr:rowOff>
    </xdr:to>
    <xdr:pic>
      <xdr:nvPicPr>
        <xdr:cNvPr id="6" name="Picture 5">
          <a:extLst>
            <a:ext uri="{FF2B5EF4-FFF2-40B4-BE49-F238E27FC236}">
              <a16:creationId xmlns:a16="http://schemas.microsoft.com/office/drawing/2014/main" id="{131ACAE6-DD1A-4EE7-A216-47B6C3E33F59}"/>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6</xdr:col>
      <xdr:colOff>368299</xdr:colOff>
      <xdr:row>11</xdr:row>
      <xdr:rowOff>88900</xdr:rowOff>
    </xdr:from>
    <xdr:to>
      <xdr:col>8</xdr:col>
      <xdr:colOff>584199</xdr:colOff>
      <xdr:row>13</xdr:row>
      <xdr:rowOff>76199</xdr:rowOff>
    </xdr:to>
    <xdr:sp macro="" textlink="">
      <xdr:nvSpPr>
        <xdr:cNvPr id="66" name="TextBox 65">
          <a:extLst>
            <a:ext uri="{FF2B5EF4-FFF2-40B4-BE49-F238E27FC236}">
              <a16:creationId xmlns:a16="http://schemas.microsoft.com/office/drawing/2014/main" id="{618B2152-C518-4000-B1F3-EEACC8D57190}"/>
            </a:ext>
          </a:extLst>
        </xdr:cNvPr>
        <xdr:cNvSpPr txBox="1"/>
      </xdr:nvSpPr>
      <xdr:spPr>
        <a:xfrm flipH="1">
          <a:off x="9880599" y="28829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304800</xdr:colOff>
      <xdr:row>12</xdr:row>
      <xdr:rowOff>82550</xdr:rowOff>
    </xdr:from>
    <xdr:to>
      <xdr:col>6</xdr:col>
      <xdr:colOff>368299</xdr:colOff>
      <xdr:row>12</xdr:row>
      <xdr:rowOff>88900</xdr:rowOff>
    </xdr:to>
    <xdr:cxnSp macro="">
      <xdr:nvCxnSpPr>
        <xdr:cNvPr id="67" name="Straight Arrow Connector 66">
          <a:extLst>
            <a:ext uri="{FF2B5EF4-FFF2-40B4-BE49-F238E27FC236}">
              <a16:creationId xmlns:a16="http://schemas.microsoft.com/office/drawing/2014/main" id="{D3B454AE-D028-4EF9-BBC8-87729BED358C}"/>
            </a:ext>
          </a:extLst>
        </xdr:cNvPr>
        <xdr:cNvCxnSpPr>
          <a:stCxn id="66" idx="3"/>
        </xdr:cNvCxnSpPr>
      </xdr:nvCxnSpPr>
      <xdr:spPr>
        <a:xfrm flipH="1">
          <a:off x="9207500" y="31305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342899</xdr:colOff>
      <xdr:row>13</xdr:row>
      <xdr:rowOff>241300</xdr:rowOff>
    </xdr:from>
    <xdr:to>
      <xdr:col>8</xdr:col>
      <xdr:colOff>558799</xdr:colOff>
      <xdr:row>15</xdr:row>
      <xdr:rowOff>228599</xdr:rowOff>
    </xdr:to>
    <xdr:sp macro="" textlink="">
      <xdr:nvSpPr>
        <xdr:cNvPr id="68" name="TextBox 67">
          <a:extLst>
            <a:ext uri="{FF2B5EF4-FFF2-40B4-BE49-F238E27FC236}">
              <a16:creationId xmlns:a16="http://schemas.microsoft.com/office/drawing/2014/main" id="{4F4E2E98-76AF-4E82-8C29-2F90FD546A90}"/>
            </a:ext>
          </a:extLst>
        </xdr:cNvPr>
        <xdr:cNvSpPr txBox="1"/>
      </xdr:nvSpPr>
      <xdr:spPr>
        <a:xfrm flipH="1">
          <a:off x="9855199" y="3543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279400</xdr:colOff>
      <xdr:row>14</xdr:row>
      <xdr:rowOff>234950</xdr:rowOff>
    </xdr:from>
    <xdr:to>
      <xdr:col>6</xdr:col>
      <xdr:colOff>342899</xdr:colOff>
      <xdr:row>14</xdr:row>
      <xdr:rowOff>241300</xdr:rowOff>
    </xdr:to>
    <xdr:cxnSp macro="">
      <xdr:nvCxnSpPr>
        <xdr:cNvPr id="69" name="Straight Arrow Connector 68">
          <a:extLst>
            <a:ext uri="{FF2B5EF4-FFF2-40B4-BE49-F238E27FC236}">
              <a16:creationId xmlns:a16="http://schemas.microsoft.com/office/drawing/2014/main" id="{7D619883-F96F-4717-B9B4-7420FC5BAC58}"/>
            </a:ext>
          </a:extLst>
        </xdr:cNvPr>
        <xdr:cNvCxnSpPr>
          <a:stCxn id="68" idx="3"/>
        </xdr:cNvCxnSpPr>
      </xdr:nvCxnSpPr>
      <xdr:spPr>
        <a:xfrm flipH="1">
          <a:off x="9182100" y="3790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330199</xdr:colOff>
      <xdr:row>16</xdr:row>
      <xdr:rowOff>139700</xdr:rowOff>
    </xdr:from>
    <xdr:to>
      <xdr:col>8</xdr:col>
      <xdr:colOff>546099</xdr:colOff>
      <xdr:row>18</xdr:row>
      <xdr:rowOff>126999</xdr:rowOff>
    </xdr:to>
    <xdr:sp macro="" textlink="">
      <xdr:nvSpPr>
        <xdr:cNvPr id="70" name="TextBox 69">
          <a:extLst>
            <a:ext uri="{FF2B5EF4-FFF2-40B4-BE49-F238E27FC236}">
              <a16:creationId xmlns:a16="http://schemas.microsoft.com/office/drawing/2014/main" id="{CE05C865-E8AF-4CE8-B0E6-31AB1A95FA33}"/>
            </a:ext>
          </a:extLst>
        </xdr:cNvPr>
        <xdr:cNvSpPr txBox="1"/>
      </xdr:nvSpPr>
      <xdr:spPr>
        <a:xfrm flipH="1">
          <a:off x="9842499" y="42037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266700</xdr:colOff>
      <xdr:row>17</xdr:row>
      <xdr:rowOff>133350</xdr:rowOff>
    </xdr:from>
    <xdr:to>
      <xdr:col>6</xdr:col>
      <xdr:colOff>330199</xdr:colOff>
      <xdr:row>17</xdr:row>
      <xdr:rowOff>139700</xdr:rowOff>
    </xdr:to>
    <xdr:cxnSp macro="">
      <xdr:nvCxnSpPr>
        <xdr:cNvPr id="71" name="Straight Arrow Connector 70">
          <a:extLst>
            <a:ext uri="{FF2B5EF4-FFF2-40B4-BE49-F238E27FC236}">
              <a16:creationId xmlns:a16="http://schemas.microsoft.com/office/drawing/2014/main" id="{C2F2989A-4316-4E1A-9DB9-393769D06FC7}"/>
            </a:ext>
          </a:extLst>
        </xdr:cNvPr>
        <xdr:cNvCxnSpPr>
          <a:stCxn id="70" idx="3"/>
        </xdr:cNvCxnSpPr>
      </xdr:nvCxnSpPr>
      <xdr:spPr>
        <a:xfrm flipH="1">
          <a:off x="9169400" y="44513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304799</xdr:colOff>
      <xdr:row>19</xdr:row>
      <xdr:rowOff>38100</xdr:rowOff>
    </xdr:from>
    <xdr:to>
      <xdr:col>8</xdr:col>
      <xdr:colOff>520699</xdr:colOff>
      <xdr:row>21</xdr:row>
      <xdr:rowOff>25399</xdr:rowOff>
    </xdr:to>
    <xdr:sp macro="" textlink="">
      <xdr:nvSpPr>
        <xdr:cNvPr id="72" name="TextBox 71">
          <a:extLst>
            <a:ext uri="{FF2B5EF4-FFF2-40B4-BE49-F238E27FC236}">
              <a16:creationId xmlns:a16="http://schemas.microsoft.com/office/drawing/2014/main" id="{1193D745-2511-4656-905E-3AB48EE4B02E}"/>
            </a:ext>
          </a:extLst>
        </xdr:cNvPr>
        <xdr:cNvSpPr txBox="1"/>
      </xdr:nvSpPr>
      <xdr:spPr>
        <a:xfrm flipH="1">
          <a:off x="9817099" y="4864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241300</xdr:colOff>
      <xdr:row>20</xdr:row>
      <xdr:rowOff>31750</xdr:rowOff>
    </xdr:from>
    <xdr:to>
      <xdr:col>6</xdr:col>
      <xdr:colOff>304799</xdr:colOff>
      <xdr:row>20</xdr:row>
      <xdr:rowOff>38100</xdr:rowOff>
    </xdr:to>
    <xdr:cxnSp macro="">
      <xdr:nvCxnSpPr>
        <xdr:cNvPr id="73" name="Straight Arrow Connector 72">
          <a:extLst>
            <a:ext uri="{FF2B5EF4-FFF2-40B4-BE49-F238E27FC236}">
              <a16:creationId xmlns:a16="http://schemas.microsoft.com/office/drawing/2014/main" id="{84F913A1-39F2-4A57-8E30-7AEE27671B86}"/>
            </a:ext>
          </a:extLst>
        </xdr:cNvPr>
        <xdr:cNvCxnSpPr>
          <a:stCxn id="72" idx="3"/>
        </xdr:cNvCxnSpPr>
      </xdr:nvCxnSpPr>
      <xdr:spPr>
        <a:xfrm flipH="1">
          <a:off x="9144000" y="5111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292099</xdr:colOff>
      <xdr:row>21</xdr:row>
      <xdr:rowOff>63500</xdr:rowOff>
    </xdr:from>
    <xdr:to>
      <xdr:col>8</xdr:col>
      <xdr:colOff>507999</xdr:colOff>
      <xdr:row>23</xdr:row>
      <xdr:rowOff>50799</xdr:rowOff>
    </xdr:to>
    <xdr:sp macro="" textlink="">
      <xdr:nvSpPr>
        <xdr:cNvPr id="74" name="TextBox 73">
          <a:extLst>
            <a:ext uri="{FF2B5EF4-FFF2-40B4-BE49-F238E27FC236}">
              <a16:creationId xmlns:a16="http://schemas.microsoft.com/office/drawing/2014/main" id="{8DC6F412-58DB-443D-901B-10DEE63587B8}"/>
            </a:ext>
          </a:extLst>
        </xdr:cNvPr>
        <xdr:cNvSpPr txBox="1"/>
      </xdr:nvSpPr>
      <xdr:spPr>
        <a:xfrm flipH="1">
          <a:off x="9804399" y="53975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228600</xdr:colOff>
      <xdr:row>22</xdr:row>
      <xdr:rowOff>57150</xdr:rowOff>
    </xdr:from>
    <xdr:to>
      <xdr:col>6</xdr:col>
      <xdr:colOff>292099</xdr:colOff>
      <xdr:row>22</xdr:row>
      <xdr:rowOff>63500</xdr:rowOff>
    </xdr:to>
    <xdr:cxnSp macro="">
      <xdr:nvCxnSpPr>
        <xdr:cNvPr id="75" name="Straight Arrow Connector 74">
          <a:extLst>
            <a:ext uri="{FF2B5EF4-FFF2-40B4-BE49-F238E27FC236}">
              <a16:creationId xmlns:a16="http://schemas.microsoft.com/office/drawing/2014/main" id="{5312A8F2-BFA0-4FF6-806D-FCD4D27FF6FB}"/>
            </a:ext>
          </a:extLst>
        </xdr:cNvPr>
        <xdr:cNvCxnSpPr>
          <a:stCxn id="74" idx="3"/>
        </xdr:cNvCxnSpPr>
      </xdr:nvCxnSpPr>
      <xdr:spPr>
        <a:xfrm flipH="1">
          <a:off x="9131300" y="56451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11</xdr:row>
      <xdr:rowOff>165100</xdr:rowOff>
    </xdr:from>
    <xdr:to>
      <xdr:col>12</xdr:col>
      <xdr:colOff>292100</xdr:colOff>
      <xdr:row>13</xdr:row>
      <xdr:rowOff>152399</xdr:rowOff>
    </xdr:to>
    <xdr:sp macro="" textlink="">
      <xdr:nvSpPr>
        <xdr:cNvPr id="76" name="TextBox 75">
          <a:extLst>
            <a:ext uri="{FF2B5EF4-FFF2-40B4-BE49-F238E27FC236}">
              <a16:creationId xmlns:a16="http://schemas.microsoft.com/office/drawing/2014/main" id="{38AEEB4B-05D2-4E65-9899-A879CD6E426D}"/>
            </a:ext>
          </a:extLst>
        </xdr:cNvPr>
        <xdr:cNvSpPr txBox="1"/>
      </xdr:nvSpPr>
      <xdr:spPr>
        <a:xfrm>
          <a:off x="12026900" y="2959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292100</xdr:colOff>
      <xdr:row>12</xdr:row>
      <xdr:rowOff>158750</xdr:rowOff>
    </xdr:from>
    <xdr:to>
      <xdr:col>13</xdr:col>
      <xdr:colOff>355599</xdr:colOff>
      <xdr:row>12</xdr:row>
      <xdr:rowOff>165100</xdr:rowOff>
    </xdr:to>
    <xdr:cxnSp macro="">
      <xdr:nvCxnSpPr>
        <xdr:cNvPr id="77" name="Straight Arrow Connector 76">
          <a:extLst>
            <a:ext uri="{FF2B5EF4-FFF2-40B4-BE49-F238E27FC236}">
              <a16:creationId xmlns:a16="http://schemas.microsoft.com/office/drawing/2014/main" id="{BA49D29E-6943-4EBB-A793-53FB9B941856}"/>
            </a:ext>
          </a:extLst>
        </xdr:cNvPr>
        <xdr:cNvCxnSpPr>
          <a:stCxn id="76" idx="3"/>
        </xdr:cNvCxnSpPr>
      </xdr:nvCxnSpPr>
      <xdr:spPr>
        <a:xfrm>
          <a:off x="13462000" y="3206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88900</xdr:colOff>
      <xdr:row>13</xdr:row>
      <xdr:rowOff>114300</xdr:rowOff>
    </xdr:from>
    <xdr:to>
      <xdr:col>12</xdr:col>
      <xdr:colOff>304800</xdr:colOff>
      <xdr:row>15</xdr:row>
      <xdr:rowOff>101599</xdr:rowOff>
    </xdr:to>
    <xdr:sp macro="" textlink="">
      <xdr:nvSpPr>
        <xdr:cNvPr id="78" name="TextBox 77">
          <a:extLst>
            <a:ext uri="{FF2B5EF4-FFF2-40B4-BE49-F238E27FC236}">
              <a16:creationId xmlns:a16="http://schemas.microsoft.com/office/drawing/2014/main" id="{EBEC3AA5-410D-4E6C-A19E-8B431DB9CF62}"/>
            </a:ext>
          </a:extLst>
        </xdr:cNvPr>
        <xdr:cNvSpPr txBox="1"/>
      </xdr:nvSpPr>
      <xdr:spPr>
        <a:xfrm>
          <a:off x="12039600" y="3416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304800</xdr:colOff>
      <xdr:row>14</xdr:row>
      <xdr:rowOff>107950</xdr:rowOff>
    </xdr:from>
    <xdr:to>
      <xdr:col>13</xdr:col>
      <xdr:colOff>368299</xdr:colOff>
      <xdr:row>14</xdr:row>
      <xdr:rowOff>114300</xdr:rowOff>
    </xdr:to>
    <xdr:cxnSp macro="">
      <xdr:nvCxnSpPr>
        <xdr:cNvPr id="79" name="Straight Arrow Connector 78">
          <a:extLst>
            <a:ext uri="{FF2B5EF4-FFF2-40B4-BE49-F238E27FC236}">
              <a16:creationId xmlns:a16="http://schemas.microsoft.com/office/drawing/2014/main" id="{7D5D60AF-8612-46ED-9F2B-7D21FA5325C6}"/>
            </a:ext>
          </a:extLst>
        </xdr:cNvPr>
        <xdr:cNvCxnSpPr>
          <a:stCxn id="78" idx="3"/>
        </xdr:cNvCxnSpPr>
      </xdr:nvCxnSpPr>
      <xdr:spPr>
        <a:xfrm>
          <a:off x="13474700" y="3663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250148</xdr:colOff>
      <xdr:row>11</xdr:row>
      <xdr:rowOff>47414</xdr:rowOff>
    </xdr:from>
    <xdr:to>
      <xdr:col>5</xdr:col>
      <xdr:colOff>2684</xdr:colOff>
      <xdr:row>24</xdr:row>
      <xdr:rowOff>131359</xdr:rowOff>
    </xdr:to>
    <xdr:pic>
      <xdr:nvPicPr>
        <xdr:cNvPr id="3" name="Picture 2">
          <a:extLst>
            <a:ext uri="{FF2B5EF4-FFF2-40B4-BE49-F238E27FC236}">
              <a16:creationId xmlns:a16="http://schemas.microsoft.com/office/drawing/2014/main" id="{E7708EC7-3460-61F8-069B-05A4ECD6EB77}"/>
            </a:ext>
          </a:extLst>
        </xdr:cNvPr>
        <xdr:cNvPicPr>
          <a:picLocks noChangeAspect="1"/>
        </xdr:cNvPicPr>
      </xdr:nvPicPr>
      <xdr:blipFill>
        <a:blip xmlns:r="http://schemas.openxmlformats.org/officeDocument/2006/relationships" r:embed="rId2"/>
        <a:stretch>
          <a:fillRect/>
        </a:stretch>
      </xdr:blipFill>
      <xdr:spPr>
        <a:xfrm>
          <a:off x="8073348" y="3010747"/>
          <a:ext cx="1950906" cy="3382135"/>
        </a:xfrm>
        <a:prstGeom prst="rect">
          <a:avLst/>
        </a:prstGeom>
      </xdr:spPr>
    </xdr:pic>
    <xdr:clientData/>
  </xdr:twoCellAnchor>
  <xdr:twoCellAnchor editAs="oneCell">
    <xdr:from>
      <xdr:col>4</xdr:col>
      <xdr:colOff>254000</xdr:colOff>
      <xdr:row>25</xdr:row>
      <xdr:rowOff>21594</xdr:rowOff>
    </xdr:from>
    <xdr:to>
      <xdr:col>5</xdr:col>
      <xdr:colOff>111</xdr:colOff>
      <xdr:row>36</xdr:row>
      <xdr:rowOff>169371</xdr:rowOff>
    </xdr:to>
    <xdr:pic>
      <xdr:nvPicPr>
        <xdr:cNvPr id="4" name="Picture 3">
          <a:extLst>
            <a:ext uri="{FF2B5EF4-FFF2-40B4-BE49-F238E27FC236}">
              <a16:creationId xmlns:a16="http://schemas.microsoft.com/office/drawing/2014/main" id="{C08F0426-250F-0A5F-6441-AA67E214F9F6}"/>
            </a:ext>
          </a:extLst>
        </xdr:cNvPr>
        <xdr:cNvPicPr>
          <a:picLocks noChangeAspect="1"/>
        </xdr:cNvPicPr>
      </xdr:nvPicPr>
      <xdr:blipFill>
        <a:blip xmlns:r="http://schemas.openxmlformats.org/officeDocument/2006/relationships" r:embed="rId3"/>
        <a:stretch>
          <a:fillRect/>
        </a:stretch>
      </xdr:blipFill>
      <xdr:spPr>
        <a:xfrm>
          <a:off x="8077200" y="6540927"/>
          <a:ext cx="1972421" cy="2934157"/>
        </a:xfrm>
        <a:prstGeom prst="rect">
          <a:avLst/>
        </a:prstGeom>
      </xdr:spPr>
    </xdr:pic>
    <xdr:clientData/>
  </xdr:twoCellAnchor>
  <xdr:twoCellAnchor>
    <xdr:from>
      <xdr:col>0</xdr:col>
      <xdr:colOff>623835</xdr:colOff>
      <xdr:row>8</xdr:row>
      <xdr:rowOff>236038</xdr:rowOff>
    </xdr:from>
    <xdr:to>
      <xdr:col>4</xdr:col>
      <xdr:colOff>776235</xdr:colOff>
      <xdr:row>38</xdr:row>
      <xdr:rowOff>51274</xdr:rowOff>
    </xdr:to>
    <xdr:grpSp>
      <xdr:nvGrpSpPr>
        <xdr:cNvPr id="13" name="Group 12">
          <a:extLst>
            <a:ext uri="{FF2B5EF4-FFF2-40B4-BE49-F238E27FC236}">
              <a16:creationId xmlns:a16="http://schemas.microsoft.com/office/drawing/2014/main" id="{C1FA303A-DA0B-3015-0F2D-8AD7DBE949C9}"/>
            </a:ext>
          </a:extLst>
        </xdr:cNvPr>
        <xdr:cNvGrpSpPr/>
      </xdr:nvGrpSpPr>
      <xdr:grpSpPr>
        <a:xfrm>
          <a:off x="623835" y="2381164"/>
          <a:ext cx="7426619" cy="7332782"/>
          <a:chOff x="0" y="3128010"/>
          <a:chExt cx="7213600" cy="7456170"/>
        </a:xfrm>
      </xdr:grpSpPr>
      <xdr:grpSp>
        <xdr:nvGrpSpPr>
          <xdr:cNvPr id="11" name="Group 10">
            <a:extLst>
              <a:ext uri="{FF2B5EF4-FFF2-40B4-BE49-F238E27FC236}">
                <a16:creationId xmlns:a16="http://schemas.microsoft.com/office/drawing/2014/main" id="{D8562697-0074-46FB-7947-EBA86EC730A5}"/>
              </a:ext>
            </a:extLst>
          </xdr:cNvPr>
          <xdr:cNvGrpSpPr/>
        </xdr:nvGrpSpPr>
        <xdr:grpSpPr>
          <a:xfrm>
            <a:off x="0" y="3126105"/>
            <a:ext cx="7213600" cy="7461885"/>
            <a:chOff x="0" y="5071110"/>
            <a:chExt cx="7213600" cy="7463790"/>
          </a:xfrm>
        </xdr:grpSpPr>
        <xdr:pic>
          <xdr:nvPicPr>
            <xdr:cNvPr id="2" name="Picture 1">
              <a:extLst>
                <a:ext uri="{FF2B5EF4-FFF2-40B4-BE49-F238E27FC236}">
                  <a16:creationId xmlns:a16="http://schemas.microsoft.com/office/drawing/2014/main" id="{AFAFC2D9-A486-7AC3-B10A-9DD77C408E1D}"/>
                </a:ext>
              </a:extLst>
            </xdr:cNvPr>
            <xdr:cNvPicPr>
              <a:picLocks noChangeAspect="1"/>
            </xdr:cNvPicPr>
          </xdr:nvPicPr>
          <xdr:blipFill>
            <a:blip xmlns:r="http://schemas.openxmlformats.org/officeDocument/2006/relationships" r:embed="rId4"/>
            <a:stretch>
              <a:fillRect/>
            </a:stretch>
          </xdr:blipFill>
          <xdr:spPr>
            <a:xfrm>
              <a:off x="0" y="10058400"/>
              <a:ext cx="7194299" cy="2476500"/>
            </a:xfrm>
            <a:prstGeom prst="rect">
              <a:avLst/>
            </a:prstGeom>
          </xdr:spPr>
        </xdr:pic>
        <xdr:pic>
          <xdr:nvPicPr>
            <xdr:cNvPr id="7" name="Picture 6">
              <a:extLst>
                <a:ext uri="{FF2B5EF4-FFF2-40B4-BE49-F238E27FC236}">
                  <a16:creationId xmlns:a16="http://schemas.microsoft.com/office/drawing/2014/main" id="{809D43D2-04A1-6CF8-35FE-395CCADCF1A3}"/>
                </a:ext>
              </a:extLst>
            </xdr:cNvPr>
            <xdr:cNvPicPr>
              <a:picLocks noChangeAspect="1"/>
            </xdr:cNvPicPr>
          </xdr:nvPicPr>
          <xdr:blipFill>
            <a:blip xmlns:r="http://schemas.openxmlformats.org/officeDocument/2006/relationships" r:embed="rId5"/>
            <a:stretch>
              <a:fillRect/>
            </a:stretch>
          </xdr:blipFill>
          <xdr:spPr>
            <a:xfrm>
              <a:off x="0" y="7556501"/>
              <a:ext cx="7213600" cy="2508932"/>
            </a:xfrm>
            <a:prstGeom prst="rect">
              <a:avLst/>
            </a:prstGeom>
          </xdr:spPr>
        </xdr:pic>
        <xdr:pic>
          <xdr:nvPicPr>
            <xdr:cNvPr id="10" name="Picture 9">
              <a:extLst>
                <a:ext uri="{FF2B5EF4-FFF2-40B4-BE49-F238E27FC236}">
                  <a16:creationId xmlns:a16="http://schemas.microsoft.com/office/drawing/2014/main" id="{76977EE9-4522-D4DB-BFDB-23D8DD3DDA58}"/>
                </a:ext>
              </a:extLst>
            </xdr:cNvPr>
            <xdr:cNvPicPr>
              <a:picLocks noChangeAspect="1"/>
            </xdr:cNvPicPr>
          </xdr:nvPicPr>
          <xdr:blipFill>
            <a:blip xmlns:r="http://schemas.openxmlformats.org/officeDocument/2006/relationships" r:embed="rId6"/>
            <a:stretch>
              <a:fillRect/>
            </a:stretch>
          </xdr:blipFill>
          <xdr:spPr>
            <a:xfrm>
              <a:off x="0" y="5071110"/>
              <a:ext cx="7196383" cy="2500998"/>
            </a:xfrm>
            <a:prstGeom prst="rect">
              <a:avLst/>
            </a:prstGeom>
          </xdr:spPr>
        </xdr:pic>
      </xdr:grpSp>
      <xdr:cxnSp macro="">
        <xdr:nvCxnSpPr>
          <xdr:cNvPr id="5" name="Straight Connector 4">
            <a:extLst>
              <a:ext uri="{FF2B5EF4-FFF2-40B4-BE49-F238E27FC236}">
                <a16:creationId xmlns:a16="http://schemas.microsoft.com/office/drawing/2014/main" id="{F3FA31FC-562F-4700-8475-BE041F679674}"/>
              </a:ext>
            </a:extLst>
          </xdr:cNvPr>
          <xdr:cNvCxnSpPr/>
        </xdr:nvCxnSpPr>
        <xdr:spPr>
          <a:xfrm flipH="1">
            <a:off x="59690" y="3221990"/>
            <a:ext cx="7023100" cy="217932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54429</xdr:colOff>
      <xdr:row>21</xdr:row>
      <xdr:rowOff>190500</xdr:rowOff>
    </xdr:from>
    <xdr:to>
      <xdr:col>1</xdr:col>
      <xdr:colOff>2031274</xdr:colOff>
      <xdr:row>41</xdr:row>
      <xdr:rowOff>40822</xdr:rowOff>
    </xdr:to>
    <xdr:cxnSp macro="">
      <xdr:nvCxnSpPr>
        <xdr:cNvPr id="8" name="Straight Connector 7">
          <a:extLst>
            <a:ext uri="{FF2B5EF4-FFF2-40B4-BE49-F238E27FC236}">
              <a16:creationId xmlns:a16="http://schemas.microsoft.com/office/drawing/2014/main" id="{F9F25C73-BD20-4E13-8AF7-5FE0A2CB7958}"/>
            </a:ext>
          </a:extLst>
        </xdr:cNvPr>
        <xdr:cNvCxnSpPr/>
      </xdr:nvCxnSpPr>
      <xdr:spPr>
        <a:xfrm flipH="1">
          <a:off x="54429" y="5524500"/>
          <a:ext cx="3391988" cy="474889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3</xdr:col>
      <xdr:colOff>72390</xdr:colOff>
      <xdr:row>1</xdr:row>
      <xdr:rowOff>72654</xdr:rowOff>
    </xdr:to>
    <xdr:pic>
      <xdr:nvPicPr>
        <xdr:cNvPr id="14" name="Picture 13">
          <a:extLst>
            <a:ext uri="{FF2B5EF4-FFF2-40B4-BE49-F238E27FC236}">
              <a16:creationId xmlns:a16="http://schemas.microsoft.com/office/drawing/2014/main" id="{A61A0F93-E99B-40B2-950B-271CEDF96B1D}"/>
            </a:ext>
          </a:extLst>
        </xdr:cNvPr>
        <xdr:cNvPicPr>
          <a:picLocks noChangeAspect="1"/>
        </xdr:cNvPicPr>
      </xdr:nvPicPr>
      <xdr:blipFill>
        <a:blip xmlns:r="http://schemas.openxmlformats.org/officeDocument/2006/relationships" r:embed="rId1"/>
        <a:stretch>
          <a:fillRect/>
        </a:stretch>
      </xdr:blipFill>
      <xdr:spPr>
        <a:xfrm>
          <a:off x="276225" y="104775"/>
          <a:ext cx="4772025" cy="326019"/>
        </a:xfrm>
        <a:prstGeom prst="rect">
          <a:avLst/>
        </a:prstGeom>
      </xdr:spPr>
    </xdr:pic>
    <xdr:clientData/>
  </xdr:twoCellAnchor>
  <xdr:twoCellAnchor>
    <xdr:from>
      <xdr:col>3</xdr:col>
      <xdr:colOff>111715</xdr:colOff>
      <xdr:row>54</xdr:row>
      <xdr:rowOff>97563</xdr:rowOff>
    </xdr:from>
    <xdr:to>
      <xdr:col>3</xdr:col>
      <xdr:colOff>2109108</xdr:colOff>
      <xdr:row>54</xdr:row>
      <xdr:rowOff>1156743</xdr:rowOff>
    </xdr:to>
    <xdr:pic>
      <xdr:nvPicPr>
        <xdr:cNvPr id="3" name="Picture 1">
          <a:extLst>
            <a:ext uri="{FF2B5EF4-FFF2-40B4-BE49-F238E27FC236}">
              <a16:creationId xmlns:a16="http://schemas.microsoft.com/office/drawing/2014/main" id="{8EA52BD7-FDA1-4974-A12F-73AFF4996213}"/>
            </a:ext>
            <a:ext uri="{147F2762-F138-4A5C-976F-8EAC2B608ADB}">
              <a16:predDERef xmlns:a16="http://schemas.microsoft.com/office/drawing/2014/main" pred="{A61A0F93-E99B-40B2-950B-271CEDF96B1D}"/>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6200000">
          <a:off x="5710715" y="20420170"/>
          <a:ext cx="1059180" cy="1997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55</xdr:row>
      <xdr:rowOff>87003</xdr:rowOff>
    </xdr:from>
    <xdr:to>
      <xdr:col>3</xdr:col>
      <xdr:colOff>2082800</xdr:colOff>
      <xdr:row>55</xdr:row>
      <xdr:rowOff>1213299</xdr:rowOff>
    </xdr:to>
    <xdr:pic>
      <xdr:nvPicPr>
        <xdr:cNvPr id="5" name="Picture 4">
          <a:extLst>
            <a:ext uri="{FF2B5EF4-FFF2-40B4-BE49-F238E27FC236}">
              <a16:creationId xmlns:a16="http://schemas.microsoft.com/office/drawing/2014/main" id="{32AE48FB-7067-C201-8089-04C6EFE1F776}"/>
            </a:ext>
          </a:extLst>
        </xdr:cNvPr>
        <xdr:cNvPicPr>
          <a:picLocks noChangeAspect="1"/>
        </xdr:cNvPicPr>
      </xdr:nvPicPr>
      <xdr:blipFill rotWithShape="1">
        <a:blip xmlns:r="http://schemas.openxmlformats.org/officeDocument/2006/relationships" r:embed="rId3" cstate="screen">
          <a:lum contrast="10000"/>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a:ext>
          </a:extLst>
        </a:blip>
        <a:srcRect/>
        <a:stretch/>
      </xdr:blipFill>
      <xdr:spPr>
        <a:xfrm>
          <a:off x="5105400" y="13434703"/>
          <a:ext cx="1968500" cy="1126296"/>
        </a:xfrm>
        <a:prstGeom prst="rect">
          <a:avLst/>
        </a:prstGeom>
      </xdr:spPr>
    </xdr:pic>
    <xdr:clientData/>
  </xdr:twoCellAnchor>
  <xdr:twoCellAnchor>
    <xdr:from>
      <xdr:col>3</xdr:col>
      <xdr:colOff>600075</xdr:colOff>
      <xdr:row>44</xdr:row>
      <xdr:rowOff>28575</xdr:rowOff>
    </xdr:from>
    <xdr:to>
      <xdr:col>3</xdr:col>
      <xdr:colOff>1667024</xdr:colOff>
      <xdr:row>44</xdr:row>
      <xdr:rowOff>457201</xdr:rowOff>
    </xdr:to>
    <xdr:pic>
      <xdr:nvPicPr>
        <xdr:cNvPr id="19" name="Picture 18">
          <a:extLst>
            <a:ext uri="{FF2B5EF4-FFF2-40B4-BE49-F238E27FC236}">
              <a16:creationId xmlns:a16="http://schemas.microsoft.com/office/drawing/2014/main" id="{5AB57747-149E-FCED-7C51-F1CCE098EE93}"/>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12279" b="8784"/>
        <a:stretch/>
      </xdr:blipFill>
      <xdr:spPr>
        <a:xfrm>
          <a:off x="5591175" y="11496675"/>
          <a:ext cx="1066949" cy="428626"/>
        </a:xfrm>
        <a:prstGeom prst="rect">
          <a:avLst/>
        </a:prstGeom>
      </xdr:spPr>
    </xdr:pic>
    <xdr:clientData/>
  </xdr:twoCellAnchor>
  <xdr:twoCellAnchor>
    <xdr:from>
      <xdr:col>3</xdr:col>
      <xdr:colOff>723900</xdr:colOff>
      <xdr:row>39</xdr:row>
      <xdr:rowOff>123825</xdr:rowOff>
    </xdr:from>
    <xdr:to>
      <xdr:col>3</xdr:col>
      <xdr:colOff>1354455</xdr:colOff>
      <xdr:row>39</xdr:row>
      <xdr:rowOff>744855</xdr:rowOff>
    </xdr:to>
    <xdr:pic>
      <xdr:nvPicPr>
        <xdr:cNvPr id="7" name="Picture 6">
          <a:extLst>
            <a:ext uri="{FF2B5EF4-FFF2-40B4-BE49-F238E27FC236}">
              <a16:creationId xmlns:a16="http://schemas.microsoft.com/office/drawing/2014/main" id="{86CACFDF-9CB1-4C4F-70ED-E4C5A67EE850}"/>
            </a:ext>
            <a:ext uri="{147F2762-F138-4A5C-976F-8EAC2B608ADB}">
              <a16:predDERef xmlns:a16="http://schemas.microsoft.com/office/drawing/2014/main" pred="{6F5172C8-DBE5-6D44-B14C-B0F3AC14FF5A}"/>
            </a:ext>
          </a:extLst>
        </xdr:cNvPr>
        <xdr:cNvPicPr>
          <a:picLocks noChangeAspect="1"/>
        </xdr:cNvPicPr>
      </xdr:nvPicPr>
      <xdr:blipFill>
        <a:blip xmlns:r="http://schemas.openxmlformats.org/officeDocument/2006/relationships" r:embed="rId6"/>
        <a:stretch>
          <a:fillRect/>
        </a:stretch>
      </xdr:blipFill>
      <xdr:spPr>
        <a:xfrm>
          <a:off x="5715000" y="13296900"/>
          <a:ext cx="638175" cy="628650"/>
        </a:xfrm>
        <a:prstGeom prst="rect">
          <a:avLst/>
        </a:prstGeom>
      </xdr:spPr>
    </xdr:pic>
    <xdr:clientData/>
  </xdr:twoCellAnchor>
  <xdr:twoCellAnchor>
    <xdr:from>
      <xdr:col>14</xdr:col>
      <xdr:colOff>171724</xdr:colOff>
      <xdr:row>39</xdr:row>
      <xdr:rowOff>190790</xdr:rowOff>
    </xdr:from>
    <xdr:to>
      <xdr:col>16</xdr:col>
      <xdr:colOff>122464</xdr:colOff>
      <xdr:row>39</xdr:row>
      <xdr:rowOff>474344</xdr:rowOff>
    </xdr:to>
    <xdr:pic>
      <xdr:nvPicPr>
        <xdr:cNvPr id="8" name="Picture 7">
          <a:extLst>
            <a:ext uri="{FF2B5EF4-FFF2-40B4-BE49-F238E27FC236}">
              <a16:creationId xmlns:a16="http://schemas.microsoft.com/office/drawing/2014/main" id="{10E36E8B-CE14-561D-7DF0-8D236C4271D7}"/>
            </a:ext>
            <a:ext uri="{147F2762-F138-4A5C-976F-8EAC2B608ADB}">
              <a16:predDERef xmlns:a16="http://schemas.microsoft.com/office/drawing/2014/main" pred="{86CACFDF-9CB1-4C4F-70ED-E4C5A67EE850}"/>
            </a:ext>
          </a:extLst>
        </xdr:cNvPr>
        <xdr:cNvPicPr>
          <a:picLocks noChangeAspect="1"/>
        </xdr:cNvPicPr>
      </xdr:nvPicPr>
      <xdr:blipFill>
        <a:blip xmlns:r="http://schemas.openxmlformats.org/officeDocument/2006/relationships" r:embed="rId7"/>
        <a:stretch>
          <a:fillRect/>
        </a:stretch>
      </xdr:blipFill>
      <xdr:spPr>
        <a:xfrm>
          <a:off x="17752153" y="13335290"/>
          <a:ext cx="1175382" cy="283554"/>
        </a:xfrm>
        <a:prstGeom prst="rect">
          <a:avLst/>
        </a:prstGeom>
      </xdr:spPr>
    </xdr:pic>
    <xdr:clientData/>
  </xdr:twoCellAnchor>
  <xdr:twoCellAnchor>
    <xdr:from>
      <xdr:col>3</xdr:col>
      <xdr:colOff>781050</xdr:colOff>
      <xdr:row>45</xdr:row>
      <xdr:rowOff>133350</xdr:rowOff>
    </xdr:from>
    <xdr:to>
      <xdr:col>3</xdr:col>
      <xdr:colOff>1447800</xdr:colOff>
      <xdr:row>45</xdr:row>
      <xdr:rowOff>857250</xdr:rowOff>
    </xdr:to>
    <xdr:pic>
      <xdr:nvPicPr>
        <xdr:cNvPr id="20" name="Picture 19">
          <a:extLst>
            <a:ext uri="{FF2B5EF4-FFF2-40B4-BE49-F238E27FC236}">
              <a16:creationId xmlns:a16="http://schemas.microsoft.com/office/drawing/2014/main" id="{294DDF30-DB0F-66E7-251A-F2C916A16A4B}"/>
            </a:ext>
            <a:ext uri="{147F2762-F138-4A5C-976F-8EAC2B608ADB}">
              <a16:predDERef xmlns:a16="http://schemas.microsoft.com/office/drawing/2014/main" pred="{9313A0A0-5BA1-EDD1-6C6F-47B6478FDB91}"/>
            </a:ext>
          </a:extLst>
        </xdr:cNvPr>
        <xdr:cNvPicPr>
          <a:picLocks noChangeAspect="1"/>
        </xdr:cNvPicPr>
      </xdr:nvPicPr>
      <xdr:blipFill>
        <a:blip xmlns:r="http://schemas.openxmlformats.org/officeDocument/2006/relationships" r:embed="rId8"/>
        <a:stretch>
          <a:fillRect/>
        </a:stretch>
      </xdr:blipFill>
      <xdr:spPr>
        <a:xfrm>
          <a:off x="5772150" y="16087725"/>
          <a:ext cx="666750" cy="723900"/>
        </a:xfrm>
        <a:prstGeom prst="rect">
          <a:avLst/>
        </a:prstGeom>
      </xdr:spPr>
    </xdr:pic>
    <xdr:clientData/>
  </xdr:twoCellAnchor>
  <xdr:twoCellAnchor>
    <xdr:from>
      <xdr:col>3</xdr:col>
      <xdr:colOff>752475</xdr:colOff>
      <xdr:row>46</xdr:row>
      <xdr:rowOff>28575</xdr:rowOff>
    </xdr:from>
    <xdr:to>
      <xdr:col>3</xdr:col>
      <xdr:colOff>1428750</xdr:colOff>
      <xdr:row>46</xdr:row>
      <xdr:rowOff>973455</xdr:rowOff>
    </xdr:to>
    <xdr:pic>
      <xdr:nvPicPr>
        <xdr:cNvPr id="23" name="Picture 22">
          <a:extLst>
            <a:ext uri="{FF2B5EF4-FFF2-40B4-BE49-F238E27FC236}">
              <a16:creationId xmlns:a16="http://schemas.microsoft.com/office/drawing/2014/main" id="{DE948599-2D03-720A-60BA-A90CEA24AE51}"/>
            </a:ext>
            <a:ext uri="{147F2762-F138-4A5C-976F-8EAC2B608ADB}">
              <a16:predDERef xmlns:a16="http://schemas.microsoft.com/office/drawing/2014/main" pred="{294DDF30-DB0F-66E7-251A-F2C916A16A4B}"/>
            </a:ext>
          </a:extLst>
        </xdr:cNvPr>
        <xdr:cNvPicPr>
          <a:picLocks noChangeAspect="1"/>
        </xdr:cNvPicPr>
      </xdr:nvPicPr>
      <xdr:blipFill>
        <a:blip xmlns:r="http://schemas.openxmlformats.org/officeDocument/2006/relationships" r:embed="rId9"/>
        <a:stretch>
          <a:fillRect/>
        </a:stretch>
      </xdr:blipFill>
      <xdr:spPr>
        <a:xfrm>
          <a:off x="5743575" y="17011650"/>
          <a:ext cx="666750" cy="962025"/>
        </a:xfrm>
        <a:prstGeom prst="rect">
          <a:avLst/>
        </a:prstGeom>
      </xdr:spPr>
    </xdr:pic>
    <xdr:clientData/>
  </xdr:twoCellAnchor>
  <xdr:twoCellAnchor>
    <xdr:from>
      <xdr:col>3</xdr:col>
      <xdr:colOff>714375</xdr:colOff>
      <xdr:row>47</xdr:row>
      <xdr:rowOff>66675</xdr:rowOff>
    </xdr:from>
    <xdr:to>
      <xdr:col>3</xdr:col>
      <xdr:colOff>1524000</xdr:colOff>
      <xdr:row>47</xdr:row>
      <xdr:rowOff>1163955</xdr:rowOff>
    </xdr:to>
    <xdr:pic>
      <xdr:nvPicPr>
        <xdr:cNvPr id="24" name="Picture 23">
          <a:extLst>
            <a:ext uri="{FF2B5EF4-FFF2-40B4-BE49-F238E27FC236}">
              <a16:creationId xmlns:a16="http://schemas.microsoft.com/office/drawing/2014/main" id="{E4C61C17-D955-0A1C-05BC-3B040BC13A19}"/>
            </a:ext>
            <a:ext uri="{147F2762-F138-4A5C-976F-8EAC2B608ADB}">
              <a16:predDERef xmlns:a16="http://schemas.microsoft.com/office/drawing/2014/main" pred="{DE948599-2D03-720A-60BA-A90CEA24AE51}"/>
            </a:ext>
          </a:extLst>
        </xdr:cNvPr>
        <xdr:cNvPicPr>
          <a:picLocks noChangeAspect="1"/>
        </xdr:cNvPicPr>
      </xdr:nvPicPr>
      <xdr:blipFill>
        <a:blip xmlns:r="http://schemas.openxmlformats.org/officeDocument/2006/relationships" r:embed="rId10"/>
        <a:stretch>
          <a:fillRect/>
        </a:stretch>
      </xdr:blipFill>
      <xdr:spPr>
        <a:xfrm>
          <a:off x="5705475" y="18097500"/>
          <a:ext cx="809625" cy="1104900"/>
        </a:xfrm>
        <a:prstGeom prst="rect">
          <a:avLst/>
        </a:prstGeom>
      </xdr:spPr>
    </xdr:pic>
    <xdr:clientData/>
  </xdr:twoCellAnchor>
  <xdr:twoCellAnchor>
    <xdr:from>
      <xdr:col>3</xdr:col>
      <xdr:colOff>47625</xdr:colOff>
      <xdr:row>41</xdr:row>
      <xdr:rowOff>209550</xdr:rowOff>
    </xdr:from>
    <xdr:to>
      <xdr:col>3</xdr:col>
      <xdr:colOff>1049655</xdr:colOff>
      <xdr:row>41</xdr:row>
      <xdr:rowOff>701040</xdr:rowOff>
    </xdr:to>
    <xdr:pic>
      <xdr:nvPicPr>
        <xdr:cNvPr id="25" name="Picture 24">
          <a:extLst>
            <a:ext uri="{FF2B5EF4-FFF2-40B4-BE49-F238E27FC236}">
              <a16:creationId xmlns:a16="http://schemas.microsoft.com/office/drawing/2014/main" id="{9DAC2210-A4AC-AC97-2C2B-E5826B58F952}"/>
            </a:ext>
            <a:ext uri="{147F2762-F138-4A5C-976F-8EAC2B608ADB}">
              <a16:predDERef xmlns:a16="http://schemas.microsoft.com/office/drawing/2014/main" pred="{E4C61C17-D955-0A1C-05BC-3B040BC13A19}"/>
            </a:ext>
          </a:extLst>
        </xdr:cNvPr>
        <xdr:cNvPicPr>
          <a:picLocks noChangeAspect="1"/>
        </xdr:cNvPicPr>
      </xdr:nvPicPr>
      <xdr:blipFill>
        <a:blip xmlns:r="http://schemas.openxmlformats.org/officeDocument/2006/relationships" r:embed="rId11"/>
        <a:stretch>
          <a:fillRect/>
        </a:stretch>
      </xdr:blipFill>
      <xdr:spPr>
        <a:xfrm>
          <a:off x="5038725" y="15154275"/>
          <a:ext cx="1009650" cy="495300"/>
        </a:xfrm>
        <a:prstGeom prst="rect">
          <a:avLst/>
        </a:prstGeom>
      </xdr:spPr>
    </xdr:pic>
    <xdr:clientData/>
  </xdr:twoCellAnchor>
  <xdr:twoCellAnchor>
    <xdr:from>
      <xdr:col>3</xdr:col>
      <xdr:colOff>1104900</xdr:colOff>
      <xdr:row>41</xdr:row>
      <xdr:rowOff>200025</xdr:rowOff>
    </xdr:from>
    <xdr:to>
      <xdr:col>3</xdr:col>
      <xdr:colOff>1638300</xdr:colOff>
      <xdr:row>41</xdr:row>
      <xdr:rowOff>706755</xdr:rowOff>
    </xdr:to>
    <xdr:pic>
      <xdr:nvPicPr>
        <xdr:cNvPr id="26" name="Picture 25">
          <a:extLst>
            <a:ext uri="{FF2B5EF4-FFF2-40B4-BE49-F238E27FC236}">
              <a16:creationId xmlns:a16="http://schemas.microsoft.com/office/drawing/2014/main" id="{34338B32-97BC-581E-258C-1C3A165CA2D9}"/>
            </a:ext>
            <a:ext uri="{147F2762-F138-4A5C-976F-8EAC2B608ADB}">
              <a16:predDERef xmlns:a16="http://schemas.microsoft.com/office/drawing/2014/main" pred="{9DAC2210-A4AC-AC97-2C2B-E5826B58F952}"/>
            </a:ext>
          </a:extLst>
        </xdr:cNvPr>
        <xdr:cNvPicPr>
          <a:picLocks noChangeAspect="1"/>
        </xdr:cNvPicPr>
      </xdr:nvPicPr>
      <xdr:blipFill>
        <a:blip xmlns:r="http://schemas.openxmlformats.org/officeDocument/2006/relationships" r:embed="rId12"/>
        <a:stretch>
          <a:fillRect/>
        </a:stretch>
      </xdr:blipFill>
      <xdr:spPr>
        <a:xfrm>
          <a:off x="6096000" y="15144750"/>
          <a:ext cx="533400" cy="514350"/>
        </a:xfrm>
        <a:prstGeom prst="rect">
          <a:avLst/>
        </a:prstGeom>
      </xdr:spPr>
    </xdr:pic>
    <xdr:clientData/>
  </xdr:twoCellAnchor>
  <xdr:twoCellAnchor>
    <xdr:from>
      <xdr:col>3</xdr:col>
      <xdr:colOff>1657350</xdr:colOff>
      <xdr:row>41</xdr:row>
      <xdr:rowOff>190500</xdr:rowOff>
    </xdr:from>
    <xdr:to>
      <xdr:col>3</xdr:col>
      <xdr:colOff>2190750</xdr:colOff>
      <xdr:row>41</xdr:row>
      <xdr:rowOff>704850</xdr:rowOff>
    </xdr:to>
    <xdr:pic>
      <xdr:nvPicPr>
        <xdr:cNvPr id="27" name="Picture 26">
          <a:extLst>
            <a:ext uri="{FF2B5EF4-FFF2-40B4-BE49-F238E27FC236}">
              <a16:creationId xmlns:a16="http://schemas.microsoft.com/office/drawing/2014/main" id="{F4BE4B78-2481-654F-F58F-A5A9097BD36F}"/>
            </a:ext>
            <a:ext uri="{147F2762-F138-4A5C-976F-8EAC2B608ADB}">
              <a16:predDERef xmlns:a16="http://schemas.microsoft.com/office/drawing/2014/main" pred="{34338B32-97BC-581E-258C-1C3A165CA2D9}"/>
            </a:ext>
          </a:extLst>
        </xdr:cNvPr>
        <xdr:cNvPicPr>
          <a:picLocks noChangeAspect="1"/>
        </xdr:cNvPicPr>
      </xdr:nvPicPr>
      <xdr:blipFill>
        <a:blip xmlns:r="http://schemas.openxmlformats.org/officeDocument/2006/relationships" r:embed="rId13"/>
        <a:stretch>
          <a:fillRect/>
        </a:stretch>
      </xdr:blipFill>
      <xdr:spPr>
        <a:xfrm>
          <a:off x="6648450" y="15135225"/>
          <a:ext cx="523875" cy="504825"/>
        </a:xfrm>
        <a:prstGeom prst="rect">
          <a:avLst/>
        </a:prstGeom>
      </xdr:spPr>
    </xdr:pic>
    <xdr:clientData/>
  </xdr:twoCellAnchor>
  <xdr:twoCellAnchor>
    <xdr:from>
      <xdr:col>3</xdr:col>
      <xdr:colOff>200025</xdr:colOff>
      <xdr:row>40</xdr:row>
      <xdr:rowOff>47625</xdr:rowOff>
    </xdr:from>
    <xdr:to>
      <xdr:col>3</xdr:col>
      <xdr:colOff>2038350</xdr:colOff>
      <xdr:row>40</xdr:row>
      <xdr:rowOff>819150</xdr:rowOff>
    </xdr:to>
    <xdr:pic>
      <xdr:nvPicPr>
        <xdr:cNvPr id="28" name="Picture 27">
          <a:extLst>
            <a:ext uri="{FF2B5EF4-FFF2-40B4-BE49-F238E27FC236}">
              <a16:creationId xmlns:a16="http://schemas.microsoft.com/office/drawing/2014/main" id="{E3FC8F02-40E9-9395-7C4D-9CD50674930B}"/>
            </a:ext>
            <a:ext uri="{147F2762-F138-4A5C-976F-8EAC2B608ADB}">
              <a16:predDERef xmlns:a16="http://schemas.microsoft.com/office/drawing/2014/main" pred="{F4BE4B78-2481-654F-F58F-A5A9097BD36F}"/>
            </a:ext>
          </a:extLst>
        </xdr:cNvPr>
        <xdr:cNvPicPr>
          <a:picLocks noChangeAspect="1"/>
        </xdr:cNvPicPr>
      </xdr:nvPicPr>
      <xdr:blipFill>
        <a:blip xmlns:r="http://schemas.openxmlformats.org/officeDocument/2006/relationships" r:embed="rId14"/>
        <a:stretch>
          <a:fillRect/>
        </a:stretch>
      </xdr:blipFill>
      <xdr:spPr>
        <a:xfrm>
          <a:off x="5191125" y="14106525"/>
          <a:ext cx="182880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30</xdr:col>
      <xdr:colOff>931766</xdr:colOff>
      <xdr:row>19</xdr:row>
      <xdr:rowOff>18929</xdr:rowOff>
    </xdr:from>
    <xdr:to>
      <xdr:col>30</xdr:col>
      <xdr:colOff>931766</xdr:colOff>
      <xdr:row>31</xdr:row>
      <xdr:rowOff>110830</xdr:rowOff>
    </xdr:to>
    <xdr:cxnSp macro="">
      <xdr:nvCxnSpPr>
        <xdr:cNvPr id="48" name="Straight Arrow Connector 47">
          <a:extLst>
            <a:ext uri="{FF2B5EF4-FFF2-40B4-BE49-F238E27FC236}">
              <a16:creationId xmlns:a16="http://schemas.microsoft.com/office/drawing/2014/main" id="{8FDCD7A7-BAD1-42D4-A15E-FE3B3016203D}"/>
            </a:ext>
          </a:extLst>
        </xdr:cNvPr>
        <xdr:cNvCxnSpPr/>
      </xdr:nvCxnSpPr>
      <xdr:spPr>
        <a:xfrm rot="5400000">
          <a:off x="17694044" y="5169010"/>
          <a:ext cx="188895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517949</xdr:colOff>
      <xdr:row>9</xdr:row>
      <xdr:rowOff>982</xdr:rowOff>
    </xdr:from>
    <xdr:to>
      <xdr:col>30</xdr:col>
      <xdr:colOff>665102</xdr:colOff>
      <xdr:row>9</xdr:row>
      <xdr:rowOff>187332</xdr:rowOff>
    </xdr:to>
    <xdr:sp macro="" textlink="">
      <xdr:nvSpPr>
        <xdr:cNvPr id="56" name="TextBox 55">
          <a:extLst>
            <a:ext uri="{FF2B5EF4-FFF2-40B4-BE49-F238E27FC236}">
              <a16:creationId xmlns:a16="http://schemas.microsoft.com/office/drawing/2014/main" id="{3E2D351C-1734-4691-83A0-73460F121260}"/>
            </a:ext>
          </a:extLst>
        </xdr:cNvPr>
        <xdr:cNvSpPr txBox="1"/>
      </xdr:nvSpPr>
      <xdr:spPr>
        <a:xfrm>
          <a:off x="18140046" y="2732752"/>
          <a:ext cx="23187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F1</a:t>
          </a:r>
        </a:p>
      </xdr:txBody>
    </xdr:sp>
    <xdr:clientData/>
  </xdr:twoCellAnchor>
  <xdr:twoCellAnchor editAs="absolute">
    <xdr:from>
      <xdr:col>30</xdr:col>
      <xdr:colOff>441748</xdr:colOff>
      <xdr:row>16</xdr:row>
      <xdr:rowOff>56226</xdr:rowOff>
    </xdr:from>
    <xdr:to>
      <xdr:col>30</xdr:col>
      <xdr:colOff>1161001</xdr:colOff>
      <xdr:row>16</xdr:row>
      <xdr:rowOff>56226</xdr:rowOff>
    </xdr:to>
    <xdr:cxnSp macro="">
      <xdr:nvCxnSpPr>
        <xdr:cNvPr id="60" name="Straight Connector 59">
          <a:extLst>
            <a:ext uri="{FF2B5EF4-FFF2-40B4-BE49-F238E27FC236}">
              <a16:creationId xmlns:a16="http://schemas.microsoft.com/office/drawing/2014/main" id="{EFC378C2-7E64-4CE3-8EBE-D5C311458661}"/>
            </a:ext>
          </a:extLst>
        </xdr:cNvPr>
        <xdr:cNvCxnSpPr/>
      </xdr:nvCxnSpPr>
      <xdr:spPr>
        <a:xfrm flipH="1">
          <a:off x="18068925" y="4054821"/>
          <a:ext cx="796290" cy="0"/>
        </a:xfrm>
        <a:prstGeom prst="line">
          <a:avLst/>
        </a:prstGeom>
        <a:ln w="127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592256</xdr:colOff>
      <xdr:row>19</xdr:row>
      <xdr:rowOff>36709</xdr:rowOff>
    </xdr:from>
    <xdr:to>
      <xdr:col>30</xdr:col>
      <xdr:colOff>592256</xdr:colOff>
      <xdr:row>38</xdr:row>
      <xdr:rowOff>18246</xdr:rowOff>
    </xdr:to>
    <xdr:cxnSp macro="">
      <xdr:nvCxnSpPr>
        <xdr:cNvPr id="61" name="Straight Arrow Connector 60">
          <a:extLst>
            <a:ext uri="{FF2B5EF4-FFF2-40B4-BE49-F238E27FC236}">
              <a16:creationId xmlns:a16="http://schemas.microsoft.com/office/drawing/2014/main" id="{E934FF30-D057-48AA-8A47-7324D7A6DA7E}"/>
            </a:ext>
          </a:extLst>
        </xdr:cNvPr>
        <xdr:cNvCxnSpPr/>
      </xdr:nvCxnSpPr>
      <xdr:spPr>
        <a:xfrm>
          <a:off x="18256885" y="4227709"/>
          <a:ext cx="0" cy="239522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741836</xdr:colOff>
      <xdr:row>19</xdr:row>
      <xdr:rowOff>34810</xdr:rowOff>
    </xdr:from>
    <xdr:to>
      <xdr:col>30</xdr:col>
      <xdr:colOff>741836</xdr:colOff>
      <xdr:row>27</xdr:row>
      <xdr:rowOff>110836</xdr:rowOff>
    </xdr:to>
    <xdr:cxnSp macro="">
      <xdr:nvCxnSpPr>
        <xdr:cNvPr id="62" name="Straight Arrow Connector 61">
          <a:extLst>
            <a:ext uri="{FF2B5EF4-FFF2-40B4-BE49-F238E27FC236}">
              <a16:creationId xmlns:a16="http://schemas.microsoft.com/office/drawing/2014/main" id="{C0F3890E-207B-4371-86D6-B813AF29BFF0}"/>
            </a:ext>
          </a:extLst>
        </xdr:cNvPr>
        <xdr:cNvCxnSpPr/>
      </xdr:nvCxnSpPr>
      <xdr:spPr>
        <a:xfrm>
          <a:off x="18448655" y="4221365"/>
          <a:ext cx="0" cy="169273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30</xdr:col>
      <xdr:colOff>818672</xdr:colOff>
      <xdr:row>9</xdr:row>
      <xdr:rowOff>982</xdr:rowOff>
    </xdr:from>
    <xdr:to>
      <xdr:col>30</xdr:col>
      <xdr:colOff>1009337</xdr:colOff>
      <xdr:row>9</xdr:row>
      <xdr:rowOff>187332</xdr:rowOff>
    </xdr:to>
    <xdr:sp macro="" textlink="">
      <xdr:nvSpPr>
        <xdr:cNvPr id="64" name="TextBox 63">
          <a:extLst>
            <a:ext uri="{FF2B5EF4-FFF2-40B4-BE49-F238E27FC236}">
              <a16:creationId xmlns:a16="http://schemas.microsoft.com/office/drawing/2014/main" id="{AA1070F8-2934-4A75-B8B0-82AC9FADC9DD}"/>
            </a:ext>
          </a:extLst>
        </xdr:cNvPr>
        <xdr:cNvSpPr txBox="1"/>
      </xdr:nvSpPr>
      <xdr:spPr>
        <a:xfrm>
          <a:off x="18523586" y="2732752"/>
          <a:ext cx="18742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lientData/>
  </xdr:twoCellAnchor>
  <xdr:twoCellAnchor editAs="absolute">
    <xdr:from>
      <xdr:col>30</xdr:col>
      <xdr:colOff>1161637</xdr:colOff>
      <xdr:row>9</xdr:row>
      <xdr:rowOff>18127</xdr:rowOff>
    </xdr:from>
    <xdr:to>
      <xdr:col>30</xdr:col>
      <xdr:colOff>1387006</xdr:colOff>
      <xdr:row>9</xdr:row>
      <xdr:rowOff>152407</xdr:rowOff>
    </xdr:to>
    <xdr:sp macro="" textlink="">
      <xdr:nvSpPr>
        <xdr:cNvPr id="65" name="TextBox 64">
          <a:extLst>
            <a:ext uri="{FF2B5EF4-FFF2-40B4-BE49-F238E27FC236}">
              <a16:creationId xmlns:a16="http://schemas.microsoft.com/office/drawing/2014/main" id="{0B8F8E61-B438-49E7-AE97-9BF7DFC04599}"/>
            </a:ext>
          </a:extLst>
        </xdr:cNvPr>
        <xdr:cNvSpPr txBox="1"/>
      </xdr:nvSpPr>
      <xdr:spPr>
        <a:xfrm>
          <a:off x="18849976" y="2730847"/>
          <a:ext cx="204570" cy="1774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B5</a:t>
          </a:r>
        </a:p>
      </xdr:txBody>
    </xdr:sp>
    <xdr:clientData/>
  </xdr:twoCellAnchor>
  <xdr:twoCellAnchor editAs="absolute">
    <xdr:from>
      <xdr:col>30</xdr:col>
      <xdr:colOff>479849</xdr:colOff>
      <xdr:row>11</xdr:row>
      <xdr:rowOff>56227</xdr:rowOff>
    </xdr:from>
    <xdr:to>
      <xdr:col>30</xdr:col>
      <xdr:colOff>588737</xdr:colOff>
      <xdr:row>12</xdr:row>
      <xdr:rowOff>18595</xdr:rowOff>
    </xdr:to>
    <xdr:sp macro="" textlink="">
      <xdr:nvSpPr>
        <xdr:cNvPr id="70" name="TextBox 69">
          <a:extLst>
            <a:ext uri="{FF2B5EF4-FFF2-40B4-BE49-F238E27FC236}">
              <a16:creationId xmlns:a16="http://schemas.microsoft.com/office/drawing/2014/main" id="{632BBE3F-015E-4110-BB6C-BE8FA428057F}"/>
            </a:ext>
          </a:extLst>
        </xdr:cNvPr>
        <xdr:cNvSpPr txBox="1"/>
      </xdr:nvSpPr>
      <xdr:spPr>
        <a:xfrm>
          <a:off x="18101311" y="3229322"/>
          <a:ext cx="227430" cy="17191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lientData/>
  </xdr:twoCellAnchor>
  <xdr:twoCellAnchor editAs="absolute">
    <xdr:from>
      <xdr:col>30</xdr:col>
      <xdr:colOff>742472</xdr:colOff>
      <xdr:row>11</xdr:row>
      <xdr:rowOff>56862</xdr:rowOff>
    </xdr:from>
    <xdr:to>
      <xdr:col>30</xdr:col>
      <xdr:colOff>969967</xdr:colOff>
      <xdr:row>12</xdr:row>
      <xdr:rowOff>56521</xdr:rowOff>
    </xdr:to>
    <xdr:sp macro="" textlink="">
      <xdr:nvSpPr>
        <xdr:cNvPr id="71" name="TextBox 70">
          <a:extLst>
            <a:ext uri="{FF2B5EF4-FFF2-40B4-BE49-F238E27FC236}">
              <a16:creationId xmlns:a16="http://schemas.microsoft.com/office/drawing/2014/main" id="{02885382-8192-4AA2-8435-F804830C9A83}"/>
            </a:ext>
          </a:extLst>
        </xdr:cNvPr>
        <xdr:cNvSpPr txBox="1"/>
      </xdr:nvSpPr>
      <xdr:spPr>
        <a:xfrm>
          <a:off x="18468976" y="3244562"/>
          <a:ext cx="20457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A2</a:t>
          </a:r>
        </a:p>
      </xdr:txBody>
    </xdr:sp>
    <xdr:clientData/>
  </xdr:twoCellAnchor>
  <xdr:twoCellAnchor editAs="absolute">
    <xdr:from>
      <xdr:col>30</xdr:col>
      <xdr:colOff>510964</xdr:colOff>
      <xdr:row>14</xdr:row>
      <xdr:rowOff>18299</xdr:rowOff>
    </xdr:from>
    <xdr:to>
      <xdr:col>30</xdr:col>
      <xdr:colOff>625377</xdr:colOff>
      <xdr:row>15</xdr:row>
      <xdr:rowOff>18540</xdr:rowOff>
    </xdr:to>
    <xdr:sp macro="" textlink="">
      <xdr:nvSpPr>
        <xdr:cNvPr id="37" name="TextBox 36">
          <a:extLst>
            <a:ext uri="{FF2B5EF4-FFF2-40B4-BE49-F238E27FC236}">
              <a16:creationId xmlns:a16="http://schemas.microsoft.com/office/drawing/2014/main" id="{0F6B86F5-5859-4766-9E9D-AED89C8F86CF}"/>
            </a:ext>
          </a:extLst>
        </xdr:cNvPr>
        <xdr:cNvSpPr txBox="1"/>
      </xdr:nvSpPr>
      <xdr:spPr>
        <a:xfrm>
          <a:off x="18124806" y="3595254"/>
          <a:ext cx="204570"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I1</a:t>
          </a:r>
        </a:p>
      </xdr:txBody>
    </xdr:sp>
    <xdr:clientData/>
  </xdr:twoCellAnchor>
  <xdr:twoCellAnchor editAs="absolute">
    <xdr:from>
      <xdr:col>30</xdr:col>
      <xdr:colOff>742472</xdr:colOff>
      <xdr:row>14</xdr:row>
      <xdr:rowOff>34809</xdr:rowOff>
    </xdr:from>
    <xdr:to>
      <xdr:col>30</xdr:col>
      <xdr:colOff>969967</xdr:colOff>
      <xdr:row>15</xdr:row>
      <xdr:rowOff>35104</xdr:rowOff>
    </xdr:to>
    <xdr:sp macro="" textlink="">
      <xdr:nvSpPr>
        <xdr:cNvPr id="38" name="TextBox 37">
          <a:extLst>
            <a:ext uri="{FF2B5EF4-FFF2-40B4-BE49-F238E27FC236}">
              <a16:creationId xmlns:a16="http://schemas.microsoft.com/office/drawing/2014/main" id="{41905233-8815-4703-BC3A-5498F980A626}"/>
            </a:ext>
          </a:extLst>
        </xdr:cNvPr>
        <xdr:cNvSpPr txBox="1"/>
      </xdr:nvSpPr>
      <xdr:spPr>
        <a:xfrm>
          <a:off x="18447386" y="3613669"/>
          <a:ext cx="229335" cy="1869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I2</a:t>
          </a:r>
        </a:p>
      </xdr:txBody>
    </xdr:sp>
    <xdr:clientData/>
  </xdr:twoCellAnchor>
  <xdr:twoCellAnchor editAs="oneCell">
    <xdr:from>
      <xdr:col>0</xdr:col>
      <xdr:colOff>279400</xdr:colOff>
      <xdr:row>0</xdr:row>
      <xdr:rowOff>101600</xdr:rowOff>
    </xdr:from>
    <xdr:to>
      <xdr:col>2</xdr:col>
      <xdr:colOff>3655274</xdr:colOff>
      <xdr:row>1</xdr:row>
      <xdr:rowOff>73289</xdr:rowOff>
    </xdr:to>
    <xdr:pic>
      <xdr:nvPicPr>
        <xdr:cNvPr id="40" name="Picture 39">
          <a:extLst>
            <a:ext uri="{FF2B5EF4-FFF2-40B4-BE49-F238E27FC236}">
              <a16:creationId xmlns:a16="http://schemas.microsoft.com/office/drawing/2014/main" id="{73ACAFDA-8271-4681-92F5-0B6ECB50F789}"/>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editAs="absolute">
    <xdr:from>
      <xdr:col>30</xdr:col>
      <xdr:colOff>1084167</xdr:colOff>
      <xdr:row>11</xdr:row>
      <xdr:rowOff>56862</xdr:rowOff>
    </xdr:from>
    <xdr:to>
      <xdr:col>30</xdr:col>
      <xdr:colOff>1353986</xdr:colOff>
      <xdr:row>12</xdr:row>
      <xdr:rowOff>56521</xdr:rowOff>
    </xdr:to>
    <xdr:sp macro="" textlink="">
      <xdr:nvSpPr>
        <xdr:cNvPr id="31" name="TextBox 30">
          <a:extLst>
            <a:ext uri="{FF2B5EF4-FFF2-40B4-BE49-F238E27FC236}">
              <a16:creationId xmlns:a16="http://schemas.microsoft.com/office/drawing/2014/main" id="{5C2B3A36-9875-8799-6FD9-1A9D86836B60}"/>
            </a:ext>
          </a:extLst>
        </xdr:cNvPr>
        <xdr:cNvSpPr txBox="1"/>
      </xdr:nvSpPr>
      <xdr:spPr>
        <a:xfrm>
          <a:off x="18790921" y="3244562"/>
          <a:ext cx="22362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clientData/>
  </xdr:twoCellAnchor>
  <xdr:twoCellAnchor>
    <xdr:from>
      <xdr:col>32</xdr:col>
      <xdr:colOff>311467</xdr:colOff>
      <xdr:row>0</xdr:row>
      <xdr:rowOff>140970</xdr:rowOff>
    </xdr:from>
    <xdr:to>
      <xdr:col>37</xdr:col>
      <xdr:colOff>571500</xdr:colOff>
      <xdr:row>8</xdr:row>
      <xdr:rowOff>120967</xdr:rowOff>
    </xdr:to>
    <xdr:grpSp>
      <xdr:nvGrpSpPr>
        <xdr:cNvPr id="6" name="Group 5">
          <a:extLst>
            <a:ext uri="{FF2B5EF4-FFF2-40B4-BE49-F238E27FC236}">
              <a16:creationId xmlns:a16="http://schemas.microsoft.com/office/drawing/2014/main" id="{0F89088E-B5D6-7179-28B7-4F2950657A5D}"/>
            </a:ext>
          </a:extLst>
        </xdr:cNvPr>
        <xdr:cNvGrpSpPr/>
      </xdr:nvGrpSpPr>
      <xdr:grpSpPr>
        <a:xfrm>
          <a:off x="22943856" y="140970"/>
          <a:ext cx="3327826" cy="2147244"/>
          <a:chOff x="22314217" y="140970"/>
          <a:chExt cx="3236596" cy="2123122"/>
        </a:xfrm>
      </xdr:grpSpPr>
      <xdr:pic>
        <xdr:nvPicPr>
          <xdr:cNvPr id="2" name="Picture 1">
            <a:extLst>
              <a:ext uri="{FF2B5EF4-FFF2-40B4-BE49-F238E27FC236}">
                <a16:creationId xmlns:a16="http://schemas.microsoft.com/office/drawing/2014/main" id="{EBE8C76F-05BD-4084-4568-B0198793389B}"/>
              </a:ext>
            </a:extLst>
          </xdr:cNvPr>
          <xdr:cNvPicPr>
            <a:picLocks noChangeAspect="1"/>
          </xdr:cNvPicPr>
        </xdr:nvPicPr>
        <xdr:blipFill>
          <a:blip xmlns:r="http://schemas.openxmlformats.org/officeDocument/2006/relationships" r:embed="rId2"/>
          <a:stretch>
            <a:fillRect/>
          </a:stretch>
        </xdr:blipFill>
        <xdr:spPr>
          <a:xfrm>
            <a:off x="22722070" y="265385"/>
            <a:ext cx="2828743" cy="1925958"/>
          </a:xfrm>
          <a:prstGeom prst="rect">
            <a:avLst/>
          </a:prstGeom>
        </xdr:spPr>
      </xdr:pic>
      <xdr:cxnSp macro="">
        <xdr:nvCxnSpPr>
          <xdr:cNvPr id="5" name="Straight Connector 4">
            <a:extLst>
              <a:ext uri="{FF2B5EF4-FFF2-40B4-BE49-F238E27FC236}">
                <a16:creationId xmlns:a16="http://schemas.microsoft.com/office/drawing/2014/main" id="{792E1C6C-2A51-949B-64AA-5AE29B648C28}"/>
              </a:ext>
            </a:extLst>
          </xdr:cNvPr>
          <xdr:cNvCxnSpPr/>
        </xdr:nvCxnSpPr>
        <xdr:spPr>
          <a:xfrm flipV="1">
            <a:off x="22314217" y="140970"/>
            <a:ext cx="3167063" cy="2123122"/>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208915</xdr:colOff>
      <xdr:row>8</xdr:row>
      <xdr:rowOff>388937</xdr:rowOff>
    </xdr:from>
    <xdr:to>
      <xdr:col>30</xdr:col>
      <xdr:colOff>3104515</xdr:colOff>
      <xdr:row>43</xdr:row>
      <xdr:rowOff>191452</xdr:rowOff>
    </xdr:to>
    <xdr:grpSp>
      <xdr:nvGrpSpPr>
        <xdr:cNvPr id="9" name="Group 8">
          <a:extLst>
            <a:ext uri="{FF2B5EF4-FFF2-40B4-BE49-F238E27FC236}">
              <a16:creationId xmlns:a16="http://schemas.microsoft.com/office/drawing/2014/main" id="{88E8D368-404A-519C-61DB-2691FB98F588}"/>
            </a:ext>
          </a:extLst>
        </xdr:cNvPr>
        <xdr:cNvGrpSpPr/>
      </xdr:nvGrpSpPr>
      <xdr:grpSpPr>
        <a:xfrm>
          <a:off x="14479097" y="2539855"/>
          <a:ext cx="7289471" cy="4964817"/>
          <a:chOff x="14101808" y="2538866"/>
          <a:chExt cx="7141028" cy="5027657"/>
        </a:xfrm>
      </xdr:grpSpPr>
      <xdr:pic>
        <xdr:nvPicPr>
          <xdr:cNvPr id="3" name="Picture 2">
            <a:extLst>
              <a:ext uri="{FF2B5EF4-FFF2-40B4-BE49-F238E27FC236}">
                <a16:creationId xmlns:a16="http://schemas.microsoft.com/office/drawing/2014/main" id="{482E7A56-0C8F-790F-2E3A-267BEF7B1399}"/>
              </a:ext>
            </a:extLst>
          </xdr:cNvPr>
          <xdr:cNvPicPr>
            <a:picLocks noChangeAspect="1"/>
          </xdr:cNvPicPr>
        </xdr:nvPicPr>
        <xdr:blipFill>
          <a:blip xmlns:r="http://schemas.openxmlformats.org/officeDocument/2006/relationships" r:embed="rId3"/>
          <a:stretch>
            <a:fillRect/>
          </a:stretch>
        </xdr:blipFill>
        <xdr:spPr>
          <a:xfrm>
            <a:off x="14101808" y="2538866"/>
            <a:ext cx="7141028" cy="5027657"/>
          </a:xfrm>
          <a:prstGeom prst="rect">
            <a:avLst/>
          </a:prstGeom>
        </xdr:spPr>
      </xdr:pic>
      <xdr:sp macro="" textlink="">
        <xdr:nvSpPr>
          <xdr:cNvPr id="4" name="Freeform: Shape 3">
            <a:extLst>
              <a:ext uri="{FF2B5EF4-FFF2-40B4-BE49-F238E27FC236}">
                <a16:creationId xmlns:a16="http://schemas.microsoft.com/office/drawing/2014/main" id="{1DACE61F-B38D-05B3-8FC1-A1498E1A0443}"/>
              </a:ext>
            </a:extLst>
          </xdr:cNvPr>
          <xdr:cNvSpPr/>
        </xdr:nvSpPr>
        <xdr:spPr>
          <a:xfrm>
            <a:off x="15714345" y="3147060"/>
            <a:ext cx="480060" cy="311059"/>
          </a:xfrm>
          <a:custGeom>
            <a:avLst/>
            <a:gdLst>
              <a:gd name="connsiteX0" fmla="*/ 0 w 476250"/>
              <a:gd name="connsiteY0" fmla="*/ 0 h 312964"/>
              <a:gd name="connsiteX1" fmla="*/ 244929 w 476250"/>
              <a:gd name="connsiteY1" fmla="*/ 312964 h 312964"/>
              <a:gd name="connsiteX2" fmla="*/ 476250 w 476250"/>
              <a:gd name="connsiteY2" fmla="*/ 27214 h 312964"/>
            </a:gdLst>
            <a:ahLst/>
            <a:cxnLst>
              <a:cxn ang="0">
                <a:pos x="connsiteX0" y="connsiteY0"/>
              </a:cxn>
              <a:cxn ang="0">
                <a:pos x="connsiteX1" y="connsiteY1"/>
              </a:cxn>
              <a:cxn ang="0">
                <a:pos x="connsiteX2" y="connsiteY2"/>
              </a:cxn>
            </a:cxnLst>
            <a:rect l="l" t="t" r="r" b="b"/>
            <a:pathLst>
              <a:path w="476250" h="312964">
                <a:moveTo>
                  <a:pt x="0" y="0"/>
                </a:moveTo>
                <a:lnTo>
                  <a:pt x="244929" y="312964"/>
                </a:lnTo>
                <a:lnTo>
                  <a:pt x="476250" y="27214"/>
                </a:lnTo>
              </a:path>
            </a:pathLst>
          </a:custGeom>
          <a:noFill/>
          <a:ln>
            <a:solidFill>
              <a:srgbClr val="FF0000"/>
            </a:solidFill>
            <a:prstDash val="solid"/>
            <a:headEnd type="triangl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7" name="Freeform: Shape 6">
            <a:extLst>
              <a:ext uri="{FF2B5EF4-FFF2-40B4-BE49-F238E27FC236}">
                <a16:creationId xmlns:a16="http://schemas.microsoft.com/office/drawing/2014/main" id="{8026D9F0-62D3-7BF8-5D04-9456823B73F9}"/>
              </a:ext>
            </a:extLst>
          </xdr:cNvPr>
          <xdr:cNvSpPr/>
        </xdr:nvSpPr>
        <xdr:spPr>
          <a:xfrm>
            <a:off x="19108239" y="3088821"/>
            <a:ext cx="536665" cy="58403"/>
          </a:xfrm>
          <a:custGeom>
            <a:avLst/>
            <a:gdLst>
              <a:gd name="connsiteX0" fmla="*/ 0 w 544285"/>
              <a:gd name="connsiteY0" fmla="*/ 0 h 54593"/>
              <a:gd name="connsiteX1" fmla="*/ 299357 w 544285"/>
              <a:gd name="connsiteY1" fmla="*/ 54429 h 54593"/>
              <a:gd name="connsiteX2" fmla="*/ 544285 w 544285"/>
              <a:gd name="connsiteY2" fmla="*/ 13608 h 54593"/>
            </a:gdLst>
            <a:ahLst/>
            <a:cxnLst>
              <a:cxn ang="0">
                <a:pos x="connsiteX0" y="connsiteY0"/>
              </a:cxn>
              <a:cxn ang="0">
                <a:pos x="connsiteX1" y="connsiteY1"/>
              </a:cxn>
              <a:cxn ang="0">
                <a:pos x="connsiteX2" y="connsiteY2"/>
              </a:cxn>
            </a:cxnLst>
            <a:rect l="l" t="t" r="r" b="b"/>
            <a:pathLst>
              <a:path w="544285" h="54593">
                <a:moveTo>
                  <a:pt x="0" y="0"/>
                </a:moveTo>
                <a:cubicBezTo>
                  <a:pt x="104321" y="26080"/>
                  <a:pt x="208643" y="52161"/>
                  <a:pt x="299357" y="54429"/>
                </a:cubicBezTo>
                <a:cubicBezTo>
                  <a:pt x="390071" y="56697"/>
                  <a:pt x="467178" y="35152"/>
                  <a:pt x="544285" y="13608"/>
                </a:cubicBezTo>
              </a:path>
            </a:pathLst>
          </a:custGeom>
          <a:noFill/>
          <a:ln>
            <a:solidFill>
              <a:srgbClr val="FF0000"/>
            </a:solidFill>
            <a:headEnd type="triangle" w="med" len="med"/>
            <a:tailEnd type="triangl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kern="1200"/>
          </a:p>
        </xdr:txBody>
      </xdr:sp>
      <xdr:sp macro="" textlink="">
        <xdr:nvSpPr>
          <xdr:cNvPr id="39" name="TextBox 38">
            <a:extLst>
              <a:ext uri="{FF2B5EF4-FFF2-40B4-BE49-F238E27FC236}">
                <a16:creationId xmlns:a16="http://schemas.microsoft.com/office/drawing/2014/main" id="{370073C2-6DD8-4B2B-BF12-33ADF8E7542D}"/>
              </a:ext>
            </a:extLst>
          </xdr:cNvPr>
          <xdr:cNvSpPr txBox="1"/>
        </xdr:nvSpPr>
        <xdr:spPr>
          <a:xfrm>
            <a:off x="15852996" y="2935943"/>
            <a:ext cx="262199" cy="20625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Z2</a:t>
            </a:r>
          </a:p>
        </xdr:txBody>
      </xdr:sp>
      <xdr:sp macro="" textlink="">
        <xdr:nvSpPr>
          <xdr:cNvPr id="8" name="TextBox 7">
            <a:extLst>
              <a:ext uri="{FF2B5EF4-FFF2-40B4-BE49-F238E27FC236}">
                <a16:creationId xmlns:a16="http://schemas.microsoft.com/office/drawing/2014/main" id="{2691D6CB-51AF-01E4-3F8C-0B606D480D60}"/>
              </a:ext>
            </a:extLst>
          </xdr:cNvPr>
          <xdr:cNvSpPr txBox="1"/>
        </xdr:nvSpPr>
        <xdr:spPr>
          <a:xfrm>
            <a:off x="19264579" y="2850490"/>
            <a:ext cx="262199" cy="20625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Z3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85</xdr:row>
      <xdr:rowOff>9525</xdr:rowOff>
    </xdr:from>
    <xdr:to>
      <xdr:col>0</xdr:col>
      <xdr:colOff>3175</xdr:colOff>
      <xdr:row>85</xdr:row>
      <xdr:rowOff>161925</xdr:rowOff>
    </xdr:to>
    <xdr:sp macro="" textlink="">
      <xdr:nvSpPr>
        <xdr:cNvPr id="6" name="Text Box 21">
          <a:extLst>
            <a:ext uri="{FF2B5EF4-FFF2-40B4-BE49-F238E27FC236}">
              <a16:creationId xmlns:a16="http://schemas.microsoft.com/office/drawing/2014/main" id="{BAB82E7E-6CF2-415D-BDDD-2D021B2BFCA5}"/>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xdr:from>
      <xdr:col>0</xdr:col>
      <xdr:colOff>3175</xdr:colOff>
      <xdr:row>86</xdr:row>
      <xdr:rowOff>9525</xdr:rowOff>
    </xdr:from>
    <xdr:to>
      <xdr:col>0</xdr:col>
      <xdr:colOff>3175</xdr:colOff>
      <xdr:row>86</xdr:row>
      <xdr:rowOff>161925</xdr:rowOff>
    </xdr:to>
    <xdr:sp macro="" textlink="">
      <xdr:nvSpPr>
        <xdr:cNvPr id="7" name="Text Box 21">
          <a:extLst>
            <a:ext uri="{FF2B5EF4-FFF2-40B4-BE49-F238E27FC236}">
              <a16:creationId xmlns:a16="http://schemas.microsoft.com/office/drawing/2014/main" id="{E8DE091D-29E9-4EC1-88E9-4A95B7A642A2}"/>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editAs="oneCell">
    <xdr:from>
      <xdr:col>0</xdr:col>
      <xdr:colOff>279400</xdr:colOff>
      <xdr:row>0</xdr:row>
      <xdr:rowOff>101600</xdr:rowOff>
    </xdr:from>
    <xdr:to>
      <xdr:col>3</xdr:col>
      <xdr:colOff>644525</xdr:colOff>
      <xdr:row>1</xdr:row>
      <xdr:rowOff>72654</xdr:rowOff>
    </xdr:to>
    <xdr:pic>
      <xdr:nvPicPr>
        <xdr:cNvPr id="10" name="Picture 9">
          <a:extLst>
            <a:ext uri="{FF2B5EF4-FFF2-40B4-BE49-F238E27FC236}">
              <a16:creationId xmlns:a16="http://schemas.microsoft.com/office/drawing/2014/main" id="{8F34075D-F2EF-467E-8FA4-58CD22C73417}"/>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Y169"/>
  <sheetViews>
    <sheetView zoomScale="85" zoomScaleNormal="85" workbookViewId="0">
      <selection activeCell="C3" sqref="C3:F10"/>
    </sheetView>
  </sheetViews>
  <sheetFormatPr defaultColWidth="8.69140625" defaultRowHeight="14.6" x14ac:dyDescent="0.4"/>
  <cols>
    <col min="1" max="1" width="42.23046875" style="40" customWidth="1"/>
    <col min="2" max="2" width="52.23046875" style="40" bestFit="1" customWidth="1"/>
    <col min="3" max="6" width="42.23046875" style="40" customWidth="1"/>
    <col min="7" max="7" width="36" style="40" customWidth="1"/>
    <col min="8" max="8" width="34.69140625" customWidth="1"/>
    <col min="9" max="12" width="44.69140625" customWidth="1"/>
    <col min="13" max="13" width="47.07421875" customWidth="1"/>
    <col min="14" max="14" width="66" customWidth="1"/>
    <col min="15" max="15" width="60.69140625" customWidth="1"/>
    <col min="16" max="16" width="59.4609375" customWidth="1"/>
    <col min="17" max="17" width="56.69140625" customWidth="1"/>
    <col min="18" max="18" width="53.4609375" customWidth="1"/>
    <col min="19" max="19" width="50.4609375" customWidth="1"/>
    <col min="20" max="20" width="45.69140625" customWidth="1"/>
    <col min="21" max="21" width="29" bestFit="1" customWidth="1"/>
  </cols>
  <sheetData>
    <row r="1" spans="1:21" x14ac:dyDescent="0.4">
      <c r="A1" s="72" t="s">
        <v>0</v>
      </c>
      <c r="B1" s="72" t="s">
        <v>1</v>
      </c>
      <c r="C1" s="72" t="s">
        <v>2</v>
      </c>
      <c r="D1" s="72" t="s">
        <v>3</v>
      </c>
      <c r="E1" s="72" t="s">
        <v>4</v>
      </c>
      <c r="F1" s="72" t="s">
        <v>5</v>
      </c>
      <c r="G1" s="72"/>
      <c r="H1" s="19"/>
      <c r="I1" s="19"/>
      <c r="J1" s="19"/>
      <c r="K1" s="19"/>
      <c r="N1" s="19"/>
      <c r="O1" s="19"/>
      <c r="P1" s="19"/>
      <c r="R1" s="19"/>
      <c r="U1" s="19"/>
    </row>
    <row r="2" spans="1:21" x14ac:dyDescent="0.4">
      <c r="A2" s="40" t="s">
        <v>6</v>
      </c>
      <c r="B2" s="40" t="s">
        <v>7</v>
      </c>
      <c r="C2" s="40" t="s">
        <v>6</v>
      </c>
      <c r="D2" s="40" t="s">
        <v>6</v>
      </c>
      <c r="E2" s="40" t="s">
        <v>6</v>
      </c>
      <c r="F2" s="40" t="s">
        <v>6</v>
      </c>
      <c r="H2" s="2"/>
      <c r="I2" s="2"/>
      <c r="J2" s="2"/>
      <c r="K2" s="40"/>
    </row>
    <row r="3" spans="1:21" x14ac:dyDescent="0.4">
      <c r="A3" s="40" t="s">
        <v>8</v>
      </c>
      <c r="B3" s="40" t="s">
        <v>9</v>
      </c>
      <c r="G3" s="157"/>
      <c r="H3" s="155"/>
      <c r="I3" s="155"/>
      <c r="J3" s="155"/>
      <c r="K3" s="40"/>
    </row>
    <row r="4" spans="1:21" x14ac:dyDescent="0.4">
      <c r="A4" s="40" t="s">
        <v>11</v>
      </c>
      <c r="B4" s="157" t="s">
        <v>12</v>
      </c>
      <c r="G4" s="157"/>
      <c r="H4" s="155"/>
      <c r="I4" s="156"/>
      <c r="J4" s="156"/>
    </row>
    <row r="5" spans="1:21" x14ac:dyDescent="0.4">
      <c r="A5" s="40" t="s">
        <v>15</v>
      </c>
      <c r="B5" s="157" t="s">
        <v>16</v>
      </c>
      <c r="G5" s="157"/>
      <c r="H5" s="155"/>
      <c r="I5" s="155"/>
      <c r="J5" s="155"/>
    </row>
    <row r="6" spans="1:21" x14ac:dyDescent="0.4">
      <c r="B6" s="157" t="s">
        <v>17</v>
      </c>
      <c r="G6" s="157"/>
      <c r="H6" s="155"/>
      <c r="I6" s="155"/>
      <c r="J6" s="155"/>
    </row>
    <row r="9" spans="1:21" x14ac:dyDescent="0.4">
      <c r="A9" s="72"/>
      <c r="N9" s="23"/>
      <c r="O9" s="23"/>
      <c r="P9" s="23"/>
    </row>
    <row r="10" spans="1:21" x14ac:dyDescent="0.4">
      <c r="I10" s="19"/>
      <c r="J10" s="19"/>
    </row>
    <row r="11" spans="1:21" x14ac:dyDescent="0.4">
      <c r="I11" s="2"/>
      <c r="J11" s="2"/>
    </row>
    <row r="12" spans="1:21" x14ac:dyDescent="0.4">
      <c r="I12" s="103"/>
      <c r="J12" s="103"/>
    </row>
    <row r="13" spans="1:21" s="190" customFormat="1" x14ac:dyDescent="0.4">
      <c r="A13" s="189"/>
      <c r="B13" s="189"/>
      <c r="C13" s="189"/>
      <c r="D13" s="189"/>
      <c r="E13" s="189"/>
      <c r="F13" s="189"/>
      <c r="G13" s="189"/>
    </row>
    <row r="14" spans="1:21" s="190" customFormat="1" x14ac:dyDescent="0.4">
      <c r="A14" s="189"/>
      <c r="B14" s="189"/>
      <c r="C14" s="189"/>
      <c r="D14" s="189"/>
      <c r="E14" s="189"/>
      <c r="F14" s="189"/>
      <c r="G14" s="189"/>
      <c r="M14" s="191"/>
    </row>
    <row r="15" spans="1:21" s="190" customFormat="1" x14ac:dyDescent="0.4">
      <c r="A15" s="189"/>
      <c r="B15" s="189"/>
      <c r="C15" s="189"/>
      <c r="D15" s="189"/>
      <c r="E15" s="189"/>
      <c r="F15" s="189"/>
      <c r="G15" s="189"/>
      <c r="O15" s="192"/>
      <c r="P15" s="192"/>
    </row>
    <row r="16" spans="1:21" s="190" customFormat="1" x14ac:dyDescent="0.4">
      <c r="A16" s="189"/>
      <c r="B16" s="189"/>
      <c r="C16" s="189"/>
      <c r="D16" s="189"/>
      <c r="E16" s="189"/>
      <c r="F16" s="189"/>
      <c r="G16" s="189"/>
      <c r="O16" s="192"/>
      <c r="P16" s="192"/>
      <c r="Q16" s="193"/>
      <c r="R16" s="193"/>
      <c r="U16" s="193"/>
    </row>
    <row r="17" spans="1:21" x14ac:dyDescent="0.4">
      <c r="A17" s="72" t="s">
        <v>20</v>
      </c>
      <c r="B17" s="72" t="s">
        <v>21</v>
      </c>
      <c r="C17" s="72" t="s">
        <v>22</v>
      </c>
      <c r="D17" s="72" t="s">
        <v>23</v>
      </c>
      <c r="E17" s="72" t="s">
        <v>24</v>
      </c>
      <c r="F17" s="72" t="s">
        <v>25</v>
      </c>
      <c r="G17" s="72" t="s">
        <v>26</v>
      </c>
      <c r="H17" s="72"/>
      <c r="I17" s="19" t="s">
        <v>27</v>
      </c>
      <c r="J17" s="19" t="s">
        <v>28</v>
      </c>
      <c r="K17" s="19" t="s">
        <v>29</v>
      </c>
      <c r="L17" s="19" t="s">
        <v>30</v>
      </c>
      <c r="M17" s="19" t="s">
        <v>31</v>
      </c>
      <c r="O17" s="103"/>
      <c r="P17" s="103"/>
      <c r="Q17" s="23"/>
    </row>
    <row r="18" spans="1:21" x14ac:dyDescent="0.4">
      <c r="A18" s="40" t="s">
        <v>6</v>
      </c>
      <c r="B18" s="40" t="s">
        <v>6</v>
      </c>
      <c r="C18" s="40" t="s">
        <v>6</v>
      </c>
      <c r="E18" s="40" t="s">
        <v>6</v>
      </c>
      <c r="F18" s="40" t="s">
        <v>6</v>
      </c>
      <c r="G18" s="40" t="s">
        <v>6</v>
      </c>
      <c r="H18" s="40"/>
      <c r="I18" s="169" t="s">
        <v>32</v>
      </c>
      <c r="J18" s="169" t="s">
        <v>32</v>
      </c>
      <c r="K18" s="169" t="s">
        <v>32</v>
      </c>
      <c r="L18" s="169" t="s">
        <v>32</v>
      </c>
      <c r="M18" s="17" t="s">
        <v>33</v>
      </c>
      <c r="O18" s="103"/>
      <c r="P18" s="103"/>
      <c r="Q18" s="23"/>
      <c r="R18" s="23"/>
    </row>
    <row r="19" spans="1:21" ht="42.55" customHeight="1" x14ac:dyDescent="0.4">
      <c r="A19" s="157" t="s">
        <v>34</v>
      </c>
      <c r="B19" s="157" t="s">
        <v>35</v>
      </c>
      <c r="C19" s="157" t="s">
        <v>36</v>
      </c>
      <c r="D19" s="157" t="s">
        <v>37</v>
      </c>
      <c r="E19" s="170" t="s">
        <v>38</v>
      </c>
      <c r="F19" s="157" t="s">
        <v>39</v>
      </c>
      <c r="G19" s="157" t="s">
        <v>40</v>
      </c>
      <c r="H19" s="40"/>
      <c r="I19" s="154" t="s">
        <v>41</v>
      </c>
      <c r="J19" s="154" t="s">
        <v>41</v>
      </c>
      <c r="K19" s="154" t="s">
        <v>41</v>
      </c>
      <c r="L19" s="154" t="s">
        <v>41</v>
      </c>
      <c r="M19" s="2" t="s">
        <v>42</v>
      </c>
      <c r="O19" s="103"/>
      <c r="P19" s="103"/>
      <c r="Q19" s="23"/>
    </row>
    <row r="20" spans="1:21" ht="41.8" customHeight="1" x14ac:dyDescent="0.4">
      <c r="A20" s="157" t="s">
        <v>43</v>
      </c>
      <c r="B20" s="157" t="s">
        <v>44</v>
      </c>
      <c r="C20" s="157" t="s">
        <v>45</v>
      </c>
      <c r="D20" s="157" t="s">
        <v>46</v>
      </c>
      <c r="E20" s="170" t="s">
        <v>47</v>
      </c>
      <c r="F20" s="157" t="s">
        <v>48</v>
      </c>
      <c r="G20" s="157" t="s">
        <v>49</v>
      </c>
      <c r="H20" s="40"/>
      <c r="I20" s="154" t="s">
        <v>50</v>
      </c>
      <c r="J20" s="154" t="s">
        <v>50</v>
      </c>
      <c r="K20" s="154" t="s">
        <v>50</v>
      </c>
      <c r="L20" s="154" t="s">
        <v>50</v>
      </c>
      <c r="M20" s="2" t="s">
        <v>51</v>
      </c>
      <c r="O20" s="103"/>
      <c r="P20" s="103"/>
      <c r="Q20" s="23"/>
      <c r="U20" s="23"/>
    </row>
    <row r="21" spans="1:21" ht="46.3" customHeight="1" x14ac:dyDescent="0.4">
      <c r="A21" s="157" t="s">
        <v>52</v>
      </c>
      <c r="B21" s="157" t="s">
        <v>53</v>
      </c>
      <c r="C21" s="157" t="s">
        <v>54</v>
      </c>
      <c r="D21" s="157" t="s">
        <v>10</v>
      </c>
      <c r="E21" s="170" t="s">
        <v>55</v>
      </c>
      <c r="F21" s="157" t="s">
        <v>56</v>
      </c>
      <c r="G21" s="157" t="s">
        <v>57</v>
      </c>
      <c r="H21" s="40"/>
      <c r="I21" s="154" t="s">
        <v>58</v>
      </c>
      <c r="J21" s="154" t="s">
        <v>58</v>
      </c>
      <c r="K21" s="154" t="s">
        <v>58</v>
      </c>
      <c r="L21" s="154" t="s">
        <v>58</v>
      </c>
      <c r="M21" s="2" t="s">
        <v>59</v>
      </c>
      <c r="O21" s="103"/>
      <c r="P21" s="103"/>
      <c r="Q21" s="23"/>
      <c r="U21" s="23"/>
    </row>
    <row r="22" spans="1:21" ht="38.799999999999997" customHeight="1" x14ac:dyDescent="0.4">
      <c r="A22" s="157" t="s">
        <v>60</v>
      </c>
      <c r="B22" s="157"/>
      <c r="C22" s="157" t="s">
        <v>61</v>
      </c>
      <c r="D22" s="166"/>
      <c r="E22" s="154" t="s">
        <v>62</v>
      </c>
      <c r="F22" s="157" t="s">
        <v>63</v>
      </c>
      <c r="G22" s="157" t="s">
        <v>64</v>
      </c>
      <c r="H22" s="40"/>
      <c r="I22" s="154" t="s">
        <v>65</v>
      </c>
      <c r="J22" s="154" t="s">
        <v>65</v>
      </c>
      <c r="K22" s="154" t="s">
        <v>65</v>
      </c>
      <c r="L22" s="154" t="s">
        <v>65</v>
      </c>
      <c r="M22" s="2" t="s">
        <v>66</v>
      </c>
      <c r="O22" s="103"/>
      <c r="P22" s="103"/>
      <c r="Q22" s="23"/>
      <c r="U22" s="23"/>
    </row>
    <row r="23" spans="1:21" ht="27" customHeight="1" x14ac:dyDescent="0.4">
      <c r="A23" s="157" t="s">
        <v>67</v>
      </c>
      <c r="E23" s="154" t="s">
        <v>68</v>
      </c>
      <c r="G23" s="157" t="s">
        <v>69</v>
      </c>
      <c r="I23" s="21"/>
      <c r="J23" s="21"/>
      <c r="K23" s="21"/>
      <c r="L23" s="21"/>
      <c r="M23" s="2" t="s">
        <v>70</v>
      </c>
    </row>
    <row r="24" spans="1:21" ht="53.05" customHeight="1" x14ac:dyDescent="0.4">
      <c r="A24" s="157" t="s">
        <v>71</v>
      </c>
      <c r="E24" s="154" t="s">
        <v>72</v>
      </c>
      <c r="G24" s="157" t="s">
        <v>73</v>
      </c>
      <c r="H24" s="2"/>
      <c r="I24" s="169" t="s">
        <v>74</v>
      </c>
      <c r="J24" s="169" t="s">
        <v>74</v>
      </c>
      <c r="K24" s="169" t="s">
        <v>74</v>
      </c>
      <c r="L24" s="169" t="s">
        <v>74</v>
      </c>
      <c r="M24" s="2"/>
      <c r="O24" s="2"/>
      <c r="P24" s="2"/>
    </row>
    <row r="25" spans="1:21" ht="29.15" x14ac:dyDescent="0.4">
      <c r="E25" s="154" t="s">
        <v>75</v>
      </c>
      <c r="G25" s="157"/>
      <c r="I25" s="154" t="s">
        <v>76</v>
      </c>
      <c r="J25" s="154" t="s">
        <v>77</v>
      </c>
      <c r="K25" s="154" t="s">
        <v>78</v>
      </c>
      <c r="L25" s="154" t="s">
        <v>79</v>
      </c>
      <c r="M25" s="17" t="s">
        <v>80</v>
      </c>
    </row>
    <row r="26" spans="1:21" ht="29.15" x14ac:dyDescent="0.4">
      <c r="G26" s="157" t="s">
        <v>81</v>
      </c>
      <c r="I26" s="154" t="s">
        <v>82</v>
      </c>
      <c r="J26" s="154" t="s">
        <v>83</v>
      </c>
      <c r="K26" s="154" t="s">
        <v>84</v>
      </c>
      <c r="L26" s="154" t="s">
        <v>85</v>
      </c>
      <c r="M26" s="2" t="s">
        <v>86</v>
      </c>
    </row>
    <row r="27" spans="1:21" ht="29.15" x14ac:dyDescent="0.4">
      <c r="G27" s="154" t="s">
        <v>10</v>
      </c>
      <c r="I27" s="154" t="s">
        <v>87</v>
      </c>
      <c r="J27" s="154" t="s">
        <v>88</v>
      </c>
      <c r="K27" s="154" t="s">
        <v>89</v>
      </c>
      <c r="L27" s="154" t="s">
        <v>90</v>
      </c>
      <c r="M27" s="2" t="s">
        <v>91</v>
      </c>
      <c r="U27" s="23"/>
    </row>
    <row r="28" spans="1:21" ht="46.3" customHeight="1" x14ac:dyDescent="0.4">
      <c r="I28" s="21"/>
      <c r="J28" s="154" t="s">
        <v>92</v>
      </c>
      <c r="K28" s="154" t="s">
        <v>93</v>
      </c>
      <c r="L28" s="154"/>
      <c r="N28" s="22"/>
      <c r="R28" s="2"/>
    </row>
    <row r="29" spans="1:21" ht="29.05" customHeight="1" x14ac:dyDescent="0.4">
      <c r="J29" s="21"/>
      <c r="K29" s="21"/>
      <c r="L29" s="21"/>
      <c r="M29" s="2"/>
      <c r="N29" s="23"/>
      <c r="R29" s="2"/>
    </row>
    <row r="30" spans="1:21" x14ac:dyDescent="0.4">
      <c r="I30" s="169" t="s">
        <v>94</v>
      </c>
      <c r="J30" s="169" t="s">
        <v>94</v>
      </c>
      <c r="K30" s="169" t="s">
        <v>94</v>
      </c>
      <c r="L30" s="169" t="s">
        <v>94</v>
      </c>
      <c r="M30" s="25" t="s">
        <v>95</v>
      </c>
      <c r="N30" s="23"/>
      <c r="R30" s="2"/>
    </row>
    <row r="31" spans="1:21" x14ac:dyDescent="0.4">
      <c r="I31" s="154" t="s">
        <v>96</v>
      </c>
      <c r="J31" s="154" t="s">
        <v>97</v>
      </c>
      <c r="K31" s="154" t="s">
        <v>98</v>
      </c>
      <c r="L31" s="154" t="s">
        <v>99</v>
      </c>
      <c r="M31" s="25" t="s">
        <v>100</v>
      </c>
      <c r="N31" s="23"/>
    </row>
    <row r="32" spans="1:21" ht="29.15" x14ac:dyDescent="0.4">
      <c r="I32" s="154" t="s">
        <v>101</v>
      </c>
      <c r="J32" s="154" t="s">
        <v>102</v>
      </c>
      <c r="K32" s="154" t="s">
        <v>103</v>
      </c>
      <c r="L32" s="154" t="s">
        <v>104</v>
      </c>
      <c r="M32" s="25" t="s">
        <v>105</v>
      </c>
      <c r="N32" s="23"/>
    </row>
    <row r="33" spans="1:25" x14ac:dyDescent="0.4">
      <c r="H33" s="40"/>
      <c r="I33" s="154" t="s">
        <v>106</v>
      </c>
      <c r="J33" s="154" t="s">
        <v>107</v>
      </c>
      <c r="K33" s="154" t="s">
        <v>108</v>
      </c>
      <c r="L33" s="154" t="s">
        <v>109</v>
      </c>
      <c r="M33" s="25" t="s">
        <v>110</v>
      </c>
      <c r="N33" s="23"/>
      <c r="O33" s="103"/>
      <c r="P33" s="103"/>
    </row>
    <row r="34" spans="1:25" ht="29.15" x14ac:dyDescent="0.4">
      <c r="A34" s="20"/>
      <c r="I34" s="2" t="s">
        <v>10</v>
      </c>
      <c r="J34" s="154" t="s">
        <v>111</v>
      </c>
      <c r="K34" s="154" t="s">
        <v>112</v>
      </c>
      <c r="L34" s="2" t="s">
        <v>10</v>
      </c>
      <c r="N34" s="23"/>
    </row>
    <row r="35" spans="1:25" x14ac:dyDescent="0.4">
      <c r="A35" s="20"/>
      <c r="I35" s="2"/>
      <c r="J35" s="2" t="s">
        <v>10</v>
      </c>
      <c r="K35" s="2" t="s">
        <v>10</v>
      </c>
      <c r="R35" s="23"/>
    </row>
    <row r="36" spans="1:25" s="190" customFormat="1" x14ac:dyDescent="0.4">
      <c r="A36" s="194"/>
      <c r="B36" s="189"/>
      <c r="C36" s="189"/>
      <c r="D36" s="189"/>
      <c r="E36" s="189"/>
      <c r="F36" s="189"/>
      <c r="G36" s="189"/>
      <c r="R36" s="195"/>
    </row>
    <row r="37" spans="1:25" s="190" customFormat="1" x14ac:dyDescent="0.4">
      <c r="A37" s="189"/>
      <c r="B37" s="194"/>
      <c r="C37" s="194"/>
      <c r="D37" s="194"/>
      <c r="E37" s="189"/>
      <c r="F37" s="189"/>
      <c r="G37" s="189"/>
      <c r="K37" s="191"/>
      <c r="L37" s="191"/>
      <c r="O37" s="192"/>
      <c r="P37" s="192"/>
      <c r="Q37" s="196"/>
      <c r="R37" s="195"/>
    </row>
    <row r="38" spans="1:25" s="190" customFormat="1" x14ac:dyDescent="0.4">
      <c r="A38" s="189"/>
      <c r="B38" s="194"/>
      <c r="C38" s="194"/>
      <c r="D38" s="194"/>
      <c r="E38" s="189"/>
      <c r="F38" s="189"/>
      <c r="G38" s="189"/>
      <c r="K38" s="191"/>
      <c r="N38" s="191"/>
      <c r="O38" s="191"/>
      <c r="R38" s="195"/>
    </row>
    <row r="39" spans="1:25" s="190" customFormat="1" x14ac:dyDescent="0.4">
      <c r="A39" s="189"/>
      <c r="B39" s="194"/>
      <c r="C39" s="194"/>
      <c r="D39" s="194"/>
      <c r="E39" s="189"/>
      <c r="F39" s="189"/>
      <c r="G39" s="189"/>
      <c r="K39" s="197"/>
      <c r="N39" s="191"/>
      <c r="O39" s="191"/>
      <c r="R39" s="195"/>
    </row>
    <row r="40" spans="1:25" x14ac:dyDescent="0.4">
      <c r="A40" s="72" t="s">
        <v>113</v>
      </c>
      <c r="B40" s="72" t="s">
        <v>114</v>
      </c>
      <c r="C40" s="72" t="s">
        <v>115</v>
      </c>
      <c r="D40" s="72" t="s">
        <v>116</v>
      </c>
      <c r="E40" s="17" t="s">
        <v>117</v>
      </c>
      <c r="F40" s="72" t="s">
        <v>118</v>
      </c>
      <c r="G40" s="100" t="s">
        <v>119</v>
      </c>
      <c r="H40" s="158" t="s">
        <v>120</v>
      </c>
      <c r="I40" s="100" t="s">
        <v>121</v>
      </c>
      <c r="J40" s="206" t="s">
        <v>122</v>
      </c>
      <c r="K40" s="205" t="s">
        <v>123</v>
      </c>
      <c r="L40" s="17" t="s">
        <v>124</v>
      </c>
      <c r="M40" s="203" t="s">
        <v>125</v>
      </c>
      <c r="N40" s="203" t="s">
        <v>126</v>
      </c>
      <c r="O40" s="214"/>
      <c r="P40" s="325" t="s">
        <v>127</v>
      </c>
      <c r="Q40" s="203" t="s">
        <v>128</v>
      </c>
      <c r="R40" s="203"/>
      <c r="S40" s="214"/>
      <c r="T40" s="323"/>
      <c r="U40" s="277"/>
      <c r="V40" s="277"/>
      <c r="W40" s="277"/>
      <c r="X40" s="277"/>
      <c r="Y40" s="277"/>
    </row>
    <row r="41" spans="1:25" x14ac:dyDescent="0.4">
      <c r="A41" s="40" t="s">
        <v>6</v>
      </c>
      <c r="B41" s="40" t="s">
        <v>6</v>
      </c>
      <c r="C41" s="40" t="s">
        <v>6</v>
      </c>
      <c r="D41" s="40" t="s">
        <v>129</v>
      </c>
      <c r="E41" s="2" t="s">
        <v>6</v>
      </c>
      <c r="F41" s="40" t="s">
        <v>6</v>
      </c>
      <c r="G41" s="26" t="s">
        <v>6</v>
      </c>
      <c r="H41" s="214"/>
      <c r="I41" s="26"/>
      <c r="J41" s="62"/>
      <c r="K41" s="202"/>
      <c r="L41" s="249" t="s">
        <v>6</v>
      </c>
      <c r="M41" s="249" t="s">
        <v>6</v>
      </c>
      <c r="N41" s="204" t="s">
        <v>10</v>
      </c>
      <c r="O41" s="214"/>
      <c r="P41" s="323"/>
      <c r="Q41" s="204"/>
      <c r="S41" s="214"/>
      <c r="T41" s="323"/>
      <c r="U41" s="277"/>
      <c r="V41" s="277"/>
      <c r="W41" s="277"/>
      <c r="X41" s="277"/>
      <c r="Y41" s="277"/>
    </row>
    <row r="42" spans="1:25" ht="30" customHeight="1" x14ac:dyDescent="0.4">
      <c r="A42" s="157" t="s">
        <v>130</v>
      </c>
      <c r="B42" s="161" t="s">
        <v>131</v>
      </c>
      <c r="C42" s="161" t="s">
        <v>132</v>
      </c>
      <c r="D42" s="157" t="s">
        <v>133</v>
      </c>
      <c r="E42" s="162" t="s">
        <v>134</v>
      </c>
      <c r="F42" s="163" t="s">
        <v>135</v>
      </c>
      <c r="G42" s="26">
        <v>761075</v>
      </c>
      <c r="H42" s="214" t="s">
        <v>136</v>
      </c>
      <c r="I42" s="26" t="s">
        <v>137</v>
      </c>
      <c r="J42" s="207" t="s">
        <v>138</v>
      </c>
      <c r="K42" s="243" t="s">
        <v>139</v>
      </c>
      <c r="L42" s="25" t="s">
        <v>140</v>
      </c>
      <c r="M42" s="245" t="s">
        <v>141</v>
      </c>
      <c r="N42" s="215" t="s">
        <v>142</v>
      </c>
      <c r="O42" s="214"/>
      <c r="P42" s="323" t="s">
        <v>143</v>
      </c>
      <c r="Q42" s="216" t="s">
        <v>144</v>
      </c>
      <c r="R42" s="302"/>
      <c r="S42" s="214"/>
      <c r="T42" s="324" t="s">
        <v>145</v>
      </c>
      <c r="U42" s="277"/>
      <c r="V42" s="277"/>
      <c r="W42" s="277"/>
      <c r="X42" s="277"/>
      <c r="Y42" s="277"/>
    </row>
    <row r="43" spans="1:25" ht="29.15" x14ac:dyDescent="0.4">
      <c r="A43" s="157" t="s">
        <v>146</v>
      </c>
      <c r="B43" s="157" t="s">
        <v>147</v>
      </c>
      <c r="C43" s="161" t="s">
        <v>148</v>
      </c>
      <c r="D43" s="157" t="s">
        <v>149</v>
      </c>
      <c r="E43" s="162" t="s">
        <v>150</v>
      </c>
      <c r="F43" s="163" t="s">
        <v>151</v>
      </c>
      <c r="G43" s="26">
        <v>762141</v>
      </c>
      <c r="H43" s="214" t="s">
        <v>152</v>
      </c>
      <c r="I43" s="26" t="s">
        <v>137</v>
      </c>
      <c r="J43" s="207" t="s">
        <v>153</v>
      </c>
      <c r="K43" s="243" t="s">
        <v>154</v>
      </c>
      <c r="L43" s="25" t="s">
        <v>155</v>
      </c>
      <c r="M43" s="245" t="s">
        <v>156</v>
      </c>
      <c r="N43" s="215" t="s">
        <v>157</v>
      </c>
      <c r="O43" s="214"/>
      <c r="P43" s="323" t="s">
        <v>158</v>
      </c>
      <c r="Q43" s="216" t="s">
        <v>159</v>
      </c>
      <c r="R43" s="302"/>
      <c r="S43" s="214"/>
      <c r="T43" s="324" t="s">
        <v>160</v>
      </c>
      <c r="U43" s="277"/>
      <c r="V43" s="277"/>
      <c r="W43" s="277"/>
      <c r="X43" s="277"/>
      <c r="Y43" s="277"/>
    </row>
    <row r="44" spans="1:25" ht="43.75" x14ac:dyDescent="0.4">
      <c r="A44" s="157" t="s">
        <v>161</v>
      </c>
      <c r="B44" s="157" t="s">
        <v>162</v>
      </c>
      <c r="C44" s="161" t="s">
        <v>163</v>
      </c>
      <c r="D44" s="157" t="s">
        <v>164</v>
      </c>
      <c r="E44" s="21" t="s">
        <v>165</v>
      </c>
      <c r="F44" s="163" t="s">
        <v>166</v>
      </c>
      <c r="G44" s="26" t="s">
        <v>167</v>
      </c>
      <c r="H44" s="214" t="s">
        <v>168</v>
      </c>
      <c r="I44" s="26" t="s">
        <v>137</v>
      </c>
      <c r="J44" s="208" t="s">
        <v>169</v>
      </c>
      <c r="K44" s="244" t="s">
        <v>170</v>
      </c>
      <c r="L44" s="25" t="s">
        <v>171</v>
      </c>
      <c r="M44" s="246" t="s">
        <v>172</v>
      </c>
      <c r="N44" s="215" t="s">
        <v>173</v>
      </c>
      <c r="O44" s="214"/>
      <c r="P44" s="323"/>
      <c r="Q44" s="216" t="s">
        <v>174</v>
      </c>
      <c r="R44" s="322"/>
      <c r="S44" s="214"/>
      <c r="T44" s="324" t="s">
        <v>175</v>
      </c>
      <c r="U44" s="277"/>
      <c r="V44" s="277"/>
      <c r="W44" s="277"/>
      <c r="X44" s="277"/>
      <c r="Y44" s="277"/>
    </row>
    <row r="45" spans="1:25" ht="29.15" x14ac:dyDescent="0.4">
      <c r="A45" s="157" t="s">
        <v>176</v>
      </c>
      <c r="B45" s="157"/>
      <c r="C45" s="161" t="s">
        <v>177</v>
      </c>
      <c r="D45" s="157" t="s">
        <v>178</v>
      </c>
      <c r="E45" s="161" t="s">
        <v>179</v>
      </c>
      <c r="F45" s="163" t="s">
        <v>180</v>
      </c>
      <c r="G45" s="26" t="s">
        <v>181</v>
      </c>
      <c r="H45" s="214"/>
      <c r="I45" s="26" t="s">
        <v>137</v>
      </c>
      <c r="J45" s="207" t="s">
        <v>182</v>
      </c>
      <c r="K45" s="244" t="s">
        <v>183</v>
      </c>
      <c r="L45" s="25" t="s">
        <v>184</v>
      </c>
      <c r="M45" s="246" t="s">
        <v>185</v>
      </c>
      <c r="N45" s="216" t="s">
        <v>186</v>
      </c>
      <c r="O45" s="214"/>
      <c r="P45" s="323"/>
      <c r="Q45" s="204"/>
      <c r="R45" s="204"/>
      <c r="S45" s="214"/>
      <c r="T45" s="324" t="s">
        <v>187</v>
      </c>
      <c r="U45" s="277"/>
      <c r="V45" s="277"/>
      <c r="W45" s="277"/>
      <c r="X45" s="277"/>
      <c r="Y45" s="277"/>
    </row>
    <row r="46" spans="1:25" ht="29.15" x14ac:dyDescent="0.4">
      <c r="A46" s="157" t="s">
        <v>188</v>
      </c>
      <c r="B46" s="157"/>
      <c r="C46" s="161" t="s">
        <v>189</v>
      </c>
      <c r="D46" s="157"/>
      <c r="E46" s="259" t="s">
        <v>190</v>
      </c>
      <c r="F46" s="163" t="s">
        <v>191</v>
      </c>
      <c r="G46" s="26" t="s">
        <v>192</v>
      </c>
      <c r="H46" s="214" t="s">
        <v>193</v>
      </c>
      <c r="I46" s="26" t="s">
        <v>137</v>
      </c>
      <c r="J46" s="207" t="s">
        <v>182</v>
      </c>
      <c r="K46" s="244" t="s">
        <v>194</v>
      </c>
      <c r="L46" s="25" t="s">
        <v>195</v>
      </c>
      <c r="M46" s="246" t="s">
        <v>196</v>
      </c>
      <c r="N46" s="216" t="s">
        <v>197</v>
      </c>
      <c r="O46" s="214"/>
      <c r="P46" s="323"/>
      <c r="Q46" s="204"/>
      <c r="R46" s="277"/>
      <c r="S46" s="327"/>
      <c r="T46" s="276" t="s">
        <v>198</v>
      </c>
      <c r="U46" s="277"/>
      <c r="V46" s="277"/>
      <c r="W46" s="277"/>
      <c r="X46" s="277"/>
      <c r="Y46" s="277"/>
    </row>
    <row r="47" spans="1:25" ht="29.15" x14ac:dyDescent="0.4">
      <c r="A47" s="157" t="s">
        <v>199</v>
      </c>
      <c r="B47" s="157"/>
      <c r="C47" s="161" t="s">
        <v>200</v>
      </c>
      <c r="D47" s="157"/>
      <c r="E47" s="259" t="s">
        <v>201</v>
      </c>
      <c r="F47" s="163" t="s">
        <v>202</v>
      </c>
      <c r="G47" s="26" t="s">
        <v>203</v>
      </c>
      <c r="H47" s="225" t="s">
        <v>204</v>
      </c>
      <c r="I47" s="26" t="s">
        <v>137</v>
      </c>
      <c r="J47" s="207" t="s">
        <v>205</v>
      </c>
      <c r="K47" s="244" t="s">
        <v>206</v>
      </c>
      <c r="L47" s="25" t="s">
        <v>207</v>
      </c>
      <c r="M47" s="245"/>
      <c r="N47" s="216" t="s">
        <v>208</v>
      </c>
      <c r="O47" s="214"/>
      <c r="P47" s="323"/>
      <c r="Q47" s="204"/>
      <c r="R47" s="277"/>
      <c r="S47" s="277"/>
      <c r="T47" s="276" t="s">
        <v>209</v>
      </c>
      <c r="U47" s="277"/>
      <c r="V47" s="277"/>
      <c r="W47" s="277"/>
      <c r="X47" s="277"/>
      <c r="Y47" s="277"/>
    </row>
    <row r="48" spans="1:25" ht="29.15" x14ac:dyDescent="0.4">
      <c r="A48" s="157" t="s">
        <v>210</v>
      </c>
      <c r="B48" s="157"/>
      <c r="C48" s="161" t="s">
        <v>211</v>
      </c>
      <c r="D48" s="157"/>
      <c r="E48" s="259" t="s">
        <v>212</v>
      </c>
      <c r="F48" s="162" t="s">
        <v>213</v>
      </c>
      <c r="G48" s="26" t="s">
        <v>214</v>
      </c>
      <c r="H48" s="225" t="s">
        <v>215</v>
      </c>
      <c r="I48" s="26" t="s">
        <v>137</v>
      </c>
      <c r="J48" s="207" t="s">
        <v>205</v>
      </c>
      <c r="K48" s="304" t="s">
        <v>216</v>
      </c>
      <c r="L48" s="25" t="s">
        <v>217</v>
      </c>
      <c r="M48" s="247"/>
      <c r="N48" s="216" t="s">
        <v>218</v>
      </c>
      <c r="O48" s="214"/>
      <c r="P48" s="323"/>
      <c r="Q48" s="204"/>
      <c r="R48" s="277"/>
      <c r="S48" s="277"/>
      <c r="T48" s="276" t="s">
        <v>219</v>
      </c>
      <c r="U48" s="277"/>
      <c r="V48" s="277"/>
      <c r="W48" s="277"/>
      <c r="X48" s="277"/>
      <c r="Y48" s="277"/>
    </row>
    <row r="49" spans="1:25" ht="30" customHeight="1" x14ac:dyDescent="0.4">
      <c r="A49" s="157" t="s">
        <v>220</v>
      </c>
      <c r="B49" s="157"/>
      <c r="C49" s="161" t="s">
        <v>221</v>
      </c>
      <c r="D49" s="157"/>
      <c r="E49" s="259" t="s">
        <v>222</v>
      </c>
      <c r="F49" s="239" t="s">
        <v>223</v>
      </c>
      <c r="G49" s="26" t="s">
        <v>224</v>
      </c>
      <c r="H49" s="214" t="s">
        <v>225</v>
      </c>
      <c r="I49" s="26" t="s">
        <v>137</v>
      </c>
      <c r="J49" s="208" t="s">
        <v>226</v>
      </c>
      <c r="K49" s="277" t="s">
        <v>227</v>
      </c>
      <c r="L49" s="67" t="s">
        <v>228</v>
      </c>
      <c r="M49" s="245"/>
      <c r="N49" s="216" t="s">
        <v>10</v>
      </c>
      <c r="O49" s="214"/>
      <c r="P49" s="323"/>
      <c r="Q49" s="204"/>
      <c r="R49" s="277"/>
      <c r="S49" s="277"/>
      <c r="T49" s="276" t="s">
        <v>229</v>
      </c>
      <c r="U49" s="277"/>
      <c r="V49" s="277"/>
      <c r="W49" s="277"/>
      <c r="X49" s="277"/>
      <c r="Y49" s="277"/>
    </row>
    <row r="50" spans="1:25" ht="29.15" x14ac:dyDescent="0.4">
      <c r="A50" s="157" t="s">
        <v>230</v>
      </c>
      <c r="B50" s="157"/>
      <c r="C50" s="161" t="s">
        <v>231</v>
      </c>
      <c r="D50" s="157"/>
      <c r="E50" s="259" t="s">
        <v>232</v>
      </c>
      <c r="F50" s="164" t="s">
        <v>233</v>
      </c>
      <c r="G50" s="26">
        <v>765560</v>
      </c>
      <c r="H50" s="214" t="s">
        <v>234</v>
      </c>
      <c r="I50" s="26" t="s">
        <v>137</v>
      </c>
      <c r="J50" s="208" t="s">
        <v>205</v>
      </c>
      <c r="K50" s="305" t="s">
        <v>206</v>
      </c>
      <c r="L50" s="25" t="s">
        <v>235</v>
      </c>
      <c r="M50" s="245"/>
      <c r="N50" s="216" t="s">
        <v>236</v>
      </c>
      <c r="O50" s="214"/>
      <c r="P50" s="323"/>
      <c r="Q50" s="204"/>
      <c r="R50" s="277"/>
      <c r="S50" s="277"/>
      <c r="T50" s="277"/>
      <c r="U50" s="277"/>
      <c r="V50" s="277"/>
      <c r="W50" s="277"/>
      <c r="X50" s="277"/>
      <c r="Y50" s="277"/>
    </row>
    <row r="51" spans="1:25" ht="29.15" x14ac:dyDescent="0.4">
      <c r="A51" s="157" t="s">
        <v>237</v>
      </c>
      <c r="B51" s="166"/>
      <c r="C51" s="161" t="s">
        <v>238</v>
      </c>
      <c r="D51" s="166"/>
      <c r="E51" s="259" t="s">
        <v>239</v>
      </c>
      <c r="F51" s="157"/>
      <c r="G51" s="26" t="s">
        <v>240</v>
      </c>
      <c r="H51" s="214" t="s">
        <v>241</v>
      </c>
      <c r="I51" s="26" t="s">
        <v>137</v>
      </c>
      <c r="J51" s="208" t="s">
        <v>242</v>
      </c>
      <c r="K51" s="244" t="s">
        <v>243</v>
      </c>
      <c r="L51" s="274" t="s">
        <v>244</v>
      </c>
      <c r="M51" s="246"/>
      <c r="N51" s="216" t="s">
        <v>245</v>
      </c>
      <c r="O51" s="214"/>
      <c r="P51" s="323"/>
      <c r="Q51" s="204"/>
      <c r="R51" s="277"/>
      <c r="S51" s="277"/>
      <c r="T51" s="277"/>
      <c r="U51" s="277"/>
      <c r="V51" s="277"/>
      <c r="W51" s="277"/>
      <c r="X51" s="277"/>
      <c r="Y51" s="277"/>
    </row>
    <row r="52" spans="1:25" s="2" customFormat="1" ht="29.15" x14ac:dyDescent="0.4">
      <c r="A52" s="157" t="s">
        <v>246</v>
      </c>
      <c r="B52" s="157"/>
      <c r="C52" s="161" t="s">
        <v>247</v>
      </c>
      <c r="D52" s="157"/>
      <c r="E52" s="259" t="s">
        <v>248</v>
      </c>
      <c r="F52" s="157"/>
      <c r="G52" s="26"/>
      <c r="H52" s="214"/>
      <c r="I52" s="26"/>
      <c r="J52" s="208"/>
      <c r="K52" s="244" t="s">
        <v>249</v>
      </c>
      <c r="L52" s="273" t="s">
        <v>250</v>
      </c>
      <c r="M52" s="246"/>
      <c r="N52" s="216" t="s">
        <v>251</v>
      </c>
      <c r="O52" s="25"/>
      <c r="P52" s="326"/>
      <c r="Q52" s="204"/>
      <c r="R52" s="277"/>
      <c r="S52" s="277"/>
      <c r="T52" s="277"/>
      <c r="U52" s="277"/>
      <c r="V52" s="277"/>
      <c r="W52" s="273"/>
      <c r="X52" s="273"/>
      <c r="Y52" s="273"/>
    </row>
    <row r="53" spans="1:25" x14ac:dyDescent="0.4">
      <c r="A53" s="157" t="s">
        <v>252</v>
      </c>
      <c r="B53" s="157"/>
      <c r="C53" s="161"/>
      <c r="D53" s="157"/>
      <c r="E53" s="259" t="s">
        <v>253</v>
      </c>
      <c r="F53" s="157"/>
      <c r="G53" s="26" t="s">
        <v>254</v>
      </c>
      <c r="H53" s="214"/>
      <c r="I53" s="26" t="s">
        <v>137</v>
      </c>
      <c r="J53" s="208"/>
      <c r="K53" s="243" t="s">
        <v>255</v>
      </c>
      <c r="L53" s="308"/>
      <c r="M53" s="245"/>
      <c r="N53" s="216"/>
      <c r="O53" s="214"/>
      <c r="P53" s="323"/>
      <c r="Q53" s="204"/>
      <c r="R53" s="277"/>
      <c r="S53" s="277"/>
      <c r="T53" s="277"/>
      <c r="U53" s="277"/>
      <c r="V53" s="277"/>
      <c r="W53" s="277"/>
      <c r="X53" s="277"/>
      <c r="Y53" s="277"/>
    </row>
    <row r="54" spans="1:25" x14ac:dyDescent="0.4">
      <c r="A54" s="157"/>
      <c r="B54" s="157"/>
      <c r="C54" s="161" t="s">
        <v>256</v>
      </c>
      <c r="D54" s="157"/>
      <c r="E54" s="259" t="s">
        <v>257</v>
      </c>
      <c r="F54" s="157"/>
      <c r="G54" s="26" t="s">
        <v>258</v>
      </c>
      <c r="H54" s="214"/>
      <c r="I54" s="26" t="s">
        <v>137</v>
      </c>
      <c r="J54" s="208"/>
      <c r="K54" t="s">
        <v>259</v>
      </c>
      <c r="L54" s="275" t="s">
        <v>260</v>
      </c>
      <c r="M54" s="248"/>
      <c r="N54" s="215"/>
      <c r="O54" s="214"/>
      <c r="P54" s="323"/>
      <c r="Q54" s="204"/>
      <c r="R54" s="277"/>
      <c r="S54" s="277"/>
      <c r="T54" s="277"/>
      <c r="U54" s="277"/>
      <c r="V54" s="277"/>
      <c r="W54" s="277"/>
      <c r="X54" s="277"/>
      <c r="Y54" s="277"/>
    </row>
    <row r="55" spans="1:25" x14ac:dyDescent="0.4">
      <c r="A55" s="157"/>
      <c r="B55" s="157"/>
      <c r="C55" s="161" t="s">
        <v>261</v>
      </c>
      <c r="D55" s="157"/>
      <c r="E55" s="157"/>
      <c r="F55" s="157"/>
      <c r="G55" s="26"/>
      <c r="H55" s="214"/>
      <c r="I55" s="26"/>
      <c r="J55" s="208"/>
      <c r="K55" t="s">
        <v>262</v>
      </c>
      <c r="L55" s="25" t="s">
        <v>263</v>
      </c>
      <c r="M55" s="245"/>
      <c r="O55" s="214"/>
      <c r="P55" s="323"/>
      <c r="Q55" s="204"/>
      <c r="R55" s="277"/>
      <c r="S55" s="277"/>
      <c r="T55" s="277"/>
      <c r="U55" s="277"/>
      <c r="V55" s="277"/>
      <c r="W55" s="277"/>
      <c r="X55" s="277"/>
      <c r="Y55" s="277"/>
    </row>
    <row r="56" spans="1:25" x14ac:dyDescent="0.4">
      <c r="A56" s="157"/>
      <c r="B56" s="157"/>
      <c r="C56" s="161" t="s">
        <v>264</v>
      </c>
      <c r="D56" s="157"/>
      <c r="E56" s="157"/>
      <c r="F56" s="157"/>
      <c r="G56" s="26"/>
      <c r="H56" s="214"/>
      <c r="I56" s="26"/>
      <c r="J56" s="208"/>
      <c r="K56" s="307" t="s">
        <v>265</v>
      </c>
      <c r="L56" s="26" t="s">
        <v>266</v>
      </c>
      <c r="M56" s="245"/>
      <c r="N56" s="203" t="s">
        <v>267</v>
      </c>
      <c r="O56" s="214"/>
      <c r="P56" s="323"/>
      <c r="Q56" s="204"/>
      <c r="R56" s="277"/>
      <c r="S56" s="277"/>
      <c r="T56" s="277"/>
      <c r="U56" s="277"/>
      <c r="V56" s="277"/>
      <c r="W56" s="277"/>
      <c r="X56" s="277"/>
      <c r="Y56" s="277"/>
    </row>
    <row r="57" spans="1:25" ht="29.15" x14ac:dyDescent="0.4">
      <c r="A57" s="157"/>
      <c r="B57" s="157"/>
      <c r="C57" s="161"/>
      <c r="D57" s="157"/>
      <c r="E57" s="157"/>
      <c r="F57" s="157"/>
      <c r="G57" s="26"/>
      <c r="H57" s="214"/>
      <c r="I57" s="26"/>
      <c r="J57" s="208"/>
      <c r="K57" s="276" t="s">
        <v>268</v>
      </c>
      <c r="L57" s="25"/>
      <c r="M57" s="245"/>
      <c r="N57" s="309" t="s">
        <v>6</v>
      </c>
      <c r="O57" s="214"/>
      <c r="P57" s="323"/>
      <c r="Q57" s="204"/>
      <c r="R57" s="277"/>
      <c r="S57" s="277"/>
      <c r="T57" s="277"/>
      <c r="U57" s="277"/>
      <c r="V57" s="277"/>
      <c r="W57" s="277"/>
      <c r="X57" s="277"/>
      <c r="Y57" s="277"/>
    </row>
    <row r="58" spans="1:25" ht="29.15" x14ac:dyDescent="0.4">
      <c r="A58" s="157"/>
      <c r="B58" s="166"/>
      <c r="C58" s="161" t="s">
        <v>269</v>
      </c>
      <c r="D58" s="166"/>
      <c r="E58" s="157"/>
      <c r="F58" s="157"/>
      <c r="G58" s="165" t="s">
        <v>233</v>
      </c>
      <c r="H58" s="214"/>
      <c r="I58" s="26"/>
      <c r="J58" s="208"/>
      <c r="K58" s="276" t="s">
        <v>270</v>
      </c>
      <c r="L58" s="67" t="s">
        <v>271</v>
      </c>
      <c r="M58" s="245"/>
      <c r="N58" s="204" t="s">
        <v>272</v>
      </c>
      <c r="O58" s="214"/>
      <c r="P58" s="323"/>
      <c r="Q58" s="204" t="s">
        <v>273</v>
      </c>
      <c r="R58" s="277"/>
      <c r="S58" s="277"/>
      <c r="T58" s="277"/>
      <c r="U58" s="277"/>
      <c r="V58" s="277"/>
      <c r="W58" s="277"/>
      <c r="X58" s="277"/>
      <c r="Y58" s="277"/>
    </row>
    <row r="59" spans="1:25" x14ac:dyDescent="0.4">
      <c r="A59" s="157"/>
      <c r="B59" s="157"/>
      <c r="C59" s="161" t="s">
        <v>274</v>
      </c>
      <c r="D59" s="157"/>
      <c r="E59" s="157"/>
      <c r="F59" s="157"/>
      <c r="K59" s="277" t="s">
        <v>275</v>
      </c>
      <c r="L59" s="67" t="s">
        <v>276</v>
      </c>
      <c r="M59" s="245"/>
      <c r="N59" s="204" t="s">
        <v>277</v>
      </c>
      <c r="O59" s="214"/>
      <c r="P59" s="323"/>
      <c r="Q59" s="204" t="s">
        <v>278</v>
      </c>
      <c r="R59" s="277"/>
      <c r="S59" s="277"/>
      <c r="T59" s="277"/>
      <c r="U59" s="277"/>
      <c r="V59" s="277"/>
      <c r="W59" s="277"/>
      <c r="X59" s="277"/>
      <c r="Y59" s="277"/>
    </row>
    <row r="60" spans="1:25" x14ac:dyDescent="0.4">
      <c r="A60" s="20"/>
      <c r="B60" s="157"/>
      <c r="C60" s="161" t="s">
        <v>279</v>
      </c>
      <c r="D60" s="157"/>
      <c r="E60" s="157"/>
      <c r="F60" s="157"/>
      <c r="K60" s="243" t="s">
        <v>280</v>
      </c>
      <c r="L60" s="25" t="s">
        <v>281</v>
      </c>
      <c r="N60" s="204" t="s">
        <v>282</v>
      </c>
      <c r="O60" s="214"/>
      <c r="P60" s="323"/>
      <c r="Q60" s="204" t="s">
        <v>283</v>
      </c>
      <c r="R60" s="277"/>
      <c r="S60" s="277"/>
      <c r="T60" s="277"/>
      <c r="U60" s="277"/>
      <c r="V60" s="277"/>
      <c r="W60" s="277"/>
      <c r="X60" s="277"/>
      <c r="Y60" s="277"/>
    </row>
    <row r="61" spans="1:25" x14ac:dyDescent="0.4">
      <c r="A61" s="20"/>
      <c r="B61" s="157"/>
      <c r="C61" s="168" t="s">
        <v>233</v>
      </c>
      <c r="D61" s="157"/>
      <c r="E61" s="157"/>
      <c r="F61" s="157"/>
      <c r="K61" s="243" t="s">
        <v>284</v>
      </c>
      <c r="L61" s="250"/>
      <c r="N61" s="204" t="s">
        <v>285</v>
      </c>
      <c r="O61" s="214"/>
      <c r="P61" s="323"/>
      <c r="Q61" s="204" t="s">
        <v>129</v>
      </c>
      <c r="R61" s="277"/>
      <c r="S61" s="277"/>
      <c r="T61" s="277"/>
      <c r="U61" s="277"/>
      <c r="V61" s="277"/>
      <c r="W61" s="277"/>
      <c r="X61" s="277"/>
      <c r="Y61" s="277"/>
    </row>
    <row r="62" spans="1:25" x14ac:dyDescent="0.4">
      <c r="A62" s="20"/>
      <c r="B62" s="157"/>
      <c r="C62" s="72"/>
      <c r="D62" s="157"/>
      <c r="E62" s="157"/>
      <c r="F62" s="157"/>
      <c r="H62" s="23"/>
      <c r="K62" s="243" t="s">
        <v>286</v>
      </c>
      <c r="L62" s="25" t="s">
        <v>10</v>
      </c>
      <c r="N62" s="302" t="s">
        <v>287</v>
      </c>
      <c r="O62" s="214"/>
      <c r="P62" s="323"/>
      <c r="Q62" s="204"/>
      <c r="R62" s="277"/>
      <c r="S62" s="277"/>
      <c r="T62" s="277"/>
      <c r="U62" s="277"/>
      <c r="V62" s="277"/>
      <c r="W62" s="277"/>
      <c r="X62" s="277"/>
      <c r="Y62" s="277"/>
    </row>
    <row r="63" spans="1:25" x14ac:dyDescent="0.4">
      <c r="A63" s="20"/>
      <c r="H63" s="23"/>
      <c r="K63" s="244" t="s">
        <v>288</v>
      </c>
      <c r="L63" s="251"/>
      <c r="N63" s="278" t="s">
        <v>289</v>
      </c>
      <c r="O63" s="328"/>
      <c r="P63" s="277"/>
      <c r="Q63" s="204"/>
      <c r="R63" s="277"/>
      <c r="S63" s="277"/>
      <c r="T63" s="277"/>
      <c r="U63" s="277"/>
      <c r="V63" s="277"/>
      <c r="W63" s="277"/>
      <c r="X63" s="277"/>
      <c r="Y63" s="277"/>
    </row>
    <row r="64" spans="1:25" x14ac:dyDescent="0.4">
      <c r="A64" s="20"/>
      <c r="C64" s="161"/>
      <c r="E64" s="167" t="s">
        <v>233</v>
      </c>
      <c r="H64" s="23"/>
      <c r="K64" s="243" t="s">
        <v>290</v>
      </c>
      <c r="L64" s="251"/>
      <c r="N64" s="23"/>
      <c r="O64" s="23"/>
    </row>
    <row r="65" spans="1:22" x14ac:dyDescent="0.4">
      <c r="C65" s="161"/>
      <c r="H65" s="23"/>
      <c r="K65" s="243" t="s">
        <v>291</v>
      </c>
      <c r="L65" s="26"/>
      <c r="N65" s="23"/>
      <c r="O65" s="23"/>
    </row>
    <row r="66" spans="1:22" x14ac:dyDescent="0.4">
      <c r="H66" s="23"/>
      <c r="K66" s="243"/>
      <c r="L66" s="26"/>
      <c r="M66" s="2"/>
      <c r="N66" s="23"/>
      <c r="O66" s="23"/>
      <c r="P66" s="2"/>
      <c r="Q66" s="2"/>
      <c r="R66" s="2"/>
      <c r="S66" s="2"/>
      <c r="T66" s="2"/>
      <c r="U66" s="2"/>
      <c r="V66" s="2"/>
    </row>
    <row r="67" spans="1:22" x14ac:dyDescent="0.4">
      <c r="H67" s="23"/>
      <c r="K67" s="243"/>
      <c r="L67" s="26"/>
      <c r="O67" s="23"/>
      <c r="P67" s="23"/>
    </row>
    <row r="68" spans="1:22" x14ac:dyDescent="0.4">
      <c r="H68" s="23"/>
      <c r="K68" s="243"/>
      <c r="L68" s="26"/>
      <c r="O68" s="23"/>
      <c r="P68" s="23"/>
    </row>
    <row r="69" spans="1:22" x14ac:dyDescent="0.4">
      <c r="K69" s="243"/>
      <c r="L69" s="26"/>
    </row>
    <row r="70" spans="1:22" x14ac:dyDescent="0.4">
      <c r="K70" s="243"/>
      <c r="L70" s="26"/>
    </row>
    <row r="71" spans="1:22" x14ac:dyDescent="0.4">
      <c r="K71" s="243"/>
      <c r="L71" s="214"/>
    </row>
    <row r="72" spans="1:22" x14ac:dyDescent="0.4">
      <c r="K72" s="244"/>
      <c r="L72" s="214"/>
    </row>
    <row r="73" spans="1:22" x14ac:dyDescent="0.4">
      <c r="K73" s="244"/>
      <c r="L73" s="214"/>
    </row>
    <row r="74" spans="1:22" x14ac:dyDescent="0.4">
      <c r="L74" s="214"/>
    </row>
    <row r="75" spans="1:22" x14ac:dyDescent="0.4">
      <c r="B75" s="20"/>
      <c r="C75" s="20"/>
      <c r="D75" s="20"/>
      <c r="L75" s="214"/>
    </row>
    <row r="76" spans="1:22" x14ac:dyDescent="0.4">
      <c r="B76" s="20"/>
      <c r="C76" s="20"/>
      <c r="D76" s="20"/>
    </row>
    <row r="77" spans="1:22" s="190" customFormat="1" x14ac:dyDescent="0.4">
      <c r="A77" s="194"/>
      <c r="B77" s="189"/>
      <c r="C77" s="189"/>
      <c r="D77" s="189"/>
      <c r="E77" s="189"/>
      <c r="F77" s="189"/>
      <c r="G77" s="189"/>
      <c r="R77" s="195"/>
    </row>
    <row r="78" spans="1:22" s="190" customFormat="1" x14ac:dyDescent="0.4">
      <c r="A78" s="189"/>
      <c r="B78" s="194"/>
      <c r="C78" s="194"/>
      <c r="D78" s="194"/>
      <c r="E78" s="189"/>
      <c r="F78" s="189"/>
      <c r="G78" s="189"/>
      <c r="K78" s="191"/>
      <c r="L78" s="191"/>
      <c r="O78" s="192"/>
      <c r="P78" s="192"/>
      <c r="Q78" s="196"/>
      <c r="R78" s="195"/>
    </row>
    <row r="79" spans="1:22" s="190" customFormat="1" x14ac:dyDescent="0.4">
      <c r="A79" s="189"/>
      <c r="B79" s="194"/>
      <c r="C79" s="194"/>
      <c r="D79" s="194"/>
      <c r="E79" s="189"/>
      <c r="F79" s="189"/>
      <c r="G79" s="189"/>
      <c r="K79" s="191"/>
      <c r="N79" s="191"/>
      <c r="O79" s="191"/>
      <c r="R79" s="195"/>
    </row>
    <row r="80" spans="1:22" s="190" customFormat="1" x14ac:dyDescent="0.4">
      <c r="A80" s="189"/>
      <c r="B80" s="194"/>
      <c r="C80" s="194"/>
      <c r="D80" s="194"/>
      <c r="E80" s="189"/>
      <c r="F80" s="189"/>
      <c r="G80" s="189"/>
      <c r="K80" s="197"/>
      <c r="N80" s="191"/>
      <c r="O80" s="191"/>
      <c r="R80" s="195"/>
    </row>
    <row r="81" spans="1:8" x14ac:dyDescent="0.4">
      <c r="B81" s="72"/>
      <c r="C81" s="72"/>
      <c r="D81" s="72"/>
    </row>
    <row r="82" spans="1:8" x14ac:dyDescent="0.4">
      <c r="A82" s="227" t="s">
        <v>292</v>
      </c>
      <c r="B82" s="355" t="s">
        <v>293</v>
      </c>
      <c r="C82" s="355"/>
      <c r="D82" s="355"/>
      <c r="E82" s="227" t="s">
        <v>294</v>
      </c>
      <c r="F82" s="227" t="s">
        <v>295</v>
      </c>
      <c r="G82" s="227" t="s">
        <v>296</v>
      </c>
      <c r="H82" s="228" t="s">
        <v>297</v>
      </c>
    </row>
    <row r="83" spans="1:8" x14ac:dyDescent="0.4">
      <c r="A83" s="78" t="s">
        <v>298</v>
      </c>
      <c r="B83" s="26" t="s">
        <v>6</v>
      </c>
      <c r="C83" s="238"/>
      <c r="D83" s="238"/>
      <c r="E83" s="236"/>
      <c r="F83" s="229"/>
      <c r="G83" s="229"/>
      <c r="H83" s="226"/>
    </row>
    <row r="84" spans="1:8" ht="29.15" x14ac:dyDescent="0.4">
      <c r="A84" s="78" t="s">
        <v>298</v>
      </c>
      <c r="B84" s="238" t="s">
        <v>299</v>
      </c>
      <c r="C84" s="238"/>
      <c r="D84" s="238"/>
      <c r="E84" s="236" t="s">
        <v>300</v>
      </c>
      <c r="F84" s="229"/>
      <c r="G84" s="229"/>
      <c r="H84" s="226"/>
    </row>
    <row r="85" spans="1:8" x14ac:dyDescent="0.4">
      <c r="A85" s="78" t="s">
        <v>298</v>
      </c>
      <c r="B85" s="238" t="s">
        <v>301</v>
      </c>
      <c r="C85" s="238"/>
      <c r="D85" s="238"/>
      <c r="E85" s="236"/>
      <c r="F85" s="229"/>
      <c r="G85" s="229"/>
      <c r="H85" s="226"/>
    </row>
    <row r="86" spans="1:8" x14ac:dyDescent="0.4">
      <c r="A86" s="78" t="s">
        <v>298</v>
      </c>
      <c r="B86" s="238" t="s">
        <v>302</v>
      </c>
      <c r="C86" s="238"/>
      <c r="D86" s="238"/>
      <c r="E86" s="236"/>
      <c r="F86" s="229"/>
      <c r="G86" s="229"/>
      <c r="H86" s="226"/>
    </row>
    <row r="87" spans="1:8" x14ac:dyDescent="0.4">
      <c r="A87" s="78" t="s">
        <v>298</v>
      </c>
      <c r="B87" s="238" t="s">
        <v>303</v>
      </c>
      <c r="C87" s="238"/>
      <c r="D87" s="238"/>
      <c r="E87" s="236"/>
      <c r="F87" s="229"/>
      <c r="G87" s="229"/>
      <c r="H87" s="226"/>
    </row>
    <row r="88" spans="1:8" ht="29.15" x14ac:dyDescent="0.4">
      <c r="A88" s="78" t="s">
        <v>298</v>
      </c>
      <c r="B88" s="238" t="s">
        <v>304</v>
      </c>
      <c r="C88" s="238"/>
      <c r="D88" s="238"/>
      <c r="E88" s="236" t="s">
        <v>305</v>
      </c>
      <c r="F88" s="229"/>
      <c r="G88" s="229"/>
      <c r="H88" s="226" t="s">
        <v>306</v>
      </c>
    </row>
    <row r="89" spans="1:8" ht="29.15" x14ac:dyDescent="0.4">
      <c r="A89" s="78" t="s">
        <v>298</v>
      </c>
      <c r="B89" s="238" t="s">
        <v>307</v>
      </c>
      <c r="C89" s="238"/>
      <c r="D89" s="238"/>
      <c r="E89" s="236"/>
      <c r="F89" s="229"/>
      <c r="G89" s="229"/>
      <c r="H89" s="226"/>
    </row>
    <row r="90" spans="1:8" x14ac:dyDescent="0.4">
      <c r="A90" s="78"/>
      <c r="B90" s="238"/>
      <c r="C90" s="238"/>
      <c r="D90" s="238"/>
      <c r="E90" s="236"/>
      <c r="F90" s="229"/>
      <c r="G90" s="229"/>
      <c r="H90" s="226"/>
    </row>
    <row r="91" spans="1:8" x14ac:dyDescent="0.4">
      <c r="A91" s="78"/>
      <c r="B91" s="238"/>
      <c r="C91" s="238"/>
      <c r="D91" s="238"/>
      <c r="E91" s="236"/>
      <c r="F91" s="229"/>
      <c r="G91" s="229"/>
      <c r="H91" s="226"/>
    </row>
    <row r="92" spans="1:8" x14ac:dyDescent="0.4">
      <c r="A92" s="78"/>
      <c r="B92" s="26" t="s">
        <v>6</v>
      </c>
      <c r="C92" s="238"/>
      <c r="D92" s="238"/>
      <c r="E92" s="236"/>
      <c r="F92" s="229"/>
      <c r="G92" s="229"/>
      <c r="H92" s="226"/>
    </row>
    <row r="93" spans="1:8" x14ac:dyDescent="0.4">
      <c r="A93" s="78" t="s">
        <v>308</v>
      </c>
      <c r="B93" s="230" t="s">
        <v>309</v>
      </c>
      <c r="C93" s="230"/>
      <c r="D93" s="230"/>
      <c r="E93" s="235" t="s">
        <v>310</v>
      </c>
      <c r="F93" s="230" t="s">
        <v>311</v>
      </c>
      <c r="G93" s="230" t="s">
        <v>312</v>
      </c>
      <c r="H93" s="226" t="s">
        <v>313</v>
      </c>
    </row>
    <row r="94" spans="1:8" x14ac:dyDescent="0.4">
      <c r="A94" s="78" t="s">
        <v>308</v>
      </c>
      <c r="B94" s="230" t="s">
        <v>314</v>
      </c>
      <c r="C94" s="231"/>
      <c r="D94" s="231"/>
      <c r="E94" s="230" t="s">
        <v>315</v>
      </c>
      <c r="F94" s="231"/>
      <c r="G94" s="234"/>
      <c r="H94" s="226">
        <f>'Design Sheet'!E6</f>
        <v>0</v>
      </c>
    </row>
    <row r="95" spans="1:8" x14ac:dyDescent="0.4">
      <c r="A95" s="78" t="s">
        <v>308</v>
      </c>
      <c r="B95" s="230" t="s">
        <v>316</v>
      </c>
      <c r="C95" s="231"/>
      <c r="D95" s="231"/>
      <c r="E95" s="233" t="s">
        <v>317</v>
      </c>
      <c r="F95" s="231" t="s">
        <v>318</v>
      </c>
      <c r="G95" s="231" t="s">
        <v>319</v>
      </c>
      <c r="H95" s="226" t="s">
        <v>313</v>
      </c>
    </row>
    <row r="96" spans="1:8" x14ac:dyDescent="0.4">
      <c r="A96" s="76" t="s">
        <v>308</v>
      </c>
      <c r="B96" s="230" t="s">
        <v>320</v>
      </c>
      <c r="C96" s="231"/>
      <c r="D96" s="231"/>
      <c r="E96" s="235" t="s">
        <v>310</v>
      </c>
      <c r="F96" s="231" t="s">
        <v>321</v>
      </c>
      <c r="G96" s="231" t="s">
        <v>322</v>
      </c>
      <c r="H96" s="226" t="s">
        <v>313</v>
      </c>
    </row>
    <row r="97" spans="1:13" x14ac:dyDescent="0.4">
      <c r="A97" s="76" t="s">
        <v>308</v>
      </c>
      <c r="B97" s="230" t="s">
        <v>323</v>
      </c>
      <c r="C97" s="230"/>
      <c r="D97" s="230"/>
      <c r="E97" s="237" t="s">
        <v>324</v>
      </c>
      <c r="F97" s="230" t="s">
        <v>318</v>
      </c>
      <c r="G97" s="230" t="s">
        <v>325</v>
      </c>
      <c r="H97" s="226" t="s">
        <v>313</v>
      </c>
    </row>
    <row r="98" spans="1:13" x14ac:dyDescent="0.4">
      <c r="A98" s="76" t="s">
        <v>308</v>
      </c>
      <c r="B98" s="230" t="s">
        <v>326</v>
      </c>
      <c r="C98" s="230"/>
      <c r="D98" s="230"/>
      <c r="E98" s="233"/>
      <c r="F98" s="231" t="s">
        <v>327</v>
      </c>
      <c r="G98" s="231" t="s">
        <v>328</v>
      </c>
      <c r="H98" s="226" t="s">
        <v>329</v>
      </c>
    </row>
    <row r="99" spans="1:13" x14ac:dyDescent="0.4">
      <c r="A99" s="76" t="s">
        <v>308</v>
      </c>
      <c r="B99" s="230" t="s">
        <v>330</v>
      </c>
      <c r="C99" s="230"/>
      <c r="D99" s="230"/>
      <c r="E99" s="230" t="s">
        <v>310</v>
      </c>
      <c r="F99" s="231" t="s">
        <v>311</v>
      </c>
      <c r="G99" s="231" t="s">
        <v>331</v>
      </c>
      <c r="H99" s="226" t="s">
        <v>313</v>
      </c>
    </row>
    <row r="100" spans="1:13" x14ac:dyDescent="0.4">
      <c r="A100" s="76" t="s">
        <v>308</v>
      </c>
      <c r="B100" s="310" t="s">
        <v>332</v>
      </c>
      <c r="C100" s="310"/>
      <c r="D100" s="310"/>
      <c r="E100" s="311" t="s">
        <v>333</v>
      </c>
      <c r="F100" s="310" t="s">
        <v>321</v>
      </c>
      <c r="G100" s="310" t="s">
        <v>334</v>
      </c>
      <c r="H100" s="312" t="s">
        <v>335</v>
      </c>
    </row>
    <row r="101" spans="1:13" x14ac:dyDescent="0.4">
      <c r="A101" s="78" t="s">
        <v>308</v>
      </c>
      <c r="B101" s="310" t="s">
        <v>336</v>
      </c>
      <c r="C101" s="202"/>
      <c r="D101" s="202"/>
      <c r="E101" s="230" t="s">
        <v>310</v>
      </c>
      <c r="F101" s="202"/>
      <c r="G101" s="202"/>
      <c r="H101" s="277"/>
    </row>
    <row r="102" spans="1:13" x14ac:dyDescent="0.4">
      <c r="A102" s="78" t="s">
        <v>308</v>
      </c>
      <c r="B102" s="202"/>
      <c r="C102" s="202"/>
      <c r="D102" s="202"/>
      <c r="E102" s="202"/>
      <c r="F102" s="202"/>
      <c r="G102" s="202"/>
      <c r="H102" s="277"/>
    </row>
    <row r="103" spans="1:13" x14ac:dyDescent="0.4">
      <c r="A103" s="78" t="s">
        <v>308</v>
      </c>
      <c r="B103" s="202"/>
      <c r="C103" s="202"/>
      <c r="D103" s="202"/>
      <c r="E103" s="202"/>
      <c r="F103" s="202"/>
      <c r="G103" s="202"/>
      <c r="H103" s="277"/>
    </row>
    <row r="104" spans="1:13" x14ac:dyDescent="0.4">
      <c r="A104" s="76" t="s">
        <v>308</v>
      </c>
      <c r="B104" s="313"/>
      <c r="C104" s="314"/>
      <c r="D104" s="314"/>
      <c r="E104" s="313"/>
      <c r="F104" s="314"/>
      <c r="G104" s="314"/>
      <c r="H104" s="315"/>
    </row>
    <row r="105" spans="1:13" x14ac:dyDescent="0.4">
      <c r="A105" s="76" t="s">
        <v>308</v>
      </c>
      <c r="B105" s="230"/>
      <c r="C105" s="231"/>
      <c r="D105" s="231"/>
      <c r="E105" s="230"/>
      <c r="F105" s="231"/>
      <c r="G105" s="231"/>
      <c r="H105" s="232"/>
    </row>
    <row r="106" spans="1:13" x14ac:dyDescent="0.4">
      <c r="A106" s="76" t="s">
        <v>308</v>
      </c>
      <c r="B106" s="230"/>
      <c r="C106" s="231"/>
      <c r="D106" s="231"/>
      <c r="E106" s="230"/>
      <c r="F106" s="231"/>
      <c r="G106" s="231"/>
      <c r="H106" s="232"/>
    </row>
    <row r="107" spans="1:13" x14ac:dyDescent="0.4">
      <c r="A107" s="76" t="s">
        <v>308</v>
      </c>
      <c r="B107" s="230" t="s">
        <v>337</v>
      </c>
      <c r="C107" s="231"/>
      <c r="D107" s="231"/>
      <c r="E107" s="235" t="s">
        <v>338</v>
      </c>
      <c r="F107" s="231"/>
      <c r="G107" s="231"/>
      <c r="H107" s="232"/>
    </row>
    <row r="108" spans="1:13" x14ac:dyDescent="0.4">
      <c r="A108" s="76" t="s">
        <v>308</v>
      </c>
      <c r="B108" s="230" t="s">
        <v>339</v>
      </c>
      <c r="C108" s="231"/>
      <c r="D108" s="231"/>
      <c r="E108" s="235" t="s">
        <v>338</v>
      </c>
      <c r="F108" s="231"/>
      <c r="G108" s="231"/>
      <c r="H108" s="232"/>
      <c r="L108" s="24"/>
      <c r="M108" s="24"/>
    </row>
    <row r="109" spans="1:13" x14ac:dyDescent="0.4">
      <c r="A109" s="76" t="s">
        <v>308</v>
      </c>
      <c r="B109" s="230" t="s">
        <v>340</v>
      </c>
      <c r="C109" s="231"/>
      <c r="D109" s="231"/>
      <c r="E109" s="235" t="s">
        <v>338</v>
      </c>
      <c r="F109" s="231"/>
      <c r="G109" s="231"/>
      <c r="H109" s="232"/>
      <c r="L109" s="24"/>
      <c r="M109" s="24"/>
    </row>
    <row r="110" spans="1:13" x14ac:dyDescent="0.4">
      <c r="A110" s="76" t="s">
        <v>308</v>
      </c>
      <c r="B110" s="230" t="s">
        <v>341</v>
      </c>
      <c r="C110" s="230"/>
      <c r="D110" s="230"/>
      <c r="E110" s="237" t="s">
        <v>342</v>
      </c>
      <c r="F110" s="230" t="s">
        <v>311</v>
      </c>
      <c r="G110" s="230" t="s">
        <v>343</v>
      </c>
      <c r="H110" s="226" t="s">
        <v>313</v>
      </c>
      <c r="L110" s="24"/>
      <c r="M110" s="24"/>
    </row>
    <row r="111" spans="1:13" x14ac:dyDescent="0.4">
      <c r="A111" s="76" t="s">
        <v>308</v>
      </c>
      <c r="B111" s="230" t="s">
        <v>344</v>
      </c>
      <c r="C111" s="231"/>
      <c r="D111" s="231"/>
      <c r="E111" s="235"/>
      <c r="F111" s="231"/>
      <c r="G111" s="231"/>
      <c r="H111" s="232"/>
      <c r="L111" s="24"/>
      <c r="M111" s="24"/>
    </row>
    <row r="112" spans="1:13" x14ac:dyDescent="0.4">
      <c r="A112" s="76"/>
      <c r="B112" s="230"/>
      <c r="C112" s="231"/>
      <c r="D112" s="231"/>
      <c r="E112" s="230"/>
      <c r="F112" s="231"/>
      <c r="G112" s="231"/>
      <c r="H112" s="232"/>
      <c r="L112" s="24"/>
      <c r="M112" s="24"/>
    </row>
    <row r="113" spans="1:13" x14ac:dyDescent="0.4">
      <c r="A113" s="76"/>
      <c r="B113" s="230"/>
      <c r="C113" s="231"/>
      <c r="D113" s="231"/>
      <c r="E113" s="230"/>
      <c r="F113" s="231"/>
      <c r="G113" s="231"/>
      <c r="H113" s="232"/>
      <c r="L113" s="24"/>
      <c r="M113" s="24"/>
    </row>
    <row r="114" spans="1:13" x14ac:dyDescent="0.4">
      <c r="A114" s="76"/>
      <c r="B114" s="230"/>
      <c r="C114" s="231"/>
      <c r="D114" s="231"/>
      <c r="E114" s="230"/>
      <c r="F114" s="231"/>
      <c r="G114" s="231"/>
      <c r="H114" s="232"/>
      <c r="L114" s="24"/>
      <c r="M114" s="24"/>
    </row>
    <row r="115" spans="1:13" x14ac:dyDescent="0.4">
      <c r="A115" s="76"/>
      <c r="B115" s="230"/>
      <c r="C115" s="231"/>
      <c r="D115" s="231"/>
      <c r="E115" s="230"/>
      <c r="F115" s="231"/>
      <c r="G115" s="231"/>
      <c r="H115" s="232"/>
      <c r="L115" s="24"/>
      <c r="M115" s="24"/>
    </row>
    <row r="116" spans="1:13" x14ac:dyDescent="0.4">
      <c r="A116" s="76"/>
      <c r="B116" s="230"/>
      <c r="C116" s="231"/>
      <c r="D116" s="231"/>
      <c r="E116" s="230"/>
      <c r="F116" s="231"/>
      <c r="G116" s="231"/>
      <c r="H116" s="232"/>
      <c r="L116" s="24"/>
      <c r="M116" s="24"/>
    </row>
    <row r="117" spans="1:13" x14ac:dyDescent="0.4">
      <c r="B117" s="20"/>
      <c r="C117" s="20"/>
      <c r="D117" s="20"/>
      <c r="L117" s="24"/>
      <c r="M117" s="24"/>
    </row>
    <row r="118" spans="1:13" x14ac:dyDescent="0.4">
      <c r="B118" s="20"/>
      <c r="C118" s="20"/>
      <c r="D118" s="20"/>
      <c r="L118" s="24"/>
      <c r="M118" s="24"/>
    </row>
    <row r="119" spans="1:13" x14ac:dyDescent="0.4">
      <c r="B119" s="20"/>
      <c r="C119" s="20"/>
      <c r="D119" s="20"/>
      <c r="L119" s="24"/>
      <c r="M119" s="24"/>
    </row>
    <row r="120" spans="1:13" x14ac:dyDescent="0.4">
      <c r="B120" s="20"/>
      <c r="C120" s="20"/>
      <c r="D120" s="20"/>
      <c r="L120" s="24"/>
      <c r="M120" s="24"/>
    </row>
    <row r="121" spans="1:13" x14ac:dyDescent="0.4">
      <c r="A121" s="52" t="s">
        <v>292</v>
      </c>
      <c r="B121" s="353" t="s">
        <v>293</v>
      </c>
      <c r="C121" s="354"/>
      <c r="D121" s="99" t="s">
        <v>345</v>
      </c>
      <c r="E121" s="53" t="s">
        <v>346</v>
      </c>
      <c r="F121" s="52" t="s">
        <v>347</v>
      </c>
      <c r="G121" s="52" t="s">
        <v>348</v>
      </c>
      <c r="H121" s="52" t="s">
        <v>121</v>
      </c>
      <c r="L121" s="24"/>
      <c r="M121" s="24"/>
    </row>
    <row r="122" spans="1:13" x14ac:dyDescent="0.4">
      <c r="A122" s="257" t="s">
        <v>349</v>
      </c>
      <c r="B122" s="26"/>
      <c r="C122" s="238"/>
      <c r="D122" s="238"/>
      <c r="E122" s="236"/>
      <c r="F122" s="229"/>
      <c r="G122" s="229"/>
      <c r="H122" s="226"/>
    </row>
    <row r="123" spans="1:13" x14ac:dyDescent="0.4">
      <c r="A123" s="257" t="s">
        <v>349</v>
      </c>
      <c r="B123" s="278" t="s">
        <v>350</v>
      </c>
      <c r="C123" s="238"/>
      <c r="D123" s="238"/>
      <c r="E123" s="236"/>
      <c r="F123" s="89" t="s">
        <v>351</v>
      </c>
      <c r="G123" s="229"/>
      <c r="H123" s="226">
        <f>'Design Sheet'!E6</f>
        <v>0</v>
      </c>
    </row>
    <row r="124" spans="1:13" x14ac:dyDescent="0.4">
      <c r="A124" s="257" t="s">
        <v>349</v>
      </c>
      <c r="B124" s="278" t="s">
        <v>352</v>
      </c>
      <c r="C124" s="238"/>
      <c r="D124" s="238"/>
      <c r="E124" s="236"/>
      <c r="F124" s="89" t="s">
        <v>351</v>
      </c>
      <c r="G124" s="229"/>
      <c r="H124" s="226">
        <f>'Design Sheet'!E6</f>
        <v>0</v>
      </c>
    </row>
    <row r="125" spans="1:13" x14ac:dyDescent="0.4">
      <c r="A125" s="257" t="s">
        <v>349</v>
      </c>
      <c r="B125" s="303" t="s">
        <v>353</v>
      </c>
      <c r="C125" s="238"/>
      <c r="D125" s="238"/>
      <c r="E125" s="236"/>
      <c r="F125" s="229" t="s">
        <v>354</v>
      </c>
      <c r="G125" s="229"/>
      <c r="H125" s="226">
        <f>'Design Sheet'!E6</f>
        <v>0</v>
      </c>
    </row>
    <row r="126" spans="1:13" x14ac:dyDescent="0.4">
      <c r="A126" s="257" t="s">
        <v>349</v>
      </c>
      <c r="B126" s="277" t="s">
        <v>355</v>
      </c>
      <c r="C126" s="238"/>
      <c r="D126" s="238"/>
      <c r="E126" s="236"/>
      <c r="F126" s="89" t="s">
        <v>351</v>
      </c>
      <c r="G126" s="229"/>
      <c r="H126" s="226">
        <f>'Design Sheet'!E6</f>
        <v>0</v>
      </c>
    </row>
    <row r="127" spans="1:13" x14ac:dyDescent="0.4">
      <c r="A127" s="257" t="s">
        <v>349</v>
      </c>
      <c r="B127" s="277" t="s">
        <v>356</v>
      </c>
      <c r="C127" s="238"/>
      <c r="D127" s="238"/>
      <c r="E127" s="236"/>
      <c r="F127" s="229" t="s">
        <v>354</v>
      </c>
      <c r="G127" s="229"/>
      <c r="H127" s="226">
        <f>'Design Sheet'!E6</f>
        <v>0</v>
      </c>
    </row>
    <row r="128" spans="1:13" x14ac:dyDescent="0.4">
      <c r="A128" s="257" t="s">
        <v>349</v>
      </c>
      <c r="B128" s="277" t="s">
        <v>357</v>
      </c>
      <c r="C128" s="238"/>
      <c r="D128" s="238"/>
      <c r="E128" s="236"/>
      <c r="F128" s="229" t="s">
        <v>354</v>
      </c>
      <c r="G128" s="229"/>
      <c r="H128" s="226">
        <f>'Design Sheet'!E6</f>
        <v>0</v>
      </c>
    </row>
    <row r="129" spans="1:8" x14ac:dyDescent="0.4">
      <c r="A129" s="257" t="s">
        <v>349</v>
      </c>
      <c r="B129" s="277" t="s">
        <v>358</v>
      </c>
      <c r="C129" s="238"/>
      <c r="D129" s="238"/>
      <c r="E129" s="236"/>
      <c r="F129" s="229" t="s">
        <v>354</v>
      </c>
      <c r="G129" s="229"/>
      <c r="H129" s="226">
        <f>'Design Sheet'!E6</f>
        <v>0</v>
      </c>
    </row>
    <row r="130" spans="1:8" x14ac:dyDescent="0.4">
      <c r="A130" s="257" t="s">
        <v>349</v>
      </c>
      <c r="B130" s="277" t="s">
        <v>359</v>
      </c>
      <c r="C130" s="238"/>
      <c r="D130" s="238"/>
      <c r="E130" s="236"/>
      <c r="F130" s="229" t="s">
        <v>360</v>
      </c>
      <c r="G130" s="229"/>
      <c r="H130" s="226">
        <f>'Design Sheet'!E6</f>
        <v>0</v>
      </c>
    </row>
    <row r="131" spans="1:8" x14ac:dyDescent="0.4">
      <c r="A131" s="257" t="s">
        <v>349</v>
      </c>
      <c r="B131" s="277" t="s">
        <v>361</v>
      </c>
      <c r="C131" s="238"/>
      <c r="D131" s="238"/>
      <c r="E131" s="236"/>
      <c r="F131" s="229" t="s">
        <v>351</v>
      </c>
      <c r="G131" s="229"/>
      <c r="H131" s="226">
        <f>'Design Sheet'!E6</f>
        <v>0</v>
      </c>
    </row>
    <row r="132" spans="1:8" x14ac:dyDescent="0.4">
      <c r="A132" s="90"/>
    </row>
    <row r="133" spans="1:8" x14ac:dyDescent="0.4">
      <c r="A133" s="52" t="s">
        <v>292</v>
      </c>
      <c r="B133" s="353" t="s">
        <v>293</v>
      </c>
      <c r="C133" s="354"/>
      <c r="D133" s="99" t="s">
        <v>345</v>
      </c>
      <c r="E133" s="53" t="s">
        <v>346</v>
      </c>
      <c r="F133" s="52" t="s">
        <v>347</v>
      </c>
      <c r="G133" s="52" t="s">
        <v>348</v>
      </c>
      <c r="H133" s="52" t="s">
        <v>121</v>
      </c>
    </row>
    <row r="134" spans="1:8" x14ac:dyDescent="0.4">
      <c r="A134" s="100"/>
      <c r="B134" s="333"/>
      <c r="C134" s="333"/>
      <c r="D134" s="333"/>
      <c r="E134" s="333"/>
      <c r="F134" s="333"/>
      <c r="G134" s="333"/>
      <c r="H134" s="333"/>
    </row>
    <row r="135" spans="1:8" x14ac:dyDescent="0.4">
      <c r="A135" s="100" t="s">
        <v>362</v>
      </c>
      <c r="B135" s="225" t="s">
        <v>363</v>
      </c>
      <c r="C135" s="26"/>
      <c r="D135" s="26"/>
      <c r="E135" s="26"/>
      <c r="F135" s="316" t="s">
        <v>364</v>
      </c>
      <c r="G135" s="316"/>
      <c r="H135" s="316" t="s">
        <v>365</v>
      </c>
    </row>
    <row r="136" spans="1:8" ht="43.75" x14ac:dyDescent="0.4">
      <c r="A136" s="100" t="s">
        <v>362</v>
      </c>
      <c r="B136" s="335" t="s">
        <v>366</v>
      </c>
      <c r="C136" s="26"/>
      <c r="D136" s="26"/>
      <c r="E136" s="26"/>
      <c r="F136" s="334" t="s">
        <v>367</v>
      </c>
      <c r="G136" s="316"/>
      <c r="H136" s="316" t="s">
        <v>368</v>
      </c>
    </row>
    <row r="137" spans="1:8" ht="29.15" x14ac:dyDescent="0.4">
      <c r="A137" s="100" t="s">
        <v>362</v>
      </c>
      <c r="B137" s="225" t="s">
        <v>369</v>
      </c>
      <c r="C137" s="26"/>
      <c r="D137" s="26"/>
      <c r="E137" s="26"/>
      <c r="F137" s="316"/>
      <c r="G137" s="316"/>
      <c r="H137" s="316" t="s">
        <v>368</v>
      </c>
    </row>
    <row r="138" spans="1:8" ht="29.15" x14ac:dyDescent="0.4">
      <c r="A138" s="100" t="s">
        <v>362</v>
      </c>
      <c r="B138" s="225" t="s">
        <v>370</v>
      </c>
      <c r="C138" s="26"/>
      <c r="D138" s="26"/>
      <c r="E138" s="26"/>
      <c r="F138" s="316"/>
      <c r="G138" s="316"/>
      <c r="H138" s="316">
        <f>'Design Sheet'!E6</f>
        <v>0</v>
      </c>
    </row>
    <row r="143" spans="1:8" x14ac:dyDescent="0.4">
      <c r="A143" s="52" t="s">
        <v>292</v>
      </c>
      <c r="B143" s="353" t="s">
        <v>293</v>
      </c>
      <c r="C143" s="354"/>
      <c r="D143" s="99" t="s">
        <v>345</v>
      </c>
      <c r="E143" s="53" t="s">
        <v>346</v>
      </c>
      <c r="F143" s="52" t="s">
        <v>347</v>
      </c>
      <c r="G143" s="52" t="s">
        <v>348</v>
      </c>
      <c r="H143" s="52" t="s">
        <v>121</v>
      </c>
    </row>
    <row r="144" spans="1:8" x14ac:dyDescent="0.4">
      <c r="A144" s="330"/>
      <c r="B144" s="331"/>
      <c r="C144" s="332"/>
      <c r="D144" s="332"/>
      <c r="E144" s="331"/>
      <c r="F144" s="333"/>
      <c r="G144" s="333"/>
      <c r="H144" s="333"/>
    </row>
    <row r="145" spans="1:8" ht="29.15" x14ac:dyDescent="0.4">
      <c r="A145" s="257" t="s">
        <v>371</v>
      </c>
      <c r="B145" s="225" t="s">
        <v>372</v>
      </c>
      <c r="C145" s="26"/>
      <c r="D145" s="26"/>
      <c r="E145" s="26"/>
      <c r="F145" s="316" t="s">
        <v>373</v>
      </c>
      <c r="G145" s="316"/>
      <c r="H145" s="316" t="s">
        <v>368</v>
      </c>
    </row>
    <row r="146" spans="1:8" ht="29.15" x14ac:dyDescent="0.4">
      <c r="A146" s="257" t="s">
        <v>371</v>
      </c>
      <c r="B146" s="225" t="s">
        <v>374</v>
      </c>
      <c r="C146" s="26"/>
      <c r="D146" s="26"/>
      <c r="E146" s="26"/>
      <c r="F146" s="316" t="s">
        <v>375</v>
      </c>
      <c r="G146" s="316"/>
      <c r="H146" s="316">
        <f>'Design Sheet'!E6</f>
        <v>0</v>
      </c>
    </row>
    <row r="147" spans="1:8" ht="29.15" x14ac:dyDescent="0.4">
      <c r="A147" s="257" t="s">
        <v>371</v>
      </c>
      <c r="B147" s="225" t="s">
        <v>376</v>
      </c>
      <c r="C147" s="26"/>
      <c r="D147" s="26"/>
      <c r="E147" s="26"/>
      <c r="F147" s="316" t="s">
        <v>360</v>
      </c>
      <c r="G147" s="316"/>
      <c r="H147" s="316">
        <f>'Design Sheet'!E6</f>
        <v>0</v>
      </c>
    </row>
    <row r="148" spans="1:8" x14ac:dyDescent="0.4">
      <c r="A148" s="257" t="s">
        <v>371</v>
      </c>
      <c r="B148" s="214" t="s">
        <v>377</v>
      </c>
      <c r="C148" s="26"/>
      <c r="D148" s="26"/>
      <c r="E148" s="26"/>
      <c r="F148" s="316" t="s">
        <v>378</v>
      </c>
      <c r="G148" s="316"/>
      <c r="H148" s="316">
        <f>'Design Sheet'!E6</f>
        <v>0</v>
      </c>
    </row>
    <row r="149" spans="1:8" ht="29.15" x14ac:dyDescent="0.4">
      <c r="A149" s="257" t="s">
        <v>371</v>
      </c>
      <c r="B149" s="225" t="s">
        <v>379</v>
      </c>
      <c r="C149" s="26"/>
      <c r="D149" s="26"/>
      <c r="E149" s="26"/>
      <c r="F149" s="329" t="s">
        <v>380</v>
      </c>
      <c r="G149" s="316"/>
      <c r="H149" s="316" t="s">
        <v>368</v>
      </c>
    </row>
    <row r="150" spans="1:8" ht="58.3" x14ac:dyDescent="0.4">
      <c r="A150" s="257" t="s">
        <v>371</v>
      </c>
      <c r="B150" s="225" t="s">
        <v>381</v>
      </c>
      <c r="C150" s="26"/>
      <c r="D150" s="26"/>
      <c r="E150" s="26"/>
      <c r="F150" s="316" t="s">
        <v>378</v>
      </c>
      <c r="G150" s="316"/>
      <c r="H150" s="316">
        <f>'Design Sheet'!E6</f>
        <v>0</v>
      </c>
    </row>
    <row r="151" spans="1:8" x14ac:dyDescent="0.4">
      <c r="A151" s="257" t="s">
        <v>371</v>
      </c>
      <c r="B151" s="214"/>
      <c r="C151" s="26"/>
      <c r="D151" s="26"/>
      <c r="E151" s="26"/>
      <c r="F151" s="316"/>
      <c r="G151" s="316"/>
      <c r="H151" s="316"/>
    </row>
    <row r="152" spans="1:8" x14ac:dyDescent="0.4">
      <c r="A152" s="257" t="s">
        <v>371</v>
      </c>
      <c r="B152" s="214" t="s">
        <v>382</v>
      </c>
      <c r="C152" s="26"/>
      <c r="D152" s="26"/>
      <c r="E152" s="26"/>
      <c r="F152" s="316" t="s">
        <v>380</v>
      </c>
      <c r="G152" s="316"/>
      <c r="H152" s="316">
        <f>'Design Sheet'!E6</f>
        <v>0</v>
      </c>
    </row>
    <row r="164" ht="15" customHeight="1" x14ac:dyDescent="0.4"/>
    <row r="165" ht="15" customHeight="1" x14ac:dyDescent="0.4"/>
    <row r="166" ht="15" customHeight="1" x14ac:dyDescent="0.4"/>
    <row r="167" ht="15" customHeight="1" x14ac:dyDescent="0.4"/>
    <row r="168" ht="15" customHeight="1" x14ac:dyDescent="0.4"/>
    <row r="169" ht="15" customHeight="1" x14ac:dyDescent="0.4"/>
  </sheetData>
  <mergeCells count="4">
    <mergeCell ref="B143:C143"/>
    <mergeCell ref="B82:D82"/>
    <mergeCell ref="B121:C121"/>
    <mergeCell ref="B133:C1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K64"/>
  <sheetViews>
    <sheetView view="pageBreakPreview" topLeftCell="A18" zoomScale="70" zoomScaleNormal="120" zoomScaleSheetLayoutView="70" workbookViewId="0">
      <selection activeCell="A12" sqref="A12:E12"/>
    </sheetView>
  </sheetViews>
  <sheetFormatPr defaultColWidth="9.07421875" defaultRowHeight="15" customHeight="1" outlineLevelRow="1" x14ac:dyDescent="0.4"/>
  <cols>
    <col min="1" max="1" width="20.69140625" style="2" customWidth="1"/>
    <col min="2" max="3" width="30.69140625" style="2" customWidth="1"/>
    <col min="4" max="4" width="20.69140625" style="2" customWidth="1"/>
    <col min="5" max="5" width="30.69140625" style="2" customWidth="1"/>
    <col min="6" max="16384" width="9.07421875" style="1"/>
  </cols>
  <sheetData>
    <row r="1" spans="1:5" ht="30" customHeight="1" thickBot="1" x14ac:dyDescent="0.45">
      <c r="A1" s="368"/>
      <c r="B1" s="368"/>
      <c r="D1" s="360" t="s">
        <v>383</v>
      </c>
      <c r="E1" s="361"/>
    </row>
    <row r="2" spans="1:5" ht="21" customHeight="1" thickBot="1" x14ac:dyDescent="0.45">
      <c r="A2" s="7"/>
      <c r="B2" s="7"/>
      <c r="D2" s="240"/>
      <c r="E2" s="317"/>
    </row>
    <row r="3" spans="1:5" ht="20.05" customHeight="1" thickBot="1" x14ac:dyDescent="0.45">
      <c r="A3" s="70"/>
      <c r="B3" s="7"/>
      <c r="D3" s="241" t="s">
        <v>384</v>
      </c>
      <c r="E3" s="242" t="s">
        <v>6</v>
      </c>
    </row>
    <row r="4" spans="1:5" ht="30" customHeight="1" thickBot="1" x14ac:dyDescent="0.45">
      <c r="A4" s="362" t="s">
        <v>15</v>
      </c>
      <c r="B4" s="363"/>
      <c r="C4" s="363"/>
      <c r="D4" s="363"/>
      <c r="E4" s="364"/>
    </row>
    <row r="5" spans="1:5" ht="20.05" customHeight="1" x14ac:dyDescent="0.4">
      <c r="A5" s="365" t="s">
        <v>385</v>
      </c>
      <c r="B5" s="366"/>
      <c r="C5" s="366"/>
      <c r="D5" s="366"/>
      <c r="E5" s="367"/>
    </row>
    <row r="6" spans="1:5" ht="20.05" customHeight="1" x14ac:dyDescent="0.4">
      <c r="A6" s="5" t="s">
        <v>386</v>
      </c>
      <c r="B6" s="369" t="s">
        <v>387</v>
      </c>
      <c r="C6" s="370"/>
      <c r="D6" s="5" t="s">
        <v>388</v>
      </c>
      <c r="E6" s="95"/>
    </row>
    <row r="7" spans="1:5" ht="20.05" customHeight="1" x14ac:dyDescent="0.4">
      <c r="A7" s="5" t="s">
        <v>389</v>
      </c>
      <c r="B7" s="369">
        <v>14</v>
      </c>
      <c r="C7" s="370"/>
      <c r="D7" s="5" t="s">
        <v>390</v>
      </c>
      <c r="E7" s="26" t="s">
        <v>18</v>
      </c>
    </row>
    <row r="8" spans="1:5" ht="20.05" customHeight="1" x14ac:dyDescent="0.4">
      <c r="A8" s="5" t="s">
        <v>391</v>
      </c>
      <c r="B8" s="369" t="s">
        <v>392</v>
      </c>
      <c r="C8" s="370"/>
      <c r="D8" s="5" t="s">
        <v>393</v>
      </c>
      <c r="E8" s="26" t="s">
        <v>13</v>
      </c>
    </row>
    <row r="9" spans="1:5" ht="20.05" customHeight="1" x14ac:dyDescent="0.4">
      <c r="A9" s="5" t="s">
        <v>394</v>
      </c>
      <c r="B9" s="369" t="s">
        <v>395</v>
      </c>
      <c r="C9" s="370"/>
      <c r="D9" s="5" t="s">
        <v>396</v>
      </c>
      <c r="E9" s="26" t="s">
        <v>19</v>
      </c>
    </row>
    <row r="10" spans="1:5" ht="20.05" customHeight="1" x14ac:dyDescent="0.4">
      <c r="A10" s="5" t="s">
        <v>397</v>
      </c>
      <c r="B10" s="371" t="s">
        <v>398</v>
      </c>
      <c r="C10" s="370"/>
      <c r="D10" s="5" t="s">
        <v>399</v>
      </c>
      <c r="E10" s="95" t="s">
        <v>14</v>
      </c>
    </row>
    <row r="11" spans="1:5" ht="24" customHeight="1" x14ac:dyDescent="0.4">
      <c r="A11" s="92"/>
      <c r="B11" s="92"/>
      <c r="C11" s="92"/>
      <c r="D11" s="92"/>
      <c r="E11" s="92"/>
    </row>
    <row r="12" spans="1:5" ht="20.05" customHeight="1" x14ac:dyDescent="0.4">
      <c r="A12" s="356" t="s">
        <v>400</v>
      </c>
      <c r="B12" s="357"/>
      <c r="C12" s="357"/>
      <c r="D12" s="357"/>
      <c r="E12" s="358"/>
    </row>
    <row r="13" spans="1:5" ht="20.05" customHeight="1" x14ac:dyDescent="0.4">
      <c r="A13" s="380"/>
      <c r="B13" s="368"/>
      <c r="C13" s="368"/>
      <c r="D13" s="368"/>
      <c r="E13" s="381"/>
    </row>
    <row r="14" spans="1:5" ht="20.05" customHeight="1" x14ac:dyDescent="0.4">
      <c r="A14" s="380"/>
      <c r="B14" s="368"/>
      <c r="C14" s="368"/>
      <c r="D14" s="368"/>
      <c r="E14" s="381"/>
    </row>
    <row r="15" spans="1:5" ht="20.05" customHeight="1" x14ac:dyDescent="0.4">
      <c r="A15" s="380"/>
      <c r="B15" s="368"/>
      <c r="C15" s="368"/>
      <c r="D15" s="368"/>
      <c r="E15" s="381"/>
    </row>
    <row r="16" spans="1:5" ht="20.05" customHeight="1" x14ac:dyDescent="0.4">
      <c r="A16" s="380"/>
      <c r="B16" s="368"/>
      <c r="C16" s="368"/>
      <c r="D16" s="368"/>
      <c r="E16" s="381"/>
    </row>
    <row r="17" spans="1:5" ht="20.05" customHeight="1" x14ac:dyDescent="0.4">
      <c r="A17" s="380"/>
      <c r="B17" s="368"/>
      <c r="C17" s="368"/>
      <c r="D17" s="368"/>
      <c r="E17" s="381"/>
    </row>
    <row r="18" spans="1:5" ht="20.05" customHeight="1" x14ac:dyDescent="0.4">
      <c r="A18" s="380"/>
      <c r="B18" s="368"/>
      <c r="C18" s="368"/>
      <c r="D18" s="368"/>
      <c r="E18" s="381"/>
    </row>
    <row r="19" spans="1:5" ht="20.05" customHeight="1" x14ac:dyDescent="0.4">
      <c r="A19" s="380"/>
      <c r="B19" s="368"/>
      <c r="C19" s="368"/>
      <c r="D19" s="368"/>
      <c r="E19" s="381"/>
    </row>
    <row r="20" spans="1:5" ht="20.05" customHeight="1" x14ac:dyDescent="0.4">
      <c r="A20" s="380"/>
      <c r="B20" s="368"/>
      <c r="C20" s="368"/>
      <c r="D20" s="368"/>
      <c r="E20" s="381"/>
    </row>
    <row r="21" spans="1:5" ht="20.05" customHeight="1" x14ac:dyDescent="0.4">
      <c r="A21" s="380"/>
      <c r="B21" s="368"/>
      <c r="C21" s="368"/>
      <c r="D21" s="368"/>
      <c r="E21" s="381"/>
    </row>
    <row r="22" spans="1:5" ht="20.05" customHeight="1" x14ac:dyDescent="0.4">
      <c r="A22" s="380"/>
      <c r="B22" s="368"/>
      <c r="C22" s="368"/>
      <c r="D22" s="368"/>
      <c r="E22" s="381"/>
    </row>
    <row r="23" spans="1:5" ht="20.05" customHeight="1" x14ac:dyDescent="0.4">
      <c r="A23" s="380"/>
      <c r="B23" s="368"/>
      <c r="C23" s="368"/>
      <c r="D23" s="368"/>
      <c r="E23" s="381"/>
    </row>
    <row r="24" spans="1:5" ht="20.05" customHeight="1" x14ac:dyDescent="0.4">
      <c r="A24" s="380"/>
      <c r="B24" s="368"/>
      <c r="C24" s="368"/>
      <c r="D24" s="368"/>
      <c r="E24" s="381"/>
    </row>
    <row r="25" spans="1:5" ht="20.05" customHeight="1" x14ac:dyDescent="0.4">
      <c r="A25" s="380"/>
      <c r="B25" s="368"/>
      <c r="C25" s="368"/>
      <c r="D25" s="368"/>
      <c r="E25" s="381"/>
    </row>
    <row r="26" spans="1:5" ht="20.05" customHeight="1" x14ac:dyDescent="0.4">
      <c r="A26" s="380"/>
      <c r="B26" s="368"/>
      <c r="C26" s="368"/>
      <c r="D26" s="368"/>
      <c r="E26" s="381"/>
    </row>
    <row r="27" spans="1:5" ht="20.05" customHeight="1" x14ac:dyDescent="0.4">
      <c r="A27" s="380"/>
      <c r="B27" s="368"/>
      <c r="C27" s="368"/>
      <c r="D27" s="368"/>
      <c r="E27" s="381"/>
    </row>
    <row r="28" spans="1:5" ht="20.05" customHeight="1" x14ac:dyDescent="0.4">
      <c r="A28" s="380"/>
      <c r="B28" s="368"/>
      <c r="C28" s="368"/>
      <c r="D28" s="368"/>
      <c r="E28" s="381"/>
    </row>
    <row r="29" spans="1:5" ht="20.05" customHeight="1" x14ac:dyDescent="0.4">
      <c r="A29" s="380"/>
      <c r="B29" s="368"/>
      <c r="C29" s="368"/>
      <c r="D29" s="368"/>
      <c r="E29" s="381"/>
    </row>
    <row r="30" spans="1:5" ht="20.05" customHeight="1" x14ac:dyDescent="0.4">
      <c r="A30" s="380"/>
      <c r="B30" s="368"/>
      <c r="C30" s="368"/>
      <c r="D30" s="368"/>
      <c r="E30" s="381"/>
    </row>
    <row r="31" spans="1:5" ht="20.05" customHeight="1" x14ac:dyDescent="0.4">
      <c r="A31" s="380"/>
      <c r="B31" s="368"/>
      <c r="C31" s="368"/>
      <c r="D31" s="368"/>
      <c r="E31" s="381"/>
    </row>
    <row r="32" spans="1:5" ht="20.05" customHeight="1" x14ac:dyDescent="0.4">
      <c r="A32" s="380"/>
      <c r="B32" s="368"/>
      <c r="C32" s="368"/>
      <c r="D32" s="368"/>
      <c r="E32" s="381"/>
    </row>
    <row r="33" spans="1:11" ht="20.05" customHeight="1" x14ac:dyDescent="0.4">
      <c r="A33" s="380"/>
      <c r="B33" s="368"/>
      <c r="C33" s="368"/>
      <c r="D33" s="368"/>
      <c r="E33" s="381"/>
    </row>
    <row r="34" spans="1:11" ht="20.05" customHeight="1" x14ac:dyDescent="0.4">
      <c r="A34" s="380"/>
      <c r="B34" s="368"/>
      <c r="C34" s="368"/>
      <c r="D34" s="368"/>
      <c r="E34" s="381"/>
    </row>
    <row r="35" spans="1:11" ht="20.05" customHeight="1" x14ac:dyDescent="0.4">
      <c r="A35" s="380"/>
      <c r="B35" s="368"/>
      <c r="C35" s="368"/>
      <c r="D35" s="368"/>
      <c r="E35" s="381"/>
    </row>
    <row r="36" spans="1:11" ht="20.05" customHeight="1" x14ac:dyDescent="0.4">
      <c r="A36" s="380"/>
      <c r="B36" s="368"/>
      <c r="C36" s="368"/>
      <c r="D36" s="368"/>
      <c r="E36" s="381"/>
    </row>
    <row r="37" spans="1:11" ht="20.05" customHeight="1" x14ac:dyDescent="0.4">
      <c r="A37" s="380"/>
      <c r="B37" s="368"/>
      <c r="C37" s="368"/>
      <c r="D37" s="368"/>
      <c r="E37" s="381"/>
    </row>
    <row r="38" spans="1:11" ht="20.05" customHeight="1" x14ac:dyDescent="0.4">
      <c r="A38" s="380"/>
      <c r="B38" s="368"/>
      <c r="C38" s="368"/>
      <c r="D38" s="368"/>
      <c r="E38" s="381"/>
    </row>
    <row r="39" spans="1:11" ht="20.05" customHeight="1" x14ac:dyDescent="0.4">
      <c r="A39" s="380"/>
      <c r="B39" s="368"/>
      <c r="C39" s="368"/>
      <c r="D39" s="368"/>
      <c r="E39" s="381"/>
      <c r="K39" s="1" t="s">
        <v>401</v>
      </c>
    </row>
    <row r="40" spans="1:11" ht="20.05" customHeight="1" x14ac:dyDescent="0.4">
      <c r="A40" s="380"/>
      <c r="B40" s="368"/>
      <c r="C40" s="368"/>
      <c r="D40" s="368"/>
      <c r="E40" s="381"/>
    </row>
    <row r="41" spans="1:11" ht="20.05" customHeight="1" x14ac:dyDescent="0.4">
      <c r="A41" s="380"/>
      <c r="B41" s="368"/>
      <c r="C41" s="368"/>
      <c r="D41" s="368"/>
      <c r="E41" s="381"/>
    </row>
    <row r="42" spans="1:11" ht="20.05" customHeight="1" x14ac:dyDescent="0.4">
      <c r="A42" s="375"/>
      <c r="B42" s="376"/>
      <c r="C42" s="376"/>
      <c r="D42" s="376"/>
      <c r="E42" s="377"/>
    </row>
    <row r="43" spans="1:11" ht="10.3" customHeight="1" x14ac:dyDescent="0.4">
      <c r="A43" s="17"/>
      <c r="B43" s="17"/>
      <c r="C43" s="17"/>
      <c r="D43" s="17"/>
      <c r="E43" s="17"/>
    </row>
    <row r="44" spans="1:11" ht="20.05" customHeight="1" x14ac:dyDescent="0.4">
      <c r="A44" s="41" t="s">
        <v>402</v>
      </c>
      <c r="B44" s="62" t="s">
        <v>403</v>
      </c>
      <c r="C44" s="67"/>
      <c r="D44" s="41" t="s">
        <v>404</v>
      </c>
      <c r="E44" s="25" t="s">
        <v>405</v>
      </c>
    </row>
    <row r="45" spans="1:11" ht="20.05" customHeight="1" x14ac:dyDescent="0.4">
      <c r="A45" s="41" t="s">
        <v>406</v>
      </c>
      <c r="B45" s="62" t="s">
        <v>407</v>
      </c>
      <c r="C45" s="67"/>
      <c r="D45" s="41" t="s">
        <v>408</v>
      </c>
      <c r="E45" s="25"/>
    </row>
    <row r="46" spans="1:11" ht="20.05" customHeight="1" x14ac:dyDescent="0.4">
      <c r="A46" s="359" t="s">
        <v>409</v>
      </c>
      <c r="B46" s="359"/>
      <c r="C46" s="359"/>
      <c r="D46" s="359"/>
      <c r="E46" s="359"/>
    </row>
    <row r="47" spans="1:11" ht="100.3" customHeight="1" x14ac:dyDescent="0.4">
      <c r="A47" s="91" t="s">
        <v>410</v>
      </c>
      <c r="B47" s="340" t="s">
        <v>411</v>
      </c>
      <c r="C47" s="379"/>
      <c r="D47" s="379"/>
      <c r="E47" s="379"/>
    </row>
    <row r="48" spans="1:11" ht="100.3" customHeight="1" x14ac:dyDescent="0.4">
      <c r="A48" s="91" t="s">
        <v>412</v>
      </c>
      <c r="B48" s="341" t="s">
        <v>413</v>
      </c>
      <c r="C48" s="379"/>
      <c r="D48" s="379"/>
      <c r="E48" s="379"/>
    </row>
    <row r="49" spans="1:5" ht="20.05" customHeight="1" x14ac:dyDescent="0.4">
      <c r="A49" s="359" t="s">
        <v>414</v>
      </c>
      <c r="B49" s="359"/>
      <c r="C49" s="359"/>
      <c r="D49" s="359"/>
      <c r="E49" s="359"/>
    </row>
    <row r="50" spans="1:5" ht="100.3" customHeight="1" outlineLevel="1" x14ac:dyDescent="0.4">
      <c r="A50" s="91" t="s">
        <v>410</v>
      </c>
      <c r="B50" s="96" t="s">
        <v>415</v>
      </c>
      <c r="C50" s="378"/>
      <c r="D50" s="378"/>
      <c r="E50" s="378"/>
    </row>
    <row r="51" spans="1:5" ht="100.3" customHeight="1" outlineLevel="1" x14ac:dyDescent="0.4">
      <c r="A51" s="91" t="s">
        <v>412</v>
      </c>
      <c r="B51" s="338" t="s">
        <v>416</v>
      </c>
      <c r="C51" s="378"/>
      <c r="D51" s="378"/>
      <c r="E51" s="378"/>
    </row>
    <row r="52" spans="1:5" ht="20.05" customHeight="1" x14ac:dyDescent="0.4">
      <c r="A52" s="359" t="s">
        <v>417</v>
      </c>
      <c r="B52" s="359"/>
      <c r="C52" s="359"/>
      <c r="D52" s="359"/>
      <c r="E52" s="359"/>
    </row>
    <row r="53" spans="1:5" ht="100.3" customHeight="1" outlineLevel="1" x14ac:dyDescent="0.4">
      <c r="A53" s="91" t="s">
        <v>410</v>
      </c>
      <c r="B53" s="96" t="s">
        <v>418</v>
      </c>
      <c r="C53" s="372"/>
      <c r="D53" s="373"/>
      <c r="E53" s="374"/>
    </row>
    <row r="54" spans="1:5" ht="100.3" customHeight="1" outlineLevel="1" x14ac:dyDescent="0.4">
      <c r="A54" s="91" t="s">
        <v>412</v>
      </c>
      <c r="B54" s="338" t="s">
        <v>419</v>
      </c>
      <c r="C54" s="375"/>
      <c r="D54" s="376"/>
      <c r="E54" s="377"/>
    </row>
    <row r="55" spans="1:5" ht="15" customHeight="1" x14ac:dyDescent="0.4">
      <c r="A55" s="359" t="s">
        <v>420</v>
      </c>
      <c r="B55" s="359"/>
      <c r="C55" s="359"/>
      <c r="D55" s="359"/>
      <c r="E55" s="359"/>
    </row>
    <row r="56" spans="1:5" ht="90.75" hidden="1" customHeight="1" outlineLevel="1" x14ac:dyDescent="0.4">
      <c r="A56" s="91" t="s">
        <v>410</v>
      </c>
      <c r="B56" s="96"/>
      <c r="C56" s="372"/>
      <c r="D56" s="373"/>
      <c r="E56" s="374"/>
    </row>
    <row r="57" spans="1:5" ht="93" hidden="1" customHeight="1" outlineLevel="1" x14ac:dyDescent="0.4">
      <c r="A57" s="91" t="s">
        <v>412</v>
      </c>
      <c r="B57" s="96"/>
      <c r="C57" s="375"/>
      <c r="D57" s="376"/>
      <c r="E57" s="377"/>
    </row>
    <row r="58" spans="1:5" ht="15" customHeight="1" collapsed="1" x14ac:dyDescent="0.4">
      <c r="A58" s="359" t="s">
        <v>421</v>
      </c>
      <c r="B58" s="359"/>
      <c r="C58" s="359"/>
      <c r="D58" s="359"/>
      <c r="E58" s="359"/>
    </row>
    <row r="59" spans="1:5" ht="96" hidden="1" customHeight="1" outlineLevel="1" x14ac:dyDescent="0.4">
      <c r="A59" s="91" t="s">
        <v>410</v>
      </c>
      <c r="B59" s="96"/>
      <c r="C59" s="372"/>
      <c r="D59" s="373"/>
      <c r="E59" s="374"/>
    </row>
    <row r="60" spans="1:5" ht="98.25" hidden="1" customHeight="1" outlineLevel="1" x14ac:dyDescent="0.4">
      <c r="A60" s="91" t="s">
        <v>412</v>
      </c>
      <c r="B60" s="96"/>
      <c r="C60" s="375"/>
      <c r="D60" s="376"/>
      <c r="E60" s="377"/>
    </row>
    <row r="61" spans="1:5" ht="15" customHeight="1" collapsed="1" x14ac:dyDescent="0.4">
      <c r="A61" s="359" t="s">
        <v>422</v>
      </c>
      <c r="B61" s="359"/>
      <c r="C61" s="359"/>
      <c r="D61" s="359"/>
      <c r="E61" s="359"/>
    </row>
    <row r="62" spans="1:5" ht="88.5" hidden="1" customHeight="1" outlineLevel="1" x14ac:dyDescent="0.4">
      <c r="A62" s="91" t="s">
        <v>410</v>
      </c>
      <c r="B62" s="96"/>
      <c r="C62" s="372"/>
      <c r="D62" s="373"/>
      <c r="E62" s="374"/>
    </row>
    <row r="63" spans="1:5" ht="90" hidden="1" customHeight="1" outlineLevel="1" x14ac:dyDescent="0.4">
      <c r="A63" s="91" t="s">
        <v>412</v>
      </c>
      <c r="B63" s="96"/>
      <c r="C63" s="375"/>
      <c r="D63" s="376"/>
      <c r="E63" s="377"/>
    </row>
    <row r="64" spans="1:5" ht="15" customHeight="1" collapsed="1" x14ac:dyDescent="0.4"/>
  </sheetData>
  <sheetProtection autoFilter="0"/>
  <mergeCells count="23">
    <mergeCell ref="C62:E63"/>
    <mergeCell ref="A55:E55"/>
    <mergeCell ref="C56:E57"/>
    <mergeCell ref="A58:E58"/>
    <mergeCell ref="C59:E60"/>
    <mergeCell ref="A61:E61"/>
    <mergeCell ref="A52:E52"/>
    <mergeCell ref="C53:E54"/>
    <mergeCell ref="C50:E51"/>
    <mergeCell ref="C47:E48"/>
    <mergeCell ref="A13:E42"/>
    <mergeCell ref="A46:E46"/>
    <mergeCell ref="A12:E12"/>
    <mergeCell ref="A49:E49"/>
    <mergeCell ref="D1:E1"/>
    <mergeCell ref="A4:E4"/>
    <mergeCell ref="A5:E5"/>
    <mergeCell ref="A1:B1"/>
    <mergeCell ref="B7:C7"/>
    <mergeCell ref="B8:C8"/>
    <mergeCell ref="B6:C6"/>
    <mergeCell ref="B9:C9"/>
    <mergeCell ref="B10:C10"/>
  </mergeCells>
  <printOptions horizontalCentered="1"/>
  <pageMargins left="0.39370078740157483" right="0.39370078740157483" top="0.39370078740157483" bottom="0.39370078740157483" header="0.39370078740157483" footer="0.19685039370078741"/>
  <pageSetup paperSize="9" scale="47"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5862EE-6508-45F1-8D78-D72E3058B52E}">
          <x14:formula1>
            <xm:f>'LOOK UP'!$E$2:$E$6</xm:f>
          </x14:formula1>
          <xm:sqref>E8</xm:sqref>
        </x14:dataValidation>
        <x14:dataValidation type="list" allowBlank="1" showInputMessage="1" showErrorMessage="1" xr:uid="{97389659-5EB9-453A-8ADE-D1F84CBADD52}">
          <x14:formula1>
            <xm:f>'LOOK UP'!$A$2:$A$7</xm:f>
          </x14:formula1>
          <xm:sqref>A4</xm:sqref>
        </x14:dataValidation>
        <x14:dataValidation type="list" allowBlank="1" showInputMessage="1" showErrorMessage="1" xr:uid="{6EC2F0EC-5DFE-474A-8993-1D85C2693EA6}">
          <x14:formula1>
            <xm:f>'LOOK UP'!$D$2:$D$12</xm:f>
          </x14:formula1>
          <xm:sqref>E9</xm:sqref>
        </x14:dataValidation>
        <x14:dataValidation type="list" allowBlank="1" showInputMessage="1" showErrorMessage="1" xr:uid="{97E468AD-D65B-4A13-BF8B-1D24964AFD26}">
          <x14:formula1>
            <xm:f>'LOOK UP'!$F$2:$F$8</xm:f>
          </x14:formula1>
          <xm:sqref>E10</xm:sqref>
        </x14:dataValidation>
        <x14:dataValidation type="list" allowBlank="1" showInputMessage="1" showErrorMessage="1" xr:uid="{89EFE862-DA74-4F62-8D71-7C3D438D146B}">
          <x14:formula1>
            <xm:f>'LOOK UP'!$B$2:$B$7</xm:f>
          </x14:formula1>
          <xm:sqref>E3</xm:sqref>
        </x14:dataValidation>
        <x14:dataValidation type="list" allowBlank="1" showInputMessage="1" showErrorMessage="1" xr:uid="{9EB148F0-7691-4FEC-85EA-65C02C9587CC}">
          <x14:formula1>
            <xm:f>'LOOK UP'!$C$2:$C$11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9126-B521-45C2-A8D6-7F0312FE296B}">
  <sheetPr>
    <tabColor theme="8" tint="0.79998168889431442"/>
    <pageSetUpPr fitToPage="1"/>
  </sheetPr>
  <dimension ref="A1:E60"/>
  <sheetViews>
    <sheetView tabSelected="1" view="pageBreakPreview" topLeftCell="A7" zoomScale="85" zoomScaleNormal="120" zoomScaleSheetLayoutView="85" workbookViewId="0">
      <selection activeCell="D27" sqref="D27"/>
    </sheetView>
  </sheetViews>
  <sheetFormatPr defaultColWidth="9.07421875" defaultRowHeight="15" customHeight="1" x14ac:dyDescent="0.4"/>
  <cols>
    <col min="1" max="1" width="20.69140625" style="2" customWidth="1"/>
    <col min="2" max="3" width="30.69140625" style="2" customWidth="1"/>
    <col min="4" max="4" width="20.69140625" style="2" customWidth="1"/>
    <col min="5" max="5" width="30.69140625" style="2" customWidth="1"/>
    <col min="6" max="16384" width="9.07421875" style="1"/>
  </cols>
  <sheetData>
    <row r="1" spans="1:5" ht="30" customHeight="1" thickBot="1" x14ac:dyDescent="0.45">
      <c r="A1" s="368"/>
      <c r="B1" s="368"/>
      <c r="D1" s="360" t="str">
        <f>'Design Sheet'!D1</f>
        <v>Q2CMT 8015</v>
      </c>
      <c r="E1" s="361"/>
    </row>
    <row r="2" spans="1:5" ht="10.3" customHeight="1" x14ac:dyDescent="0.4">
      <c r="A2" s="7"/>
      <c r="B2" s="7"/>
    </row>
    <row r="3" spans="1:5" ht="20.05" customHeight="1" x14ac:dyDescent="0.4">
      <c r="A3" s="70"/>
      <c r="B3" s="7"/>
      <c r="D3" s="5" t="s">
        <v>384</v>
      </c>
      <c r="E3" s="26" t="str">
        <f>'Design Sheet'!E3</f>
        <v>[Select from drop down]</v>
      </c>
    </row>
    <row r="4" spans="1:5" ht="30" customHeight="1" x14ac:dyDescent="0.4">
      <c r="A4" s="382" t="str">
        <f>'Design Sheet'!A4</f>
        <v>CAMILLA AND MARC - WKND</v>
      </c>
      <c r="B4" s="383"/>
      <c r="C4" s="383"/>
      <c r="D4" s="383"/>
      <c r="E4" s="384"/>
    </row>
    <row r="5" spans="1:5" ht="20.05" customHeight="1" x14ac:dyDescent="0.4">
      <c r="A5" s="385" t="s">
        <v>423</v>
      </c>
      <c r="B5" s="386"/>
      <c r="C5" s="386"/>
      <c r="D5" s="386"/>
      <c r="E5" s="387"/>
    </row>
    <row r="6" spans="1:5" ht="20.05" customHeight="1" x14ac:dyDescent="0.4">
      <c r="A6" s="5" t="s">
        <v>386</v>
      </c>
      <c r="B6" s="369" t="str">
        <f>'Design Sheet'!B6</f>
        <v>Q2</v>
      </c>
      <c r="C6" s="370"/>
      <c r="D6" s="5" t="s">
        <v>388</v>
      </c>
      <c r="E6" s="26">
        <f>'Design Sheet'!E6</f>
        <v>0</v>
      </c>
    </row>
    <row r="7" spans="1:5" ht="20.05" customHeight="1" x14ac:dyDescent="0.4">
      <c r="A7" s="5" t="s">
        <v>389</v>
      </c>
      <c r="B7" s="369">
        <f>'Design Sheet'!B7</f>
        <v>14</v>
      </c>
      <c r="C7" s="370"/>
      <c r="D7" s="5" t="s">
        <v>390</v>
      </c>
      <c r="E7" s="26" t="str">
        <f>'Design Sheet'!E7</f>
        <v>GEORGIA</v>
      </c>
    </row>
    <row r="8" spans="1:5" ht="20.05" customHeight="1" x14ac:dyDescent="0.4">
      <c r="A8" s="5" t="s">
        <v>391</v>
      </c>
      <c r="B8" s="369" t="str">
        <f>'Design Sheet'!B8</f>
        <v>SOREN TEE</v>
      </c>
      <c r="C8" s="370"/>
      <c r="D8" s="5" t="s">
        <v>393</v>
      </c>
      <c r="E8" s="26" t="str">
        <f>'Design Sheet'!E8</f>
        <v>HAYLEY</v>
      </c>
    </row>
    <row r="9" spans="1:5" ht="20.05" customHeight="1" x14ac:dyDescent="0.4">
      <c r="A9" s="5" t="s">
        <v>394</v>
      </c>
      <c r="B9" s="369" t="str">
        <f>'Design Sheet'!B9</f>
        <v>OVERSIZED V NECK TEE</v>
      </c>
      <c r="C9" s="370"/>
      <c r="D9" s="5" t="s">
        <v>424</v>
      </c>
      <c r="E9" s="26" t="str">
        <f>'Design Sheet'!E9</f>
        <v>MASSIMO</v>
      </c>
    </row>
    <row r="10" spans="1:5" ht="20.05" customHeight="1" x14ac:dyDescent="0.4">
      <c r="A10" s="5" t="s">
        <v>397</v>
      </c>
      <c r="B10" s="369" t="str">
        <f>'Design Sheet'!B10</f>
        <v>N2CMT 7832 BRIONY GRAPHIC TEE</v>
      </c>
      <c r="C10" s="370"/>
      <c r="D10" s="5" t="s">
        <v>399</v>
      </c>
      <c r="E10" s="26" t="str">
        <f>'Design Sheet'!E10</f>
        <v>KRISTY/CHRIS</v>
      </c>
    </row>
    <row r="11" spans="1:5" ht="21.55" customHeight="1" x14ac:dyDescent="0.4">
      <c r="A11" s="17"/>
      <c r="B11" s="17"/>
      <c r="C11" s="17"/>
      <c r="D11" s="17"/>
      <c r="E11" s="17"/>
    </row>
    <row r="12" spans="1:5" ht="20.05" customHeight="1" x14ac:dyDescent="0.4">
      <c r="A12" s="9"/>
      <c r="B12" s="10"/>
      <c r="C12" s="10"/>
      <c r="D12" s="10"/>
      <c r="E12" s="11"/>
    </row>
    <row r="13" spans="1:5" ht="20.05" customHeight="1" x14ac:dyDescent="0.4">
      <c r="A13" s="27"/>
      <c r="B13" s="28"/>
      <c r="C13" s="28"/>
      <c r="D13" s="28"/>
      <c r="E13" s="30"/>
    </row>
    <row r="14" spans="1:5" ht="20.05" customHeight="1" x14ac:dyDescent="0.4">
      <c r="A14" s="8"/>
      <c r="E14" s="12"/>
    </row>
    <row r="15" spans="1:5" ht="20.05" customHeight="1" x14ac:dyDescent="0.4">
      <c r="A15" s="8"/>
      <c r="E15" s="12"/>
    </row>
    <row r="16" spans="1:5" ht="20.05" customHeight="1" x14ac:dyDescent="0.4">
      <c r="A16" s="8"/>
      <c r="E16" s="12"/>
    </row>
    <row r="17" spans="1:5" ht="20.05" customHeight="1" x14ac:dyDescent="0.4">
      <c r="A17" s="8"/>
      <c r="E17" s="12"/>
    </row>
    <row r="18" spans="1:5" ht="20.05" customHeight="1" x14ac:dyDescent="0.4">
      <c r="A18" s="8"/>
      <c r="E18" s="12"/>
    </row>
    <row r="19" spans="1:5" ht="20.05" customHeight="1" x14ac:dyDescent="0.4">
      <c r="A19" s="8"/>
      <c r="E19" s="12"/>
    </row>
    <row r="20" spans="1:5" ht="20.05" customHeight="1" x14ac:dyDescent="0.4">
      <c r="A20" s="8"/>
      <c r="E20" s="12"/>
    </row>
    <row r="21" spans="1:5" ht="20.05" customHeight="1" x14ac:dyDescent="0.4">
      <c r="A21" s="8"/>
      <c r="E21" s="12"/>
    </row>
    <row r="22" spans="1:5" ht="20.05" customHeight="1" x14ac:dyDescent="0.4">
      <c r="A22" s="8"/>
      <c r="E22" s="12"/>
    </row>
    <row r="23" spans="1:5" ht="20.05" customHeight="1" x14ac:dyDescent="0.4">
      <c r="A23" s="8"/>
      <c r="E23" s="12"/>
    </row>
    <row r="24" spans="1:5" ht="20.05" customHeight="1" x14ac:dyDescent="0.4">
      <c r="A24" s="8"/>
      <c r="E24" s="12"/>
    </row>
    <row r="25" spans="1:5" ht="20.05" customHeight="1" x14ac:dyDescent="0.4">
      <c r="A25" s="8"/>
      <c r="E25" s="12"/>
    </row>
    <row r="26" spans="1:5" ht="20.05" customHeight="1" x14ac:dyDescent="0.4">
      <c r="A26" s="8"/>
      <c r="E26" s="12"/>
    </row>
    <row r="27" spans="1:5" ht="20.05" customHeight="1" x14ac:dyDescent="0.4">
      <c r="A27" s="8"/>
      <c r="E27" s="12"/>
    </row>
    <row r="28" spans="1:5" ht="20.05" customHeight="1" x14ac:dyDescent="0.4">
      <c r="A28" s="8"/>
      <c r="E28" s="12"/>
    </row>
    <row r="29" spans="1:5" ht="20.05" customHeight="1" x14ac:dyDescent="0.4">
      <c r="A29" s="8"/>
      <c r="E29" s="12"/>
    </row>
    <row r="30" spans="1:5" ht="20.05" customHeight="1" x14ac:dyDescent="0.4">
      <c r="A30" s="8"/>
      <c r="E30" s="12"/>
    </row>
    <row r="31" spans="1:5" ht="20.05" customHeight="1" x14ac:dyDescent="0.4">
      <c r="A31" s="8"/>
      <c r="E31" s="12"/>
    </row>
    <row r="32" spans="1:5" ht="20.05" customHeight="1" x14ac:dyDescent="0.4">
      <c r="A32" s="8"/>
      <c r="E32" s="12"/>
    </row>
    <row r="33" spans="1:5" ht="20.05" customHeight="1" x14ac:dyDescent="0.4">
      <c r="A33" s="8"/>
      <c r="E33" s="12"/>
    </row>
    <row r="34" spans="1:5" ht="20.05" customHeight="1" x14ac:dyDescent="0.4">
      <c r="A34" s="8"/>
      <c r="E34" s="12"/>
    </row>
    <row r="35" spans="1:5" ht="20.05" customHeight="1" x14ac:dyDescent="0.4">
      <c r="A35" s="8"/>
      <c r="E35" s="12"/>
    </row>
    <row r="36" spans="1:5" ht="20.05" customHeight="1" x14ac:dyDescent="0.4">
      <c r="A36" s="8"/>
      <c r="E36" s="12"/>
    </row>
    <row r="37" spans="1:5" ht="20.05" customHeight="1" x14ac:dyDescent="0.4">
      <c r="A37" s="8"/>
      <c r="E37" s="12"/>
    </row>
    <row r="38" spans="1:5" ht="20.05" customHeight="1" x14ac:dyDescent="0.4">
      <c r="A38" s="8"/>
      <c r="E38" s="12"/>
    </row>
    <row r="39" spans="1:5" ht="20.05" customHeight="1" x14ac:dyDescent="0.4">
      <c r="A39" s="8"/>
      <c r="E39" s="12"/>
    </row>
    <row r="40" spans="1:5" ht="20.05" customHeight="1" x14ac:dyDescent="0.4">
      <c r="A40" s="8"/>
      <c r="E40" s="12"/>
    </row>
    <row r="41" spans="1:5" ht="20.05" customHeight="1" x14ac:dyDescent="0.4">
      <c r="A41" s="8"/>
      <c r="E41" s="12"/>
    </row>
    <row r="42" spans="1:5" ht="20.05" customHeight="1" x14ac:dyDescent="0.4">
      <c r="A42" s="8"/>
      <c r="E42" s="12"/>
    </row>
    <row r="43" spans="1:5" ht="20.05" customHeight="1" x14ac:dyDescent="0.4">
      <c r="A43" s="8"/>
      <c r="E43" s="12"/>
    </row>
    <row r="44" spans="1:5" ht="20.05" customHeight="1" x14ac:dyDescent="0.4">
      <c r="A44" s="8"/>
      <c r="E44" s="12"/>
    </row>
    <row r="45" spans="1:5" ht="20.05" customHeight="1" x14ac:dyDescent="0.4">
      <c r="A45" s="8"/>
      <c r="E45" s="12"/>
    </row>
    <row r="46" spans="1:5" ht="20.05" customHeight="1" x14ac:dyDescent="0.4">
      <c r="A46" s="8"/>
      <c r="E46" s="12"/>
    </row>
    <row r="47" spans="1:5" ht="20.05" customHeight="1" x14ac:dyDescent="0.4">
      <c r="A47" s="8"/>
      <c r="E47" s="12"/>
    </row>
    <row r="48" spans="1:5" ht="20.05" customHeight="1" x14ac:dyDescent="0.4">
      <c r="A48" s="8"/>
      <c r="E48" s="12"/>
    </row>
    <row r="49" spans="1:5" ht="20.05" customHeight="1" thickBot="1" x14ac:dyDescent="0.45">
      <c r="A49" s="150"/>
      <c r="B49" s="116"/>
      <c r="C49" s="116"/>
      <c r="D49" s="116"/>
      <c r="E49" s="159"/>
    </row>
    <row r="50" spans="1:5" ht="20.05" customHeight="1" x14ac:dyDescent="0.4">
      <c r="A50" s="149" t="s">
        <v>425</v>
      </c>
      <c r="B50" s="113"/>
      <c r="C50" s="113"/>
      <c r="D50" s="113"/>
      <c r="E50" s="114"/>
    </row>
    <row r="51" spans="1:5" ht="20.05" customHeight="1" x14ac:dyDescent="0.4">
      <c r="A51" s="118"/>
      <c r="E51" s="115"/>
    </row>
    <row r="52" spans="1:5" ht="20.05" customHeight="1" x14ac:dyDescent="0.4">
      <c r="A52" s="127" t="s">
        <v>426</v>
      </c>
      <c r="B52" s="318"/>
      <c r="C52" s="17" t="s">
        <v>427</v>
      </c>
      <c r="E52" s="115"/>
    </row>
    <row r="53" spans="1:5" ht="20.05" customHeight="1" x14ac:dyDescent="0.4">
      <c r="A53" s="118"/>
      <c r="E53" s="115"/>
    </row>
    <row r="54" spans="1:5" ht="20.05" customHeight="1" x14ac:dyDescent="0.4">
      <c r="A54" s="118"/>
      <c r="E54" s="115"/>
    </row>
    <row r="55" spans="1:5" ht="20.05" customHeight="1" x14ac:dyDescent="0.4">
      <c r="A55" s="118"/>
      <c r="E55" s="115"/>
    </row>
    <row r="56" spans="1:5" ht="20.05" customHeight="1" x14ac:dyDescent="0.4">
      <c r="A56" s="118"/>
      <c r="E56" s="115"/>
    </row>
    <row r="57" spans="1:5" ht="20.05" customHeight="1" x14ac:dyDescent="0.4">
      <c r="A57" s="118"/>
      <c r="E57" s="115"/>
    </row>
    <row r="58" spans="1:5" ht="20.05" customHeight="1" x14ac:dyDescent="0.4">
      <c r="A58" s="118"/>
      <c r="E58" s="115"/>
    </row>
    <row r="59" spans="1:5" ht="20.05" customHeight="1" x14ac:dyDescent="0.4">
      <c r="A59" s="118"/>
      <c r="E59" s="115"/>
    </row>
    <row r="60" spans="1:5" ht="20.05" customHeight="1" thickBot="1" x14ac:dyDescent="0.45">
      <c r="A60" s="119"/>
      <c r="B60" s="116"/>
      <c r="C60" s="116"/>
      <c r="D60" s="116"/>
      <c r="E60" s="126"/>
    </row>
  </sheetData>
  <sheetProtection autoFilter="0"/>
  <mergeCells count="9">
    <mergeCell ref="B7:C7"/>
    <mergeCell ref="B8:C8"/>
    <mergeCell ref="B9:C9"/>
    <mergeCell ref="B10:C10"/>
    <mergeCell ref="D1:E1"/>
    <mergeCell ref="A4:E4"/>
    <mergeCell ref="A5:E5"/>
    <mergeCell ref="A1:B1"/>
    <mergeCell ref="B6:C6"/>
  </mergeCells>
  <printOptions horizontalCentered="1"/>
  <pageMargins left="0.39370078740157483" right="0.39370078740157483" top="0.39370078740157483" bottom="0.39370078740157483" header="0.39370078740157483" footer="0.19685039370078741"/>
  <pageSetup paperSize="9" scale="65" fitToWidth="2"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E8E6F-FBD9-4189-AB9F-9FBE625751D1}">
          <x14:formula1>
            <xm:f>'LOOK UP'!$B$2:$B$7</xm:f>
          </x14:formula1>
          <xm:sqref>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P67"/>
  <sheetViews>
    <sheetView view="pageBreakPreview" topLeftCell="A2" zoomScale="70" zoomScaleNormal="75" zoomScaleSheetLayoutView="70" workbookViewId="0">
      <selection activeCell="E10" sqref="E10"/>
    </sheetView>
  </sheetViews>
  <sheetFormatPr defaultColWidth="8.69140625" defaultRowHeight="12.9" outlineLevelRow="1" outlineLevelCol="1" x14ac:dyDescent="0.4"/>
  <cols>
    <col min="1" max="1" width="20.69140625" style="3" customWidth="1"/>
    <col min="2" max="2" width="23.4609375" style="3" customWidth="1"/>
    <col min="3" max="3" width="30.69140625" style="3" customWidth="1"/>
    <col min="4" max="4" width="33.07421875" style="3" customWidth="1"/>
    <col min="5" max="5" width="37.4609375" style="3" customWidth="1"/>
    <col min="6" max="7" width="13.07421875" style="3" customWidth="1"/>
    <col min="8" max="8" width="13.69140625" style="3" customWidth="1"/>
    <col min="9" max="9" width="23.69140625" style="3" hidden="1" customWidth="1"/>
    <col min="10" max="11" width="23.69140625" style="3" customWidth="1"/>
    <col min="12" max="12" width="23.07421875" style="3" hidden="1" customWidth="1" outlineLevel="1"/>
    <col min="13" max="13" width="24.23046875" style="3" hidden="1" customWidth="1" outlineLevel="1"/>
    <col min="14" max="14" width="22.4609375" style="3" hidden="1" customWidth="1" outlineLevel="1"/>
    <col min="15" max="15" width="8.69140625" style="3" collapsed="1"/>
    <col min="16" max="16384" width="8.69140625" style="3"/>
  </cols>
  <sheetData>
    <row r="1" spans="1:16" ht="30" customHeight="1" thickBot="1" x14ac:dyDescent="0.45">
      <c r="A1"/>
      <c r="B1"/>
      <c r="C1"/>
      <c r="D1"/>
      <c r="E1"/>
      <c r="F1" s="32"/>
      <c r="G1" s="18"/>
      <c r="H1" s="29"/>
      <c r="I1" s="71"/>
      <c r="J1" s="403" t="str">
        <f>'Design Sheet'!D1</f>
        <v>Q2CMT 8015</v>
      </c>
      <c r="K1" s="404"/>
    </row>
    <row r="2" spans="1:16" s="2" customFormat="1" ht="10.3" customHeight="1" x14ac:dyDescent="0.4">
      <c r="A2" s="7"/>
      <c r="B2" s="7"/>
      <c r="L2"/>
      <c r="M2"/>
      <c r="N2"/>
      <c r="O2"/>
      <c r="P2"/>
    </row>
    <row r="3" spans="1:16" s="2" customFormat="1" ht="30" customHeight="1" x14ac:dyDescent="0.4">
      <c r="A3" s="382" t="str">
        <f>'Design Sheet'!A4</f>
        <v>CAMILLA AND MARC - WKND</v>
      </c>
      <c r="B3" s="383"/>
      <c r="C3" s="383"/>
      <c r="D3" s="383"/>
      <c r="E3" s="383"/>
      <c r="F3" s="383"/>
      <c r="G3" s="383"/>
      <c r="H3" s="383"/>
      <c r="I3" s="383"/>
      <c r="J3" s="383"/>
      <c r="K3" s="384"/>
      <c r="L3"/>
      <c r="M3"/>
      <c r="N3"/>
      <c r="O3"/>
      <c r="P3"/>
    </row>
    <row r="4" spans="1:16" s="2" customFormat="1" ht="20.05" customHeight="1" x14ac:dyDescent="0.4">
      <c r="A4" s="385" t="s">
        <v>428</v>
      </c>
      <c r="B4" s="386"/>
      <c r="C4" s="386"/>
      <c r="D4" s="386"/>
      <c r="E4" s="386"/>
      <c r="F4" s="386"/>
      <c r="G4" s="386"/>
      <c r="H4" s="386"/>
      <c r="I4" s="386"/>
      <c r="J4" s="386"/>
      <c r="K4" s="387"/>
      <c r="L4"/>
      <c r="M4"/>
      <c r="N4"/>
      <c r="O4"/>
      <c r="P4"/>
    </row>
    <row r="5" spans="1:16" s="2" customFormat="1" ht="20.05" customHeight="1" x14ac:dyDescent="0.4">
      <c r="A5" s="6" t="s">
        <v>386</v>
      </c>
      <c r="B5" s="409" t="str">
        <f>'Design Sheet'!B6</f>
        <v>Q2</v>
      </c>
      <c r="C5" s="410"/>
      <c r="D5" s="5" t="s">
        <v>390</v>
      </c>
      <c r="E5" s="406" t="str">
        <f>'Design Sheet'!E7</f>
        <v>GEORGIA</v>
      </c>
      <c r="F5" s="408"/>
      <c r="G5" s="405" t="s">
        <v>388</v>
      </c>
      <c r="H5" s="405"/>
      <c r="I5" s="406">
        <f>'Design Sheet'!E6</f>
        <v>0</v>
      </c>
      <c r="J5" s="407"/>
      <c r="K5" s="408"/>
      <c r="L5"/>
      <c r="M5"/>
      <c r="N5"/>
      <c r="O5"/>
      <c r="P5"/>
    </row>
    <row r="6" spans="1:16" s="2" customFormat="1" ht="20.05" customHeight="1" x14ac:dyDescent="0.4">
      <c r="A6" s="5" t="s">
        <v>389</v>
      </c>
      <c r="B6" s="369">
        <f>'Design Sheet'!B7</f>
        <v>14</v>
      </c>
      <c r="C6" s="370"/>
      <c r="D6" s="5" t="s">
        <v>393</v>
      </c>
      <c r="E6" s="406" t="str">
        <f>'Design Sheet'!E8</f>
        <v>HAYLEY</v>
      </c>
      <c r="F6" s="408"/>
      <c r="G6" s="405" t="s">
        <v>397</v>
      </c>
      <c r="H6" s="405"/>
      <c r="I6" s="406" t="str">
        <f>'Design Sheet'!B10</f>
        <v>N2CMT 7832 BRIONY GRAPHIC TEE</v>
      </c>
      <c r="J6" s="407"/>
      <c r="K6" s="408"/>
      <c r="L6"/>
      <c r="M6"/>
      <c r="N6"/>
      <c r="O6"/>
      <c r="P6"/>
    </row>
    <row r="7" spans="1:16" s="2" customFormat="1" ht="20.05" customHeight="1" x14ac:dyDescent="0.4">
      <c r="A7" s="5" t="s">
        <v>391</v>
      </c>
      <c r="B7" s="369" t="str">
        <f>'Design Sheet'!B8</f>
        <v>SOREN TEE</v>
      </c>
      <c r="C7" s="370"/>
      <c r="D7" s="5" t="s">
        <v>424</v>
      </c>
      <c r="E7" s="406" t="str">
        <f>'Design Sheet'!E9</f>
        <v>MASSIMO</v>
      </c>
      <c r="F7" s="408"/>
      <c r="G7" s="405" t="s">
        <v>384</v>
      </c>
      <c r="H7" s="405"/>
      <c r="I7" s="406" t="str">
        <f>'Design Sheet'!E3</f>
        <v>[Select from drop down]</v>
      </c>
      <c r="J7" s="407"/>
      <c r="K7" s="408"/>
      <c r="L7"/>
      <c r="M7"/>
      <c r="N7"/>
      <c r="O7"/>
      <c r="P7"/>
    </row>
    <row r="8" spans="1:16" s="2" customFormat="1" ht="20.05" customHeight="1" x14ac:dyDescent="0.4">
      <c r="A8" s="5" t="s">
        <v>394</v>
      </c>
      <c r="B8" s="369" t="str">
        <f>'Design Sheet'!B9</f>
        <v>OVERSIZED V NECK TEE</v>
      </c>
      <c r="C8" s="370"/>
      <c r="D8" s="5" t="s">
        <v>399</v>
      </c>
      <c r="E8" s="413" t="str">
        <f>'Design Sheet'!E10</f>
        <v>KRISTY/CHRIS</v>
      </c>
      <c r="F8" s="413"/>
      <c r="G8" s="405" t="s">
        <v>429</v>
      </c>
      <c r="H8" s="405"/>
      <c r="I8" s="411"/>
      <c r="J8" s="411"/>
      <c r="K8" s="411"/>
      <c r="L8"/>
      <c r="M8"/>
      <c r="N8"/>
      <c r="O8"/>
      <c r="P8"/>
    </row>
    <row r="9" spans="1:16" ht="19.5" customHeight="1" x14ac:dyDescent="0.4">
      <c r="A9" s="37"/>
      <c r="B9" s="34"/>
      <c r="C9" s="34"/>
      <c r="D9" s="37"/>
      <c r="E9" s="38"/>
      <c r="F9" s="33"/>
      <c r="G9" s="34"/>
      <c r="H9" s="35"/>
      <c r="I9" s="36"/>
      <c r="J9" s="39"/>
      <c r="K9" s="39"/>
      <c r="L9"/>
      <c r="M9"/>
      <c r="N9"/>
      <c r="O9"/>
      <c r="P9"/>
    </row>
    <row r="10" spans="1:16" s="42" customFormat="1" ht="20.05" customHeight="1" x14ac:dyDescent="0.4">
      <c r="A10" s="52" t="s">
        <v>292</v>
      </c>
      <c r="B10" s="353" t="s">
        <v>293</v>
      </c>
      <c r="C10" s="412"/>
      <c r="D10" s="354"/>
      <c r="E10" s="52" t="s">
        <v>294</v>
      </c>
      <c r="F10" s="52" t="s">
        <v>295</v>
      </c>
      <c r="G10" s="54" t="s">
        <v>296</v>
      </c>
      <c r="H10" s="88" t="s">
        <v>297</v>
      </c>
      <c r="I10" s="299" t="str">
        <f>'Design Sheet'!B47</f>
        <v>BURGUNDY</v>
      </c>
      <c r="J10" s="284" t="str">
        <f>'Design Sheet'!B50</f>
        <v xml:space="preserve">SOFT WHITE </v>
      </c>
      <c r="K10" s="284" t="str">
        <f>'Design Sheet'!B53</f>
        <v>MISTY BLUE</v>
      </c>
      <c r="L10" s="284">
        <f>'Design Sheet'!B56</f>
        <v>0</v>
      </c>
      <c r="M10" s="284">
        <f>'Design Sheet'!B59</f>
        <v>0</v>
      </c>
      <c r="N10" s="285">
        <f>'Design Sheet'!B62</f>
        <v>0</v>
      </c>
      <c r="O10"/>
      <c r="P10"/>
    </row>
    <row r="11" spans="1:16" s="42" customFormat="1" ht="30" customHeight="1" x14ac:dyDescent="0.4">
      <c r="A11" s="75" t="s">
        <v>402</v>
      </c>
      <c r="B11" s="414" t="str">
        <f>'Design Sheet'!B44</f>
        <v>2066 PIMA JERSEY</v>
      </c>
      <c r="C11" s="415"/>
      <c r="D11" s="416"/>
      <c r="E11" s="44" t="str">
        <f>'Design Sheet'!B45</f>
        <v>100% COTTON</v>
      </c>
      <c r="F11" s="44" t="str">
        <f>'Design Sheet'!E44</f>
        <v xml:space="preserve">200GSM </v>
      </c>
      <c r="G11" s="44"/>
      <c r="H11" s="43"/>
      <c r="I11" s="337" t="str">
        <f>'Design Sheet'!B48</f>
        <v>#13</v>
      </c>
      <c r="J11" s="281" t="str">
        <f>'Design Sheet'!B51</f>
        <v>#40</v>
      </c>
      <c r="K11" s="279" t="str">
        <f>'Design Sheet'!B54</f>
        <v>#25</v>
      </c>
      <c r="L11" s="279">
        <f>'Design Sheet'!C54</f>
        <v>0</v>
      </c>
      <c r="M11" s="279">
        <f>'Design Sheet'!D54</f>
        <v>0</v>
      </c>
      <c r="N11" s="301">
        <f>'Design Sheet'!E54</f>
        <v>0</v>
      </c>
    </row>
    <row r="12" spans="1:16" s="42" customFormat="1" ht="30" customHeight="1" x14ac:dyDescent="0.4">
      <c r="A12" s="76" t="s">
        <v>298</v>
      </c>
      <c r="B12" s="388" t="s">
        <v>430</v>
      </c>
      <c r="C12" s="415"/>
      <c r="D12" s="416"/>
      <c r="E12" s="44" t="str">
        <f>IFERROR(VLOOKUP(B12,'LOOK UP'!B84:H91,4,0),"")</f>
        <v/>
      </c>
      <c r="F12" s="44" t="str">
        <f>IFERROR(VLOOKUP(B12,'LOOK UP'!B84:H91,5,0),"")</f>
        <v/>
      </c>
      <c r="G12" s="44" t="str">
        <f>IFERROR(VLOOKUP(B12,'LOOK UP'!B84:H91,6,0),"")</f>
        <v/>
      </c>
      <c r="H12" s="43" t="str">
        <f>IFERROR(VLOOKUP(B12,'LOOK UP'!B84:H91,7,0),"")</f>
        <v/>
      </c>
      <c r="I12" s="286" t="s">
        <v>196</v>
      </c>
      <c r="J12" s="281" t="s">
        <v>196</v>
      </c>
      <c r="K12" s="281" t="s">
        <v>196</v>
      </c>
      <c r="L12" s="280"/>
      <c r="M12" s="280"/>
      <c r="N12" s="294"/>
    </row>
    <row r="13" spans="1:16" s="42" customFormat="1" ht="30" customHeight="1" x14ac:dyDescent="0.4">
      <c r="A13" s="76" t="s">
        <v>431</v>
      </c>
      <c r="B13" s="417" t="s">
        <v>617</v>
      </c>
      <c r="C13" s="418"/>
      <c r="D13" s="419"/>
      <c r="E13" s="345"/>
      <c r="F13" s="346"/>
      <c r="G13" s="346"/>
      <c r="H13" s="347"/>
      <c r="I13" s="348"/>
      <c r="J13" s="349" t="s">
        <v>196</v>
      </c>
      <c r="K13" s="349" t="s">
        <v>196</v>
      </c>
      <c r="L13" s="280"/>
      <c r="M13" s="280"/>
      <c r="N13" s="294"/>
    </row>
    <row r="14" spans="1:16" s="42" customFormat="1" ht="30" customHeight="1" x14ac:dyDescent="0.4">
      <c r="A14" s="76" t="s">
        <v>308</v>
      </c>
      <c r="B14" s="388"/>
      <c r="C14" s="415"/>
      <c r="D14" s="416"/>
      <c r="E14" s="89" t="str">
        <f>IFERROR(VLOOKUP(B14,'LOOK UP'!B93:H116,4,0),"")</f>
        <v/>
      </c>
      <c r="F14" s="51" t="str">
        <f>IFERROR(VLOOKUP(B14,'LOOK UP'!B93:H116,5,0),"")</f>
        <v/>
      </c>
      <c r="G14" s="51" t="str">
        <f>IFERROR(VLOOKUP(B14,'LOOK UP'!B93:H116,6,0),"")</f>
        <v/>
      </c>
      <c r="H14" s="85" t="str">
        <f>IFERROR(VLOOKUP(B14,'LOOK UP'!B93:H116,7,0),"")</f>
        <v/>
      </c>
      <c r="I14" s="293"/>
      <c r="J14" s="280"/>
      <c r="K14" s="280"/>
      <c r="L14" s="280"/>
      <c r="M14" s="280"/>
      <c r="N14" s="294"/>
    </row>
    <row r="15" spans="1:16" s="42" customFormat="1" ht="30" customHeight="1" x14ac:dyDescent="0.4">
      <c r="A15" s="77" t="s">
        <v>432</v>
      </c>
      <c r="B15" s="420"/>
      <c r="C15" s="421"/>
      <c r="D15" s="421"/>
      <c r="E15" s="51"/>
      <c r="F15" s="104"/>
      <c r="G15" s="48"/>
      <c r="H15" s="84"/>
      <c r="I15" s="296"/>
      <c r="J15" s="297"/>
      <c r="K15" s="297"/>
      <c r="L15" s="297"/>
      <c r="M15" s="297"/>
      <c r="N15" s="298"/>
    </row>
    <row r="16" spans="1:16" s="42" customFormat="1" ht="30" customHeight="1" x14ac:dyDescent="0.4">
      <c r="A16" s="252"/>
      <c r="B16" s="391"/>
      <c r="C16" s="392"/>
      <c r="D16" s="392"/>
      <c r="E16" s="253"/>
      <c r="F16" s="254"/>
      <c r="G16" s="160"/>
      <c r="H16" s="254"/>
      <c r="I16" s="160"/>
      <c r="J16" s="160"/>
      <c r="K16" s="160"/>
      <c r="L16" s="160"/>
      <c r="M16" s="160"/>
      <c r="N16" s="160"/>
    </row>
    <row r="17" spans="1:14" s="42" customFormat="1" ht="30" customHeight="1" x14ac:dyDescent="0.4">
      <c r="A17" s="77" t="s">
        <v>433</v>
      </c>
      <c r="B17" s="393" t="s">
        <v>434</v>
      </c>
      <c r="C17" s="394"/>
      <c r="D17" s="395"/>
      <c r="E17" s="255" t="s">
        <v>346</v>
      </c>
      <c r="F17" s="256" t="s">
        <v>347</v>
      </c>
      <c r="G17" s="256" t="s">
        <v>348</v>
      </c>
      <c r="H17" s="86" t="s">
        <v>121</v>
      </c>
      <c r="I17" s="299" t="str">
        <f t="shared" ref="I17:N17" si="0">I10</f>
        <v>BURGUNDY</v>
      </c>
      <c r="J17" s="284" t="str">
        <f t="shared" si="0"/>
        <v xml:space="preserve">SOFT WHITE </v>
      </c>
      <c r="K17" s="284" t="str">
        <f t="shared" si="0"/>
        <v>MISTY BLUE</v>
      </c>
      <c r="L17" s="284">
        <f t="shared" si="0"/>
        <v>0</v>
      </c>
      <c r="M17" s="284">
        <f t="shared" si="0"/>
        <v>0</v>
      </c>
      <c r="N17" s="285">
        <f t="shared" si="0"/>
        <v>0</v>
      </c>
    </row>
    <row r="18" spans="1:14" s="42" customFormat="1" ht="30" customHeight="1" x14ac:dyDescent="0.4">
      <c r="A18" s="76" t="s">
        <v>435</v>
      </c>
      <c r="B18" s="388" t="s">
        <v>436</v>
      </c>
      <c r="C18" s="389"/>
      <c r="D18" s="390"/>
      <c r="E18" s="89" t="s">
        <v>437</v>
      </c>
      <c r="F18" s="104" t="s">
        <v>438</v>
      </c>
      <c r="G18" s="48"/>
      <c r="H18" s="84"/>
      <c r="I18" s="286" t="s">
        <v>439</v>
      </c>
      <c r="J18" s="286" t="s">
        <v>440</v>
      </c>
      <c r="K18" s="286" t="s">
        <v>441</v>
      </c>
      <c r="L18" s="280"/>
      <c r="M18" s="280"/>
      <c r="N18" s="294"/>
    </row>
    <row r="19" spans="1:14" s="42" customFormat="1" ht="30" customHeight="1" x14ac:dyDescent="0.4">
      <c r="A19" s="76" t="s">
        <v>442</v>
      </c>
      <c r="B19" s="388" t="s">
        <v>436</v>
      </c>
      <c r="C19" s="389"/>
      <c r="D19" s="390"/>
      <c r="E19" s="89" t="s">
        <v>443</v>
      </c>
      <c r="F19" s="104" t="s">
        <v>438</v>
      </c>
      <c r="G19" s="48"/>
      <c r="H19" s="84"/>
      <c r="I19" s="286" t="s">
        <v>439</v>
      </c>
      <c r="J19" s="286" t="s">
        <v>440</v>
      </c>
      <c r="K19" s="286" t="s">
        <v>441</v>
      </c>
      <c r="L19" s="280"/>
      <c r="M19" s="280"/>
      <c r="N19" s="294"/>
    </row>
    <row r="20" spans="1:14" s="42" customFormat="1" ht="30" customHeight="1" x14ac:dyDescent="0.4">
      <c r="A20" s="76" t="s">
        <v>444</v>
      </c>
      <c r="B20" s="388" t="s">
        <v>140</v>
      </c>
      <c r="C20" s="389"/>
      <c r="D20" s="390"/>
      <c r="E20" s="89" t="s">
        <v>443</v>
      </c>
      <c r="F20" s="104" t="s">
        <v>438</v>
      </c>
      <c r="G20" s="48"/>
      <c r="H20" s="84"/>
      <c r="I20" s="286" t="s">
        <v>445</v>
      </c>
      <c r="J20" s="286" t="s">
        <v>446</v>
      </c>
      <c r="K20" s="286" t="s">
        <v>445</v>
      </c>
      <c r="L20" s="280"/>
      <c r="M20" s="280"/>
      <c r="N20" s="294"/>
    </row>
    <row r="21" spans="1:14" s="42" customFormat="1" ht="30" customHeight="1" x14ac:dyDescent="0.4">
      <c r="A21" s="76" t="s">
        <v>447</v>
      </c>
      <c r="B21" s="388"/>
      <c r="C21" s="389"/>
      <c r="D21" s="390"/>
      <c r="E21" s="51"/>
      <c r="F21" s="104"/>
      <c r="G21" s="48"/>
      <c r="H21" s="84"/>
      <c r="I21" s="293"/>
      <c r="J21" s="280"/>
      <c r="K21" s="280"/>
      <c r="L21" s="280"/>
      <c r="M21" s="280"/>
      <c r="N21" s="294"/>
    </row>
    <row r="22" spans="1:14" s="42" customFormat="1" ht="30" customHeight="1" x14ac:dyDescent="0.4">
      <c r="A22" s="77" t="s">
        <v>448</v>
      </c>
      <c r="B22" s="388" t="s">
        <v>10</v>
      </c>
      <c r="C22" s="389"/>
      <c r="D22" s="390"/>
      <c r="E22" s="89"/>
      <c r="F22" s="104"/>
      <c r="G22" s="48"/>
      <c r="H22" s="84"/>
      <c r="I22" s="293"/>
      <c r="J22" s="280"/>
      <c r="K22" s="280"/>
      <c r="L22" s="280"/>
      <c r="M22" s="280"/>
      <c r="N22" s="294"/>
    </row>
    <row r="23" spans="1:14" s="42" customFormat="1" ht="30" customHeight="1" x14ac:dyDescent="0.4">
      <c r="A23" s="77" t="s">
        <v>449</v>
      </c>
      <c r="B23" s="388" t="s">
        <v>450</v>
      </c>
      <c r="C23" s="389"/>
      <c r="D23" s="390"/>
      <c r="E23" s="51"/>
      <c r="F23" s="104"/>
      <c r="G23" s="48"/>
      <c r="H23" s="84"/>
      <c r="I23" s="286" t="s">
        <v>196</v>
      </c>
      <c r="J23" s="281" t="s">
        <v>196</v>
      </c>
      <c r="K23" s="281" t="s">
        <v>196</v>
      </c>
      <c r="L23" s="280"/>
      <c r="M23" s="280"/>
      <c r="N23" s="294"/>
    </row>
    <row r="24" spans="1:14" s="42" customFormat="1" ht="30" customHeight="1" x14ac:dyDescent="0.4">
      <c r="A24" s="77" t="s">
        <v>451</v>
      </c>
      <c r="B24" s="388" t="s">
        <v>452</v>
      </c>
      <c r="C24" s="389"/>
      <c r="D24" s="390"/>
      <c r="E24" s="51"/>
      <c r="F24" s="104"/>
      <c r="G24" s="48"/>
      <c r="H24" s="84"/>
      <c r="I24" s="300" t="s">
        <v>196</v>
      </c>
      <c r="J24" s="339" t="s">
        <v>196</v>
      </c>
      <c r="K24" s="339" t="s">
        <v>196</v>
      </c>
      <c r="L24" s="297"/>
      <c r="M24" s="297"/>
      <c r="N24" s="298"/>
    </row>
    <row r="25" spans="1:14" s="42" customFormat="1" ht="23.8" customHeight="1" x14ac:dyDescent="0.4">
      <c r="A25" s="46"/>
      <c r="B25" s="47"/>
      <c r="C25" s="47"/>
      <c r="D25" s="47"/>
      <c r="E25" s="47"/>
      <c r="F25" s="47"/>
      <c r="G25" s="47"/>
      <c r="H25" s="47"/>
      <c r="I25" s="47"/>
      <c r="J25" s="47"/>
      <c r="K25" s="47"/>
      <c r="L25" s="47"/>
      <c r="M25" s="47"/>
      <c r="N25" s="47"/>
    </row>
    <row r="26" spans="1:14" s="42" customFormat="1" ht="20.05" customHeight="1" x14ac:dyDescent="0.4">
      <c r="A26" s="52" t="s">
        <v>292</v>
      </c>
      <c r="B26" s="353" t="s">
        <v>293</v>
      </c>
      <c r="C26" s="412"/>
      <c r="D26" s="354"/>
      <c r="E26" s="53" t="s">
        <v>346</v>
      </c>
      <c r="F26" s="52" t="s">
        <v>295</v>
      </c>
      <c r="G26" s="52" t="s">
        <v>348</v>
      </c>
      <c r="H26" s="53" t="s">
        <v>121</v>
      </c>
      <c r="I26" s="283" t="str">
        <f t="shared" ref="I26:N26" si="1">I10</f>
        <v>BURGUNDY</v>
      </c>
      <c r="J26" s="284" t="str">
        <f t="shared" si="1"/>
        <v xml:space="preserve">SOFT WHITE </v>
      </c>
      <c r="K26" s="284" t="str">
        <f t="shared" si="1"/>
        <v>MISTY BLUE</v>
      </c>
      <c r="L26" s="284">
        <f t="shared" si="1"/>
        <v>0</v>
      </c>
      <c r="M26" s="284">
        <f t="shared" si="1"/>
        <v>0</v>
      </c>
      <c r="N26" s="285">
        <f t="shared" si="1"/>
        <v>0</v>
      </c>
    </row>
    <row r="27" spans="1:14" s="42" customFormat="1" ht="30" customHeight="1" x14ac:dyDescent="0.4">
      <c r="A27" s="76" t="s">
        <v>453</v>
      </c>
      <c r="B27" s="414"/>
      <c r="C27" s="415"/>
      <c r="D27" s="416"/>
      <c r="E27" s="89" t="s">
        <v>454</v>
      </c>
      <c r="F27" s="89"/>
      <c r="G27" s="51"/>
      <c r="H27" s="93" t="s">
        <v>455</v>
      </c>
      <c r="I27" s="293"/>
      <c r="J27" s="280"/>
      <c r="K27" s="280"/>
      <c r="L27" s="280"/>
      <c r="M27" s="280"/>
      <c r="N27" s="294"/>
    </row>
    <row r="28" spans="1:14" s="42" customFormat="1" ht="30" customHeight="1" x14ac:dyDescent="0.4">
      <c r="A28" s="77" t="s">
        <v>456</v>
      </c>
      <c r="B28" s="414"/>
      <c r="C28" s="415"/>
      <c r="D28" s="416"/>
      <c r="E28" s="89" t="s">
        <v>457</v>
      </c>
      <c r="F28" s="48"/>
      <c r="G28" s="48"/>
      <c r="H28" s="93" t="s">
        <v>455</v>
      </c>
      <c r="I28" s="293"/>
      <c r="J28" s="280"/>
      <c r="K28" s="280"/>
      <c r="L28" s="280"/>
      <c r="M28" s="280"/>
      <c r="N28" s="294"/>
    </row>
    <row r="29" spans="1:14" s="42" customFormat="1" ht="30" customHeight="1" x14ac:dyDescent="0.4">
      <c r="A29" s="77" t="s">
        <v>458</v>
      </c>
      <c r="B29" s="414"/>
      <c r="C29" s="415"/>
      <c r="D29" s="416"/>
      <c r="E29" s="89"/>
      <c r="F29" s="48"/>
      <c r="G29" s="48"/>
      <c r="H29" s="93" t="s">
        <v>455</v>
      </c>
      <c r="I29" s="293"/>
      <c r="J29" s="280"/>
      <c r="K29" s="280"/>
      <c r="L29" s="280"/>
      <c r="M29" s="280"/>
      <c r="N29" s="294"/>
    </row>
    <row r="30" spans="1:14" s="42" customFormat="1" ht="30" customHeight="1" x14ac:dyDescent="0.4">
      <c r="A30" s="77" t="s">
        <v>459</v>
      </c>
      <c r="B30" s="388"/>
      <c r="C30" s="389"/>
      <c r="D30" s="390"/>
      <c r="E30" s="89" t="s">
        <v>460</v>
      </c>
      <c r="F30" s="48"/>
      <c r="G30" s="48"/>
      <c r="H30" s="93" t="s">
        <v>455</v>
      </c>
      <c r="I30" s="293"/>
      <c r="J30" s="280"/>
      <c r="K30" s="280"/>
      <c r="L30" s="280"/>
      <c r="M30" s="280"/>
      <c r="N30" s="294"/>
    </row>
    <row r="31" spans="1:14" s="42" customFormat="1" ht="30" customHeight="1" x14ac:dyDescent="0.4">
      <c r="A31" s="77" t="s">
        <v>461</v>
      </c>
      <c r="B31" s="388"/>
      <c r="C31" s="389"/>
      <c r="D31" s="390"/>
      <c r="E31" s="89" t="s">
        <v>462</v>
      </c>
      <c r="F31" s="48"/>
      <c r="G31" s="48"/>
      <c r="H31" s="93" t="s">
        <v>455</v>
      </c>
      <c r="I31" s="293"/>
      <c r="J31" s="280"/>
      <c r="K31" s="280"/>
      <c r="L31" s="280"/>
      <c r="M31" s="280"/>
      <c r="N31" s="294"/>
    </row>
    <row r="32" spans="1:14" s="42" customFormat="1" ht="30" customHeight="1" x14ac:dyDescent="0.4">
      <c r="A32" s="77" t="s">
        <v>463</v>
      </c>
      <c r="B32" s="388"/>
      <c r="C32" s="415"/>
      <c r="D32" s="416"/>
      <c r="E32" s="89"/>
      <c r="F32" s="48"/>
      <c r="G32" s="48"/>
      <c r="H32" s="93" t="s">
        <v>455</v>
      </c>
      <c r="I32" s="293"/>
      <c r="J32" s="280"/>
      <c r="K32" s="280"/>
      <c r="L32" s="280"/>
      <c r="M32" s="280"/>
      <c r="N32" s="294"/>
    </row>
    <row r="33" spans="1:14" s="42" customFormat="1" ht="30" customHeight="1" x14ac:dyDescent="0.4">
      <c r="A33" s="77" t="s">
        <v>464</v>
      </c>
      <c r="B33" s="388"/>
      <c r="C33" s="415"/>
      <c r="D33" s="416"/>
      <c r="E33" s="89" t="s">
        <v>465</v>
      </c>
      <c r="F33" s="48"/>
      <c r="G33" s="48"/>
      <c r="H33" s="93" t="s">
        <v>455</v>
      </c>
      <c r="I33" s="293" t="s">
        <v>133</v>
      </c>
      <c r="J33" s="280"/>
      <c r="K33" s="280"/>
      <c r="L33" s="280"/>
      <c r="M33" s="280"/>
      <c r="N33" s="294"/>
    </row>
    <row r="34" spans="1:14" s="42" customFormat="1" ht="30" customHeight="1" x14ac:dyDescent="0.4">
      <c r="A34" s="77" t="s">
        <v>466</v>
      </c>
      <c r="B34" s="49"/>
      <c r="C34" s="414"/>
      <c r="D34" s="416"/>
      <c r="E34" s="49"/>
      <c r="F34" s="51" t="str">
        <f>IFERROR(VLOOKUP(B34,'LOOK UP'!G42:J58,4,0),"")</f>
        <v/>
      </c>
      <c r="G34" s="48"/>
      <c r="H34" s="43" t="str">
        <f>IFERROR(VLOOKUP(B34,'LOOK UP'!G42:J58,3,0),"")</f>
        <v/>
      </c>
      <c r="I34" s="296" t="s">
        <v>133</v>
      </c>
      <c r="J34" s="297"/>
      <c r="K34" s="297"/>
      <c r="L34" s="297"/>
      <c r="M34" s="297"/>
      <c r="N34" s="298"/>
    </row>
    <row r="35" spans="1:14" s="42" customFormat="1" ht="16.3" customHeight="1" x14ac:dyDescent="0.4">
      <c r="A35" s="101"/>
      <c r="B35" s="94"/>
      <c r="C35" s="94"/>
      <c r="D35" s="94"/>
      <c r="E35" s="102"/>
      <c r="F35" s="98"/>
      <c r="G35" s="98"/>
      <c r="H35" s="98"/>
      <c r="I35" s="160"/>
      <c r="J35" s="160"/>
      <c r="K35" s="160"/>
      <c r="L35" s="160"/>
      <c r="M35" s="160"/>
      <c r="N35" s="160"/>
    </row>
    <row r="36" spans="1:14" s="42" customFormat="1" ht="20.05" customHeight="1" x14ac:dyDescent="0.4">
      <c r="A36" s="52" t="s">
        <v>292</v>
      </c>
      <c r="B36" s="353" t="s">
        <v>293</v>
      </c>
      <c r="C36" s="354"/>
      <c r="D36" s="99" t="s">
        <v>345</v>
      </c>
      <c r="E36" s="53" t="s">
        <v>346</v>
      </c>
      <c r="F36" s="52" t="s">
        <v>347</v>
      </c>
      <c r="G36" s="52" t="s">
        <v>348</v>
      </c>
      <c r="H36" s="53" t="s">
        <v>121</v>
      </c>
      <c r="I36" s="283" t="str">
        <f>I26</f>
        <v>BURGUNDY</v>
      </c>
      <c r="J36" s="284" t="str">
        <f>J26</f>
        <v xml:space="preserve">SOFT WHITE </v>
      </c>
      <c r="K36" s="284" t="str">
        <f>K26</f>
        <v>MISTY BLUE</v>
      </c>
      <c r="L36" s="284">
        <f t="shared" ref="L36:N36" si="2">L26</f>
        <v>0</v>
      </c>
      <c r="M36" s="284">
        <f t="shared" si="2"/>
        <v>0</v>
      </c>
      <c r="N36" s="285">
        <f t="shared" si="2"/>
        <v>0</v>
      </c>
    </row>
    <row r="37" spans="1:14" s="42" customFormat="1" ht="20.05" customHeight="1" x14ac:dyDescent="0.4">
      <c r="A37" s="76" t="s">
        <v>467</v>
      </c>
      <c r="B37" s="48"/>
      <c r="C37" s="49"/>
      <c r="D37" s="58"/>
      <c r="E37" s="84"/>
      <c r="F37" s="48"/>
      <c r="G37" s="48"/>
      <c r="H37" s="49"/>
      <c r="I37" s="293"/>
      <c r="J37" s="280"/>
      <c r="K37" s="280"/>
      <c r="L37" s="280"/>
      <c r="M37" s="280"/>
      <c r="N37" s="294"/>
    </row>
    <row r="38" spans="1:14" s="42" customFormat="1" ht="20.05" customHeight="1" x14ac:dyDescent="0.4">
      <c r="A38" s="76" t="s">
        <v>468</v>
      </c>
      <c r="B38" s="82"/>
      <c r="C38" s="83"/>
      <c r="D38" s="82"/>
      <c r="E38" s="83"/>
      <c r="F38" s="82"/>
      <c r="G38" s="82"/>
      <c r="H38" s="222"/>
      <c r="I38" s="293"/>
      <c r="J38" s="280"/>
      <c r="K38" s="280"/>
      <c r="L38" s="280"/>
      <c r="M38" s="280"/>
      <c r="N38" s="294"/>
    </row>
    <row r="39" spans="1:14" s="42" customFormat="1" ht="54" hidden="1" customHeight="1" x14ac:dyDescent="0.4">
      <c r="A39" s="76" t="s">
        <v>469</v>
      </c>
      <c r="B39" s="220"/>
      <c r="C39" s="221"/>
      <c r="D39" s="220"/>
      <c r="E39" s="220"/>
      <c r="F39" s="220"/>
      <c r="G39" s="336"/>
      <c r="H39" s="222"/>
      <c r="I39" s="295"/>
      <c r="J39" s="281"/>
      <c r="K39" s="280"/>
      <c r="L39" s="280"/>
      <c r="M39" s="280"/>
      <c r="N39" s="294"/>
    </row>
    <row r="40" spans="1:14" s="42" customFormat="1" ht="14.8" hidden="1" customHeight="1" outlineLevel="1" x14ac:dyDescent="0.4">
      <c r="A40" s="77" t="s">
        <v>470</v>
      </c>
      <c r="B40" s="220"/>
      <c r="C40" s="221"/>
      <c r="D40" s="220"/>
      <c r="E40" s="220"/>
      <c r="F40" s="220"/>
      <c r="G40" s="220"/>
      <c r="H40" s="222"/>
      <c r="I40" s="295"/>
      <c r="J40" s="280"/>
      <c r="K40" s="280"/>
      <c r="L40" s="280"/>
      <c r="M40" s="280"/>
      <c r="N40" s="294"/>
    </row>
    <row r="41" spans="1:14" s="42" customFormat="1" ht="14.8" hidden="1" customHeight="1" outlineLevel="1" x14ac:dyDescent="0.4">
      <c r="A41" s="77" t="s">
        <v>471</v>
      </c>
      <c r="B41" s="48"/>
      <c r="C41" s="49"/>
      <c r="D41" s="48"/>
      <c r="E41" s="49"/>
      <c r="F41" s="104"/>
      <c r="G41" s="48"/>
      <c r="H41" s="49"/>
      <c r="I41" s="293"/>
      <c r="J41" s="280"/>
      <c r="K41" s="280"/>
      <c r="L41" s="280"/>
      <c r="M41" s="280"/>
      <c r="N41" s="294"/>
    </row>
    <row r="42" spans="1:14" s="42" customFormat="1" ht="14.8" hidden="1" customHeight="1" outlineLevel="1" x14ac:dyDescent="0.4">
      <c r="A42" s="77" t="s">
        <v>472</v>
      </c>
      <c r="B42" s="48"/>
      <c r="C42" s="49"/>
      <c r="D42" s="55"/>
      <c r="E42" s="272"/>
      <c r="F42" s="306"/>
      <c r="G42" s="55"/>
      <c r="H42" s="272"/>
      <c r="I42" s="293"/>
      <c r="J42" s="280"/>
      <c r="K42" s="280"/>
      <c r="L42" s="280"/>
      <c r="M42" s="280"/>
      <c r="N42" s="294"/>
    </row>
    <row r="43" spans="1:14" s="42" customFormat="1" ht="40.299999999999997" hidden="1" customHeight="1" collapsed="1" x14ac:dyDescent="0.4">
      <c r="A43" s="213" t="s">
        <v>473</v>
      </c>
      <c r="B43" s="425"/>
      <c r="C43" s="426"/>
      <c r="D43" s="55"/>
      <c r="E43" s="55"/>
      <c r="F43" s="55"/>
      <c r="G43" s="217"/>
      <c r="H43" s="218"/>
      <c r="I43" s="293"/>
      <c r="J43" s="280"/>
      <c r="K43" s="280"/>
      <c r="L43" s="280"/>
      <c r="M43" s="280"/>
      <c r="N43" s="294"/>
    </row>
    <row r="44" spans="1:14" s="42" customFormat="1" ht="40.299999999999997" hidden="1" customHeight="1" x14ac:dyDescent="0.4">
      <c r="A44" s="213" t="s">
        <v>473</v>
      </c>
      <c r="B44" s="425"/>
      <c r="C44" s="426"/>
      <c r="D44" s="48"/>
      <c r="E44" s="48"/>
      <c r="F44" s="48"/>
      <c r="G44" s="48"/>
      <c r="H44" s="319"/>
      <c r="I44" s="293"/>
      <c r="J44" s="280"/>
      <c r="K44" s="280"/>
      <c r="L44" s="280"/>
      <c r="M44" s="280"/>
      <c r="N44" s="294"/>
    </row>
    <row r="45" spans="1:14" s="42" customFormat="1" ht="14.8" hidden="1" customHeight="1" outlineLevel="1" x14ac:dyDescent="0.4">
      <c r="A45" s="77" t="s">
        <v>474</v>
      </c>
      <c r="B45" s="427"/>
      <c r="C45" s="427"/>
      <c r="D45" s="48"/>
      <c r="E45" s="48"/>
      <c r="F45" s="48"/>
      <c r="G45" s="48"/>
      <c r="H45" s="49"/>
      <c r="I45" s="293"/>
      <c r="J45" s="280"/>
      <c r="K45" s="280"/>
      <c r="L45" s="280"/>
      <c r="M45" s="280"/>
      <c r="N45" s="294"/>
    </row>
    <row r="46" spans="1:14" s="42" customFormat="1" ht="14.8" hidden="1" customHeight="1" outlineLevel="1" x14ac:dyDescent="0.4">
      <c r="A46" s="219" t="s">
        <v>475</v>
      </c>
      <c r="B46" s="425"/>
      <c r="C46" s="426"/>
      <c r="D46" s="45"/>
      <c r="E46" s="151"/>
      <c r="F46" s="45"/>
      <c r="G46" s="45"/>
      <c r="H46" s="151"/>
      <c r="I46" s="293"/>
      <c r="J46" s="280"/>
      <c r="K46" s="280"/>
      <c r="L46" s="280"/>
      <c r="M46" s="280"/>
      <c r="N46" s="294"/>
    </row>
    <row r="47" spans="1:14" s="42" customFormat="1" ht="14.8" hidden="1" customHeight="1" outlineLevel="1" x14ac:dyDescent="0.4">
      <c r="A47" s="257" t="s">
        <v>476</v>
      </c>
      <c r="B47" s="428"/>
      <c r="C47" s="426"/>
      <c r="D47" s="45"/>
      <c r="E47" s="151"/>
      <c r="F47" s="45"/>
      <c r="G47" s="45"/>
      <c r="H47" s="151"/>
      <c r="I47" s="293"/>
      <c r="J47" s="280"/>
      <c r="K47" s="280"/>
      <c r="L47" s="280"/>
      <c r="M47" s="280"/>
      <c r="N47" s="294"/>
    </row>
    <row r="48" spans="1:14" s="42" customFormat="1" ht="14.8" hidden="1" customHeight="1" outlineLevel="1" x14ac:dyDescent="0.4">
      <c r="A48" s="257" t="s">
        <v>477</v>
      </c>
      <c r="B48" s="428"/>
      <c r="C48" s="426"/>
      <c r="D48" s="45"/>
      <c r="E48" s="151"/>
      <c r="F48" s="45"/>
      <c r="G48" s="45"/>
      <c r="H48" s="151"/>
      <c r="I48" s="293"/>
      <c r="J48" s="280"/>
      <c r="K48" s="280"/>
      <c r="L48" s="280"/>
      <c r="M48" s="280"/>
      <c r="N48" s="294"/>
    </row>
    <row r="49" spans="1:14" s="42" customFormat="1" ht="75.75" hidden="1" customHeight="1" collapsed="1" x14ac:dyDescent="0.4">
      <c r="A49" s="78" t="s">
        <v>478</v>
      </c>
      <c r="B49" s="414"/>
      <c r="C49" s="415"/>
      <c r="D49" s="320"/>
      <c r="E49" s="51"/>
      <c r="F49" s="51" t="str">
        <f>IFERROR(VLOOKUP(B49,'LOOK UP'!B144:H152,5,0),"")</f>
        <v/>
      </c>
      <c r="G49" s="51"/>
      <c r="H49" s="321" t="str">
        <f>IFERROR(VLOOKUP(B49,'LOOK UP'!B144:H152,7,0),"")</f>
        <v/>
      </c>
      <c r="I49" s="293"/>
      <c r="J49" s="280"/>
      <c r="K49" s="280"/>
      <c r="L49" s="280"/>
      <c r="M49" s="280"/>
      <c r="N49" s="294"/>
    </row>
    <row r="50" spans="1:14" s="42" customFormat="1" ht="40.299999999999997" hidden="1" customHeight="1" x14ac:dyDescent="0.4">
      <c r="A50" s="257" t="s">
        <v>349</v>
      </c>
      <c r="B50" s="414"/>
      <c r="C50" s="415"/>
      <c r="D50" s="320"/>
      <c r="E50" s="51"/>
      <c r="F50" s="51" t="str">
        <f>IFERROR(VLOOKUP(B50,'LOOK UP'!B121:H130,5,0),"")</f>
        <v/>
      </c>
      <c r="G50" s="51"/>
      <c r="H50" s="321" t="str">
        <f>IFERROR(VLOOKUP(B50,'LOOK UP'!B121:H130,7,0),"")</f>
        <v/>
      </c>
      <c r="I50" s="293"/>
      <c r="J50" s="280"/>
      <c r="K50" s="280"/>
      <c r="L50" s="280"/>
      <c r="M50" s="280"/>
      <c r="N50" s="294"/>
    </row>
    <row r="51" spans="1:14" s="42" customFormat="1" ht="40.299999999999997" hidden="1" customHeight="1" x14ac:dyDescent="0.4">
      <c r="A51" s="257" t="s">
        <v>349</v>
      </c>
      <c r="B51" s="414"/>
      <c r="C51" s="415"/>
      <c r="D51" s="320"/>
      <c r="E51" s="51"/>
      <c r="F51" s="51" t="str">
        <f>IFERROR(VLOOKUP(B51,'LOOK UP'!B122:H131,5,0),"")</f>
        <v/>
      </c>
      <c r="G51" s="51"/>
      <c r="H51" s="321" t="str">
        <f>IFERROR(VLOOKUP(B51,'LOOK UP'!B122:H131,7,0),"")</f>
        <v/>
      </c>
      <c r="I51" s="293"/>
      <c r="J51" s="280"/>
      <c r="K51" s="280"/>
      <c r="L51" s="280"/>
      <c r="M51" s="280"/>
      <c r="N51" s="294"/>
    </row>
    <row r="52" spans="1:14" s="42" customFormat="1" ht="40.299999999999997" hidden="1" customHeight="1" x14ac:dyDescent="0.4">
      <c r="A52" s="257" t="s">
        <v>362</v>
      </c>
      <c r="B52" s="414"/>
      <c r="C52" s="415"/>
      <c r="D52" s="320"/>
      <c r="E52" s="51"/>
      <c r="F52" s="51" t="str">
        <f>IFERROR(VLOOKUP(B52,'LOOK UP'!B134:H138,5,0),"")</f>
        <v/>
      </c>
      <c r="G52" s="51"/>
      <c r="H52" s="321" t="str">
        <f>IFERROR(VLOOKUP(B52,'LOOK UP'!B134:H138,7,0),"")</f>
        <v/>
      </c>
      <c r="I52" s="293"/>
      <c r="J52" s="280"/>
      <c r="K52" s="280"/>
      <c r="L52" s="280"/>
      <c r="M52" s="280"/>
      <c r="N52" s="294"/>
    </row>
    <row r="53" spans="1:14" s="42" customFormat="1" ht="40.299999999999997" hidden="1" customHeight="1" x14ac:dyDescent="0.4">
      <c r="A53" s="257" t="s">
        <v>479</v>
      </c>
      <c r="B53" s="427"/>
      <c r="C53" s="427"/>
      <c r="D53" s="45"/>
      <c r="E53" s="151"/>
      <c r="F53" s="45"/>
      <c r="G53" s="45"/>
      <c r="H53" s="151"/>
      <c r="I53" s="293"/>
      <c r="J53" s="280"/>
      <c r="K53" s="280"/>
      <c r="L53" s="280"/>
      <c r="M53" s="280"/>
      <c r="N53" s="294"/>
    </row>
    <row r="54" spans="1:14" s="42" customFormat="1" ht="40.299999999999997" customHeight="1" x14ac:dyDescent="0.4">
      <c r="A54" s="76" t="s">
        <v>480</v>
      </c>
      <c r="B54" s="45" t="s">
        <v>481</v>
      </c>
      <c r="C54" s="258" t="s">
        <v>482</v>
      </c>
      <c r="D54" s="45"/>
      <c r="E54" s="151" t="s">
        <v>483</v>
      </c>
      <c r="F54" s="45"/>
      <c r="G54" s="45"/>
      <c r="H54" s="151"/>
      <c r="I54" s="293" t="s">
        <v>196</v>
      </c>
      <c r="J54" s="280" t="s">
        <v>196</v>
      </c>
      <c r="K54" s="280" t="s">
        <v>196</v>
      </c>
      <c r="L54" s="280"/>
      <c r="M54" s="280"/>
      <c r="N54" s="294"/>
    </row>
    <row r="55" spans="1:14" s="42" customFormat="1" ht="101.25" hidden="1" customHeight="1" outlineLevel="1" x14ac:dyDescent="0.4">
      <c r="A55" s="78" t="s">
        <v>484</v>
      </c>
      <c r="B55" s="84" t="s">
        <v>485</v>
      </c>
      <c r="C55" s="104" t="s">
        <v>486</v>
      </c>
      <c r="D55" s="48"/>
      <c r="E55" s="84" t="s">
        <v>487</v>
      </c>
      <c r="F55" s="48"/>
      <c r="G55" s="104">
        <v>2</v>
      </c>
      <c r="H55" s="85">
        <f>I5</f>
        <v>0</v>
      </c>
      <c r="I55" s="293" t="s">
        <v>178</v>
      </c>
      <c r="J55" s="280" t="s">
        <v>178</v>
      </c>
      <c r="K55" s="280" t="s">
        <v>178</v>
      </c>
      <c r="L55" s="280" t="s">
        <v>178</v>
      </c>
      <c r="M55" s="280" t="s">
        <v>178</v>
      </c>
      <c r="N55" s="294" t="s">
        <v>178</v>
      </c>
    </row>
    <row r="56" spans="1:14" s="42" customFormat="1" ht="101.25" hidden="1" customHeight="1" outlineLevel="1" x14ac:dyDescent="0.4">
      <c r="A56" s="78" t="s">
        <v>488</v>
      </c>
      <c r="B56" s="84" t="s">
        <v>489</v>
      </c>
      <c r="C56" s="104" t="s">
        <v>490</v>
      </c>
      <c r="D56" s="48"/>
      <c r="E56" s="84" t="s">
        <v>491</v>
      </c>
      <c r="F56" s="104" t="s">
        <v>492</v>
      </c>
      <c r="G56" s="104">
        <v>1</v>
      </c>
      <c r="H56" s="93" t="s">
        <v>493</v>
      </c>
      <c r="I56" s="293" t="s">
        <v>133</v>
      </c>
      <c r="J56" s="280" t="s">
        <v>133</v>
      </c>
      <c r="K56" s="280" t="s">
        <v>133</v>
      </c>
      <c r="L56" s="280"/>
      <c r="M56" s="280"/>
      <c r="N56" s="294"/>
    </row>
    <row r="57" spans="1:14" s="42" customFormat="1" ht="21" customHeight="1" collapsed="1" x14ac:dyDescent="0.4">
      <c r="A57" s="77" t="s">
        <v>447</v>
      </c>
      <c r="B57" s="49"/>
      <c r="C57" s="344"/>
      <c r="D57" s="48"/>
      <c r="E57" s="84"/>
      <c r="F57" s="104"/>
      <c r="G57" s="48"/>
      <c r="H57" s="49"/>
      <c r="I57" s="286"/>
      <c r="J57" s="280"/>
      <c r="K57" s="280"/>
      <c r="L57" s="280"/>
      <c r="M57" s="280"/>
      <c r="N57" s="294"/>
    </row>
    <row r="58" spans="1:14" s="42" customFormat="1" ht="20.05" customHeight="1" x14ac:dyDescent="0.4">
      <c r="A58" s="77" t="s">
        <v>447</v>
      </c>
      <c r="B58" s="49"/>
      <c r="C58" s="104" t="s">
        <v>401</v>
      </c>
      <c r="D58" s="50"/>
      <c r="E58" s="49"/>
      <c r="F58" s="48"/>
      <c r="G58" s="48"/>
      <c r="H58" s="49"/>
      <c r="I58" s="293"/>
      <c r="J58" s="280"/>
      <c r="K58" s="280"/>
      <c r="L58" s="280"/>
      <c r="M58" s="280"/>
      <c r="N58" s="294"/>
    </row>
    <row r="59" spans="1:14" s="42" customFormat="1" ht="20.05" customHeight="1" x14ac:dyDescent="0.4">
      <c r="A59" s="77" t="s">
        <v>447</v>
      </c>
      <c r="B59" s="49"/>
      <c r="C59" s="104" t="s">
        <v>401</v>
      </c>
      <c r="D59" s="50"/>
      <c r="E59" s="49"/>
      <c r="F59" s="48"/>
      <c r="G59" s="48"/>
      <c r="H59" s="49"/>
      <c r="I59" s="296"/>
      <c r="J59" s="297"/>
      <c r="K59" s="297"/>
      <c r="L59" s="297"/>
      <c r="M59" s="297"/>
      <c r="N59" s="298"/>
    </row>
    <row r="60" spans="1:14" s="42" customFormat="1" ht="27.55" customHeight="1" x14ac:dyDescent="0.4">
      <c r="A60" s="46"/>
      <c r="B60" s="47"/>
      <c r="C60" s="47"/>
      <c r="D60" s="47"/>
      <c r="E60" s="47"/>
      <c r="F60" s="47"/>
      <c r="G60" s="47"/>
      <c r="H60" s="47"/>
      <c r="I60" s="47"/>
      <c r="J60" s="47"/>
      <c r="K60" s="47"/>
      <c r="L60" s="47"/>
      <c r="M60" s="47"/>
      <c r="N60" s="47"/>
    </row>
    <row r="61" spans="1:14" s="42" customFormat="1" ht="30" customHeight="1" x14ac:dyDescent="0.4">
      <c r="A61" s="52" t="s">
        <v>292</v>
      </c>
      <c r="B61" s="400" t="s">
        <v>293</v>
      </c>
      <c r="C61" s="422"/>
      <c r="D61" s="401"/>
      <c r="E61" s="400" t="s">
        <v>346</v>
      </c>
      <c r="F61" s="401"/>
      <c r="G61" s="57" t="s">
        <v>348</v>
      </c>
      <c r="H61" s="86" t="s">
        <v>121</v>
      </c>
      <c r="I61" s="283" t="str">
        <f t="shared" ref="I61:N61" si="3">I10</f>
        <v>BURGUNDY</v>
      </c>
      <c r="J61" s="284" t="str">
        <f t="shared" si="3"/>
        <v xml:space="preserve">SOFT WHITE </v>
      </c>
      <c r="K61" s="284" t="str">
        <f t="shared" si="3"/>
        <v>MISTY BLUE</v>
      </c>
      <c r="L61" s="284">
        <f t="shared" si="3"/>
        <v>0</v>
      </c>
      <c r="M61" s="284">
        <f t="shared" si="3"/>
        <v>0</v>
      </c>
      <c r="N61" s="285">
        <f t="shared" si="3"/>
        <v>0</v>
      </c>
    </row>
    <row r="62" spans="1:14" s="42" customFormat="1" ht="20.05" customHeight="1" x14ac:dyDescent="0.4">
      <c r="A62" s="77" t="s">
        <v>494</v>
      </c>
      <c r="B62" s="396" t="s">
        <v>495</v>
      </c>
      <c r="C62" s="423"/>
      <c r="D62" s="424"/>
      <c r="E62" s="396" t="s">
        <v>496</v>
      </c>
      <c r="F62" s="397"/>
      <c r="G62" s="87" t="s">
        <v>497</v>
      </c>
      <c r="H62" s="84" t="s">
        <v>498</v>
      </c>
      <c r="I62" s="286" t="s">
        <v>10</v>
      </c>
      <c r="J62" s="281"/>
      <c r="K62" s="281"/>
      <c r="L62" s="281" t="s">
        <v>6</v>
      </c>
      <c r="M62" s="281" t="s">
        <v>6</v>
      </c>
      <c r="N62" s="287" t="s">
        <v>6</v>
      </c>
    </row>
    <row r="63" spans="1:14" s="42" customFormat="1" ht="39.65" customHeight="1" x14ac:dyDescent="0.4">
      <c r="A63" s="77" t="s">
        <v>499</v>
      </c>
      <c r="B63" s="388" t="s">
        <v>60</v>
      </c>
      <c r="C63" s="389"/>
      <c r="D63" s="390"/>
      <c r="E63" s="398" t="s">
        <v>62</v>
      </c>
      <c r="F63" s="399"/>
      <c r="G63" s="50">
        <v>1</v>
      </c>
      <c r="H63" s="84" t="s">
        <v>498</v>
      </c>
      <c r="I63" s="288"/>
      <c r="J63" s="282"/>
      <c r="K63" s="282"/>
      <c r="L63" s="282"/>
      <c r="M63" s="282"/>
      <c r="N63" s="289"/>
    </row>
    <row r="64" spans="1:14" s="42" customFormat="1" ht="30" customHeight="1" x14ac:dyDescent="0.4">
      <c r="A64" s="77" t="s">
        <v>500</v>
      </c>
      <c r="B64" s="388" t="s">
        <v>53</v>
      </c>
      <c r="C64" s="389"/>
      <c r="D64" s="390"/>
      <c r="E64" s="396" t="s">
        <v>501</v>
      </c>
      <c r="F64" s="397"/>
      <c r="G64" s="50">
        <v>1</v>
      </c>
      <c r="H64" s="84" t="s">
        <v>498</v>
      </c>
      <c r="I64" s="288"/>
      <c r="J64" s="282"/>
      <c r="K64" s="282"/>
      <c r="L64" s="282"/>
      <c r="M64" s="282"/>
      <c r="N64" s="289"/>
    </row>
    <row r="65" spans="1:14" s="42" customFormat="1" ht="20.05" customHeight="1" x14ac:dyDescent="0.4">
      <c r="A65" s="77" t="s">
        <v>502</v>
      </c>
      <c r="B65" s="388" t="s">
        <v>61</v>
      </c>
      <c r="C65" s="389"/>
      <c r="D65" s="390"/>
      <c r="E65" s="402" t="s">
        <v>40</v>
      </c>
      <c r="F65" s="397"/>
      <c r="G65" s="50">
        <v>1</v>
      </c>
      <c r="H65" s="84" t="s">
        <v>498</v>
      </c>
      <c r="I65" s="288"/>
      <c r="J65" s="282"/>
      <c r="K65" s="282"/>
      <c r="L65" s="282"/>
      <c r="M65" s="282"/>
      <c r="N65" s="289"/>
    </row>
    <row r="66" spans="1:14" ht="30" customHeight="1" x14ac:dyDescent="0.4">
      <c r="A66" s="77" t="s">
        <v>503</v>
      </c>
      <c r="B66" s="396" t="s">
        <v>504</v>
      </c>
      <c r="C66" s="423"/>
      <c r="D66" s="424"/>
      <c r="E66" s="398" t="s">
        <v>39</v>
      </c>
      <c r="F66" s="399"/>
      <c r="G66" s="50">
        <v>1</v>
      </c>
      <c r="H66" s="93">
        <f>'Design Sheet'!E6</f>
        <v>0</v>
      </c>
      <c r="I66" s="288"/>
      <c r="J66" s="282"/>
      <c r="K66" s="282"/>
      <c r="L66" s="282"/>
      <c r="M66" s="282"/>
      <c r="N66" s="289"/>
    </row>
    <row r="67" spans="1:14" ht="20.05" customHeight="1" x14ac:dyDescent="0.4">
      <c r="A67" s="77" t="s">
        <v>505</v>
      </c>
      <c r="B67" s="396" t="s">
        <v>506</v>
      </c>
      <c r="C67" s="429"/>
      <c r="D67" s="397"/>
      <c r="E67" s="396" t="s">
        <v>507</v>
      </c>
      <c r="F67" s="397"/>
      <c r="G67" s="50">
        <v>1</v>
      </c>
      <c r="H67" s="93">
        <f>'Design Sheet'!E6</f>
        <v>0</v>
      </c>
      <c r="I67" s="290"/>
      <c r="J67" s="291"/>
      <c r="K67" s="291"/>
      <c r="L67" s="291"/>
      <c r="M67" s="291"/>
      <c r="N67" s="292"/>
    </row>
  </sheetData>
  <mergeCells count="69">
    <mergeCell ref="B44:C44"/>
    <mergeCell ref="B26:D26"/>
    <mergeCell ref="B32:D32"/>
    <mergeCell ref="B33:D33"/>
    <mergeCell ref="B27:D27"/>
    <mergeCell ref="B29:D29"/>
    <mergeCell ref="B31:D31"/>
    <mergeCell ref="B67:D67"/>
    <mergeCell ref="B65:D65"/>
    <mergeCell ref="B63:D63"/>
    <mergeCell ref="B66:D66"/>
    <mergeCell ref="B64:D64"/>
    <mergeCell ref="B61:D61"/>
    <mergeCell ref="B62:D62"/>
    <mergeCell ref="B28:D28"/>
    <mergeCell ref="B30:D30"/>
    <mergeCell ref="B43:C43"/>
    <mergeCell ref="B45:C45"/>
    <mergeCell ref="B46:C46"/>
    <mergeCell ref="C34:D34"/>
    <mergeCell ref="B36:C36"/>
    <mergeCell ref="B47:C47"/>
    <mergeCell ref="B48:C48"/>
    <mergeCell ref="B49:C49"/>
    <mergeCell ref="B50:C50"/>
    <mergeCell ref="B52:C52"/>
    <mergeCell ref="B53:C53"/>
    <mergeCell ref="B51:C51"/>
    <mergeCell ref="B11:D11"/>
    <mergeCell ref="B12:D12"/>
    <mergeCell ref="B13:D13"/>
    <mergeCell ref="B14:D14"/>
    <mergeCell ref="B15:D15"/>
    <mergeCell ref="B7:C7"/>
    <mergeCell ref="I7:K7"/>
    <mergeCell ref="I8:K8"/>
    <mergeCell ref="B8:C8"/>
    <mergeCell ref="B10:D10"/>
    <mergeCell ref="E8:F8"/>
    <mergeCell ref="G7:H7"/>
    <mergeCell ref="G8:H8"/>
    <mergeCell ref="E7:F7"/>
    <mergeCell ref="J1:K1"/>
    <mergeCell ref="A3:K3"/>
    <mergeCell ref="A4:K4"/>
    <mergeCell ref="G5:H5"/>
    <mergeCell ref="G6:H6"/>
    <mergeCell ref="I5:K5"/>
    <mergeCell ref="I6:K6"/>
    <mergeCell ref="E5:F5"/>
    <mergeCell ref="E6:F6"/>
    <mergeCell ref="B5:C5"/>
    <mergeCell ref="B6:C6"/>
    <mergeCell ref="E67:F67"/>
    <mergeCell ref="E63:F63"/>
    <mergeCell ref="E66:F66"/>
    <mergeCell ref="E62:F62"/>
    <mergeCell ref="E61:F61"/>
    <mergeCell ref="E65:F65"/>
    <mergeCell ref="E64:F64"/>
    <mergeCell ref="B21:D21"/>
    <mergeCell ref="B22:D22"/>
    <mergeCell ref="B23:D23"/>
    <mergeCell ref="B24:D24"/>
    <mergeCell ref="B16:D16"/>
    <mergeCell ref="B17:D17"/>
    <mergeCell ref="B18:D18"/>
    <mergeCell ref="B19:D19"/>
    <mergeCell ref="B20:D20"/>
  </mergeCells>
  <phoneticPr fontId="10" type="noConversion"/>
  <conditionalFormatting sqref="B11 E11:H12">
    <cfRule type="cellIs" dxfId="18" priority="5" operator="equal">
      <formula>0</formula>
    </cfRule>
  </conditionalFormatting>
  <conditionalFormatting sqref="B17 E17">
    <cfRule type="cellIs" dxfId="17" priority="3" operator="equal">
      <formula>0</formula>
    </cfRule>
  </conditionalFormatting>
  <conditionalFormatting sqref="B49:B52 E49:H52">
    <cfRule type="cellIs" dxfId="16" priority="1" operator="equal">
      <formula>0</formula>
    </cfRule>
  </conditionalFormatting>
  <conditionalFormatting sqref="H34">
    <cfRule type="cellIs" dxfId="15" priority="4" operator="equal">
      <formula>0</formula>
    </cfRule>
  </conditionalFormatting>
  <conditionalFormatting sqref="J10:N10 K11:N11">
    <cfRule type="cellIs" dxfId="14" priority="6" operator="equal">
      <formula>0</formula>
    </cfRule>
  </conditionalFormatting>
  <conditionalFormatting sqref="J17:N17">
    <cfRule type="cellIs" dxfId="13" priority="2" operator="equal">
      <formula>0</formula>
    </cfRule>
  </conditionalFormatting>
  <conditionalFormatting sqref="J26:N26">
    <cfRule type="cellIs" dxfId="12" priority="9" operator="equal">
      <formula>0</formula>
    </cfRule>
  </conditionalFormatting>
  <conditionalFormatting sqref="J36:N36">
    <cfRule type="cellIs" dxfId="11" priority="10" operator="equal">
      <formula>0</formula>
    </cfRule>
  </conditionalFormatting>
  <conditionalFormatting sqref="J61:N61">
    <cfRule type="cellIs" dxfId="10" priority="11" operator="equal">
      <formula>0</formula>
    </cfRule>
  </conditionalFormatting>
  <printOptions horizontalCentered="1"/>
  <pageMargins left="0.39370078740157483" right="0.39370078740157483" top="0.39370078740157483" bottom="0.39370078740157483" header="0.39370078740157483" footer="0.19685039370078741"/>
  <pageSetup paperSize="9" scale="41"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27">
        <x14:dataValidation type="list" allowBlank="1" showInputMessage="1" showErrorMessage="1" xr:uid="{8931C825-357B-4482-926A-A6155CF7319B}">
          <x14:formula1>
            <xm:f>'LOOK UP'!$G$41:$G$58</xm:f>
          </x14:formula1>
          <xm:sqref>B34</xm:sqref>
        </x14:dataValidation>
        <x14:dataValidation type="list" allowBlank="1" showInputMessage="1" showErrorMessage="1" xr:uid="{BAC4A6B2-17BA-46C6-9398-B1DE45154A0B}">
          <x14:formula1>
            <xm:f>'LOOK UP'!$F$41:$F$51</xm:f>
          </x14:formula1>
          <xm:sqref>B33:D33</xm:sqref>
        </x14:dataValidation>
        <x14:dataValidation type="list" allowBlank="1" showInputMessage="1" showErrorMessage="1" xr:uid="{EEC08AD3-A953-44AE-9F81-4736462A23D7}">
          <x14:formula1>
            <xm:f>'LOOK UP'!$E$41:$E$65</xm:f>
          </x14:formula1>
          <xm:sqref>B32:D32</xm:sqref>
        </x14:dataValidation>
        <x14:dataValidation type="list" allowBlank="1" showInputMessage="1" showErrorMessage="1" xr:uid="{EDD726F3-AA62-4F14-86F7-118D87473A5C}">
          <x14:formula1>
            <xm:f>'LOOK UP'!$D$18:$D$21</xm:f>
          </x14:formula1>
          <xm:sqref>I62:N62</xm:sqref>
        </x14:dataValidation>
        <x14:dataValidation type="list" allowBlank="1" showInputMessage="1" showErrorMessage="1" xr:uid="{44C42C21-8AF9-4B85-89B7-25708E89C70D}">
          <x14:formula1>
            <xm:f>'LOOK UP'!$B$18:$B$22</xm:f>
          </x14:formula1>
          <xm:sqref>B64:D64</xm:sqref>
        </x14:dataValidation>
        <x14:dataValidation type="list" allowBlank="1" showInputMessage="1" showErrorMessage="1" xr:uid="{702C07B9-04D1-45C4-8CD9-71F356ABA2AC}">
          <x14:formula1>
            <xm:f>'LOOK UP'!$D$41:$D$47</xm:f>
          </x14:formula1>
          <xm:sqref>I27:N33</xm:sqref>
        </x14:dataValidation>
        <x14:dataValidation type="list" allowBlank="1" showInputMessage="1" showErrorMessage="1" xr:uid="{D54D29AE-B49A-4238-8574-443511827E9B}">
          <x14:formula1>
            <xm:f>'LOOK UP'!$C$41:$C$64</xm:f>
          </x14:formula1>
          <xm:sqref>B27:D29</xm:sqref>
        </x14:dataValidation>
        <x14:dataValidation type="list" allowBlank="1" showInputMessage="1" showErrorMessage="1" xr:uid="{770D649F-3982-4E25-A72B-2A95FDBEF8AD}">
          <x14:formula1>
            <xm:f>'LOOK UP'!$B$41:$B$46</xm:f>
          </x14:formula1>
          <xm:sqref>B30:D31</xm:sqref>
        </x14:dataValidation>
        <x14:dataValidation type="list" allowBlank="1" showInputMessage="1" showErrorMessage="1" xr:uid="{975BD7FE-6019-43B3-98A7-73FD559173D6}">
          <x14:formula1>
            <xm:f>'LOOK UP'!$G$18:$G$22</xm:f>
          </x14:formula1>
          <xm:sqref>E65:F65</xm:sqref>
        </x14:dataValidation>
        <x14:dataValidation type="list" allowBlank="1" showInputMessage="1" showErrorMessage="1" xr:uid="{338F4441-7F05-45E1-BB12-B09D3187A93C}">
          <x14:formula1>
            <xm:f>'LOOK UP'!$F$18:$F$24</xm:f>
          </x14:formula1>
          <xm:sqref>E66:F66</xm:sqref>
        </x14:dataValidation>
        <x14:dataValidation type="list" allowBlank="1" showInputMessage="1" showErrorMessage="1" xr:uid="{5A9DB99A-D56C-4F8D-B3A2-9EFF009F6F8D}">
          <x14:formula1>
            <xm:f>'LOOK UP'!$A$18:$A$33</xm:f>
          </x14:formula1>
          <xm:sqref>B63:D63</xm:sqref>
        </x14:dataValidation>
        <x14:dataValidation type="list" allowBlank="1" showInputMessage="1" showErrorMessage="1" xr:uid="{9BE30BB3-1DB5-4665-B424-004B0DAA80CB}">
          <x14:formula1>
            <xm:f>'LOOK UP'!$C$18:$C$33</xm:f>
          </x14:formula1>
          <xm:sqref>B65:D65</xm:sqref>
        </x14:dataValidation>
        <x14:dataValidation type="list" allowBlank="1" showInputMessage="1" showErrorMessage="1" xr:uid="{A4A4F6B2-5AD8-4A8E-8B2B-63A190FC1F08}">
          <x14:formula1>
            <xm:f>'LOOK UP'!$E$18:$E$35</xm:f>
          </x14:formula1>
          <xm:sqref>E63:F63</xm:sqref>
        </x14:dataValidation>
        <x14:dataValidation type="list" allowBlank="1" showInputMessage="1" showErrorMessage="1" xr:uid="{63A000D7-CE57-4AC5-9961-9C8EA1C85A05}">
          <x14:formula1>
            <xm:f>'LOOK UP'!$A$33:$A$98</xm:f>
          </x14:formula1>
          <xm:sqref>I7</xm:sqref>
        </x14:dataValidation>
        <x14:dataValidation type="list" allowBlank="1" showInputMessage="1" showErrorMessage="1" xr:uid="{6C6026A8-9D84-4CB1-B89B-AAEC37AA859E}">
          <x14:formula1>
            <xm:f>'LOOK UP'!$N$49:$N$53</xm:f>
          </x14:formula1>
          <xm:sqref>B45:C45</xm:sqref>
        </x14:dataValidation>
        <x14:dataValidation type="list" allowBlank="1" showInputMessage="1" showErrorMessage="1" xr:uid="{7804F4CF-6660-424E-89F6-2F4E8D414AEA}">
          <x14:formula1>
            <xm:f>'LOOK UP'!$N$57:$N$63</xm:f>
          </x14:formula1>
          <xm:sqref>I45</xm:sqref>
        </x14:dataValidation>
        <x14:dataValidation type="list" allowBlank="1" showInputMessage="1" showErrorMessage="1" xr:uid="{E7C331F7-72ED-42DC-9D63-BEAF255B785C}">
          <x14:formula1>
            <xm:f>'LOOK UP'!$P$41:$P$43</xm:f>
          </x14:formula1>
          <xm:sqref>C37</xm:sqref>
        </x14:dataValidation>
        <x14:dataValidation type="list" allowBlank="1" showInputMessage="1" showErrorMessage="1" xr:uid="{B34221F7-9272-4FA0-A79F-4B32AED01C3C}">
          <x14:formula1>
            <xm:f>'LOOK UP'!$Q$41:$Q$44</xm:f>
          </x14:formula1>
          <xm:sqref>C38</xm:sqref>
        </x14:dataValidation>
        <x14:dataValidation type="list" allowBlank="1" showInputMessage="1" showErrorMessage="1" xr:uid="{8BBF9478-4F57-4CFF-A292-BFE49768ABFB}">
          <x14:formula1>
            <xm:f>'LOOK UP'!$Q$58:$Q$61</xm:f>
          </x14:formula1>
          <xm:sqref>I38</xm:sqref>
        </x14:dataValidation>
        <x14:dataValidation type="list" allowBlank="1" showInputMessage="1" showErrorMessage="1" xr:uid="{FB62AA3C-B709-4C96-AA8B-B8501B0334B3}">
          <x14:formula1>
            <xm:f>'LOOK UP'!$N$41:$N$48</xm:f>
          </x14:formula1>
          <xm:sqref>B43:C44</xm:sqref>
        </x14:dataValidation>
        <x14:dataValidation type="list" allowBlank="1" showInputMessage="1" showErrorMessage="1" xr:uid="{514DEB3F-EAEB-418F-B84C-1DE9268D7299}">
          <x14:formula1>
            <xm:f>'LOOK UP'!$L$41:$L$75</xm:f>
          </x14:formula1>
          <xm:sqref>B18:D21</xm:sqref>
        </x14:dataValidation>
        <x14:dataValidation type="list" allowBlank="1" showInputMessage="1" showErrorMessage="1" xr:uid="{A269B7A9-48F9-4BBD-9FE7-10194AF97294}">
          <x14:formula1>
            <xm:f>'LOOK UP'!$K$41:$K$73</xm:f>
          </x14:formula1>
          <xm:sqref>B57:B59</xm:sqref>
        </x14:dataValidation>
        <x14:dataValidation type="list" allowBlank="1" showInputMessage="1" showErrorMessage="1" xr:uid="{52BEE403-489A-4299-9E54-9DF888AF9C55}">
          <x14:formula1>
            <xm:f>'LOOK UP'!$B$92:$B$116</xm:f>
          </x14:formula1>
          <xm:sqref>B14:D14</xm:sqref>
        </x14:dataValidation>
        <x14:dataValidation type="list" allowBlank="1" showInputMessage="1" showErrorMessage="1" xr:uid="{355B6609-DC0B-4C6F-B25A-6C01C1F32CDA}">
          <x14:formula1>
            <xm:f>'LOOK UP'!$B$122:$B$131</xm:f>
          </x14:formula1>
          <xm:sqref>B50:C51</xm:sqref>
        </x14:dataValidation>
        <x14:dataValidation type="list" allowBlank="1" showInputMessage="1" showErrorMessage="1" xr:uid="{E7A58B4D-05DA-4E3D-9084-DB362449A177}">
          <x14:formula1>
            <xm:f>'LOOK UP'!$T$41:$T$63</xm:f>
          </x14:formula1>
          <xm:sqref>B53:C53</xm:sqref>
        </x14:dataValidation>
        <x14:dataValidation type="list" allowBlank="1" showInputMessage="1" showErrorMessage="1" xr:uid="{04691E7F-43EA-45D5-B16C-BCCAE5C15239}">
          <x14:formula1>
            <xm:f>'LOOK UP'!$B$134:$B$138</xm:f>
          </x14:formula1>
          <xm:sqref>B52:C52</xm:sqref>
        </x14:dataValidation>
        <x14:dataValidation type="list" allowBlank="1" showInputMessage="1" showErrorMessage="1" xr:uid="{A66F0734-8FBC-4203-8915-AF7503F8C715}">
          <x14:formula1>
            <xm:f>'LOOK UP'!$B$144:$B$152</xm:f>
          </x14:formula1>
          <xm:sqref>B49:C49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EE7B-1855-4087-B309-7B048B0A4E56}">
  <sheetPr>
    <tabColor theme="7" tint="0.59999389629810485"/>
    <pageSetUpPr fitToPage="1"/>
  </sheetPr>
  <dimension ref="A1:AM147"/>
  <sheetViews>
    <sheetView view="pageBreakPreview" zoomScale="55" zoomScaleNormal="75" zoomScaleSheetLayoutView="55" workbookViewId="0">
      <selection activeCell="AL28" sqref="AL28"/>
    </sheetView>
  </sheetViews>
  <sheetFormatPr defaultColWidth="8.69140625" defaultRowHeight="14.6" outlineLevelRow="1" outlineLevelCol="1" x14ac:dyDescent="0.4"/>
  <cols>
    <col min="1" max="1" width="5.69140625" customWidth="1"/>
    <col min="2" max="2" width="15.4609375" customWidth="1"/>
    <col min="3" max="3" width="56.07421875" customWidth="1"/>
    <col min="4" max="4" width="9.69140625" customWidth="1"/>
    <col min="5" max="6" width="9.69140625" hidden="1" customWidth="1" outlineLevel="1"/>
    <col min="7" max="7" width="9.69140625" customWidth="1" collapsed="1"/>
    <col min="8" max="8" width="9.69140625" customWidth="1"/>
    <col min="9" max="9" width="7.69140625" customWidth="1"/>
    <col min="10" max="11" width="9.69140625" hidden="1" customWidth="1" outlineLevel="1"/>
    <col min="12" max="12" width="7.69140625" hidden="1" customWidth="1" outlineLevel="1"/>
    <col min="13" max="13" width="9.69140625" customWidth="1" collapsed="1"/>
    <col min="14" max="14" width="9.69140625" customWidth="1"/>
    <col min="15" max="15" width="7.69140625" customWidth="1"/>
    <col min="16" max="17" width="9.69140625" hidden="1" customWidth="1" outlineLevel="1"/>
    <col min="18" max="18" width="7.69140625" hidden="1" customWidth="1" outlineLevel="1"/>
    <col min="19" max="19" width="9.69140625" customWidth="1" collapsed="1"/>
    <col min="20" max="20" width="9.69140625" customWidth="1"/>
    <col min="21" max="21" width="7.69140625" customWidth="1"/>
    <col min="22" max="23" width="9.69140625" hidden="1" customWidth="1" outlineLevel="1"/>
    <col min="24" max="24" width="7.69140625" hidden="1" customWidth="1" outlineLevel="1"/>
    <col min="25" max="25" width="9.69140625" customWidth="1" collapsed="1"/>
    <col min="26" max="26" width="14.4609375" customWidth="1"/>
    <col min="27" max="27" width="9.69140625" customWidth="1"/>
    <col min="28" max="30" width="20.69140625" customWidth="1"/>
    <col min="31" max="31" width="47.4609375" customWidth="1"/>
  </cols>
  <sheetData>
    <row r="1" spans="1:32" s="3" customFormat="1" ht="30" customHeight="1" thickBot="1" x14ac:dyDescent="0.45">
      <c r="A1"/>
      <c r="B1"/>
      <c r="C1"/>
      <c r="D1"/>
      <c r="E1"/>
      <c r="F1"/>
      <c r="G1"/>
      <c r="H1"/>
      <c r="I1"/>
      <c r="J1"/>
      <c r="K1"/>
      <c r="L1"/>
      <c r="M1" s="32"/>
      <c r="N1" s="18"/>
      <c r="O1" s="18"/>
      <c r="P1" s="32"/>
      <c r="Q1" s="18"/>
      <c r="R1" s="18"/>
      <c r="S1" s="56"/>
      <c r="T1" s="32"/>
      <c r="U1" s="32"/>
      <c r="V1" s="56"/>
      <c r="W1" s="32"/>
      <c r="X1" s="32"/>
      <c r="Y1"/>
      <c r="Z1"/>
      <c r="AB1" s="29"/>
      <c r="AC1" s="71"/>
      <c r="AD1" s="403" t="str">
        <f>'Design Sheet'!D1</f>
        <v>Q2CMT 8015</v>
      </c>
      <c r="AE1" s="404"/>
    </row>
    <row r="2" spans="1:32" s="1" customFormat="1" ht="10.3" customHeight="1" x14ac:dyDescent="0.4">
      <c r="A2" s="7"/>
      <c r="B2" s="7"/>
      <c r="C2" s="2"/>
      <c r="D2" s="2"/>
      <c r="E2" s="2"/>
      <c r="F2" s="2"/>
      <c r="G2" s="2"/>
      <c r="H2" s="2"/>
      <c r="I2" s="2"/>
      <c r="J2" s="2"/>
      <c r="K2" s="2"/>
      <c r="L2" s="2"/>
      <c r="M2" s="2"/>
      <c r="N2" s="2"/>
      <c r="O2" s="2"/>
      <c r="P2" s="2"/>
      <c r="Q2" s="2"/>
      <c r="R2" s="2"/>
      <c r="S2" s="2"/>
      <c r="T2" s="2"/>
      <c r="U2" s="2"/>
      <c r="V2" s="2"/>
      <c r="W2" s="2"/>
      <c r="X2" s="2"/>
      <c r="Y2"/>
      <c r="Z2"/>
      <c r="AA2" s="2"/>
      <c r="AB2" s="2"/>
      <c r="AC2" s="2"/>
      <c r="AD2" s="2"/>
      <c r="AE2" s="2"/>
    </row>
    <row r="3" spans="1:32" s="1" customFormat="1" ht="30" customHeight="1" x14ac:dyDescent="0.4">
      <c r="A3" s="456" t="str">
        <f>'Design Sheet'!A4</f>
        <v>CAMILLA AND MARC - WKND</v>
      </c>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row>
    <row r="4" spans="1:32" s="1" customFormat="1" ht="20.05" customHeight="1" x14ac:dyDescent="0.4">
      <c r="A4" s="457" t="s">
        <v>509</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row>
    <row r="5" spans="1:32" s="80" customFormat="1" ht="20.05" customHeight="1" x14ac:dyDescent="0.4">
      <c r="A5" s="73" t="s">
        <v>510</v>
      </c>
      <c r="B5" s="74"/>
      <c r="C5" s="369" t="str">
        <f>'Design Sheet'!B6</f>
        <v>Q2</v>
      </c>
      <c r="D5" s="433"/>
      <c r="E5" s="260"/>
      <c r="F5" s="260"/>
      <c r="G5" s="434" t="s">
        <v>388</v>
      </c>
      <c r="H5" s="439"/>
      <c r="I5" s="439"/>
      <c r="J5" s="439"/>
      <c r="K5" s="439"/>
      <c r="L5" s="435"/>
      <c r="M5" s="369">
        <f>'Design Sheet'!E6</f>
        <v>0</v>
      </c>
      <c r="N5" s="433"/>
      <c r="O5" s="433"/>
      <c r="P5" s="433"/>
      <c r="Q5" s="433"/>
      <c r="R5" s="433"/>
      <c r="S5" s="433"/>
      <c r="T5" s="433"/>
      <c r="U5" s="433"/>
      <c r="V5" s="433"/>
      <c r="W5" s="433"/>
      <c r="X5" s="370"/>
      <c r="Y5" s="434" t="s">
        <v>390</v>
      </c>
      <c r="Z5" s="435"/>
      <c r="AA5" s="369" t="str">
        <f>'Design Sheet'!E7</f>
        <v>GEORGIA</v>
      </c>
      <c r="AB5" s="370"/>
      <c r="AC5" s="73" t="s">
        <v>511</v>
      </c>
      <c r="AD5" s="413">
        <v>8</v>
      </c>
      <c r="AE5" s="413"/>
      <c r="AF5" s="79"/>
    </row>
    <row r="6" spans="1:32" s="80" customFormat="1" ht="20.05" customHeight="1" x14ac:dyDescent="0.4">
      <c r="A6" s="434" t="s">
        <v>391</v>
      </c>
      <c r="B6" s="435" t="str">
        <f>'Design Sheet'!B10</f>
        <v>N2CMT 7832 BRIONY GRAPHIC TEE</v>
      </c>
      <c r="C6" s="369" t="str">
        <f>'Design Sheet'!B8</f>
        <v>SOREN TEE</v>
      </c>
      <c r="D6" s="433"/>
      <c r="E6" s="260"/>
      <c r="F6" s="260"/>
      <c r="G6" s="434" t="s">
        <v>397</v>
      </c>
      <c r="H6" s="439"/>
      <c r="I6" s="439"/>
      <c r="J6" s="439" t="s">
        <v>397</v>
      </c>
      <c r="K6" s="439"/>
      <c r="L6" s="435"/>
      <c r="M6" s="369" t="str">
        <f>'Design Sheet'!B10</f>
        <v>N2CMT 7832 BRIONY GRAPHIC TEE</v>
      </c>
      <c r="N6" s="433"/>
      <c r="O6" s="433"/>
      <c r="P6" s="433"/>
      <c r="Q6" s="433"/>
      <c r="R6" s="433"/>
      <c r="S6" s="433"/>
      <c r="T6" s="433"/>
      <c r="U6" s="433"/>
      <c r="V6" s="433"/>
      <c r="W6" s="433"/>
      <c r="X6" s="370"/>
      <c r="Y6" s="434" t="s">
        <v>424</v>
      </c>
      <c r="Z6" s="435" t="str">
        <f>'Design Sheet'!E10</f>
        <v>KRISTY/CHRIS</v>
      </c>
      <c r="AA6" s="369" t="str">
        <f>'Design Sheet'!E9</f>
        <v>MASSIMO</v>
      </c>
      <c r="AB6" s="370"/>
      <c r="AC6" s="73" t="s">
        <v>512</v>
      </c>
      <c r="AD6" s="413" t="s">
        <v>513</v>
      </c>
      <c r="AE6" s="413"/>
      <c r="AF6" s="79"/>
    </row>
    <row r="7" spans="1:32" s="80" customFormat="1" ht="20.05" customHeight="1" x14ac:dyDescent="0.4">
      <c r="A7" s="434" t="s">
        <v>394</v>
      </c>
      <c r="B7" s="435">
        <f>'Design Sheet'!B12</f>
        <v>0</v>
      </c>
      <c r="C7" s="369" t="str">
        <f>'Design Sheet'!B9</f>
        <v>OVERSIZED V NECK TEE</v>
      </c>
      <c r="D7" s="433"/>
      <c r="E7" s="260"/>
      <c r="F7" s="260"/>
      <c r="G7" s="434" t="s">
        <v>402</v>
      </c>
      <c r="H7" s="439" t="s">
        <v>10</v>
      </c>
      <c r="I7" s="439"/>
      <c r="J7" s="439" t="s">
        <v>514</v>
      </c>
      <c r="K7" s="439" t="s">
        <v>10</v>
      </c>
      <c r="L7" s="435"/>
      <c r="M7" s="369" t="str">
        <f>'Design Sheet'!B44</f>
        <v>2066 PIMA JERSEY</v>
      </c>
      <c r="N7" s="433"/>
      <c r="O7" s="433"/>
      <c r="P7" s="433"/>
      <c r="Q7" s="433"/>
      <c r="R7" s="433"/>
      <c r="S7" s="433"/>
      <c r="T7" s="433"/>
      <c r="U7" s="433"/>
      <c r="V7" s="433"/>
      <c r="W7" s="433"/>
      <c r="X7" s="370"/>
      <c r="Y7" s="434" t="s">
        <v>515</v>
      </c>
      <c r="Z7" s="435">
        <f>'Design Sheet'!E12</f>
        <v>0</v>
      </c>
      <c r="AA7" s="369" t="s">
        <v>13</v>
      </c>
      <c r="AB7" s="370"/>
      <c r="AC7" s="73" t="s">
        <v>516</v>
      </c>
      <c r="AD7" s="458">
        <v>45618</v>
      </c>
      <c r="AE7" s="458"/>
      <c r="AF7" s="79"/>
    </row>
    <row r="8" spans="1:32" ht="21.75" customHeight="1" thickBot="1" x14ac:dyDescent="0.45">
      <c r="AB8" s="61"/>
      <c r="AE8" s="60"/>
    </row>
    <row r="9" spans="1:32" s="16" customFormat="1" ht="29.15" x14ac:dyDescent="0.4">
      <c r="A9" s="359" t="s">
        <v>517</v>
      </c>
      <c r="B9" s="445" t="s">
        <v>518</v>
      </c>
      <c r="C9" s="446"/>
      <c r="D9" s="105" t="s">
        <v>519</v>
      </c>
      <c r="E9" s="261" t="s">
        <v>520</v>
      </c>
      <c r="F9" s="262" t="s">
        <v>520</v>
      </c>
      <c r="G9" s="106" t="s">
        <v>521</v>
      </c>
      <c r="H9" s="106" t="s">
        <v>522</v>
      </c>
      <c r="I9" s="110" t="s">
        <v>523</v>
      </c>
      <c r="J9" s="106" t="s">
        <v>524</v>
      </c>
      <c r="K9" s="106" t="s">
        <v>525</v>
      </c>
      <c r="L9" s="110" t="s">
        <v>523</v>
      </c>
      <c r="M9" s="108" t="s">
        <v>526</v>
      </c>
      <c r="N9" s="106" t="s">
        <v>527</v>
      </c>
      <c r="O9" s="110" t="s">
        <v>523</v>
      </c>
      <c r="P9" s="108" t="s">
        <v>528</v>
      </c>
      <c r="Q9" s="106" t="s">
        <v>529</v>
      </c>
      <c r="R9" s="110" t="s">
        <v>523</v>
      </c>
      <c r="S9" s="108" t="s">
        <v>530</v>
      </c>
      <c r="T9" s="106" t="s">
        <v>531</v>
      </c>
      <c r="U9" s="110" t="s">
        <v>523</v>
      </c>
      <c r="V9" s="108" t="s">
        <v>532</v>
      </c>
      <c r="W9" s="106" t="s">
        <v>533</v>
      </c>
      <c r="X9" s="110" t="s">
        <v>523</v>
      </c>
      <c r="Y9" s="108"/>
      <c r="Z9" s="106"/>
      <c r="AA9" s="106" t="s">
        <v>534</v>
      </c>
      <c r="AB9" s="447"/>
      <c r="AC9" s="448"/>
      <c r="AD9" s="448"/>
      <c r="AE9" s="449"/>
    </row>
    <row r="10" spans="1:32" s="16" customFormat="1" ht="16.5" customHeight="1" x14ac:dyDescent="0.4">
      <c r="A10" s="359"/>
      <c r="B10" s="41" t="s">
        <v>535</v>
      </c>
      <c r="C10" s="41"/>
      <c r="D10" s="105"/>
      <c r="E10" s="263" t="s">
        <v>536</v>
      </c>
      <c r="F10" s="264" t="s">
        <v>537</v>
      </c>
      <c r="G10" s="174"/>
      <c r="H10" s="107"/>
      <c r="I10" s="175"/>
      <c r="J10" s="174"/>
      <c r="K10" s="107"/>
      <c r="L10" s="175"/>
      <c r="M10" s="109"/>
      <c r="N10" s="107"/>
      <c r="O10" s="175"/>
      <c r="P10" s="109"/>
      <c r="Q10" s="107"/>
      <c r="R10" s="175"/>
      <c r="S10" s="176" t="s">
        <v>13</v>
      </c>
      <c r="T10" s="107"/>
      <c r="U10" s="175"/>
      <c r="V10" s="176"/>
      <c r="W10" s="107"/>
      <c r="X10" s="175"/>
      <c r="Y10" s="176"/>
      <c r="Z10" s="174"/>
      <c r="AA10" s="174"/>
      <c r="AB10" s="450"/>
      <c r="AC10" s="451"/>
      <c r="AD10" s="451"/>
      <c r="AE10" s="452"/>
    </row>
    <row r="11" spans="1:32" s="16" customFormat="1" ht="16.3" customHeight="1" thickBot="1" x14ac:dyDescent="0.45">
      <c r="A11" s="359"/>
      <c r="B11" s="41" t="s">
        <v>538</v>
      </c>
      <c r="C11" s="41"/>
      <c r="D11" s="112"/>
      <c r="E11" s="265"/>
      <c r="F11" s="266"/>
      <c r="G11" s="209"/>
      <c r="H11" s="209"/>
      <c r="I11" s="210"/>
      <c r="J11" s="209"/>
      <c r="K11" s="209"/>
      <c r="L11" s="210"/>
      <c r="M11" s="211"/>
      <c r="N11" s="209"/>
      <c r="O11" s="210"/>
      <c r="P11" s="211"/>
      <c r="Q11" s="209"/>
      <c r="R11" s="210"/>
      <c r="S11" s="211">
        <v>45618</v>
      </c>
      <c r="T11" s="209"/>
      <c r="U11" s="210"/>
      <c r="V11" s="211"/>
      <c r="W11" s="209"/>
      <c r="X11" s="210"/>
      <c r="Y11" s="211"/>
      <c r="Z11" s="209"/>
      <c r="AA11" s="209"/>
      <c r="AB11" s="450"/>
      <c r="AC11" s="451"/>
      <c r="AD11" s="451"/>
      <c r="AE11" s="452"/>
    </row>
    <row r="12" spans="1:32" s="2" customFormat="1" ht="16.3" customHeight="1" x14ac:dyDescent="0.4">
      <c r="A12" s="69" t="s">
        <v>539</v>
      </c>
      <c r="B12" s="4" t="s">
        <v>540</v>
      </c>
      <c r="C12" s="59"/>
      <c r="D12" s="81">
        <v>0.5</v>
      </c>
      <c r="E12" s="267">
        <v>1.2</v>
      </c>
      <c r="F12" s="267">
        <v>1.2</v>
      </c>
      <c r="G12" s="64">
        <v>48</v>
      </c>
      <c r="H12" s="63">
        <v>48</v>
      </c>
      <c r="I12" s="111">
        <f>H12-G12</f>
        <v>0</v>
      </c>
      <c r="J12" s="64"/>
      <c r="K12" s="63"/>
      <c r="L12" s="111">
        <f>K12-J12</f>
        <v>0</v>
      </c>
      <c r="M12" s="64">
        <v>49</v>
      </c>
      <c r="N12" s="342">
        <v>48</v>
      </c>
      <c r="O12" s="111">
        <f>N12-M12</f>
        <v>-1</v>
      </c>
      <c r="P12" s="64"/>
      <c r="Q12" s="63"/>
      <c r="R12" s="111">
        <f>Q12-P12</f>
        <v>0</v>
      </c>
      <c r="S12" s="350">
        <v>48</v>
      </c>
      <c r="T12" s="63"/>
      <c r="U12" s="111">
        <f>T12-S12</f>
        <v>-48</v>
      </c>
      <c r="V12" s="64"/>
      <c r="W12" s="63"/>
      <c r="X12" s="111">
        <f>W12-V12</f>
        <v>0</v>
      </c>
      <c r="Y12" s="63"/>
      <c r="Z12" s="63"/>
      <c r="AA12" s="65"/>
      <c r="AB12" s="450"/>
      <c r="AC12" s="451"/>
      <c r="AD12" s="451"/>
      <c r="AE12" s="452"/>
    </row>
    <row r="13" spans="1:32" s="2" customFormat="1" ht="16.3" customHeight="1" x14ac:dyDescent="0.4">
      <c r="A13" s="69"/>
      <c r="B13" s="343" t="s">
        <v>608</v>
      </c>
      <c r="C13" s="59"/>
      <c r="D13" s="81">
        <v>0.5</v>
      </c>
      <c r="E13" s="267">
        <v>0.3</v>
      </c>
      <c r="F13" s="267">
        <v>0.3</v>
      </c>
      <c r="G13" s="64"/>
      <c r="H13" s="63"/>
      <c r="I13" s="111">
        <f t="shared" ref="I13:I63" si="0">H13-G13</f>
        <v>0</v>
      </c>
      <c r="J13" s="64"/>
      <c r="K13" s="63"/>
      <c r="L13" s="111">
        <f t="shared" ref="L13:L63" si="1">K13-J13</f>
        <v>0</v>
      </c>
      <c r="M13" s="64"/>
      <c r="N13" s="63"/>
      <c r="O13" s="111">
        <f t="shared" ref="O13:O63" si="2">N13-M13</f>
        <v>0</v>
      </c>
      <c r="P13" s="64"/>
      <c r="Q13" s="63"/>
      <c r="R13" s="111">
        <f t="shared" ref="R13:R63" si="3">Q13-P13</f>
        <v>0</v>
      </c>
      <c r="S13" s="271">
        <v>1</v>
      </c>
      <c r="T13" s="63"/>
      <c r="U13" s="111">
        <f t="shared" ref="U13:U63" si="4">T13-S13</f>
        <v>-1</v>
      </c>
      <c r="V13" s="64"/>
      <c r="W13" s="63"/>
      <c r="X13" s="111">
        <f t="shared" ref="X13:X63" si="5">W13-V13</f>
        <v>0</v>
      </c>
      <c r="Y13" s="63"/>
      <c r="Z13" s="63"/>
      <c r="AA13" s="65"/>
      <c r="AB13" s="450"/>
      <c r="AC13" s="451"/>
      <c r="AD13" s="451"/>
      <c r="AE13" s="452"/>
    </row>
    <row r="14" spans="1:32" s="2" customFormat="1" ht="16.3" hidden="1" customHeight="1" x14ac:dyDescent="0.4">
      <c r="A14" s="69"/>
      <c r="B14" s="4" t="s">
        <v>541</v>
      </c>
      <c r="C14" s="59"/>
      <c r="D14" s="81">
        <v>0</v>
      </c>
      <c r="E14" s="267">
        <v>0</v>
      </c>
      <c r="F14" s="267">
        <v>0</v>
      </c>
      <c r="G14" s="64"/>
      <c r="H14" s="63"/>
      <c r="I14" s="111">
        <f t="shared" si="0"/>
        <v>0</v>
      </c>
      <c r="J14" s="64"/>
      <c r="K14" s="63"/>
      <c r="L14" s="111">
        <f t="shared" si="1"/>
        <v>0</v>
      </c>
      <c r="M14" s="64"/>
      <c r="N14" s="63"/>
      <c r="O14" s="111">
        <f t="shared" si="2"/>
        <v>0</v>
      </c>
      <c r="P14" s="64"/>
      <c r="Q14" s="63"/>
      <c r="R14" s="111">
        <f t="shared" si="3"/>
        <v>0</v>
      </c>
      <c r="S14" s="64"/>
      <c r="T14" s="63"/>
      <c r="U14" s="111">
        <f t="shared" si="4"/>
        <v>0</v>
      </c>
      <c r="V14" s="64"/>
      <c r="W14" s="63"/>
      <c r="X14" s="111">
        <f t="shared" si="5"/>
        <v>0</v>
      </c>
      <c r="Y14" s="63"/>
      <c r="Z14" s="63"/>
      <c r="AA14" s="65"/>
      <c r="AB14" s="450"/>
      <c r="AC14" s="451"/>
      <c r="AD14" s="451"/>
      <c r="AE14" s="452"/>
    </row>
    <row r="15" spans="1:32" s="2" customFormat="1" ht="16.3" customHeight="1" x14ac:dyDescent="0.4">
      <c r="A15" s="69" t="s">
        <v>542</v>
      </c>
      <c r="B15" s="4" t="s">
        <v>543</v>
      </c>
      <c r="C15" s="59"/>
      <c r="D15" s="81">
        <v>0.5</v>
      </c>
      <c r="E15" s="267">
        <v>1.2</v>
      </c>
      <c r="F15" s="267">
        <v>1.2</v>
      </c>
      <c r="G15" s="64">
        <v>42.8</v>
      </c>
      <c r="H15" s="63">
        <v>43.6</v>
      </c>
      <c r="I15" s="111">
        <f t="shared" si="0"/>
        <v>0.80000000000000426</v>
      </c>
      <c r="J15" s="64"/>
      <c r="K15" s="63"/>
      <c r="L15" s="111">
        <f t="shared" si="1"/>
        <v>0</v>
      </c>
      <c r="M15" s="64">
        <v>43</v>
      </c>
      <c r="N15" s="63">
        <v>43</v>
      </c>
      <c r="O15" s="111">
        <f t="shared" si="2"/>
        <v>0</v>
      </c>
      <c r="P15" s="64"/>
      <c r="Q15" s="63"/>
      <c r="R15" s="111">
        <f t="shared" si="3"/>
        <v>0</v>
      </c>
      <c r="S15" s="64">
        <v>43</v>
      </c>
      <c r="T15" s="63"/>
      <c r="U15" s="111">
        <f t="shared" si="4"/>
        <v>-43</v>
      </c>
      <c r="V15" s="64"/>
      <c r="W15" s="63"/>
      <c r="X15" s="111">
        <f t="shared" si="5"/>
        <v>0</v>
      </c>
      <c r="Y15" s="63"/>
      <c r="Z15" s="63"/>
      <c r="AA15" s="65"/>
      <c r="AB15" s="450"/>
      <c r="AC15" s="451"/>
      <c r="AD15" s="451"/>
      <c r="AE15" s="452"/>
    </row>
    <row r="16" spans="1:32" s="2" customFormat="1" ht="16.3" customHeight="1" x14ac:dyDescent="0.4">
      <c r="A16" s="69" t="s">
        <v>544</v>
      </c>
      <c r="B16" s="4" t="s">
        <v>545</v>
      </c>
      <c r="C16" s="59"/>
      <c r="D16" s="81">
        <v>0.5</v>
      </c>
      <c r="E16" s="268">
        <v>1.2</v>
      </c>
      <c r="F16" s="268">
        <v>1.2</v>
      </c>
      <c r="G16" s="64">
        <v>45</v>
      </c>
      <c r="H16" s="63">
        <v>44.5</v>
      </c>
      <c r="I16" s="111">
        <f t="shared" si="0"/>
        <v>-0.5</v>
      </c>
      <c r="J16" s="64"/>
      <c r="K16" s="63"/>
      <c r="L16" s="111">
        <f t="shared" si="1"/>
        <v>0</v>
      </c>
      <c r="M16" s="64">
        <v>44.5</v>
      </c>
      <c r="N16" s="63">
        <v>44.5</v>
      </c>
      <c r="O16" s="111">
        <f t="shared" si="2"/>
        <v>0</v>
      </c>
      <c r="P16" s="64"/>
      <c r="Q16" s="63"/>
      <c r="R16" s="111">
        <f t="shared" si="3"/>
        <v>0</v>
      </c>
      <c r="S16" s="64">
        <v>44.5</v>
      </c>
      <c r="T16" s="63"/>
      <c r="U16" s="111">
        <f t="shared" si="4"/>
        <v>-44.5</v>
      </c>
      <c r="V16" s="64"/>
      <c r="W16" s="63"/>
      <c r="X16" s="111">
        <f t="shared" si="5"/>
        <v>0</v>
      </c>
      <c r="Y16" s="63"/>
      <c r="Z16" s="63"/>
      <c r="AA16" s="65"/>
      <c r="AB16" s="450"/>
      <c r="AC16" s="451"/>
      <c r="AD16" s="451"/>
      <c r="AE16" s="452"/>
    </row>
    <row r="17" spans="1:39" s="2" customFormat="1" ht="16.3" customHeight="1" x14ac:dyDescent="0.4">
      <c r="A17" s="69" t="s">
        <v>546</v>
      </c>
      <c r="B17" s="4" t="s">
        <v>547</v>
      </c>
      <c r="C17" s="59"/>
      <c r="D17" s="81">
        <v>0.5</v>
      </c>
      <c r="E17" s="268">
        <v>2.5</v>
      </c>
      <c r="F17" s="268">
        <v>2.5</v>
      </c>
      <c r="G17" s="64">
        <v>58.5</v>
      </c>
      <c r="H17" s="63">
        <v>58.5</v>
      </c>
      <c r="I17" s="111">
        <f t="shared" si="0"/>
        <v>0</v>
      </c>
      <c r="J17" s="64"/>
      <c r="K17" s="63"/>
      <c r="L17" s="111">
        <f t="shared" si="1"/>
        <v>0</v>
      </c>
      <c r="M17" s="64">
        <v>58</v>
      </c>
      <c r="N17" s="342">
        <v>57</v>
      </c>
      <c r="O17" s="111">
        <f t="shared" si="2"/>
        <v>-1</v>
      </c>
      <c r="P17" s="64"/>
      <c r="Q17" s="63"/>
      <c r="R17" s="111">
        <f t="shared" si="3"/>
        <v>0</v>
      </c>
      <c r="S17" s="64">
        <v>58</v>
      </c>
      <c r="T17" s="63"/>
      <c r="U17" s="111">
        <f t="shared" si="4"/>
        <v>-58</v>
      </c>
      <c r="V17" s="64"/>
      <c r="W17" s="63"/>
      <c r="X17" s="111">
        <f t="shared" si="5"/>
        <v>0</v>
      </c>
      <c r="Y17" s="63"/>
      <c r="Z17" s="63"/>
      <c r="AA17" s="65"/>
      <c r="AB17" s="450"/>
      <c r="AC17" s="451"/>
      <c r="AD17" s="451"/>
      <c r="AE17" s="452"/>
    </row>
    <row r="18" spans="1:39" s="2" customFormat="1" ht="16.3" hidden="1" customHeight="1" x14ac:dyDescent="0.4">
      <c r="A18" s="69" t="s">
        <v>548</v>
      </c>
      <c r="B18" s="4" t="s">
        <v>549</v>
      </c>
      <c r="C18" s="59"/>
      <c r="D18" s="81">
        <v>0.5</v>
      </c>
      <c r="E18" s="268">
        <v>2.5</v>
      </c>
      <c r="F18" s="268">
        <v>2.5</v>
      </c>
      <c r="G18" s="64"/>
      <c r="H18" s="63"/>
      <c r="I18" s="111">
        <f t="shared" si="0"/>
        <v>0</v>
      </c>
      <c r="J18" s="64"/>
      <c r="K18" s="63"/>
      <c r="L18" s="111">
        <f t="shared" si="1"/>
        <v>0</v>
      </c>
      <c r="M18" s="64"/>
      <c r="N18" s="63"/>
      <c r="O18" s="111">
        <f t="shared" si="2"/>
        <v>0</v>
      </c>
      <c r="P18" s="64"/>
      <c r="Q18" s="63"/>
      <c r="R18" s="111">
        <f t="shared" si="3"/>
        <v>0</v>
      </c>
      <c r="S18" s="64"/>
      <c r="T18" s="63"/>
      <c r="U18" s="111">
        <f t="shared" si="4"/>
        <v>0</v>
      </c>
      <c r="V18" s="64"/>
      <c r="W18" s="63"/>
      <c r="X18" s="111">
        <f t="shared" si="5"/>
        <v>0</v>
      </c>
      <c r="Y18" s="63"/>
      <c r="Z18" s="63"/>
      <c r="AA18" s="65"/>
      <c r="AB18" s="450"/>
      <c r="AC18" s="451"/>
      <c r="AD18" s="451"/>
      <c r="AE18" s="452"/>
    </row>
    <row r="19" spans="1:39" s="2" customFormat="1" ht="16.3" hidden="1" customHeight="1" x14ac:dyDescent="0.4">
      <c r="A19" s="69"/>
      <c r="B19" s="4"/>
      <c r="C19" s="59"/>
      <c r="D19" s="81">
        <v>0.5</v>
      </c>
      <c r="E19" s="268">
        <v>2.5</v>
      </c>
      <c r="F19" s="268">
        <v>2.5</v>
      </c>
      <c r="G19" s="64"/>
      <c r="H19" s="63"/>
      <c r="I19" s="111">
        <f t="shared" si="0"/>
        <v>0</v>
      </c>
      <c r="J19" s="64"/>
      <c r="K19" s="63"/>
      <c r="L19" s="111">
        <f t="shared" si="1"/>
        <v>0</v>
      </c>
      <c r="M19" s="64"/>
      <c r="N19" s="63"/>
      <c r="O19" s="111">
        <f t="shared" si="2"/>
        <v>0</v>
      </c>
      <c r="P19" s="64"/>
      <c r="Q19" s="63"/>
      <c r="R19" s="111">
        <f t="shared" si="3"/>
        <v>0</v>
      </c>
      <c r="S19" s="64"/>
      <c r="T19" s="63"/>
      <c r="U19" s="111">
        <f t="shared" si="4"/>
        <v>0</v>
      </c>
      <c r="V19" s="64"/>
      <c r="W19" s="63"/>
      <c r="X19" s="111">
        <f t="shared" si="5"/>
        <v>0</v>
      </c>
      <c r="Y19" s="63"/>
      <c r="Z19" s="63"/>
      <c r="AA19" s="65"/>
      <c r="AB19" s="450"/>
      <c r="AC19" s="451"/>
      <c r="AD19" s="451"/>
      <c r="AE19" s="452"/>
    </row>
    <row r="20" spans="1:39" s="2" customFormat="1" ht="16.3" customHeight="1" x14ac:dyDescent="0.4">
      <c r="A20" s="69"/>
      <c r="B20" s="4" t="s">
        <v>550</v>
      </c>
      <c r="C20" s="59"/>
      <c r="D20" s="81">
        <v>0.5</v>
      </c>
      <c r="E20" s="268">
        <v>2.5</v>
      </c>
      <c r="F20" s="268">
        <v>2.5</v>
      </c>
      <c r="G20" s="64">
        <v>56</v>
      </c>
      <c r="H20" s="63">
        <v>55.2</v>
      </c>
      <c r="I20" s="111">
        <f t="shared" si="0"/>
        <v>-0.79999999999999716</v>
      </c>
      <c r="J20" s="64"/>
      <c r="K20" s="63"/>
      <c r="L20" s="111">
        <f t="shared" si="1"/>
        <v>0</v>
      </c>
      <c r="M20" s="64">
        <v>56</v>
      </c>
      <c r="N20" s="342">
        <v>55</v>
      </c>
      <c r="O20" s="111">
        <f t="shared" si="2"/>
        <v>-1</v>
      </c>
      <c r="P20" s="64"/>
      <c r="Q20" s="63"/>
      <c r="R20" s="111">
        <f t="shared" si="3"/>
        <v>0</v>
      </c>
      <c r="S20" s="271">
        <v>58</v>
      </c>
      <c r="T20" s="63"/>
      <c r="U20" s="111">
        <f t="shared" si="4"/>
        <v>-58</v>
      </c>
      <c r="V20" s="64"/>
      <c r="W20" s="63"/>
      <c r="X20" s="111">
        <f t="shared" si="5"/>
        <v>0</v>
      </c>
      <c r="Y20" s="63"/>
      <c r="Z20" s="63"/>
      <c r="AA20" s="65"/>
      <c r="AB20" s="450"/>
      <c r="AC20" s="451"/>
      <c r="AD20" s="451"/>
      <c r="AE20" s="452"/>
    </row>
    <row r="21" spans="1:39" s="2" customFormat="1" ht="16.3" customHeight="1" x14ac:dyDescent="0.4">
      <c r="A21" s="69"/>
      <c r="B21" s="4" t="s">
        <v>551</v>
      </c>
      <c r="C21" s="59"/>
      <c r="D21" s="81">
        <v>0.5</v>
      </c>
      <c r="E21" s="268">
        <v>0</v>
      </c>
      <c r="F21" s="268">
        <v>0</v>
      </c>
      <c r="G21" s="64">
        <v>2.5</v>
      </c>
      <c r="H21" s="63">
        <v>2.5</v>
      </c>
      <c r="I21" s="111">
        <f t="shared" si="0"/>
        <v>0</v>
      </c>
      <c r="J21" s="64"/>
      <c r="K21" s="63"/>
      <c r="L21" s="111">
        <f t="shared" si="1"/>
        <v>0</v>
      </c>
      <c r="M21" s="64">
        <v>2.5</v>
      </c>
      <c r="N21" s="63">
        <v>2.5</v>
      </c>
      <c r="O21" s="111">
        <f t="shared" si="2"/>
        <v>0</v>
      </c>
      <c r="P21" s="64"/>
      <c r="Q21" s="63"/>
      <c r="R21" s="111">
        <f t="shared" si="3"/>
        <v>0</v>
      </c>
      <c r="S21" s="64">
        <v>2.5</v>
      </c>
      <c r="T21" s="63"/>
      <c r="U21" s="111">
        <f t="shared" si="4"/>
        <v>-2.5</v>
      </c>
      <c r="V21" s="64"/>
      <c r="W21" s="63"/>
      <c r="X21" s="111">
        <f t="shared" si="5"/>
        <v>0</v>
      </c>
      <c r="Y21" s="63"/>
      <c r="Z21" s="63"/>
      <c r="AA21" s="65"/>
      <c r="AB21" s="450"/>
      <c r="AC21" s="451"/>
      <c r="AD21" s="451"/>
      <c r="AE21" s="452"/>
    </row>
    <row r="22" spans="1:39" s="2" customFormat="1" ht="16.3" customHeight="1" x14ac:dyDescent="0.4">
      <c r="A22" s="69" t="s">
        <v>552</v>
      </c>
      <c r="B22" s="4" t="s">
        <v>553</v>
      </c>
      <c r="C22" s="59"/>
      <c r="D22" s="81">
        <v>1</v>
      </c>
      <c r="E22" s="268">
        <v>3</v>
      </c>
      <c r="F22" s="268">
        <v>0.6</v>
      </c>
      <c r="G22" s="64">
        <v>71</v>
      </c>
      <c r="H22" s="63">
        <v>70</v>
      </c>
      <c r="I22" s="111">
        <f t="shared" si="0"/>
        <v>-1</v>
      </c>
      <c r="J22" s="64"/>
      <c r="K22" s="63"/>
      <c r="L22" s="111">
        <f t="shared" si="1"/>
        <v>0</v>
      </c>
      <c r="M22" s="64">
        <v>71</v>
      </c>
      <c r="N22" s="63">
        <v>70.5</v>
      </c>
      <c r="O22" s="111">
        <f t="shared" si="2"/>
        <v>-0.5</v>
      </c>
      <c r="P22" s="64"/>
      <c r="Q22" s="63"/>
      <c r="R22" s="111">
        <f t="shared" si="3"/>
        <v>0</v>
      </c>
      <c r="S22" s="64">
        <v>71</v>
      </c>
      <c r="T22" s="63"/>
      <c r="U22" s="111">
        <f t="shared" si="4"/>
        <v>-71</v>
      </c>
      <c r="V22" s="64"/>
      <c r="W22" s="63"/>
      <c r="X22" s="111">
        <f t="shared" si="5"/>
        <v>0</v>
      </c>
      <c r="Y22" s="63"/>
      <c r="Z22" s="63"/>
      <c r="AA22" s="65"/>
      <c r="AB22" s="450"/>
      <c r="AC22" s="451"/>
      <c r="AD22" s="451"/>
      <c r="AE22" s="452"/>
    </row>
    <row r="23" spans="1:39" s="2" customFormat="1" ht="16.3" customHeight="1" x14ac:dyDescent="0.4">
      <c r="A23" s="69"/>
      <c r="B23" s="4" t="s">
        <v>609</v>
      </c>
      <c r="C23" s="59"/>
      <c r="D23" s="81">
        <v>1</v>
      </c>
      <c r="E23" s="268">
        <v>2</v>
      </c>
      <c r="F23" s="268">
        <v>0.3</v>
      </c>
      <c r="G23" s="271">
        <v>75</v>
      </c>
      <c r="H23" s="63">
        <v>74</v>
      </c>
      <c r="I23" s="111">
        <f t="shared" si="0"/>
        <v>-1</v>
      </c>
      <c r="J23" s="64"/>
      <c r="K23" s="63"/>
      <c r="L23" s="111">
        <f t="shared" si="1"/>
        <v>0</v>
      </c>
      <c r="M23" s="64">
        <v>71</v>
      </c>
      <c r="N23" s="63">
        <v>71</v>
      </c>
      <c r="O23" s="111">
        <f t="shared" si="2"/>
        <v>0</v>
      </c>
      <c r="P23" s="64"/>
      <c r="Q23" s="63"/>
      <c r="R23" s="111">
        <f t="shared" si="3"/>
        <v>0</v>
      </c>
      <c r="S23" s="64">
        <v>71</v>
      </c>
      <c r="T23" s="63"/>
      <c r="U23" s="111">
        <f t="shared" si="4"/>
        <v>-71</v>
      </c>
      <c r="V23" s="64"/>
      <c r="W23" s="63"/>
      <c r="X23" s="111">
        <f t="shared" si="5"/>
        <v>0</v>
      </c>
      <c r="Y23" s="63"/>
      <c r="Z23" s="63"/>
      <c r="AA23" s="65"/>
      <c r="AB23" s="450"/>
      <c r="AC23" s="451"/>
      <c r="AD23" s="451"/>
      <c r="AE23" s="452"/>
    </row>
    <row r="24" spans="1:39" s="2" customFormat="1" ht="16.3" customHeight="1" x14ac:dyDescent="0.4">
      <c r="A24" s="69"/>
      <c r="B24" s="4" t="s">
        <v>554</v>
      </c>
      <c r="C24" s="59"/>
      <c r="D24" s="81">
        <v>0</v>
      </c>
      <c r="E24" s="268">
        <v>0</v>
      </c>
      <c r="F24" s="268">
        <v>0</v>
      </c>
      <c r="G24" s="271">
        <v>2</v>
      </c>
      <c r="H24" s="63">
        <v>2</v>
      </c>
      <c r="I24" s="111">
        <f t="shared" si="0"/>
        <v>0</v>
      </c>
      <c r="J24" s="64"/>
      <c r="K24" s="63"/>
      <c r="L24" s="111">
        <f t="shared" si="1"/>
        <v>0</v>
      </c>
      <c r="M24" s="271">
        <v>2.5</v>
      </c>
      <c r="N24" s="63">
        <v>2.5</v>
      </c>
      <c r="O24" s="111">
        <f t="shared" si="2"/>
        <v>0</v>
      </c>
      <c r="P24" s="64"/>
      <c r="Q24" s="63"/>
      <c r="R24" s="111">
        <f t="shared" si="3"/>
        <v>0</v>
      </c>
      <c r="S24" s="64">
        <v>2.5</v>
      </c>
      <c r="T24" s="63"/>
      <c r="U24" s="111">
        <f t="shared" si="4"/>
        <v>-2.5</v>
      </c>
      <c r="V24" s="64"/>
      <c r="W24" s="63"/>
      <c r="X24" s="111">
        <f t="shared" si="5"/>
        <v>0</v>
      </c>
      <c r="Y24" s="63"/>
      <c r="Z24" s="63"/>
      <c r="AA24" s="65"/>
      <c r="AB24" s="450"/>
      <c r="AC24" s="451"/>
      <c r="AD24" s="451"/>
      <c r="AE24" s="452"/>
    </row>
    <row r="25" spans="1:39" s="2" customFormat="1" ht="16.3" customHeight="1" x14ac:dyDescent="0.4">
      <c r="A25" s="69" t="s">
        <v>555</v>
      </c>
      <c r="B25" s="4" t="s">
        <v>556</v>
      </c>
      <c r="C25" s="59"/>
      <c r="D25" s="81">
        <v>0.5</v>
      </c>
      <c r="E25" s="268">
        <v>0.6</v>
      </c>
      <c r="F25" s="268">
        <v>0.6</v>
      </c>
      <c r="G25" s="271">
        <v>17.5</v>
      </c>
      <c r="H25" s="63">
        <v>17</v>
      </c>
      <c r="I25" s="111">
        <f t="shared" si="0"/>
        <v>-0.5</v>
      </c>
      <c r="J25" s="64"/>
      <c r="K25" s="63"/>
      <c r="L25" s="111">
        <f t="shared" si="1"/>
        <v>0</v>
      </c>
      <c r="M25" s="64">
        <v>18.5</v>
      </c>
      <c r="N25" s="63">
        <v>18.5</v>
      </c>
      <c r="O25" s="111">
        <f t="shared" si="2"/>
        <v>0</v>
      </c>
      <c r="P25" s="64"/>
      <c r="Q25" s="63"/>
      <c r="R25" s="111">
        <f t="shared" si="3"/>
        <v>0</v>
      </c>
      <c r="S25" s="64">
        <v>18.5</v>
      </c>
      <c r="T25" s="63"/>
      <c r="U25" s="111">
        <f t="shared" si="4"/>
        <v>-18.5</v>
      </c>
      <c r="V25" s="64"/>
      <c r="W25" s="63"/>
      <c r="X25" s="111">
        <f t="shared" si="5"/>
        <v>0</v>
      </c>
      <c r="Y25" s="63"/>
      <c r="Z25" s="63"/>
      <c r="AA25" s="65"/>
      <c r="AB25" s="450"/>
      <c r="AC25" s="451"/>
      <c r="AD25" s="451"/>
      <c r="AE25" s="452"/>
    </row>
    <row r="26" spans="1:39" s="2" customFormat="1" ht="16.3" customHeight="1" x14ac:dyDescent="0.4">
      <c r="A26" s="69"/>
      <c r="B26" s="4" t="s">
        <v>557</v>
      </c>
      <c r="C26" s="59"/>
      <c r="D26" s="81">
        <v>0.5</v>
      </c>
      <c r="E26" s="268">
        <v>0.3</v>
      </c>
      <c r="F26" s="268">
        <v>0.3</v>
      </c>
      <c r="G26" s="271">
        <v>15.5</v>
      </c>
      <c r="H26" s="63">
        <v>15.5</v>
      </c>
      <c r="I26" s="111">
        <f t="shared" si="0"/>
        <v>0</v>
      </c>
      <c r="J26" s="64"/>
      <c r="K26" s="63"/>
      <c r="L26" s="111">
        <f t="shared" si="1"/>
        <v>0</v>
      </c>
      <c r="M26" s="64">
        <v>16</v>
      </c>
      <c r="N26" s="63">
        <v>15</v>
      </c>
      <c r="O26" s="111">
        <f t="shared" si="2"/>
        <v>-1</v>
      </c>
      <c r="P26" s="64"/>
      <c r="Q26" s="63"/>
      <c r="R26" s="111">
        <f t="shared" si="3"/>
        <v>0</v>
      </c>
      <c r="S26" s="350">
        <v>15</v>
      </c>
      <c r="T26" s="63"/>
      <c r="U26" s="111">
        <f t="shared" si="4"/>
        <v>-15</v>
      </c>
      <c r="V26" s="64"/>
      <c r="W26" s="63"/>
      <c r="X26" s="111">
        <f t="shared" si="5"/>
        <v>0</v>
      </c>
      <c r="Y26" s="63"/>
      <c r="Z26" s="63"/>
      <c r="AA26" s="65"/>
      <c r="AB26" s="450"/>
      <c r="AC26" s="451"/>
      <c r="AD26" s="451"/>
      <c r="AE26" s="452"/>
    </row>
    <row r="27" spans="1:39" s="2" customFormat="1" ht="16.3" customHeight="1" x14ac:dyDescent="0.4">
      <c r="A27" s="69" t="s">
        <v>558</v>
      </c>
      <c r="B27" s="4" t="s">
        <v>559</v>
      </c>
      <c r="C27" s="59"/>
      <c r="D27" s="81">
        <v>0.3</v>
      </c>
      <c r="E27" s="268">
        <v>0</v>
      </c>
      <c r="F27" s="268">
        <v>0</v>
      </c>
      <c r="G27" s="271">
        <v>3</v>
      </c>
      <c r="H27" s="63">
        <v>3.2</v>
      </c>
      <c r="I27" s="111">
        <f t="shared" si="0"/>
        <v>0.20000000000000018</v>
      </c>
      <c r="J27" s="64"/>
      <c r="K27" s="63"/>
      <c r="L27" s="111">
        <f t="shared" si="1"/>
        <v>0</v>
      </c>
      <c r="M27" s="64">
        <v>3.5</v>
      </c>
      <c r="N27" s="63">
        <v>3</v>
      </c>
      <c r="O27" s="111">
        <f t="shared" si="2"/>
        <v>-0.5</v>
      </c>
      <c r="P27" s="64"/>
      <c r="Q27" s="63"/>
      <c r="R27" s="111">
        <f t="shared" si="3"/>
        <v>0</v>
      </c>
      <c r="S27" s="350">
        <v>3</v>
      </c>
      <c r="T27" s="63"/>
      <c r="U27" s="111">
        <f t="shared" si="4"/>
        <v>-3</v>
      </c>
      <c r="V27" s="64"/>
      <c r="W27" s="63"/>
      <c r="X27" s="111">
        <f t="shared" si="5"/>
        <v>0</v>
      </c>
      <c r="Y27" s="63"/>
      <c r="Z27" s="63"/>
      <c r="AA27" s="65"/>
      <c r="AB27" s="450"/>
      <c r="AC27" s="451"/>
      <c r="AD27" s="451"/>
      <c r="AE27" s="452"/>
    </row>
    <row r="28" spans="1:39" s="2" customFormat="1" ht="16.3" customHeight="1" x14ac:dyDescent="0.4">
      <c r="A28" s="69"/>
      <c r="B28" s="4" t="s">
        <v>560</v>
      </c>
      <c r="C28" s="59"/>
      <c r="D28" s="81">
        <v>0.5</v>
      </c>
      <c r="E28" s="268">
        <v>0</v>
      </c>
      <c r="F28" s="268">
        <v>0</v>
      </c>
      <c r="G28" s="64">
        <v>5.5</v>
      </c>
      <c r="H28" s="63">
        <v>5.5</v>
      </c>
      <c r="I28" s="111">
        <f t="shared" si="0"/>
        <v>0</v>
      </c>
      <c r="J28" s="64"/>
      <c r="K28" s="63"/>
      <c r="L28" s="111">
        <f t="shared" si="1"/>
        <v>0</v>
      </c>
      <c r="M28" s="64">
        <v>5.5</v>
      </c>
      <c r="N28" s="63">
        <v>5.5</v>
      </c>
      <c r="O28" s="111">
        <f t="shared" si="2"/>
        <v>0</v>
      </c>
      <c r="P28" s="64"/>
      <c r="Q28" s="63"/>
      <c r="R28" s="111">
        <f t="shared" si="3"/>
        <v>0</v>
      </c>
      <c r="S28" s="64">
        <v>5.5</v>
      </c>
      <c r="T28" s="63"/>
      <c r="U28" s="111">
        <f t="shared" si="4"/>
        <v>-5.5</v>
      </c>
      <c r="V28" s="64"/>
      <c r="W28" s="63"/>
      <c r="X28" s="111">
        <f t="shared" si="5"/>
        <v>0</v>
      </c>
      <c r="Y28" s="63"/>
      <c r="Z28" s="63"/>
      <c r="AA28" s="65"/>
      <c r="AB28" s="450"/>
      <c r="AC28" s="451"/>
      <c r="AD28" s="451"/>
      <c r="AE28" s="452"/>
    </row>
    <row r="29" spans="1:39" s="2" customFormat="1" ht="16.3" hidden="1" customHeight="1" x14ac:dyDescent="0.4">
      <c r="A29" s="69" t="s">
        <v>561</v>
      </c>
      <c r="B29" s="4" t="s">
        <v>562</v>
      </c>
      <c r="C29" s="59"/>
      <c r="D29" s="81">
        <v>0.5</v>
      </c>
      <c r="E29" s="268">
        <v>0</v>
      </c>
      <c r="F29" s="268">
        <v>0</v>
      </c>
      <c r="G29" s="64"/>
      <c r="H29" s="63"/>
      <c r="I29" s="111">
        <f t="shared" si="0"/>
        <v>0</v>
      </c>
      <c r="J29" s="64"/>
      <c r="K29" s="63"/>
      <c r="L29" s="111">
        <f t="shared" si="1"/>
        <v>0</v>
      </c>
      <c r="M29" s="64"/>
      <c r="N29" s="63"/>
      <c r="O29" s="111">
        <f t="shared" si="2"/>
        <v>0</v>
      </c>
      <c r="P29" s="64"/>
      <c r="Q29" s="63"/>
      <c r="R29" s="111">
        <f t="shared" si="3"/>
        <v>0</v>
      </c>
      <c r="S29" s="64"/>
      <c r="T29" s="63"/>
      <c r="U29" s="111">
        <f t="shared" si="4"/>
        <v>0</v>
      </c>
      <c r="V29" s="64"/>
      <c r="W29" s="63"/>
      <c r="X29" s="111">
        <f t="shared" si="5"/>
        <v>0</v>
      </c>
      <c r="Y29" s="63"/>
      <c r="Z29" s="63"/>
      <c r="AA29" s="65"/>
      <c r="AB29" s="450"/>
      <c r="AC29" s="451"/>
      <c r="AD29" s="451"/>
      <c r="AE29" s="452"/>
      <c r="AM29" s="2" t="s">
        <v>401</v>
      </c>
    </row>
    <row r="30" spans="1:39" s="2" customFormat="1" ht="16.3" hidden="1" customHeight="1" x14ac:dyDescent="0.4">
      <c r="A30" s="69" t="s">
        <v>563</v>
      </c>
      <c r="B30" s="4" t="s">
        <v>564</v>
      </c>
      <c r="C30" s="59"/>
      <c r="D30" s="81">
        <v>0.3</v>
      </c>
      <c r="E30" s="268">
        <v>0</v>
      </c>
      <c r="F30" s="268">
        <v>0</v>
      </c>
      <c r="G30" s="64"/>
      <c r="H30" s="63"/>
      <c r="I30" s="111">
        <f t="shared" si="0"/>
        <v>0</v>
      </c>
      <c r="J30" s="64"/>
      <c r="K30" s="63"/>
      <c r="L30" s="111">
        <f t="shared" si="1"/>
        <v>0</v>
      </c>
      <c r="M30" s="64"/>
      <c r="N30" s="63"/>
      <c r="O30" s="111">
        <f t="shared" si="2"/>
        <v>0</v>
      </c>
      <c r="P30" s="64"/>
      <c r="Q30" s="63"/>
      <c r="R30" s="111">
        <f t="shared" si="3"/>
        <v>0</v>
      </c>
      <c r="S30" s="64"/>
      <c r="T30" s="63"/>
      <c r="U30" s="111">
        <f t="shared" si="4"/>
        <v>0</v>
      </c>
      <c r="V30" s="64"/>
      <c r="W30" s="63"/>
      <c r="X30" s="111">
        <f t="shared" si="5"/>
        <v>0</v>
      </c>
      <c r="Y30" s="63"/>
      <c r="Z30" s="63"/>
      <c r="AA30" s="65"/>
      <c r="AB30" s="450"/>
      <c r="AC30" s="451"/>
      <c r="AD30" s="451"/>
      <c r="AE30" s="452"/>
    </row>
    <row r="31" spans="1:39" s="2" customFormat="1" ht="16.3" hidden="1" customHeight="1" x14ac:dyDescent="0.4">
      <c r="A31" s="69" t="s">
        <v>565</v>
      </c>
      <c r="B31" s="4" t="s">
        <v>566</v>
      </c>
      <c r="C31" s="59"/>
      <c r="D31" s="81">
        <v>0.5</v>
      </c>
      <c r="E31" s="268">
        <v>0</v>
      </c>
      <c r="F31" s="268">
        <v>0</v>
      </c>
      <c r="G31" s="64"/>
      <c r="H31" s="63"/>
      <c r="I31" s="111">
        <f t="shared" si="0"/>
        <v>0</v>
      </c>
      <c r="J31" s="64"/>
      <c r="K31" s="63"/>
      <c r="L31" s="111">
        <f t="shared" si="1"/>
        <v>0</v>
      </c>
      <c r="M31" s="64"/>
      <c r="N31" s="63"/>
      <c r="O31" s="111">
        <f t="shared" si="2"/>
        <v>0</v>
      </c>
      <c r="P31" s="64"/>
      <c r="Q31" s="63"/>
      <c r="R31" s="111">
        <f t="shared" si="3"/>
        <v>0</v>
      </c>
      <c r="S31" s="64"/>
      <c r="T31" s="63"/>
      <c r="U31" s="111">
        <f t="shared" si="4"/>
        <v>0</v>
      </c>
      <c r="V31" s="64"/>
      <c r="W31" s="63"/>
      <c r="X31" s="111">
        <f t="shared" si="5"/>
        <v>0</v>
      </c>
      <c r="Y31" s="63"/>
      <c r="Z31" s="63"/>
      <c r="AA31" s="65"/>
      <c r="AB31" s="450"/>
      <c r="AC31" s="451"/>
      <c r="AD31" s="451"/>
      <c r="AE31" s="452"/>
    </row>
    <row r="32" spans="1:39" s="2" customFormat="1" ht="16.3" customHeight="1" x14ac:dyDescent="0.4">
      <c r="A32" s="69" t="s">
        <v>567</v>
      </c>
      <c r="B32" s="4" t="s">
        <v>568</v>
      </c>
      <c r="C32" s="59"/>
      <c r="D32" s="81">
        <v>0.5</v>
      </c>
      <c r="E32" s="268">
        <v>1</v>
      </c>
      <c r="F32" s="268">
        <v>0.6</v>
      </c>
      <c r="G32" s="64">
        <v>26.5</v>
      </c>
      <c r="H32" s="63">
        <v>26.5</v>
      </c>
      <c r="I32" s="111">
        <f t="shared" si="0"/>
        <v>0</v>
      </c>
      <c r="J32" s="64"/>
      <c r="K32" s="63"/>
      <c r="L32" s="111">
        <f t="shared" si="1"/>
        <v>0</v>
      </c>
      <c r="M32" s="64">
        <v>28</v>
      </c>
      <c r="N32" s="63">
        <v>28</v>
      </c>
      <c r="O32" s="111">
        <f t="shared" si="2"/>
        <v>0</v>
      </c>
      <c r="P32" s="64"/>
      <c r="Q32" s="63"/>
      <c r="R32" s="111">
        <f t="shared" si="3"/>
        <v>0</v>
      </c>
      <c r="S32" s="64">
        <v>28</v>
      </c>
      <c r="T32" s="63"/>
      <c r="U32" s="111">
        <f t="shared" si="4"/>
        <v>-28</v>
      </c>
      <c r="V32" s="64"/>
      <c r="W32" s="63"/>
      <c r="X32" s="111">
        <f t="shared" si="5"/>
        <v>0</v>
      </c>
      <c r="Y32" s="63"/>
      <c r="Z32" s="63"/>
      <c r="AA32" s="65"/>
      <c r="AB32" s="450"/>
      <c r="AC32" s="451"/>
      <c r="AD32" s="451"/>
      <c r="AE32" s="452"/>
    </row>
    <row r="33" spans="1:31" s="2" customFormat="1" ht="16.3" hidden="1" customHeight="1" x14ac:dyDescent="0.4">
      <c r="A33" s="69" t="s">
        <v>569</v>
      </c>
      <c r="B33" s="4" t="s">
        <v>570</v>
      </c>
      <c r="C33" s="59"/>
      <c r="D33" s="81">
        <v>0.5</v>
      </c>
      <c r="E33" s="268">
        <v>1.6</v>
      </c>
      <c r="F33" s="268">
        <v>1</v>
      </c>
      <c r="G33" s="64"/>
      <c r="H33" s="63"/>
      <c r="I33" s="111">
        <f t="shared" si="0"/>
        <v>0</v>
      </c>
      <c r="J33" s="64"/>
      <c r="K33" s="63"/>
      <c r="L33" s="111">
        <f t="shared" si="1"/>
        <v>0</v>
      </c>
      <c r="M33" s="64"/>
      <c r="N33" s="63"/>
      <c r="O33" s="111">
        <f t="shared" si="2"/>
        <v>0</v>
      </c>
      <c r="P33" s="64"/>
      <c r="Q33" s="63"/>
      <c r="R33" s="111">
        <f t="shared" si="3"/>
        <v>0</v>
      </c>
      <c r="S33" s="64"/>
      <c r="T33" s="63"/>
      <c r="U33" s="111">
        <f t="shared" si="4"/>
        <v>0</v>
      </c>
      <c r="V33" s="64"/>
      <c r="W33" s="63"/>
      <c r="X33" s="111">
        <f t="shared" si="5"/>
        <v>0</v>
      </c>
      <c r="Y33" s="63"/>
      <c r="Z33" s="63"/>
      <c r="AA33" s="65"/>
      <c r="AB33" s="450"/>
      <c r="AC33" s="451"/>
      <c r="AD33" s="451"/>
      <c r="AE33" s="452"/>
    </row>
    <row r="34" spans="1:31" s="2" customFormat="1" ht="16.3" hidden="1" customHeight="1" x14ac:dyDescent="0.4">
      <c r="A34" s="69" t="s">
        <v>571</v>
      </c>
      <c r="B34" s="4" t="s">
        <v>572</v>
      </c>
      <c r="C34" s="59"/>
      <c r="D34" s="81">
        <v>0.5</v>
      </c>
      <c r="E34" s="268">
        <v>1.6</v>
      </c>
      <c r="F34" s="268">
        <v>1</v>
      </c>
      <c r="G34" s="64"/>
      <c r="H34" s="63"/>
      <c r="I34" s="111">
        <f t="shared" si="0"/>
        <v>0</v>
      </c>
      <c r="J34" s="64"/>
      <c r="K34" s="63"/>
      <c r="L34" s="111">
        <f t="shared" si="1"/>
        <v>0</v>
      </c>
      <c r="M34" s="64"/>
      <c r="N34" s="63"/>
      <c r="O34" s="111">
        <f t="shared" si="2"/>
        <v>0</v>
      </c>
      <c r="P34" s="64"/>
      <c r="Q34" s="63"/>
      <c r="R34" s="111">
        <f t="shared" si="3"/>
        <v>0</v>
      </c>
      <c r="S34" s="64"/>
      <c r="T34" s="63"/>
      <c r="U34" s="111">
        <f t="shared" si="4"/>
        <v>0</v>
      </c>
      <c r="V34" s="64"/>
      <c r="W34" s="63"/>
      <c r="X34" s="111">
        <f t="shared" si="5"/>
        <v>0</v>
      </c>
      <c r="Y34" s="63"/>
      <c r="Z34" s="63"/>
      <c r="AA34" s="65"/>
      <c r="AB34" s="450"/>
      <c r="AC34" s="451"/>
      <c r="AD34" s="451"/>
      <c r="AE34" s="452"/>
    </row>
    <row r="35" spans="1:31" s="2" customFormat="1" ht="16.3" customHeight="1" x14ac:dyDescent="0.4">
      <c r="A35" s="69" t="s">
        <v>573</v>
      </c>
      <c r="B35" s="4" t="s">
        <v>574</v>
      </c>
      <c r="C35" s="59"/>
      <c r="D35" s="81">
        <v>1</v>
      </c>
      <c r="E35" s="268">
        <v>3</v>
      </c>
      <c r="F35" s="268">
        <v>0.6</v>
      </c>
      <c r="G35" s="64">
        <v>40</v>
      </c>
      <c r="H35" s="63">
        <v>39.5</v>
      </c>
      <c r="I35" s="111">
        <f t="shared" si="0"/>
        <v>-0.5</v>
      </c>
      <c r="J35" s="64"/>
      <c r="K35" s="63"/>
      <c r="L35" s="111">
        <f t="shared" si="1"/>
        <v>0</v>
      </c>
      <c r="M35" s="64">
        <v>30</v>
      </c>
      <c r="N35" s="63">
        <v>30</v>
      </c>
      <c r="O35" s="111">
        <f t="shared" si="2"/>
        <v>0</v>
      </c>
      <c r="P35" s="64"/>
      <c r="Q35" s="63"/>
      <c r="R35" s="111">
        <f t="shared" si="3"/>
        <v>0</v>
      </c>
      <c r="S35" s="64">
        <v>30</v>
      </c>
      <c r="T35" s="63"/>
      <c r="U35" s="111">
        <f t="shared" si="4"/>
        <v>-30</v>
      </c>
      <c r="V35" s="64"/>
      <c r="W35" s="63"/>
      <c r="X35" s="111">
        <f t="shared" si="5"/>
        <v>0</v>
      </c>
      <c r="Y35" s="63"/>
      <c r="Z35" s="63"/>
      <c r="AA35" s="65"/>
      <c r="AB35" s="450"/>
      <c r="AC35" s="451"/>
      <c r="AD35" s="451"/>
      <c r="AE35" s="452"/>
    </row>
    <row r="36" spans="1:31" s="2" customFormat="1" ht="16.3" hidden="1" customHeight="1" x14ac:dyDescent="0.4">
      <c r="A36" s="69" t="s">
        <v>575</v>
      </c>
      <c r="B36" s="4" t="s">
        <v>576</v>
      </c>
      <c r="C36" s="59"/>
      <c r="D36" s="81">
        <v>0.5</v>
      </c>
      <c r="E36" s="268">
        <v>2</v>
      </c>
      <c r="F36" s="268">
        <v>0</v>
      </c>
      <c r="G36" s="64">
        <v>24.4</v>
      </c>
      <c r="H36" s="63">
        <v>29</v>
      </c>
      <c r="I36" s="111">
        <f t="shared" si="0"/>
        <v>4.6000000000000014</v>
      </c>
      <c r="J36" s="64"/>
      <c r="K36" s="63"/>
      <c r="L36" s="111">
        <f t="shared" si="1"/>
        <v>0</v>
      </c>
      <c r="M36" s="64" t="s">
        <v>577</v>
      </c>
      <c r="N36" s="63">
        <v>19.5</v>
      </c>
      <c r="O36" s="111" t="e">
        <f t="shared" si="2"/>
        <v>#VALUE!</v>
      </c>
      <c r="P36" s="64"/>
      <c r="Q36" s="63"/>
      <c r="R36" s="111">
        <f t="shared" si="3"/>
        <v>0</v>
      </c>
      <c r="S36" s="64"/>
      <c r="T36" s="63"/>
      <c r="U36" s="111">
        <f t="shared" si="4"/>
        <v>0</v>
      </c>
      <c r="V36" s="64"/>
      <c r="W36" s="63"/>
      <c r="X36" s="111">
        <f t="shared" si="5"/>
        <v>0</v>
      </c>
      <c r="Y36" s="63"/>
      <c r="Z36" s="63"/>
      <c r="AA36" s="65"/>
      <c r="AB36" s="450"/>
      <c r="AC36" s="451"/>
      <c r="AD36" s="451"/>
      <c r="AE36" s="452"/>
    </row>
    <row r="37" spans="1:31" s="2" customFormat="1" ht="16.3" customHeight="1" x14ac:dyDescent="0.4">
      <c r="A37" s="69" t="s">
        <v>578</v>
      </c>
      <c r="B37" s="4" t="s">
        <v>579</v>
      </c>
      <c r="C37" s="59"/>
      <c r="D37" s="81">
        <v>0.5</v>
      </c>
      <c r="E37" s="268">
        <v>0.6</v>
      </c>
      <c r="F37" s="268">
        <v>0.6</v>
      </c>
      <c r="G37" s="64">
        <v>22</v>
      </c>
      <c r="H37" s="63">
        <v>21.5</v>
      </c>
      <c r="I37" s="111">
        <f t="shared" si="0"/>
        <v>-0.5</v>
      </c>
      <c r="J37" s="64"/>
      <c r="K37" s="63"/>
      <c r="L37" s="111">
        <f t="shared" si="1"/>
        <v>0</v>
      </c>
      <c r="M37" s="64">
        <v>23.5</v>
      </c>
      <c r="N37" s="63">
        <v>23.5</v>
      </c>
      <c r="O37" s="111">
        <f t="shared" si="2"/>
        <v>0</v>
      </c>
      <c r="P37" s="64"/>
      <c r="Q37" s="63"/>
      <c r="R37" s="111">
        <f t="shared" si="3"/>
        <v>0</v>
      </c>
      <c r="S37" s="64">
        <v>23.5</v>
      </c>
      <c r="T37" s="63"/>
      <c r="U37" s="111">
        <f t="shared" si="4"/>
        <v>-23.5</v>
      </c>
      <c r="V37" s="64"/>
      <c r="W37" s="63"/>
      <c r="X37" s="111">
        <f t="shared" si="5"/>
        <v>0</v>
      </c>
      <c r="Y37" s="63"/>
      <c r="Z37" s="63"/>
      <c r="AA37" s="65"/>
      <c r="AB37" s="450"/>
      <c r="AC37" s="451"/>
      <c r="AD37" s="451"/>
      <c r="AE37" s="452"/>
    </row>
    <row r="38" spans="1:31" s="2" customFormat="1" ht="16.3" hidden="1" customHeight="1" x14ac:dyDescent="0.4">
      <c r="A38" s="69" t="s">
        <v>580</v>
      </c>
      <c r="B38" s="4" t="s">
        <v>581</v>
      </c>
      <c r="C38" s="59"/>
      <c r="D38" s="81">
        <v>0.5</v>
      </c>
      <c r="E38" s="268">
        <v>0.5</v>
      </c>
      <c r="F38" s="268">
        <v>0.5</v>
      </c>
      <c r="G38" s="64"/>
      <c r="H38" s="63"/>
      <c r="I38" s="111">
        <f t="shared" si="0"/>
        <v>0</v>
      </c>
      <c r="J38" s="64"/>
      <c r="K38" s="63"/>
      <c r="L38" s="111">
        <f t="shared" si="1"/>
        <v>0</v>
      </c>
      <c r="M38" s="64"/>
      <c r="N38" s="63"/>
      <c r="O38" s="111">
        <f t="shared" si="2"/>
        <v>0</v>
      </c>
      <c r="P38" s="64"/>
      <c r="Q38" s="63"/>
      <c r="R38" s="111">
        <f t="shared" si="3"/>
        <v>0</v>
      </c>
      <c r="S38" s="64"/>
      <c r="T38" s="63"/>
      <c r="U38" s="111">
        <f t="shared" si="4"/>
        <v>0</v>
      </c>
      <c r="V38" s="64"/>
      <c r="W38" s="63"/>
      <c r="X38" s="111">
        <f t="shared" si="5"/>
        <v>0</v>
      </c>
      <c r="Y38" s="63"/>
      <c r="Z38" s="63"/>
      <c r="AA38" s="65"/>
      <c r="AB38" s="450"/>
      <c r="AC38" s="451"/>
      <c r="AD38" s="451"/>
      <c r="AE38" s="452"/>
    </row>
    <row r="39" spans="1:31" s="2" customFormat="1" ht="16.3" customHeight="1" x14ac:dyDescent="0.4">
      <c r="A39" s="69" t="s">
        <v>582</v>
      </c>
      <c r="B39" s="4" t="s">
        <v>610</v>
      </c>
      <c r="C39" s="59"/>
      <c r="D39" s="81">
        <v>0.5</v>
      </c>
      <c r="E39" s="268">
        <v>0.6</v>
      </c>
      <c r="F39" s="268">
        <v>0.6</v>
      </c>
      <c r="G39" s="271">
        <v>20</v>
      </c>
      <c r="H39" s="63">
        <v>20</v>
      </c>
      <c r="I39" s="111">
        <f t="shared" si="0"/>
        <v>0</v>
      </c>
      <c r="J39" s="64"/>
      <c r="K39" s="63"/>
      <c r="L39" s="111">
        <f t="shared" si="1"/>
        <v>0</v>
      </c>
      <c r="M39" s="64">
        <v>21.5</v>
      </c>
      <c r="N39" s="63">
        <v>20.5</v>
      </c>
      <c r="O39" s="111">
        <f t="shared" si="2"/>
        <v>-1</v>
      </c>
      <c r="P39" s="64"/>
      <c r="Q39" s="63"/>
      <c r="R39" s="111">
        <f t="shared" si="3"/>
        <v>0</v>
      </c>
      <c r="S39" s="350">
        <v>20.5</v>
      </c>
      <c r="T39" s="63"/>
      <c r="U39" s="111">
        <f t="shared" si="4"/>
        <v>-20.5</v>
      </c>
      <c r="V39" s="64"/>
      <c r="W39" s="63"/>
      <c r="X39" s="111">
        <f t="shared" si="5"/>
        <v>0</v>
      </c>
      <c r="Y39" s="63"/>
      <c r="Z39" s="63"/>
      <c r="AA39" s="65"/>
      <c r="AB39" s="450"/>
      <c r="AC39" s="451"/>
      <c r="AD39" s="451"/>
      <c r="AE39" s="452"/>
    </row>
    <row r="40" spans="1:31" s="2" customFormat="1" ht="16.3" customHeight="1" x14ac:dyDescent="0.4">
      <c r="A40" s="69" t="s">
        <v>583</v>
      </c>
      <c r="B40" s="4" t="s">
        <v>611</v>
      </c>
      <c r="C40" s="59"/>
      <c r="D40" s="81">
        <v>0.5</v>
      </c>
      <c r="E40" s="268">
        <v>0.6</v>
      </c>
      <c r="F40" s="268">
        <v>0.6</v>
      </c>
      <c r="G40" s="271">
        <v>19</v>
      </c>
      <c r="H40" s="63">
        <v>19</v>
      </c>
      <c r="I40" s="111">
        <f t="shared" si="0"/>
        <v>0</v>
      </c>
      <c r="J40" s="64"/>
      <c r="K40" s="63"/>
      <c r="L40" s="111">
        <f t="shared" si="1"/>
        <v>0</v>
      </c>
      <c r="M40" s="64">
        <v>19.5</v>
      </c>
      <c r="N40" s="63">
        <v>25</v>
      </c>
      <c r="O40" s="111">
        <f t="shared" si="2"/>
        <v>5.5</v>
      </c>
      <c r="P40" s="64"/>
      <c r="Q40" s="63"/>
      <c r="R40" s="111">
        <f t="shared" si="3"/>
        <v>0</v>
      </c>
      <c r="S40" s="350">
        <v>25</v>
      </c>
      <c r="T40" s="63"/>
      <c r="U40" s="111">
        <f t="shared" si="4"/>
        <v>-25</v>
      </c>
      <c r="V40" s="64"/>
      <c r="W40" s="63"/>
      <c r="X40" s="111">
        <f t="shared" si="5"/>
        <v>0</v>
      </c>
      <c r="Y40" s="63"/>
      <c r="Z40" s="63"/>
      <c r="AA40" s="65"/>
      <c r="AB40" s="450"/>
      <c r="AC40" s="451"/>
      <c r="AD40" s="451"/>
      <c r="AE40" s="452"/>
    </row>
    <row r="41" spans="1:31" s="2" customFormat="1" ht="16.3" customHeight="1" x14ac:dyDescent="0.4">
      <c r="A41" s="69"/>
      <c r="B41" s="4" t="s">
        <v>584</v>
      </c>
      <c r="C41" s="59"/>
      <c r="D41" s="81">
        <v>0</v>
      </c>
      <c r="E41" s="268">
        <v>0</v>
      </c>
      <c r="F41" s="268">
        <v>0</v>
      </c>
      <c r="G41" s="271">
        <v>2.5</v>
      </c>
      <c r="H41" s="63">
        <v>3</v>
      </c>
      <c r="I41" s="111">
        <f t="shared" si="0"/>
        <v>0.5</v>
      </c>
      <c r="J41" s="64"/>
      <c r="K41" s="63"/>
      <c r="L41" s="111">
        <f t="shared" si="1"/>
        <v>0</v>
      </c>
      <c r="M41" s="271">
        <v>2.5</v>
      </c>
      <c r="N41" s="63">
        <v>2.5</v>
      </c>
      <c r="O41" s="111">
        <f t="shared" si="2"/>
        <v>0</v>
      </c>
      <c r="P41" s="64"/>
      <c r="Q41" s="63"/>
      <c r="R41" s="111">
        <f t="shared" si="3"/>
        <v>0</v>
      </c>
      <c r="S41" s="64">
        <v>2.5</v>
      </c>
      <c r="T41" s="63"/>
      <c r="U41" s="111">
        <f t="shared" si="4"/>
        <v>-2.5</v>
      </c>
      <c r="V41" s="64"/>
      <c r="W41" s="63"/>
      <c r="X41" s="111">
        <f t="shared" si="5"/>
        <v>0</v>
      </c>
      <c r="Y41" s="63"/>
      <c r="Z41" s="63"/>
      <c r="AA41" s="65"/>
      <c r="AB41" s="450"/>
      <c r="AC41" s="451"/>
      <c r="AD41" s="451"/>
      <c r="AE41" s="452"/>
    </row>
    <row r="42" spans="1:31" s="2" customFormat="1" ht="16.3" customHeight="1" x14ac:dyDescent="0.4">
      <c r="A42" s="69"/>
      <c r="B42" s="343" t="s">
        <v>621</v>
      </c>
      <c r="C42" s="59"/>
      <c r="D42" s="81"/>
      <c r="E42" s="268"/>
      <c r="F42" s="268"/>
      <c r="G42" s="64"/>
      <c r="H42" s="63"/>
      <c r="I42" s="111">
        <f t="shared" si="0"/>
        <v>0</v>
      </c>
      <c r="J42" s="64"/>
      <c r="K42" s="63"/>
      <c r="L42" s="111">
        <f t="shared" si="1"/>
        <v>0</v>
      </c>
      <c r="M42" s="64"/>
      <c r="N42" s="63">
        <v>2.5</v>
      </c>
      <c r="O42" s="111">
        <f t="shared" si="2"/>
        <v>2.5</v>
      </c>
      <c r="P42" s="64"/>
      <c r="Q42" s="63"/>
      <c r="R42" s="111">
        <f t="shared" si="3"/>
        <v>0</v>
      </c>
      <c r="S42" s="350">
        <v>2.5</v>
      </c>
      <c r="T42" s="63"/>
      <c r="U42" s="111">
        <f t="shared" si="4"/>
        <v>-2.5</v>
      </c>
      <c r="V42" s="64"/>
      <c r="W42" s="63"/>
      <c r="X42" s="111">
        <f t="shared" si="5"/>
        <v>0</v>
      </c>
      <c r="Y42" s="63"/>
      <c r="Z42" s="63"/>
      <c r="AA42" s="65"/>
      <c r="AB42" s="450"/>
      <c r="AC42" s="451"/>
      <c r="AD42" s="451"/>
      <c r="AE42" s="452"/>
    </row>
    <row r="43" spans="1:31" s="2" customFormat="1" ht="16.3" hidden="1" customHeight="1" x14ac:dyDescent="0.4">
      <c r="A43" s="69"/>
      <c r="B43" s="4" t="s">
        <v>585</v>
      </c>
      <c r="C43" s="59"/>
      <c r="D43" s="81"/>
      <c r="E43" s="269"/>
      <c r="F43" s="269"/>
      <c r="G43" s="271">
        <v>16</v>
      </c>
      <c r="H43" s="63"/>
      <c r="I43" s="111">
        <f t="shared" si="0"/>
        <v>-16</v>
      </c>
      <c r="J43" s="64"/>
      <c r="K43" s="63"/>
      <c r="L43" s="111">
        <f t="shared" si="1"/>
        <v>0</v>
      </c>
      <c r="M43" s="271">
        <v>16</v>
      </c>
      <c r="N43" s="342">
        <v>17</v>
      </c>
      <c r="O43" s="111">
        <f t="shared" si="2"/>
        <v>1</v>
      </c>
      <c r="P43" s="64"/>
      <c r="Q43" s="63"/>
      <c r="R43" s="111">
        <f t="shared" si="3"/>
        <v>0</v>
      </c>
      <c r="S43" s="271" t="s">
        <v>620</v>
      </c>
      <c r="T43" s="63"/>
      <c r="U43" s="111" t="e">
        <f t="shared" si="4"/>
        <v>#VALUE!</v>
      </c>
      <c r="V43" s="64"/>
      <c r="W43" s="63"/>
      <c r="X43" s="111">
        <f t="shared" si="5"/>
        <v>0</v>
      </c>
      <c r="Y43" s="63"/>
      <c r="Z43" s="63"/>
      <c r="AA43" s="65"/>
      <c r="AB43" s="450"/>
      <c r="AC43" s="451"/>
      <c r="AD43" s="451"/>
      <c r="AE43" s="452"/>
    </row>
    <row r="44" spans="1:31" s="2" customFormat="1" ht="16.3" customHeight="1" x14ac:dyDescent="0.4">
      <c r="A44" s="69"/>
      <c r="B44" s="343" t="s">
        <v>622</v>
      </c>
      <c r="C44" s="59"/>
      <c r="D44" s="81"/>
      <c r="E44" s="269"/>
      <c r="F44" s="269"/>
      <c r="G44" s="64"/>
      <c r="H44" s="63"/>
      <c r="I44" s="111">
        <f t="shared" si="0"/>
        <v>0</v>
      </c>
      <c r="J44" s="64"/>
      <c r="K44" s="63"/>
      <c r="L44" s="111">
        <f t="shared" si="1"/>
        <v>0</v>
      </c>
      <c r="M44" s="271">
        <v>16</v>
      </c>
      <c r="N44" s="63">
        <v>15.5</v>
      </c>
      <c r="O44" s="111">
        <f t="shared" si="2"/>
        <v>-0.5</v>
      </c>
      <c r="P44" s="64"/>
      <c r="Q44" s="63"/>
      <c r="R44" s="111">
        <f t="shared" si="3"/>
        <v>0</v>
      </c>
      <c r="S44" s="350">
        <v>15.5</v>
      </c>
      <c r="T44" s="63"/>
      <c r="U44" s="111">
        <f t="shared" si="4"/>
        <v>-15.5</v>
      </c>
      <c r="V44" s="64"/>
      <c r="W44" s="63"/>
      <c r="X44" s="111">
        <f t="shared" si="5"/>
        <v>0</v>
      </c>
      <c r="Y44" s="63"/>
      <c r="Z44" s="63"/>
      <c r="AA44" s="65"/>
      <c r="AB44" s="450"/>
      <c r="AC44" s="451"/>
      <c r="AD44" s="451"/>
      <c r="AE44" s="452"/>
    </row>
    <row r="45" spans="1:31" s="2" customFormat="1" ht="16.3" customHeight="1" x14ac:dyDescent="0.4">
      <c r="A45" s="69"/>
      <c r="B45" s="4" t="s">
        <v>612</v>
      </c>
      <c r="C45" s="59"/>
      <c r="D45" s="81"/>
      <c r="E45" s="269"/>
      <c r="F45" s="269"/>
      <c r="G45" s="64"/>
      <c r="H45" s="63"/>
      <c r="I45" s="111">
        <f t="shared" si="0"/>
        <v>0</v>
      </c>
      <c r="J45" s="64"/>
      <c r="K45" s="63"/>
      <c r="L45" s="111">
        <f t="shared" si="1"/>
        <v>0</v>
      </c>
      <c r="M45" s="64"/>
      <c r="N45" s="63">
        <v>32</v>
      </c>
      <c r="O45" s="111">
        <f t="shared" si="2"/>
        <v>32</v>
      </c>
      <c r="P45" s="64"/>
      <c r="Q45" s="63"/>
      <c r="R45" s="111">
        <f t="shared" si="3"/>
        <v>0</v>
      </c>
      <c r="S45" s="350">
        <v>32</v>
      </c>
      <c r="T45" s="63"/>
      <c r="U45" s="111">
        <f t="shared" si="4"/>
        <v>-32</v>
      </c>
      <c r="V45" s="64"/>
      <c r="W45" s="63"/>
      <c r="X45" s="111">
        <f t="shared" si="5"/>
        <v>0</v>
      </c>
      <c r="Y45" s="63"/>
      <c r="Z45" s="63"/>
      <c r="AA45" s="65"/>
      <c r="AB45" s="450"/>
      <c r="AC45" s="451"/>
      <c r="AD45" s="451"/>
      <c r="AE45" s="452"/>
    </row>
    <row r="46" spans="1:31" s="2" customFormat="1" ht="16.3" customHeight="1" x14ac:dyDescent="0.4">
      <c r="A46" s="351" t="s">
        <v>623</v>
      </c>
      <c r="B46" s="352" t="s">
        <v>625</v>
      </c>
      <c r="C46" s="59"/>
      <c r="D46" s="81"/>
      <c r="E46" s="269"/>
      <c r="F46" s="269"/>
      <c r="G46" s="64"/>
      <c r="H46" s="63"/>
      <c r="I46" s="111">
        <f t="shared" si="0"/>
        <v>0</v>
      </c>
      <c r="J46" s="64"/>
      <c r="K46" s="63"/>
      <c r="L46" s="111">
        <f t="shared" si="1"/>
        <v>0</v>
      </c>
      <c r="M46" s="64"/>
      <c r="N46" s="63">
        <v>30.4</v>
      </c>
      <c r="O46" s="111">
        <f t="shared" si="2"/>
        <v>30.4</v>
      </c>
      <c r="P46" s="64"/>
      <c r="Q46" s="63"/>
      <c r="R46" s="111">
        <f t="shared" si="3"/>
        <v>0</v>
      </c>
      <c r="S46" s="271">
        <v>28</v>
      </c>
      <c r="T46" s="63"/>
      <c r="U46" s="111">
        <f t="shared" si="4"/>
        <v>-28</v>
      </c>
      <c r="V46" s="64"/>
      <c r="W46" s="63"/>
      <c r="X46" s="111">
        <f t="shared" si="5"/>
        <v>0</v>
      </c>
      <c r="Y46" s="63"/>
      <c r="Z46" s="63"/>
      <c r="AA46" s="65"/>
      <c r="AB46" s="450"/>
      <c r="AC46" s="451"/>
      <c r="AD46" s="451"/>
      <c r="AE46" s="452"/>
    </row>
    <row r="47" spans="1:31" s="2" customFormat="1" ht="16.3" customHeight="1" x14ac:dyDescent="0.4">
      <c r="A47" s="351" t="s">
        <v>624</v>
      </c>
      <c r="B47" s="352" t="s">
        <v>626</v>
      </c>
      <c r="C47" s="59"/>
      <c r="D47" s="81"/>
      <c r="E47" s="269"/>
      <c r="F47" s="269"/>
      <c r="G47" s="64"/>
      <c r="H47" s="63"/>
      <c r="I47" s="111">
        <f t="shared" si="0"/>
        <v>0</v>
      </c>
      <c r="J47" s="64"/>
      <c r="K47" s="63"/>
      <c r="L47" s="111">
        <f t="shared" si="1"/>
        <v>0</v>
      </c>
      <c r="M47" s="64"/>
      <c r="N47" s="63">
        <v>15.6</v>
      </c>
      <c r="O47" s="111">
        <f t="shared" si="2"/>
        <v>15.6</v>
      </c>
      <c r="P47" s="64"/>
      <c r="Q47" s="63"/>
      <c r="R47" s="111">
        <f t="shared" si="3"/>
        <v>0</v>
      </c>
      <c r="S47" s="350">
        <v>15.6</v>
      </c>
      <c r="T47" s="63"/>
      <c r="U47" s="111">
        <f t="shared" si="4"/>
        <v>-15.6</v>
      </c>
      <c r="V47" s="64"/>
      <c r="W47" s="63"/>
      <c r="X47" s="111">
        <f t="shared" si="5"/>
        <v>0</v>
      </c>
      <c r="Y47" s="63"/>
      <c r="Z47" s="63"/>
      <c r="AA47" s="65"/>
      <c r="AB47" s="450"/>
      <c r="AC47" s="451"/>
      <c r="AD47" s="451"/>
      <c r="AE47" s="452"/>
    </row>
    <row r="48" spans="1:31" s="2" customFormat="1" ht="16.3" customHeight="1" x14ac:dyDescent="0.4">
      <c r="A48" s="69"/>
      <c r="B48" s="4"/>
      <c r="C48" s="59"/>
      <c r="D48" s="81"/>
      <c r="E48" s="269"/>
      <c r="F48" s="269"/>
      <c r="G48" s="64"/>
      <c r="H48" s="63"/>
      <c r="I48" s="111">
        <f t="shared" si="0"/>
        <v>0</v>
      </c>
      <c r="J48" s="64"/>
      <c r="K48" s="63"/>
      <c r="L48" s="111">
        <f t="shared" si="1"/>
        <v>0</v>
      </c>
      <c r="M48" s="64"/>
      <c r="N48" s="63"/>
      <c r="O48" s="111">
        <f t="shared" si="2"/>
        <v>0</v>
      </c>
      <c r="P48" s="64"/>
      <c r="Q48" s="63"/>
      <c r="R48" s="111">
        <f t="shared" si="3"/>
        <v>0</v>
      </c>
      <c r="S48" s="64"/>
      <c r="T48" s="63"/>
      <c r="U48" s="111">
        <f t="shared" si="4"/>
        <v>0</v>
      </c>
      <c r="V48" s="64"/>
      <c r="W48" s="63"/>
      <c r="X48" s="111">
        <f t="shared" si="5"/>
        <v>0</v>
      </c>
      <c r="Y48" s="63"/>
      <c r="Z48" s="63"/>
      <c r="AA48" s="65"/>
      <c r="AB48" s="450"/>
      <c r="AC48" s="451"/>
      <c r="AD48" s="451"/>
      <c r="AE48" s="452"/>
    </row>
    <row r="49" spans="1:31" s="2" customFormat="1" ht="16.3" hidden="1" customHeight="1" x14ac:dyDescent="0.4">
      <c r="A49" s="69"/>
      <c r="B49" s="4"/>
      <c r="C49" s="59"/>
      <c r="D49" s="81"/>
      <c r="E49" s="269"/>
      <c r="F49" s="269"/>
      <c r="G49" s="64"/>
      <c r="H49" s="63"/>
      <c r="I49" s="111">
        <f t="shared" si="0"/>
        <v>0</v>
      </c>
      <c r="J49" s="64"/>
      <c r="K49" s="63"/>
      <c r="L49" s="111">
        <f t="shared" si="1"/>
        <v>0</v>
      </c>
      <c r="M49" s="64"/>
      <c r="N49" s="63"/>
      <c r="O49" s="111">
        <f t="shared" si="2"/>
        <v>0</v>
      </c>
      <c r="P49" s="64"/>
      <c r="Q49" s="63"/>
      <c r="R49" s="111">
        <f t="shared" si="3"/>
        <v>0</v>
      </c>
      <c r="S49" s="64"/>
      <c r="T49" s="63"/>
      <c r="U49" s="111">
        <f t="shared" si="4"/>
        <v>0</v>
      </c>
      <c r="V49" s="64"/>
      <c r="W49" s="63"/>
      <c r="X49" s="111">
        <f t="shared" si="5"/>
        <v>0</v>
      </c>
      <c r="Y49" s="63"/>
      <c r="Z49" s="63"/>
      <c r="AA49" s="65"/>
      <c r="AB49" s="450"/>
      <c r="AC49" s="451"/>
      <c r="AD49" s="451"/>
      <c r="AE49" s="452"/>
    </row>
    <row r="50" spans="1:31" s="2" customFormat="1" ht="16.3" hidden="1" customHeight="1" x14ac:dyDescent="0.4">
      <c r="A50" s="69"/>
      <c r="B50" s="4"/>
      <c r="C50" s="59"/>
      <c r="D50" s="81"/>
      <c r="E50" s="269"/>
      <c r="F50" s="269"/>
      <c r="G50" s="64"/>
      <c r="H50" s="63"/>
      <c r="I50" s="111">
        <f t="shared" si="0"/>
        <v>0</v>
      </c>
      <c r="J50" s="64"/>
      <c r="K50" s="63"/>
      <c r="L50" s="111">
        <f t="shared" si="1"/>
        <v>0</v>
      </c>
      <c r="M50" s="64"/>
      <c r="N50" s="63"/>
      <c r="O50" s="111">
        <f t="shared" si="2"/>
        <v>0</v>
      </c>
      <c r="P50" s="64"/>
      <c r="Q50" s="63"/>
      <c r="R50" s="111">
        <f t="shared" si="3"/>
        <v>0</v>
      </c>
      <c r="S50" s="64"/>
      <c r="T50" s="63"/>
      <c r="U50" s="111">
        <f t="shared" si="4"/>
        <v>0</v>
      </c>
      <c r="V50" s="64"/>
      <c r="W50" s="63"/>
      <c r="X50" s="111">
        <f t="shared" si="5"/>
        <v>0</v>
      </c>
      <c r="Y50" s="63"/>
      <c r="Z50" s="63"/>
      <c r="AA50" s="65"/>
      <c r="AB50" s="450"/>
      <c r="AC50" s="451"/>
      <c r="AD50" s="451"/>
      <c r="AE50" s="452"/>
    </row>
    <row r="51" spans="1:31" s="2" customFormat="1" ht="16.3" hidden="1" customHeight="1" x14ac:dyDescent="0.4">
      <c r="A51" s="69"/>
      <c r="B51" s="4"/>
      <c r="C51" s="59"/>
      <c r="D51" s="81"/>
      <c r="E51" s="268"/>
      <c r="F51" s="268"/>
      <c r="G51" s="64"/>
      <c r="H51" s="63"/>
      <c r="I51" s="111">
        <f t="shared" ref="I51:I61" si="6">H51-G51</f>
        <v>0</v>
      </c>
      <c r="J51" s="64"/>
      <c r="K51" s="63"/>
      <c r="L51" s="111">
        <f t="shared" ref="L51:L61" si="7">K51-J51</f>
        <v>0</v>
      </c>
      <c r="M51" s="64"/>
      <c r="N51" s="63"/>
      <c r="O51" s="111">
        <f t="shared" ref="O51:O61" si="8">N51-M51</f>
        <v>0</v>
      </c>
      <c r="P51" s="64"/>
      <c r="Q51" s="63"/>
      <c r="R51" s="111">
        <f t="shared" ref="R51:R61" si="9">Q51-P51</f>
        <v>0</v>
      </c>
      <c r="S51" s="64"/>
      <c r="T51" s="63"/>
      <c r="U51" s="111">
        <f t="shared" ref="U51:U61" si="10">T51-S51</f>
        <v>0</v>
      </c>
      <c r="V51" s="64"/>
      <c r="W51" s="63"/>
      <c r="X51" s="111">
        <f t="shared" ref="X51:X61" si="11">W51-V51</f>
        <v>0</v>
      </c>
      <c r="Y51" s="63"/>
      <c r="Z51" s="63"/>
      <c r="AA51" s="65"/>
      <c r="AB51" s="450"/>
      <c r="AC51" s="451"/>
      <c r="AD51" s="451"/>
      <c r="AE51" s="452"/>
    </row>
    <row r="52" spans="1:31" s="2" customFormat="1" ht="16.3" hidden="1" customHeight="1" x14ac:dyDescent="0.4">
      <c r="A52" s="69"/>
      <c r="B52" s="4"/>
      <c r="C52" s="59"/>
      <c r="D52" s="81"/>
      <c r="E52" s="268"/>
      <c r="F52" s="268"/>
      <c r="G52" s="64"/>
      <c r="H52" s="63"/>
      <c r="I52" s="111">
        <f t="shared" si="6"/>
        <v>0</v>
      </c>
      <c r="J52" s="64"/>
      <c r="K52" s="63"/>
      <c r="L52" s="111">
        <f t="shared" si="7"/>
        <v>0</v>
      </c>
      <c r="M52" s="64"/>
      <c r="N52" s="63"/>
      <c r="O52" s="111">
        <f t="shared" si="8"/>
        <v>0</v>
      </c>
      <c r="P52" s="64"/>
      <c r="Q52" s="63"/>
      <c r="R52" s="111">
        <f t="shared" si="9"/>
        <v>0</v>
      </c>
      <c r="S52" s="64"/>
      <c r="T52" s="63"/>
      <c r="U52" s="111">
        <f t="shared" si="10"/>
        <v>0</v>
      </c>
      <c r="V52" s="64"/>
      <c r="W52" s="63"/>
      <c r="X52" s="111">
        <f t="shared" si="11"/>
        <v>0</v>
      </c>
      <c r="Y52" s="63"/>
      <c r="Z52" s="63"/>
      <c r="AA52" s="65"/>
      <c r="AB52" s="450"/>
      <c r="AC52" s="451"/>
      <c r="AD52" s="451"/>
      <c r="AE52" s="452"/>
    </row>
    <row r="53" spans="1:31" s="2" customFormat="1" ht="16.3" hidden="1" customHeight="1" x14ac:dyDescent="0.4">
      <c r="A53" s="69"/>
      <c r="B53" s="4"/>
      <c r="C53" s="59"/>
      <c r="D53" s="81"/>
      <c r="E53" s="268"/>
      <c r="F53" s="268"/>
      <c r="G53" s="64"/>
      <c r="H53" s="63"/>
      <c r="I53" s="111">
        <f t="shared" si="6"/>
        <v>0</v>
      </c>
      <c r="J53" s="64"/>
      <c r="K53" s="63"/>
      <c r="L53" s="111">
        <f t="shared" si="7"/>
        <v>0</v>
      </c>
      <c r="M53" s="64"/>
      <c r="N53" s="63"/>
      <c r="O53" s="111">
        <f t="shared" si="8"/>
        <v>0</v>
      </c>
      <c r="P53" s="64"/>
      <c r="Q53" s="63"/>
      <c r="R53" s="111">
        <f t="shared" si="9"/>
        <v>0</v>
      </c>
      <c r="S53" s="64"/>
      <c r="T53" s="63"/>
      <c r="U53" s="111">
        <f t="shared" si="10"/>
        <v>0</v>
      </c>
      <c r="V53" s="64"/>
      <c r="W53" s="63"/>
      <c r="X53" s="111">
        <f t="shared" si="11"/>
        <v>0</v>
      </c>
      <c r="Y53" s="63"/>
      <c r="Z53" s="63"/>
      <c r="AA53" s="65"/>
      <c r="AB53" s="450"/>
      <c r="AC53" s="451"/>
      <c r="AD53" s="451"/>
      <c r="AE53" s="452"/>
    </row>
    <row r="54" spans="1:31" s="2" customFormat="1" ht="16.3" hidden="1" customHeight="1" x14ac:dyDescent="0.4">
      <c r="A54" s="69"/>
      <c r="B54" s="4"/>
      <c r="C54" s="59"/>
      <c r="D54" s="81"/>
      <c r="E54" s="268"/>
      <c r="F54" s="268"/>
      <c r="G54" s="64"/>
      <c r="H54" s="63"/>
      <c r="I54" s="111">
        <f t="shared" si="6"/>
        <v>0</v>
      </c>
      <c r="J54" s="64"/>
      <c r="K54" s="63"/>
      <c r="L54" s="111">
        <f t="shared" si="7"/>
        <v>0</v>
      </c>
      <c r="M54" s="64"/>
      <c r="N54" s="63"/>
      <c r="O54" s="111">
        <f t="shared" si="8"/>
        <v>0</v>
      </c>
      <c r="P54" s="64"/>
      <c r="Q54" s="63"/>
      <c r="R54" s="111">
        <f t="shared" si="9"/>
        <v>0</v>
      </c>
      <c r="S54" s="64"/>
      <c r="T54" s="63"/>
      <c r="U54" s="111">
        <f t="shared" si="10"/>
        <v>0</v>
      </c>
      <c r="V54" s="64"/>
      <c r="W54" s="63"/>
      <c r="X54" s="111">
        <f t="shared" si="11"/>
        <v>0</v>
      </c>
      <c r="Y54" s="63"/>
      <c r="Z54" s="63"/>
      <c r="AA54" s="65"/>
      <c r="AB54" s="450"/>
      <c r="AC54" s="451"/>
      <c r="AD54" s="451"/>
      <c r="AE54" s="452"/>
    </row>
    <row r="55" spans="1:31" s="2" customFormat="1" ht="16.3" hidden="1" customHeight="1" x14ac:dyDescent="0.4">
      <c r="A55" s="69"/>
      <c r="B55" s="4"/>
      <c r="C55" s="59"/>
      <c r="D55" s="81"/>
      <c r="E55" s="269"/>
      <c r="F55" s="269"/>
      <c r="G55" s="64"/>
      <c r="H55" s="63"/>
      <c r="I55" s="111">
        <f t="shared" si="6"/>
        <v>0</v>
      </c>
      <c r="J55" s="64"/>
      <c r="K55" s="63"/>
      <c r="L55" s="111">
        <f t="shared" si="7"/>
        <v>0</v>
      </c>
      <c r="M55" s="64"/>
      <c r="N55" s="63"/>
      <c r="O55" s="111">
        <f t="shared" si="8"/>
        <v>0</v>
      </c>
      <c r="P55" s="64"/>
      <c r="Q55" s="63"/>
      <c r="R55" s="111">
        <f t="shared" si="9"/>
        <v>0</v>
      </c>
      <c r="S55" s="64"/>
      <c r="T55" s="63"/>
      <c r="U55" s="111">
        <f t="shared" si="10"/>
        <v>0</v>
      </c>
      <c r="V55" s="64"/>
      <c r="W55" s="63"/>
      <c r="X55" s="111">
        <f t="shared" si="11"/>
        <v>0</v>
      </c>
      <c r="Y55" s="63"/>
      <c r="Z55" s="63"/>
      <c r="AA55" s="65"/>
      <c r="AB55" s="450"/>
      <c r="AC55" s="451"/>
      <c r="AD55" s="451"/>
      <c r="AE55" s="452"/>
    </row>
    <row r="56" spans="1:31" s="2" customFormat="1" ht="16.3" hidden="1" customHeight="1" x14ac:dyDescent="0.4">
      <c r="A56" s="69"/>
      <c r="B56" s="4"/>
      <c r="C56" s="59"/>
      <c r="D56" s="81"/>
      <c r="E56" s="269"/>
      <c r="F56" s="269"/>
      <c r="G56" s="64"/>
      <c r="H56" s="63"/>
      <c r="I56" s="111">
        <f t="shared" si="6"/>
        <v>0</v>
      </c>
      <c r="J56" s="64"/>
      <c r="K56" s="63"/>
      <c r="L56" s="111">
        <f t="shared" si="7"/>
        <v>0</v>
      </c>
      <c r="M56" s="64"/>
      <c r="N56" s="63"/>
      <c r="O56" s="111">
        <f t="shared" si="8"/>
        <v>0</v>
      </c>
      <c r="P56" s="64"/>
      <c r="Q56" s="63"/>
      <c r="R56" s="111">
        <f t="shared" si="9"/>
        <v>0</v>
      </c>
      <c r="S56" s="64"/>
      <c r="T56" s="63"/>
      <c r="U56" s="111">
        <f t="shared" si="10"/>
        <v>0</v>
      </c>
      <c r="V56" s="64"/>
      <c r="W56" s="63"/>
      <c r="X56" s="111">
        <f t="shared" si="11"/>
        <v>0</v>
      </c>
      <c r="Y56" s="63"/>
      <c r="Z56" s="63"/>
      <c r="AA56" s="65"/>
      <c r="AB56" s="450"/>
      <c r="AC56" s="451"/>
      <c r="AD56" s="451"/>
      <c r="AE56" s="452"/>
    </row>
    <row r="57" spans="1:31" s="2" customFormat="1" ht="16.3" hidden="1" customHeight="1" x14ac:dyDescent="0.4">
      <c r="A57" s="69"/>
      <c r="B57" s="4"/>
      <c r="C57" s="59"/>
      <c r="D57" s="81"/>
      <c r="E57" s="269"/>
      <c r="F57" s="269"/>
      <c r="G57" s="64"/>
      <c r="H57" s="63"/>
      <c r="I57" s="111">
        <f t="shared" si="6"/>
        <v>0</v>
      </c>
      <c r="J57" s="64"/>
      <c r="K57" s="63"/>
      <c r="L57" s="111">
        <f t="shared" si="7"/>
        <v>0</v>
      </c>
      <c r="M57" s="64"/>
      <c r="N57" s="63"/>
      <c r="O57" s="111">
        <f t="shared" si="8"/>
        <v>0</v>
      </c>
      <c r="P57" s="64"/>
      <c r="Q57" s="63"/>
      <c r="R57" s="111">
        <f t="shared" si="9"/>
        <v>0</v>
      </c>
      <c r="S57" s="64"/>
      <c r="T57" s="63"/>
      <c r="U57" s="111">
        <f t="shared" si="10"/>
        <v>0</v>
      </c>
      <c r="V57" s="64"/>
      <c r="W57" s="63"/>
      <c r="X57" s="111">
        <f t="shared" si="11"/>
        <v>0</v>
      </c>
      <c r="Y57" s="63"/>
      <c r="Z57" s="63"/>
      <c r="AA57" s="65"/>
      <c r="AB57" s="450"/>
      <c r="AC57" s="451"/>
      <c r="AD57" s="451"/>
      <c r="AE57" s="452"/>
    </row>
    <row r="58" spans="1:31" s="2" customFormat="1" ht="16.3" hidden="1" customHeight="1" x14ac:dyDescent="0.4">
      <c r="A58" s="69"/>
      <c r="B58" s="4"/>
      <c r="C58" s="59"/>
      <c r="D58" s="81"/>
      <c r="E58" s="269"/>
      <c r="F58" s="269"/>
      <c r="G58" s="64"/>
      <c r="H58" s="63"/>
      <c r="I58" s="111">
        <f t="shared" si="6"/>
        <v>0</v>
      </c>
      <c r="J58" s="64"/>
      <c r="K58" s="63"/>
      <c r="L58" s="111">
        <f t="shared" si="7"/>
        <v>0</v>
      </c>
      <c r="M58" s="64"/>
      <c r="N58" s="63"/>
      <c r="O58" s="111">
        <f t="shared" si="8"/>
        <v>0</v>
      </c>
      <c r="P58" s="64"/>
      <c r="Q58" s="63"/>
      <c r="R58" s="111">
        <f t="shared" si="9"/>
        <v>0</v>
      </c>
      <c r="S58" s="64"/>
      <c r="T58" s="63"/>
      <c r="U58" s="111">
        <f t="shared" si="10"/>
        <v>0</v>
      </c>
      <c r="V58" s="64"/>
      <c r="W58" s="63"/>
      <c r="X58" s="111">
        <f t="shared" si="11"/>
        <v>0</v>
      </c>
      <c r="Y58" s="63"/>
      <c r="Z58" s="63"/>
      <c r="AA58" s="65"/>
      <c r="AB58" s="450"/>
      <c r="AC58" s="451"/>
      <c r="AD58" s="451"/>
      <c r="AE58" s="452"/>
    </row>
    <row r="59" spans="1:31" s="2" customFormat="1" ht="16.3" hidden="1" customHeight="1" x14ac:dyDescent="0.4">
      <c r="A59" s="69"/>
      <c r="B59" s="4"/>
      <c r="C59" s="59"/>
      <c r="D59" s="81"/>
      <c r="E59" s="269"/>
      <c r="F59" s="269"/>
      <c r="G59" s="64"/>
      <c r="H59" s="63"/>
      <c r="I59" s="111">
        <f t="shared" si="6"/>
        <v>0</v>
      </c>
      <c r="J59" s="64"/>
      <c r="K59" s="63"/>
      <c r="L59" s="111">
        <f t="shared" si="7"/>
        <v>0</v>
      </c>
      <c r="M59" s="64"/>
      <c r="N59" s="63"/>
      <c r="O59" s="111">
        <f t="shared" si="8"/>
        <v>0</v>
      </c>
      <c r="P59" s="64"/>
      <c r="Q59" s="63"/>
      <c r="R59" s="111">
        <f t="shared" si="9"/>
        <v>0</v>
      </c>
      <c r="S59" s="64"/>
      <c r="T59" s="63"/>
      <c r="U59" s="111">
        <f t="shared" si="10"/>
        <v>0</v>
      </c>
      <c r="V59" s="64"/>
      <c r="W59" s="63"/>
      <c r="X59" s="111">
        <f t="shared" si="11"/>
        <v>0</v>
      </c>
      <c r="Y59" s="63"/>
      <c r="Z59" s="63"/>
      <c r="AA59" s="65"/>
      <c r="AB59" s="450"/>
      <c r="AC59" s="451"/>
      <c r="AD59" s="451"/>
      <c r="AE59" s="452"/>
    </row>
    <row r="60" spans="1:31" s="2" customFormat="1" ht="16.3" hidden="1" customHeight="1" x14ac:dyDescent="0.4">
      <c r="A60" s="69"/>
      <c r="B60" s="4"/>
      <c r="C60" s="59"/>
      <c r="D60" s="81"/>
      <c r="E60" s="269"/>
      <c r="F60" s="269"/>
      <c r="G60" s="64"/>
      <c r="H60" s="63"/>
      <c r="I60" s="111">
        <f t="shared" si="6"/>
        <v>0</v>
      </c>
      <c r="J60" s="64"/>
      <c r="K60" s="63"/>
      <c r="L60" s="111">
        <f t="shared" si="7"/>
        <v>0</v>
      </c>
      <c r="M60" s="64"/>
      <c r="N60" s="63"/>
      <c r="O60" s="111">
        <f t="shared" si="8"/>
        <v>0</v>
      </c>
      <c r="P60" s="64"/>
      <c r="Q60" s="63"/>
      <c r="R60" s="111">
        <f t="shared" si="9"/>
        <v>0</v>
      </c>
      <c r="S60" s="64"/>
      <c r="T60" s="63"/>
      <c r="U60" s="111">
        <f t="shared" si="10"/>
        <v>0</v>
      </c>
      <c r="V60" s="64"/>
      <c r="W60" s="63"/>
      <c r="X60" s="111">
        <f t="shared" si="11"/>
        <v>0</v>
      </c>
      <c r="Y60" s="63"/>
      <c r="Z60" s="63"/>
      <c r="AA60" s="65"/>
      <c r="AB60" s="450"/>
      <c r="AC60" s="451"/>
      <c r="AD60" s="451"/>
      <c r="AE60" s="452"/>
    </row>
    <row r="61" spans="1:31" s="2" customFormat="1" ht="16.3" hidden="1" customHeight="1" x14ac:dyDescent="0.4">
      <c r="A61" s="69"/>
      <c r="B61" s="4"/>
      <c r="C61" s="59"/>
      <c r="D61" s="81"/>
      <c r="E61" s="269"/>
      <c r="F61" s="269"/>
      <c r="G61" s="64"/>
      <c r="H61" s="63"/>
      <c r="I61" s="111">
        <f t="shared" si="6"/>
        <v>0</v>
      </c>
      <c r="J61" s="64"/>
      <c r="K61" s="63"/>
      <c r="L61" s="111">
        <f t="shared" si="7"/>
        <v>0</v>
      </c>
      <c r="M61" s="64"/>
      <c r="N61" s="63"/>
      <c r="O61" s="111">
        <f t="shared" si="8"/>
        <v>0</v>
      </c>
      <c r="P61" s="64"/>
      <c r="Q61" s="63"/>
      <c r="R61" s="111">
        <f t="shared" si="9"/>
        <v>0</v>
      </c>
      <c r="S61" s="64"/>
      <c r="T61" s="63"/>
      <c r="U61" s="111">
        <f t="shared" si="10"/>
        <v>0</v>
      </c>
      <c r="V61" s="64"/>
      <c r="W61" s="63"/>
      <c r="X61" s="111">
        <f t="shared" si="11"/>
        <v>0</v>
      </c>
      <c r="Y61" s="63"/>
      <c r="Z61" s="63"/>
      <c r="AA61" s="65"/>
      <c r="AB61" s="450"/>
      <c r="AC61" s="451"/>
      <c r="AD61" s="451"/>
      <c r="AE61" s="452"/>
    </row>
    <row r="62" spans="1:31" s="2" customFormat="1" ht="15.75" hidden="1" customHeight="1" x14ac:dyDescent="0.4">
      <c r="A62" s="69"/>
      <c r="B62" s="4"/>
      <c r="C62" s="59"/>
      <c r="D62" s="81"/>
      <c r="E62" s="269"/>
      <c r="F62" s="269"/>
      <c r="G62" s="64"/>
      <c r="H62" s="63"/>
      <c r="I62" s="111">
        <f t="shared" si="0"/>
        <v>0</v>
      </c>
      <c r="J62" s="64"/>
      <c r="K62" s="63"/>
      <c r="L62" s="111">
        <f t="shared" si="1"/>
        <v>0</v>
      </c>
      <c r="M62" s="64"/>
      <c r="N62" s="63"/>
      <c r="O62" s="111">
        <f t="shared" si="2"/>
        <v>0</v>
      </c>
      <c r="P62" s="64"/>
      <c r="Q62" s="63"/>
      <c r="R62" s="111">
        <f t="shared" si="3"/>
        <v>0</v>
      </c>
      <c r="S62" s="64"/>
      <c r="T62" s="63"/>
      <c r="U62" s="111">
        <f t="shared" si="4"/>
        <v>0</v>
      </c>
      <c r="V62" s="64"/>
      <c r="W62" s="63"/>
      <c r="X62" s="111">
        <f t="shared" si="5"/>
        <v>0</v>
      </c>
      <c r="Y62" s="63"/>
      <c r="Z62" s="63"/>
      <c r="AA62" s="65"/>
      <c r="AB62" s="450"/>
      <c r="AC62" s="451"/>
      <c r="AD62" s="451"/>
      <c r="AE62" s="452"/>
    </row>
    <row r="63" spans="1:31" s="2" customFormat="1" ht="15.75" hidden="1" customHeight="1" x14ac:dyDescent="0.4">
      <c r="A63" s="69"/>
      <c r="B63" s="4"/>
      <c r="C63" s="59"/>
      <c r="D63" s="97"/>
      <c r="E63" s="270"/>
      <c r="F63" s="270"/>
      <c r="G63" s="64"/>
      <c r="H63" s="63"/>
      <c r="I63" s="111">
        <f t="shared" si="0"/>
        <v>0</v>
      </c>
      <c r="J63" s="64"/>
      <c r="K63" s="63"/>
      <c r="L63" s="111">
        <f t="shared" si="1"/>
        <v>0</v>
      </c>
      <c r="M63" s="64"/>
      <c r="N63" s="63"/>
      <c r="O63" s="111">
        <f t="shared" si="2"/>
        <v>0</v>
      </c>
      <c r="P63" s="64"/>
      <c r="Q63" s="63"/>
      <c r="R63" s="111">
        <f t="shared" si="3"/>
        <v>0</v>
      </c>
      <c r="S63" s="64"/>
      <c r="T63" s="63"/>
      <c r="U63" s="111">
        <f t="shared" si="4"/>
        <v>0</v>
      </c>
      <c r="V63" s="64"/>
      <c r="W63" s="63"/>
      <c r="X63" s="111">
        <f t="shared" si="5"/>
        <v>0</v>
      </c>
      <c r="Y63" s="63"/>
      <c r="Z63" s="63"/>
      <c r="AA63" s="65"/>
      <c r="AB63" s="453"/>
      <c r="AC63" s="454"/>
      <c r="AD63" s="454"/>
      <c r="AE63" s="455"/>
    </row>
    <row r="64" spans="1:31" s="2" customFormat="1" ht="15.75" customHeight="1" thickBot="1" x14ac:dyDescent="0.45">
      <c r="A64"/>
      <c r="B64"/>
      <c r="C64"/>
      <c r="D64"/>
      <c r="E64"/>
      <c r="F64"/>
      <c r="G64"/>
      <c r="H64"/>
      <c r="I64"/>
      <c r="J64"/>
      <c r="K64"/>
      <c r="L64"/>
      <c r="M64"/>
      <c r="N64"/>
      <c r="O64"/>
      <c r="P64"/>
      <c r="Q64"/>
      <c r="R64"/>
      <c r="S64"/>
      <c r="T64"/>
      <c r="U64"/>
      <c r="V64"/>
      <c r="W64"/>
      <c r="X64"/>
      <c r="Y64"/>
      <c r="Z64"/>
      <c r="AA64"/>
      <c r="AB64"/>
      <c r="AC64"/>
      <c r="AD64"/>
      <c r="AE64"/>
    </row>
    <row r="65" spans="1:31" s="2" customFormat="1" ht="16.3" customHeight="1" x14ac:dyDescent="0.4">
      <c r="A65" s="440" t="s">
        <v>586</v>
      </c>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2"/>
      <c r="AB65" s="443" t="s">
        <v>587</v>
      </c>
      <c r="AC65" s="443"/>
      <c r="AD65" s="443"/>
      <c r="AE65" s="444"/>
    </row>
    <row r="66" spans="1:31" s="2" customFormat="1" ht="16.3" customHeight="1" x14ac:dyDescent="0.4">
      <c r="A66" s="120" t="e">
        <f>#REF!</f>
        <v>#REF!</v>
      </c>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48"/>
      <c r="AB66" s="92" t="s">
        <v>499</v>
      </c>
      <c r="AC66" s="62" t="str">
        <f>'Trims &amp; Labelling Sheet'!E63</f>
        <v>At CB, concealed horizontal stitching at top corners only, in-line with neck seam.</v>
      </c>
      <c r="AD66" s="66"/>
      <c r="AE66" s="172"/>
    </row>
    <row r="67" spans="1:31" s="2" customFormat="1" ht="16.3" customHeight="1" x14ac:dyDescent="0.4">
      <c r="A67" s="120" t="e">
        <f>#REF!</f>
        <v>#REF!</v>
      </c>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48"/>
      <c r="AB67" s="92" t="s">
        <v>588</v>
      </c>
      <c r="AC67" s="62" t="str">
        <f>'Trims &amp; Labelling Sheet'!E65</f>
        <v>Thread security string through size pip.</v>
      </c>
      <c r="AD67" s="66"/>
      <c r="AE67" s="172"/>
    </row>
    <row r="68" spans="1:31" s="2" customFormat="1" ht="16.3" customHeight="1" x14ac:dyDescent="0.4">
      <c r="A68" s="120" t="e">
        <f>#REF!</f>
        <v>#REF!</v>
      </c>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48"/>
      <c r="AB68" s="92" t="s">
        <v>503</v>
      </c>
      <c r="AC68" s="62" t="str">
        <f>'Trims &amp; Labelling Sheet'!E66</f>
        <v>At wearer's left side seam, 10cm up from hem edge.</v>
      </c>
      <c r="AD68" s="66"/>
      <c r="AE68" s="172"/>
    </row>
    <row r="69" spans="1:31" s="2" customFormat="1" ht="16.3" customHeight="1" x14ac:dyDescent="0.4">
      <c r="A69" s="120" t="e">
        <f>#REF!</f>
        <v>#REF!</v>
      </c>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200"/>
      <c r="AB69"/>
      <c r="AC69"/>
      <c r="AD69"/>
      <c r="AE69" s="173"/>
    </row>
    <row r="70" spans="1:31" s="2" customFormat="1" ht="16.3" customHeight="1" x14ac:dyDescent="0.4">
      <c r="A70" s="120" t="e">
        <f>#REF!</f>
        <v>#REF!</v>
      </c>
      <c r="B70" s="171"/>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17"/>
      <c r="AB70"/>
      <c r="AC70"/>
      <c r="AD70"/>
      <c r="AE70" s="173"/>
    </row>
    <row r="71" spans="1:31" s="2" customFormat="1" ht="16.3" customHeight="1" x14ac:dyDescent="0.4">
      <c r="A71" s="120" t="e">
        <f>#REF!</f>
        <v>#REF!</v>
      </c>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48"/>
      <c r="AB71"/>
      <c r="AC71"/>
      <c r="AD71"/>
      <c r="AE71" s="173"/>
    </row>
    <row r="72" spans="1:31" s="2" customFormat="1" ht="16.3" customHeight="1" x14ac:dyDescent="0.4">
      <c r="A72" s="120" t="e">
        <f>#REF!</f>
        <v>#REF!</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48"/>
      <c r="AB72"/>
      <c r="AC72"/>
      <c r="AD72"/>
      <c r="AE72" s="173"/>
    </row>
    <row r="73" spans="1:31" s="2" customFormat="1" ht="16.3" customHeight="1" x14ac:dyDescent="0.4">
      <c r="A73" s="120" t="e">
        <f>#REF!</f>
        <v>#REF!</v>
      </c>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48"/>
      <c r="AB73"/>
      <c r="AC73"/>
      <c r="AD73"/>
      <c r="AE73" s="173"/>
    </row>
    <row r="74" spans="1:31" s="2" customFormat="1" ht="16.3" customHeight="1" x14ac:dyDescent="0.4">
      <c r="A74" s="120" t="e">
        <f>#REF!</f>
        <v>#REF!</v>
      </c>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48"/>
      <c r="AB74"/>
      <c r="AC74"/>
      <c r="AD74"/>
      <c r="AE74" s="173"/>
    </row>
    <row r="75" spans="1:31" s="2" customFormat="1" ht="16.3" customHeight="1" x14ac:dyDescent="0.4">
      <c r="A75" s="120" t="e">
        <f>#REF!</f>
        <v>#REF!</v>
      </c>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48"/>
      <c r="AB75"/>
      <c r="AC75"/>
      <c r="AD75"/>
      <c r="AE75" s="173"/>
    </row>
    <row r="76" spans="1:31" s="2" customFormat="1" ht="16.3" customHeight="1" x14ac:dyDescent="0.4">
      <c r="A76" s="120" t="e">
        <f>#REF!</f>
        <v>#REF!</v>
      </c>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48"/>
      <c r="AB76"/>
      <c r="AC76"/>
      <c r="AD76"/>
      <c r="AE76" s="173"/>
    </row>
    <row r="77" spans="1:31" s="2" customFormat="1" ht="16.3" customHeight="1" x14ac:dyDescent="0.4">
      <c r="A77" s="120" t="e">
        <f>#REF!</f>
        <v>#REF!</v>
      </c>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48"/>
      <c r="AB77"/>
      <c r="AC77"/>
      <c r="AD77"/>
      <c r="AE77" s="173"/>
    </row>
    <row r="78" spans="1:31" s="2" customFormat="1" ht="16.3" customHeight="1" x14ac:dyDescent="0.4">
      <c r="A78" s="120" t="e">
        <f>#REF!</f>
        <v>#REF!</v>
      </c>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48"/>
      <c r="AB78"/>
      <c r="AC78"/>
      <c r="AD78"/>
      <c r="AE78" s="173"/>
    </row>
    <row r="79" spans="1:31" s="2" customFormat="1" ht="16.3" customHeight="1" x14ac:dyDescent="0.4">
      <c r="A79" s="120" t="e">
        <f>#REF!</f>
        <v>#REF!</v>
      </c>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48"/>
      <c r="AB79"/>
      <c r="AC79"/>
      <c r="AD79"/>
      <c r="AE79" s="173"/>
    </row>
    <row r="80" spans="1:31" s="2" customFormat="1" ht="16.3" customHeight="1" x14ac:dyDescent="0.4">
      <c r="A80" s="120" t="e">
        <f>#REF!</f>
        <v>#REF!</v>
      </c>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48"/>
      <c r="AB80"/>
      <c r="AC80"/>
      <c r="AD80"/>
      <c r="AE80" s="173"/>
    </row>
    <row r="81" spans="1:31" s="2" customFormat="1" ht="16.3" customHeight="1" x14ac:dyDescent="0.4">
      <c r="A81" s="120" t="e">
        <f>#REF!</f>
        <v>#REF!</v>
      </c>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48"/>
      <c r="AB81"/>
      <c r="AC81"/>
      <c r="AD81"/>
      <c r="AE81" s="173"/>
    </row>
    <row r="82" spans="1:31" s="2" customFormat="1" ht="16.3" customHeight="1" x14ac:dyDescent="0.4">
      <c r="A82" s="120" t="e">
        <f>#REF!</f>
        <v>#REF!</v>
      </c>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48"/>
      <c r="AE82" s="115"/>
    </row>
    <row r="83" spans="1:31" s="2" customFormat="1" ht="16.3" customHeight="1" x14ac:dyDescent="0.4">
      <c r="A83" s="120" t="e">
        <f>#REF!</f>
        <v>#REF!</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45"/>
      <c r="AE83" s="115"/>
    </row>
    <row r="84" spans="1:31" s="2" customFormat="1" ht="16.3" customHeight="1" x14ac:dyDescent="0.4">
      <c r="A84" s="120" t="e">
        <f>#REF!</f>
        <v>#REF!</v>
      </c>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45"/>
      <c r="AE84" s="115"/>
    </row>
    <row r="85" spans="1:31" s="2" customFormat="1" ht="16.3" customHeight="1" thickBot="1" x14ac:dyDescent="0.45">
      <c r="A85" s="122" t="e">
        <f>#REF!</f>
        <v>#REF!</v>
      </c>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7"/>
      <c r="AB85" s="116"/>
      <c r="AC85" s="116"/>
      <c r="AD85" s="116"/>
      <c r="AE85" s="126"/>
    </row>
    <row r="86" spans="1:31" s="2" customFormat="1" ht="16.3" customHeight="1" x14ac:dyDescent="0.4">
      <c r="A86" s="436" t="s">
        <v>589</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8"/>
    </row>
    <row r="87" spans="1:31" s="2" customFormat="1" ht="16.3" customHeight="1" x14ac:dyDescent="0.4">
      <c r="A87" s="430" t="s">
        <v>590</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2"/>
    </row>
    <row r="89" spans="1:31" s="2" customFormat="1" hidden="1" outlineLevel="1" x14ac:dyDescent="0.4">
      <c r="A89" s="178" t="s">
        <v>591</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1"/>
    </row>
    <row r="90" spans="1:31" s="2" customFormat="1" hidden="1" outlineLevel="1" x14ac:dyDescent="0.4">
      <c r="A90" s="179"/>
      <c r="AE90" s="12"/>
    </row>
    <row r="91" spans="1:31" s="2" customFormat="1" hidden="1" outlineLevel="1" x14ac:dyDescent="0.4">
      <c r="A91" s="180" t="s">
        <v>592</v>
      </c>
      <c r="AE91" s="12"/>
    </row>
    <row r="92" spans="1:31" s="2" customFormat="1" hidden="1" outlineLevel="1" x14ac:dyDescent="0.4">
      <c r="A92" s="8"/>
      <c r="B92" s="158" t="s">
        <v>593</v>
      </c>
      <c r="C92" s="26" t="s">
        <v>594</v>
      </c>
      <c r="AE92" s="12"/>
    </row>
    <row r="93" spans="1:31" s="2" customFormat="1" hidden="1" outlineLevel="1" x14ac:dyDescent="0.4">
      <c r="A93" s="8"/>
      <c r="B93" s="158" t="s">
        <v>595</v>
      </c>
      <c r="C93" s="26" t="s">
        <v>596</v>
      </c>
      <c r="AE93" s="12"/>
    </row>
    <row r="94" spans="1:31" s="2" customFormat="1" hidden="1" outlineLevel="1" x14ac:dyDescent="0.4">
      <c r="A94" s="8"/>
      <c r="B94" s="158" t="s">
        <v>597</v>
      </c>
      <c r="C94" s="212"/>
      <c r="AE94" s="12"/>
    </row>
    <row r="95" spans="1:31" s="2" customFormat="1" hidden="1" outlineLevel="1" x14ac:dyDescent="0.4">
      <c r="A95" s="177">
        <v>1</v>
      </c>
      <c r="B95" s="40"/>
      <c r="C95" s="40"/>
      <c r="AE95" s="12"/>
    </row>
    <row r="96" spans="1:31" s="2" customFormat="1" hidden="1" outlineLevel="1" x14ac:dyDescent="0.4">
      <c r="A96" s="177">
        <v>2</v>
      </c>
      <c r="B96" s="40"/>
      <c r="C96" s="40"/>
      <c r="AE96" s="12"/>
    </row>
    <row r="97" spans="1:31" s="2" customFormat="1" hidden="1" outlineLevel="1" x14ac:dyDescent="0.4">
      <c r="A97" s="177">
        <v>3</v>
      </c>
      <c r="B97" s="40"/>
      <c r="C97" s="40"/>
      <c r="AE97" s="12"/>
    </row>
    <row r="98" spans="1:31" s="2" customFormat="1" hidden="1" outlineLevel="1" x14ac:dyDescent="0.4">
      <c r="A98" s="177">
        <v>4</v>
      </c>
      <c r="B98" s="40"/>
      <c r="C98" s="40"/>
      <c r="AE98" s="12"/>
    </row>
    <row r="99" spans="1:31" s="2" customFormat="1" hidden="1" outlineLevel="1" x14ac:dyDescent="0.4">
      <c r="A99" s="177">
        <v>5</v>
      </c>
      <c r="B99" s="40"/>
      <c r="C99" s="40"/>
      <c r="AE99" s="12"/>
    </row>
    <row r="100" spans="1:31" s="2" customFormat="1" hidden="1" outlineLevel="1" x14ac:dyDescent="0.4">
      <c r="A100" s="177">
        <v>6</v>
      </c>
      <c r="B100" s="40"/>
      <c r="C100" s="40"/>
      <c r="AE100" s="12"/>
    </row>
    <row r="101" spans="1:31" s="2" customFormat="1" hidden="1" outlineLevel="1" x14ac:dyDescent="0.4">
      <c r="A101" s="177">
        <v>7</v>
      </c>
      <c r="B101" s="40"/>
      <c r="C101" s="40"/>
      <c r="AE101" s="12"/>
    </row>
    <row r="102" spans="1:31" s="2" customFormat="1" hidden="1" outlineLevel="1" x14ac:dyDescent="0.4">
      <c r="A102" s="177">
        <v>8</v>
      </c>
      <c r="B102" s="40"/>
      <c r="C102" s="40"/>
      <c r="AE102" s="12"/>
    </row>
    <row r="103" spans="1:31" s="2" customFormat="1" hidden="1" outlineLevel="1" x14ac:dyDescent="0.4">
      <c r="A103" s="177">
        <v>9</v>
      </c>
      <c r="B103" s="40"/>
      <c r="C103" s="40"/>
      <c r="AE103" s="12"/>
    </row>
    <row r="104" spans="1:31" s="2" customFormat="1" hidden="1" outlineLevel="1" x14ac:dyDescent="0.4">
      <c r="A104" s="177">
        <v>10</v>
      </c>
      <c r="B104" s="40"/>
      <c r="C104" s="40"/>
      <c r="AE104" s="12"/>
    </row>
    <row r="105" spans="1:31" s="2" customFormat="1" hidden="1" outlineLevel="1" x14ac:dyDescent="0.4">
      <c r="A105" s="177"/>
      <c r="AE105" s="12"/>
    </row>
    <row r="106" spans="1:31" s="2" customFormat="1" hidden="1" outlineLevel="1" x14ac:dyDescent="0.4">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5"/>
    </row>
    <row r="107" spans="1:31" s="2" customFormat="1" hidden="1" outlineLevel="1" x14ac:dyDescent="0.4">
      <c r="A107" s="180" t="s">
        <v>598</v>
      </c>
      <c r="AE107" s="12"/>
    </row>
    <row r="108" spans="1:31" s="2" customFormat="1" hidden="1" outlineLevel="1" x14ac:dyDescent="0.4">
      <c r="A108" s="8"/>
      <c r="B108" s="158" t="s">
        <v>593</v>
      </c>
      <c r="C108" s="26" t="s">
        <v>599</v>
      </c>
      <c r="AE108" s="12"/>
    </row>
    <row r="109" spans="1:31" s="2" customFormat="1" hidden="1" outlineLevel="1" x14ac:dyDescent="0.4">
      <c r="A109" s="8"/>
      <c r="B109" s="158" t="s">
        <v>595</v>
      </c>
      <c r="C109" s="26" t="s">
        <v>596</v>
      </c>
      <c r="AE109" s="12"/>
    </row>
    <row r="110" spans="1:31" s="2" customFormat="1" hidden="1" outlineLevel="1" x14ac:dyDescent="0.4">
      <c r="A110" s="8"/>
      <c r="B110" s="158" t="s">
        <v>597</v>
      </c>
      <c r="C110" s="212"/>
      <c r="AE110" s="12"/>
    </row>
    <row r="111" spans="1:31" s="2" customFormat="1" hidden="1" outlineLevel="1" x14ac:dyDescent="0.4">
      <c r="A111" s="177">
        <v>1</v>
      </c>
      <c r="B111" s="40" t="s">
        <v>600</v>
      </c>
      <c r="C111" s="40"/>
      <c r="AE111" s="12"/>
    </row>
    <row r="112" spans="1:31" s="2" customFormat="1" hidden="1" outlineLevel="1" x14ac:dyDescent="0.4">
      <c r="A112" s="177">
        <v>2</v>
      </c>
      <c r="B112" s="40" t="s">
        <v>601</v>
      </c>
      <c r="C112" s="40"/>
      <c r="AE112" s="12"/>
    </row>
    <row r="113" spans="1:31" s="2" customFormat="1" hidden="1" outlineLevel="1" x14ac:dyDescent="0.4">
      <c r="A113" s="177">
        <v>3</v>
      </c>
      <c r="B113" s="40"/>
      <c r="C113" s="40"/>
      <c r="AE113" s="12"/>
    </row>
    <row r="114" spans="1:31" s="2" customFormat="1" hidden="1" outlineLevel="1" x14ac:dyDescent="0.4">
      <c r="A114" s="177">
        <v>4</v>
      </c>
      <c r="B114" s="40"/>
      <c r="C114" s="40"/>
      <c r="AE114" s="12"/>
    </row>
    <row r="115" spans="1:31" s="2" customFormat="1" hidden="1" outlineLevel="1" x14ac:dyDescent="0.4">
      <c r="A115" s="177">
        <v>5</v>
      </c>
      <c r="B115" s="40"/>
      <c r="C115" s="40"/>
      <c r="AE115" s="12"/>
    </row>
    <row r="116" spans="1:31" s="2" customFormat="1" hidden="1" outlineLevel="1" x14ac:dyDescent="0.4">
      <c r="A116" s="177">
        <v>6</v>
      </c>
      <c r="B116" s="40"/>
      <c r="C116" s="40"/>
      <c r="AE116" s="12"/>
    </row>
    <row r="117" spans="1:31" s="2" customFormat="1" hidden="1" outlineLevel="1" x14ac:dyDescent="0.4">
      <c r="A117" s="177">
        <v>7</v>
      </c>
      <c r="B117" s="40"/>
      <c r="C117" s="40"/>
      <c r="AE117" s="12"/>
    </row>
    <row r="118" spans="1:31" s="2" customFormat="1" hidden="1" outlineLevel="1" x14ac:dyDescent="0.4">
      <c r="A118" s="177">
        <v>8</v>
      </c>
      <c r="B118" s="40"/>
      <c r="C118" s="40"/>
      <c r="AE118" s="12"/>
    </row>
    <row r="119" spans="1:31" s="2" customFormat="1" hidden="1" outlineLevel="1" x14ac:dyDescent="0.4">
      <c r="A119" s="177">
        <v>9</v>
      </c>
      <c r="B119" s="40"/>
      <c r="C119" s="40"/>
      <c r="AE119" s="12"/>
    </row>
    <row r="120" spans="1:31" s="2" customFormat="1" hidden="1" outlineLevel="1" x14ac:dyDescent="0.4">
      <c r="A120" s="177">
        <v>10</v>
      </c>
      <c r="B120" s="40"/>
      <c r="C120" s="40"/>
      <c r="AE120" s="12"/>
    </row>
    <row r="121" spans="1:31" s="2" customFormat="1" hidden="1" outlineLevel="1" x14ac:dyDescent="0.4">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5"/>
    </row>
    <row r="122" spans="1:31" s="2" customFormat="1" hidden="1" outlineLevel="1" x14ac:dyDescent="0.4">
      <c r="A122" s="180" t="s">
        <v>602</v>
      </c>
      <c r="AE122" s="12"/>
    </row>
    <row r="123" spans="1:31" s="2" customFormat="1" hidden="1" outlineLevel="1" x14ac:dyDescent="0.4">
      <c r="A123" s="8"/>
      <c r="B123" s="158" t="s">
        <v>593</v>
      </c>
      <c r="C123" s="26" t="s">
        <v>615</v>
      </c>
      <c r="AE123" s="12"/>
    </row>
    <row r="124" spans="1:31" s="2" customFormat="1" hidden="1" outlineLevel="1" x14ac:dyDescent="0.4">
      <c r="A124" s="8"/>
      <c r="B124" s="158" t="s">
        <v>595</v>
      </c>
      <c r="C124" s="26" t="s">
        <v>596</v>
      </c>
      <c r="AE124" s="12"/>
    </row>
    <row r="125" spans="1:31" s="2" customFormat="1" hidden="1" outlineLevel="1" x14ac:dyDescent="0.4">
      <c r="A125" s="8"/>
      <c r="B125" s="158" t="s">
        <v>597</v>
      </c>
      <c r="C125" s="212">
        <v>45616</v>
      </c>
      <c r="AE125" s="12"/>
    </row>
    <row r="126" spans="1:31" s="2" customFormat="1" hidden="1" outlineLevel="1" x14ac:dyDescent="0.4">
      <c r="A126" s="177">
        <v>1</v>
      </c>
      <c r="B126" s="40" t="s">
        <v>613</v>
      </c>
      <c r="C126" s="40"/>
      <c r="AE126" s="12"/>
    </row>
    <row r="127" spans="1:31" s="2" customFormat="1" hidden="1" outlineLevel="1" x14ac:dyDescent="0.4">
      <c r="A127" s="177">
        <v>2</v>
      </c>
      <c r="B127" s="40" t="s">
        <v>614</v>
      </c>
      <c r="C127" s="40"/>
      <c r="AE127" s="12"/>
    </row>
    <row r="128" spans="1:31" s="2" customFormat="1" hidden="1" outlineLevel="1" x14ac:dyDescent="0.4">
      <c r="A128" s="177">
        <v>3</v>
      </c>
      <c r="B128" s="40" t="s">
        <v>616</v>
      </c>
      <c r="C128" s="40"/>
      <c r="AE128" s="12"/>
    </row>
    <row r="129" spans="1:31" s="2" customFormat="1" hidden="1" outlineLevel="1" x14ac:dyDescent="0.4">
      <c r="A129" s="177">
        <v>4</v>
      </c>
      <c r="B129" s="40" t="s">
        <v>618</v>
      </c>
      <c r="C129" s="40"/>
      <c r="AE129" s="12"/>
    </row>
    <row r="130" spans="1:31" s="2" customFormat="1" hidden="1" outlineLevel="1" x14ac:dyDescent="0.4">
      <c r="A130" s="177">
        <v>5</v>
      </c>
      <c r="B130" s="40" t="s">
        <v>619</v>
      </c>
      <c r="C130" s="40"/>
      <c r="AE130" s="12"/>
    </row>
    <row r="131" spans="1:31" s="2" customFormat="1" hidden="1" outlineLevel="1" x14ac:dyDescent="0.4">
      <c r="A131" s="177">
        <v>6</v>
      </c>
      <c r="B131" s="40"/>
      <c r="C131" s="40"/>
      <c r="AE131" s="12"/>
    </row>
    <row r="132" spans="1:31" s="2" customFormat="1" hidden="1" outlineLevel="1" x14ac:dyDescent="0.4">
      <c r="A132" s="177">
        <v>7</v>
      </c>
      <c r="B132" s="40"/>
      <c r="C132" s="40"/>
      <c r="AE132" s="12"/>
    </row>
    <row r="133" spans="1:31" s="2" customFormat="1" hidden="1" outlineLevel="1" x14ac:dyDescent="0.4">
      <c r="A133" s="177">
        <v>8</v>
      </c>
      <c r="B133" s="40"/>
      <c r="C133" s="40"/>
      <c r="AE133" s="12"/>
    </row>
    <row r="134" spans="1:31" s="2" customFormat="1" hidden="1" outlineLevel="1" x14ac:dyDescent="0.4">
      <c r="A134" s="177">
        <v>9</v>
      </c>
      <c r="B134" s="40"/>
      <c r="C134" s="40"/>
      <c r="AE134" s="12"/>
    </row>
    <row r="135" spans="1:31" s="2" customFormat="1" hidden="1" outlineLevel="1" x14ac:dyDescent="0.4">
      <c r="A135" s="177">
        <v>10</v>
      </c>
      <c r="B135" s="40"/>
      <c r="C135" s="40"/>
      <c r="AE135" s="12"/>
    </row>
    <row r="136" spans="1:31" s="2" customFormat="1" hidden="1" outlineLevel="1" x14ac:dyDescent="0.4">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5"/>
    </row>
    <row r="137" spans="1:31" s="2" customFormat="1" hidden="1" outlineLevel="1" x14ac:dyDescent="0.4">
      <c r="A137" s="180" t="s">
        <v>603</v>
      </c>
      <c r="AE137" s="12"/>
    </row>
    <row r="138" spans="1:31" s="2" customFormat="1" hidden="1" outlineLevel="1" x14ac:dyDescent="0.4">
      <c r="A138" s="8"/>
      <c r="B138" s="158" t="s">
        <v>593</v>
      </c>
      <c r="C138" s="26" t="s">
        <v>594</v>
      </c>
      <c r="AE138" s="12"/>
    </row>
    <row r="139" spans="1:31" s="2" customFormat="1" hidden="1" outlineLevel="1" x14ac:dyDescent="0.4">
      <c r="A139" s="8"/>
      <c r="B139" s="158" t="s">
        <v>595</v>
      </c>
      <c r="C139" s="26" t="s">
        <v>596</v>
      </c>
      <c r="AE139" s="12"/>
    </row>
    <row r="140" spans="1:31" s="2" customFormat="1" hidden="1" outlineLevel="1" x14ac:dyDescent="0.4">
      <c r="A140" s="8"/>
      <c r="B140" s="158" t="s">
        <v>597</v>
      </c>
      <c r="C140" s="212"/>
      <c r="AE140" s="12"/>
    </row>
    <row r="141" spans="1:31" s="2" customFormat="1" hidden="1" outlineLevel="1" x14ac:dyDescent="0.4">
      <c r="A141" s="177">
        <v>1</v>
      </c>
      <c r="B141" s="40"/>
      <c r="C141" s="40"/>
      <c r="AE141" s="12"/>
    </row>
    <row r="142" spans="1:31" s="2" customFormat="1" hidden="1" outlineLevel="1" x14ac:dyDescent="0.4">
      <c r="A142" s="177">
        <v>2</v>
      </c>
      <c r="B142" s="40"/>
      <c r="C142" s="40"/>
      <c r="AE142" s="12"/>
    </row>
    <row r="143" spans="1:31" s="2" customFormat="1" hidden="1" outlineLevel="1" x14ac:dyDescent="0.4">
      <c r="A143" s="177">
        <v>3</v>
      </c>
      <c r="B143" s="40"/>
      <c r="C143" s="40"/>
      <c r="AE143" s="12"/>
    </row>
    <row r="144" spans="1:31" s="2" customFormat="1" hidden="1" outlineLevel="1" x14ac:dyDescent="0.4">
      <c r="A144" s="177">
        <v>4</v>
      </c>
      <c r="B144" s="40"/>
      <c r="C144" s="40"/>
      <c r="AE144" s="12"/>
    </row>
    <row r="145" spans="1:31" s="2" customFormat="1" hidden="1" outlineLevel="1" x14ac:dyDescent="0.4">
      <c r="A145" s="177">
        <v>5</v>
      </c>
      <c r="B145" s="40"/>
      <c r="C145" s="40"/>
      <c r="AE145" s="12"/>
    </row>
    <row r="146" spans="1:31" s="2" customFormat="1" hidden="1" outlineLevel="1" x14ac:dyDescent="0.4">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5"/>
    </row>
    <row r="147" spans="1:31" s="2" customFormat="1" collapsed="1" x14ac:dyDescent="0.4"/>
  </sheetData>
  <mergeCells count="30">
    <mergeCell ref="AD1:AE1"/>
    <mergeCell ref="M7:X7"/>
    <mergeCell ref="A9:A11"/>
    <mergeCell ref="Y7:Z7"/>
    <mergeCell ref="C6:D6"/>
    <mergeCell ref="C7:D7"/>
    <mergeCell ref="B9:C9"/>
    <mergeCell ref="AB9:AE63"/>
    <mergeCell ref="A3:AE3"/>
    <mergeCell ref="A4:AE4"/>
    <mergeCell ref="C5:D5"/>
    <mergeCell ref="G5:L5"/>
    <mergeCell ref="AA5:AB5"/>
    <mergeCell ref="AA7:AB7"/>
    <mergeCell ref="G6:L6"/>
    <mergeCell ref="AD7:AE7"/>
    <mergeCell ref="A87:AE87"/>
    <mergeCell ref="M5:X5"/>
    <mergeCell ref="Y5:Z5"/>
    <mergeCell ref="Y6:Z6"/>
    <mergeCell ref="A6:B6"/>
    <mergeCell ref="A7:B7"/>
    <mergeCell ref="A86:AE86"/>
    <mergeCell ref="AD5:AE5"/>
    <mergeCell ref="AD6:AE6"/>
    <mergeCell ref="G7:L7"/>
    <mergeCell ref="M6:X6"/>
    <mergeCell ref="A65:AA65"/>
    <mergeCell ref="AB65:AE65"/>
    <mergeCell ref="AA6:AB6"/>
  </mergeCells>
  <phoneticPr fontId="10" type="noConversion"/>
  <conditionalFormatting sqref="I12:I63 L12:L63">
    <cfRule type="cellIs" dxfId="9" priority="6" operator="greaterThan">
      <formula>0</formula>
    </cfRule>
    <cfRule type="cellIs" dxfId="8" priority="7" operator="lessThan">
      <formula>0</formula>
    </cfRule>
  </conditionalFormatting>
  <conditionalFormatting sqref="O12:O63 R12:R63">
    <cfRule type="cellIs" dxfId="7" priority="4" operator="greaterThan">
      <formula>0</formula>
    </cfRule>
    <cfRule type="cellIs" dxfId="6" priority="5" operator="lessThan">
      <formula>0</formula>
    </cfRule>
  </conditionalFormatting>
  <conditionalFormatting sqref="U12:U63 X12:X63">
    <cfRule type="cellIs" dxfId="5" priority="2" operator="greaterThan">
      <formula>0</formula>
    </cfRule>
    <cfRule type="cellIs" dxfId="4" priority="3" operator="lessThan">
      <formula>0</formula>
    </cfRule>
  </conditionalFormatting>
  <printOptions horizontalCentered="1"/>
  <pageMargins left="0.39370078740157483" right="0.39370078740157483" top="0.39370078740157483" bottom="0.39370078740157483" header="0.39370078740157483" footer="0.19685039370078741"/>
  <pageSetup paperSize="9" scale="44"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FC63461-CE3D-4058-8CC1-EF5B70A11266}">
          <x14:formula1>
            <xm:f>'LOOK UP'!$A$33:$A$98</xm:f>
          </x14:formula1>
          <xm:sqref>H7:I7 K7:L7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3BC4-B8F2-4493-8E7A-6FCA6A077B2B}">
  <sheetPr>
    <tabColor theme="7" tint="0.59999389629810485"/>
    <pageSetUpPr fitToPage="1"/>
  </sheetPr>
  <dimension ref="A1:AA90"/>
  <sheetViews>
    <sheetView view="pageBreakPreview" topLeftCell="A34" zoomScale="75" zoomScaleNormal="100" zoomScaleSheetLayoutView="75" workbookViewId="0">
      <selection activeCell="H42" sqref="H42"/>
    </sheetView>
  </sheetViews>
  <sheetFormatPr defaultColWidth="8.69140625" defaultRowHeight="14.6" x14ac:dyDescent="0.4"/>
  <cols>
    <col min="1" max="1" width="5.69140625" customWidth="1"/>
    <col min="2" max="2" width="15.4609375" customWidth="1"/>
    <col min="3" max="3" width="44.69140625" customWidth="1"/>
    <col min="4" max="13" width="10.69140625" customWidth="1"/>
    <col min="14" max="17" width="20.69140625" customWidth="1"/>
  </cols>
  <sheetData>
    <row r="1" spans="1:27" s="3" customFormat="1" ht="30" customHeight="1" thickBot="1" x14ac:dyDescent="0.45">
      <c r="A1"/>
      <c r="B1"/>
      <c r="C1"/>
      <c r="D1"/>
      <c r="E1"/>
      <c r="F1" s="32"/>
      <c r="G1" s="18"/>
      <c r="H1" s="56"/>
      <c r="I1" s="32"/>
      <c r="J1"/>
      <c r="K1"/>
      <c r="L1"/>
      <c r="N1" s="29"/>
      <c r="O1" s="71"/>
      <c r="P1" s="403" t="str">
        <f>'Design Sheet'!D1</f>
        <v>Q2CMT 8015</v>
      </c>
      <c r="Q1" s="404"/>
    </row>
    <row r="2" spans="1:27" s="1" customFormat="1" ht="10.3" customHeight="1" x14ac:dyDescent="0.4">
      <c r="A2" s="7"/>
      <c r="B2" s="7"/>
      <c r="C2" s="2"/>
      <c r="D2" s="2"/>
      <c r="E2" s="2"/>
      <c r="F2" s="2"/>
      <c r="G2" s="2"/>
      <c r="H2" s="2"/>
      <c r="I2" s="2"/>
      <c r="J2"/>
      <c r="K2"/>
      <c r="L2"/>
      <c r="M2" s="2"/>
      <c r="N2" s="2"/>
      <c r="O2" s="2"/>
    </row>
    <row r="3" spans="1:27" s="1" customFormat="1" ht="30" customHeight="1" x14ac:dyDescent="0.4">
      <c r="A3" s="382" t="str">
        <f>'Design Sheet'!A4</f>
        <v>CAMILLA AND MARC - WKND</v>
      </c>
      <c r="B3" s="383"/>
      <c r="C3" s="383"/>
      <c r="D3" s="383"/>
      <c r="E3" s="383"/>
      <c r="F3" s="383"/>
      <c r="G3" s="383"/>
      <c r="H3" s="383"/>
      <c r="I3" s="383"/>
      <c r="J3" s="383"/>
      <c r="K3" s="383"/>
      <c r="L3" s="383"/>
      <c r="M3" s="383"/>
      <c r="N3" s="383"/>
      <c r="O3" s="383"/>
      <c r="P3" s="383"/>
      <c r="Q3" s="384"/>
    </row>
    <row r="4" spans="1:27" s="1" customFormat="1" ht="20.05" customHeight="1" x14ac:dyDescent="0.4">
      <c r="A4" s="385" t="s">
        <v>604</v>
      </c>
      <c r="B4" s="386"/>
      <c r="C4" s="386"/>
      <c r="D4" s="386"/>
      <c r="E4" s="386"/>
      <c r="F4" s="386"/>
      <c r="G4" s="386"/>
      <c r="H4" s="386"/>
      <c r="I4" s="386"/>
      <c r="J4" s="386"/>
      <c r="K4" s="386"/>
      <c r="L4" s="386"/>
      <c r="M4" s="386"/>
      <c r="N4" s="386"/>
      <c r="O4" s="386"/>
      <c r="P4" s="386"/>
      <c r="Q4" s="387"/>
    </row>
    <row r="5" spans="1:27" s="1" customFormat="1" ht="20.05" customHeight="1" x14ac:dyDescent="0.4">
      <c r="A5" s="5" t="s">
        <v>510</v>
      </c>
      <c r="B5" s="5"/>
      <c r="C5" s="26" t="str">
        <f>'Design Sheet'!B6</f>
        <v>Q2</v>
      </c>
      <c r="D5" s="405" t="s">
        <v>388</v>
      </c>
      <c r="E5" s="405"/>
      <c r="F5" s="413">
        <f>'Design Sheet'!E6</f>
        <v>0</v>
      </c>
      <c r="G5" s="413"/>
      <c r="H5" s="413"/>
      <c r="I5" s="413"/>
      <c r="J5" s="405" t="s">
        <v>390</v>
      </c>
      <c r="K5" s="405"/>
      <c r="L5" s="405"/>
      <c r="M5" s="369" t="str">
        <f>'Design Sheet'!E7</f>
        <v>GEORGIA</v>
      </c>
      <c r="N5" s="370"/>
      <c r="O5" s="41" t="s">
        <v>511</v>
      </c>
      <c r="P5" s="413">
        <f>'Sample Specification'!AD5</f>
        <v>8</v>
      </c>
      <c r="Q5" s="413"/>
    </row>
    <row r="6" spans="1:27" s="1" customFormat="1" ht="20.05" customHeight="1" x14ac:dyDescent="0.4">
      <c r="A6" s="434" t="s">
        <v>391</v>
      </c>
      <c r="B6" s="435" t="str">
        <f>'Design Sheet'!B10</f>
        <v>N2CMT 7832 BRIONY GRAPHIC TEE</v>
      </c>
      <c r="C6" s="26" t="str">
        <f>'Design Sheet'!B8</f>
        <v>SOREN TEE</v>
      </c>
      <c r="D6" s="405" t="s">
        <v>397</v>
      </c>
      <c r="E6" s="405"/>
      <c r="F6" s="413" t="str">
        <f>'Design Sheet'!B10</f>
        <v>N2CMT 7832 BRIONY GRAPHIC TEE</v>
      </c>
      <c r="G6" s="413"/>
      <c r="H6" s="413"/>
      <c r="I6" s="413"/>
      <c r="J6" s="405" t="s">
        <v>424</v>
      </c>
      <c r="K6" s="405"/>
      <c r="L6" s="405" t="str">
        <f>'Design Sheet'!E10</f>
        <v>KRISTY/CHRIS</v>
      </c>
      <c r="M6" s="369" t="str">
        <f>'Design Sheet'!E9</f>
        <v>MASSIMO</v>
      </c>
      <c r="N6" s="370"/>
      <c r="O6" s="41" t="s">
        <v>605</v>
      </c>
      <c r="P6" s="413">
        <f>M7</f>
        <v>0</v>
      </c>
      <c r="Q6" s="413"/>
    </row>
    <row r="7" spans="1:27" s="1" customFormat="1" ht="20.05" customHeight="1" x14ac:dyDescent="0.4">
      <c r="A7" s="434" t="s">
        <v>394</v>
      </c>
      <c r="B7" s="435">
        <f>'Design Sheet'!B12</f>
        <v>0</v>
      </c>
      <c r="C7" s="26" t="str">
        <f>'Design Sheet'!B9</f>
        <v>OVERSIZED V NECK TEE</v>
      </c>
      <c r="D7" s="405" t="s">
        <v>402</v>
      </c>
      <c r="E7" s="405"/>
      <c r="F7" s="413" t="str">
        <f>'Sample Specification'!M7</f>
        <v>2066 PIMA JERSEY</v>
      </c>
      <c r="G7" s="413"/>
      <c r="H7" s="413"/>
      <c r="I7" s="413"/>
      <c r="J7" s="405" t="s">
        <v>515</v>
      </c>
      <c r="K7" s="405"/>
      <c r="L7" s="405"/>
      <c r="M7" s="369"/>
      <c r="N7" s="370"/>
      <c r="O7" s="41" t="s">
        <v>516</v>
      </c>
      <c r="P7" s="411"/>
      <c r="Q7" s="411"/>
    </row>
    <row r="8" spans="1:27" ht="18.55" customHeight="1" thickBot="1" x14ac:dyDescent="0.45"/>
    <row r="9" spans="1:27" s="16" customFormat="1" ht="17.25" customHeight="1" x14ac:dyDescent="0.4">
      <c r="A9" s="468" t="s">
        <v>517</v>
      </c>
      <c r="B9" s="470" t="s">
        <v>518</v>
      </c>
      <c r="C9" s="471"/>
      <c r="D9" s="475" t="s">
        <v>606</v>
      </c>
      <c r="E9" s="188"/>
      <c r="F9" s="188"/>
      <c r="G9" s="188"/>
      <c r="H9" s="188"/>
      <c r="I9" s="188"/>
      <c r="J9" s="188"/>
      <c r="K9" s="188"/>
      <c r="L9" s="135" t="s">
        <v>520</v>
      </c>
      <c r="M9" s="140" t="s">
        <v>520</v>
      </c>
      <c r="N9" s="448" t="s">
        <v>508</v>
      </c>
      <c r="O9" s="448"/>
      <c r="P9" s="448"/>
      <c r="Q9" s="449"/>
      <c r="AA9" s="16" t="s">
        <v>401</v>
      </c>
    </row>
    <row r="10" spans="1:27" s="16" customFormat="1" ht="17.25" customHeight="1" x14ac:dyDescent="0.4">
      <c r="A10" s="469"/>
      <c r="B10" s="472"/>
      <c r="C10" s="473"/>
      <c r="D10" s="476"/>
      <c r="E10" s="153">
        <v>4</v>
      </c>
      <c r="F10" s="153">
        <v>6</v>
      </c>
      <c r="G10" s="153">
        <v>8</v>
      </c>
      <c r="H10" s="153">
        <v>10</v>
      </c>
      <c r="I10" s="153">
        <v>12</v>
      </c>
      <c r="J10" s="153">
        <v>14</v>
      </c>
      <c r="K10" s="153"/>
      <c r="L10" s="144" t="s">
        <v>536</v>
      </c>
      <c r="M10" s="141" t="s">
        <v>537</v>
      </c>
      <c r="N10" s="451"/>
      <c r="O10" s="451"/>
      <c r="P10" s="451"/>
      <c r="Q10" s="452"/>
    </row>
    <row r="11" spans="1:27" s="16" customFormat="1" ht="15.75" customHeight="1" thickBot="1" x14ac:dyDescent="0.45">
      <c r="A11" s="143"/>
      <c r="B11" s="136"/>
      <c r="C11" s="137"/>
      <c r="D11" s="138"/>
      <c r="E11" s="139"/>
      <c r="F11" s="139"/>
      <c r="G11" s="139"/>
      <c r="H11" s="139"/>
      <c r="I11" s="139"/>
      <c r="J11" s="139"/>
      <c r="K11" s="139"/>
      <c r="L11" s="138"/>
      <c r="M11" s="142"/>
      <c r="N11" s="451"/>
      <c r="O11" s="451"/>
      <c r="P11" s="451"/>
      <c r="Q11" s="452"/>
    </row>
    <row r="12" spans="1:27" s="2" customFormat="1" ht="20.05" customHeight="1" x14ac:dyDescent="0.4">
      <c r="A12" s="128" t="str">
        <f>'Sample Specification'!A12</f>
        <v>F1</v>
      </c>
      <c r="B12" s="129" t="str">
        <f>'Sample Specification'!B12</f>
        <v>Shoulder to shoulder</v>
      </c>
      <c r="C12" s="130"/>
      <c r="D12" s="131">
        <f>'Sample Specification'!D12</f>
        <v>0.5</v>
      </c>
      <c r="E12" s="132"/>
      <c r="F12" s="132"/>
      <c r="G12" s="133"/>
      <c r="H12" s="132"/>
      <c r="I12" s="132"/>
      <c r="J12" s="132"/>
      <c r="K12" s="132"/>
      <c r="L12" s="134">
        <f>'Sample Specification'!E12</f>
        <v>1.2</v>
      </c>
      <c r="M12" s="134">
        <f>'Sample Specification'!F12</f>
        <v>1.2</v>
      </c>
      <c r="N12" s="450"/>
      <c r="O12" s="451"/>
      <c r="P12" s="451"/>
      <c r="Q12" s="452"/>
    </row>
    <row r="13" spans="1:27" s="2" customFormat="1" ht="20.05" customHeight="1" x14ac:dyDescent="0.4">
      <c r="A13" s="128">
        <f>'Sample Specification'!A13</f>
        <v>0</v>
      </c>
      <c r="B13" s="129" t="str">
        <f>'Sample Specification'!B13</f>
        <v>Shoulder seam forward</v>
      </c>
      <c r="C13" s="130"/>
      <c r="D13" s="131">
        <f>'Sample Specification'!D13</f>
        <v>0.5</v>
      </c>
      <c r="E13" s="132"/>
      <c r="F13" s="132"/>
      <c r="G13" s="133"/>
      <c r="H13" s="132"/>
      <c r="I13" s="132"/>
      <c r="J13" s="132"/>
      <c r="K13" s="132"/>
      <c r="L13" s="134">
        <f>'Sample Specification'!E13</f>
        <v>0.3</v>
      </c>
      <c r="M13" s="134">
        <f>'Sample Specification'!F13</f>
        <v>0.3</v>
      </c>
      <c r="N13" s="450"/>
      <c r="O13" s="451"/>
      <c r="P13" s="451"/>
      <c r="Q13" s="452"/>
    </row>
    <row r="14" spans="1:27" s="2" customFormat="1" ht="16.3" customHeight="1" x14ac:dyDescent="0.4">
      <c r="A14" s="128">
        <f>'Sample Specification'!A14</f>
        <v>0</v>
      </c>
      <c r="B14" s="129" t="str">
        <f>'Sample Specification'!B14</f>
        <v>CF wrap from edge to edge</v>
      </c>
      <c r="C14" s="130"/>
      <c r="D14" s="131">
        <f>'Sample Specification'!D14</f>
        <v>0</v>
      </c>
      <c r="E14" s="132"/>
      <c r="F14" s="132"/>
      <c r="G14" s="133"/>
      <c r="H14" s="132"/>
      <c r="I14" s="132"/>
      <c r="J14" s="132"/>
      <c r="K14" s="132"/>
      <c r="L14" s="134">
        <f>'Sample Specification'!E14</f>
        <v>0</v>
      </c>
      <c r="M14" s="134">
        <f>'Sample Specification'!F14</f>
        <v>0</v>
      </c>
      <c r="N14" s="450"/>
      <c r="O14" s="451"/>
      <c r="P14" s="451"/>
      <c r="Q14" s="452"/>
    </row>
    <row r="15" spans="1:27" s="2" customFormat="1" ht="16.3" customHeight="1" x14ac:dyDescent="0.4">
      <c r="A15" s="128" t="str">
        <f>'Sample Specification'!A15</f>
        <v>B4</v>
      </c>
      <c r="B15" s="129" t="str">
        <f>'Sample Specification'!B15</f>
        <v>X-Front @ 13cm below HSP</v>
      </c>
      <c r="C15" s="59"/>
      <c r="D15" s="131">
        <f>'Sample Specification'!D15</f>
        <v>0.5</v>
      </c>
      <c r="E15" s="132"/>
      <c r="F15" s="132"/>
      <c r="G15" s="133"/>
      <c r="H15" s="132"/>
      <c r="I15" s="132"/>
      <c r="J15" s="132"/>
      <c r="K15" s="132"/>
      <c r="L15" s="134">
        <f>'Sample Specification'!E15</f>
        <v>1.2</v>
      </c>
      <c r="M15" s="134">
        <f>'Sample Specification'!F15</f>
        <v>1.2</v>
      </c>
      <c r="N15" s="450"/>
      <c r="O15" s="451"/>
      <c r="P15" s="451"/>
      <c r="Q15" s="452"/>
    </row>
    <row r="16" spans="1:27" s="2" customFormat="1" ht="16.3" customHeight="1" x14ac:dyDescent="0.4">
      <c r="A16" s="128" t="str">
        <f>'Sample Specification'!A16</f>
        <v>B5</v>
      </c>
      <c r="B16" s="129" t="str">
        <f>'Sample Specification'!B16</f>
        <v>X-Back @ 13cm below HSP</v>
      </c>
      <c r="C16" s="59"/>
      <c r="D16" s="131">
        <f>'Sample Specification'!D16</f>
        <v>0.5</v>
      </c>
      <c r="E16" s="132"/>
      <c r="F16" s="132"/>
      <c r="G16" s="133"/>
      <c r="H16" s="132"/>
      <c r="I16" s="132"/>
      <c r="J16" s="132"/>
      <c r="K16" s="132"/>
      <c r="L16" s="134">
        <f>'Sample Specification'!E16</f>
        <v>1.2</v>
      </c>
      <c r="M16" s="134">
        <f>'Sample Specification'!F16</f>
        <v>1.2</v>
      </c>
      <c r="N16" s="450"/>
      <c r="O16" s="451"/>
      <c r="P16" s="451"/>
      <c r="Q16" s="452"/>
    </row>
    <row r="17" spans="1:17" s="2" customFormat="1" ht="16.3" customHeight="1" x14ac:dyDescent="0.4">
      <c r="A17" s="128" t="str">
        <f>'Sample Specification'!A17</f>
        <v>B1</v>
      </c>
      <c r="B17" s="129" t="str">
        <f>'Sample Specification'!B17</f>
        <v>1/2 Chest Circ. @ underarm</v>
      </c>
      <c r="C17" s="59"/>
      <c r="D17" s="131">
        <f>'Sample Specification'!D17</f>
        <v>0.5</v>
      </c>
      <c r="E17" s="132"/>
      <c r="F17" s="132"/>
      <c r="G17" s="133"/>
      <c r="H17" s="132"/>
      <c r="I17" s="132"/>
      <c r="J17" s="132"/>
      <c r="K17" s="132"/>
      <c r="L17" s="134">
        <f>'Sample Specification'!E17</f>
        <v>2.5</v>
      </c>
      <c r="M17" s="134">
        <f>'Sample Specification'!F17</f>
        <v>2.5</v>
      </c>
      <c r="N17" s="450"/>
      <c r="O17" s="451"/>
      <c r="P17" s="451"/>
      <c r="Q17" s="452"/>
    </row>
    <row r="18" spans="1:17" s="2" customFormat="1" ht="16.3" customHeight="1" x14ac:dyDescent="0.4">
      <c r="A18" s="128" t="str">
        <f>'Sample Specification'!A18</f>
        <v>C1</v>
      </c>
      <c r="B18" s="129" t="str">
        <f>'Sample Specification'!B18</f>
        <v>1/2 Waist Circ. @ 40cm from HSP</v>
      </c>
      <c r="C18" s="59"/>
      <c r="D18" s="131">
        <f>'Sample Specification'!D18</f>
        <v>0.5</v>
      </c>
      <c r="E18" s="132"/>
      <c r="F18" s="132"/>
      <c r="G18" s="133"/>
      <c r="H18" s="132"/>
      <c r="I18" s="132"/>
      <c r="J18" s="132"/>
      <c r="K18" s="132"/>
      <c r="L18" s="134">
        <f>'Sample Specification'!E18</f>
        <v>2.5</v>
      </c>
      <c r="M18" s="134">
        <f>'Sample Specification'!F18</f>
        <v>2.5</v>
      </c>
      <c r="N18" s="450"/>
      <c r="O18" s="451"/>
      <c r="P18" s="451"/>
      <c r="Q18" s="452"/>
    </row>
    <row r="19" spans="1:17" s="2" customFormat="1" ht="16.3" customHeight="1" x14ac:dyDescent="0.4">
      <c r="A19" s="128">
        <f>'Sample Specification'!A19</f>
        <v>0</v>
      </c>
      <c r="B19" s="129">
        <f>'Sample Specification'!B19</f>
        <v>0</v>
      </c>
      <c r="C19" s="59"/>
      <c r="D19" s="131">
        <f>'Sample Specification'!D19</f>
        <v>0.5</v>
      </c>
      <c r="E19" s="132"/>
      <c r="F19" s="132"/>
      <c r="G19" s="133"/>
      <c r="H19" s="132"/>
      <c r="I19" s="132"/>
      <c r="J19" s="132"/>
      <c r="K19" s="132"/>
      <c r="L19" s="134">
        <f>'Sample Specification'!E19</f>
        <v>2.5</v>
      </c>
      <c r="M19" s="134">
        <f>'Sample Specification'!F19</f>
        <v>2.5</v>
      </c>
      <c r="N19" s="450"/>
      <c r="O19" s="451"/>
      <c r="P19" s="451"/>
      <c r="Q19" s="452"/>
    </row>
    <row r="20" spans="1:17" s="2" customFormat="1" ht="16.3" customHeight="1" x14ac:dyDescent="0.4">
      <c r="A20" s="128">
        <f>'Sample Specification'!A20</f>
        <v>0</v>
      </c>
      <c r="B20" s="129" t="str">
        <f>'Sample Specification'!B20</f>
        <v>1/2 Hem Circ. @ at edge</v>
      </c>
      <c r="C20" s="59"/>
      <c r="D20" s="131">
        <f>'Sample Specification'!D20</f>
        <v>0.5</v>
      </c>
      <c r="E20" s="132"/>
      <c r="F20" s="132"/>
      <c r="G20" s="133"/>
      <c r="H20" s="132"/>
      <c r="I20" s="132"/>
      <c r="J20" s="132"/>
      <c r="K20" s="132"/>
      <c r="L20" s="134">
        <f>'Sample Specification'!E20</f>
        <v>2.5</v>
      </c>
      <c r="M20" s="134">
        <f>'Sample Specification'!F20</f>
        <v>2.5</v>
      </c>
      <c r="N20" s="450"/>
      <c r="O20" s="451"/>
      <c r="P20" s="451"/>
      <c r="Q20" s="452"/>
    </row>
    <row r="21" spans="1:17" s="2" customFormat="1" ht="16.3" customHeight="1" x14ac:dyDescent="0.4">
      <c r="A21" s="128">
        <f>'Sample Specification'!A21</f>
        <v>0</v>
      </c>
      <c r="B21" s="129" t="str">
        <f>'Sample Specification'!B21</f>
        <v>Hem Depth</v>
      </c>
      <c r="C21" s="59"/>
      <c r="D21" s="131">
        <f>'Sample Specification'!D21</f>
        <v>0.5</v>
      </c>
      <c r="E21" s="132"/>
      <c r="F21" s="132"/>
      <c r="G21" s="133"/>
      <c r="H21" s="132"/>
      <c r="I21" s="132"/>
      <c r="J21" s="132"/>
      <c r="K21" s="132"/>
      <c r="L21" s="134">
        <f>'Sample Specification'!E21</f>
        <v>0</v>
      </c>
      <c r="M21" s="134">
        <f>'Sample Specification'!F21</f>
        <v>0</v>
      </c>
      <c r="N21" s="450"/>
      <c r="O21" s="451"/>
      <c r="P21" s="451"/>
      <c r="Q21" s="452"/>
    </row>
    <row r="22" spans="1:17" s="2" customFormat="1" ht="16.3" customHeight="1" x14ac:dyDescent="0.4">
      <c r="A22" s="128" t="str">
        <f>'Sample Specification'!A22</f>
        <v>A6</v>
      </c>
      <c r="B22" s="129" t="str">
        <f>'Sample Specification'!B22</f>
        <v>Front Length from HSP to hem edge</v>
      </c>
      <c r="C22" s="59"/>
      <c r="D22" s="131">
        <f>'Sample Specification'!D22</f>
        <v>1</v>
      </c>
      <c r="E22" s="132"/>
      <c r="F22" s="132"/>
      <c r="G22" s="133"/>
      <c r="H22" s="132"/>
      <c r="I22" s="132"/>
      <c r="J22" s="132"/>
      <c r="K22" s="132"/>
      <c r="L22" s="134">
        <f>'Sample Specification'!E22</f>
        <v>3</v>
      </c>
      <c r="M22" s="134">
        <f>'Sample Specification'!F22</f>
        <v>0.6</v>
      </c>
      <c r="N22" s="450"/>
      <c r="O22" s="451"/>
      <c r="P22" s="451"/>
      <c r="Q22" s="452"/>
    </row>
    <row r="23" spans="1:17" s="2" customFormat="1" ht="16.3" customHeight="1" x14ac:dyDescent="0.4">
      <c r="A23" s="128">
        <f>'Sample Specification'!A23</f>
        <v>0</v>
      </c>
      <c r="B23" s="129" t="str">
        <f>'Sample Specification'!B23</f>
        <v>Back Length from cb neck seam to hem edge</v>
      </c>
      <c r="C23" s="59"/>
      <c r="D23" s="131">
        <f>'Sample Specification'!D23</f>
        <v>1</v>
      </c>
      <c r="E23" s="132"/>
      <c r="F23" s="132"/>
      <c r="G23" s="133"/>
      <c r="H23" s="132"/>
      <c r="I23" s="132"/>
      <c r="J23" s="132"/>
      <c r="K23" s="132"/>
      <c r="L23" s="134">
        <f>'Sample Specification'!E23</f>
        <v>2</v>
      </c>
      <c r="M23" s="134">
        <f>'Sample Specification'!F23</f>
        <v>0.3</v>
      </c>
      <c r="N23" s="450"/>
      <c r="O23" s="451"/>
      <c r="P23" s="451"/>
      <c r="Q23" s="452"/>
    </row>
    <row r="24" spans="1:17" s="2" customFormat="1" ht="16.3" customHeight="1" x14ac:dyDescent="0.4">
      <c r="A24" s="128">
        <f>'Sample Specification'!A24</f>
        <v>0</v>
      </c>
      <c r="B24" s="129" t="str">
        <f>'Sample Specification'!B24</f>
        <v>Neckband Depth @ CB</v>
      </c>
      <c r="C24" s="59"/>
      <c r="D24" s="131">
        <f>'Sample Specification'!D24</f>
        <v>0</v>
      </c>
      <c r="E24" s="132"/>
      <c r="F24" s="132"/>
      <c r="G24" s="133"/>
      <c r="H24" s="132"/>
      <c r="I24" s="132"/>
      <c r="J24" s="132"/>
      <c r="K24" s="132"/>
      <c r="L24" s="134">
        <f>'Sample Specification'!E24</f>
        <v>0</v>
      </c>
      <c r="M24" s="134">
        <f>'Sample Specification'!F24</f>
        <v>0</v>
      </c>
      <c r="N24" s="450"/>
      <c r="O24" s="451"/>
      <c r="P24" s="451"/>
      <c r="Q24" s="452"/>
    </row>
    <row r="25" spans="1:17" s="2" customFormat="1" ht="16.3" customHeight="1" x14ac:dyDescent="0.4">
      <c r="A25" s="128" t="str">
        <f>'Sample Specification'!A25</f>
        <v>J1</v>
      </c>
      <c r="B25" s="129" t="str">
        <f>'Sample Specification'!B25</f>
        <v>Neck Width (seam to seam)</v>
      </c>
      <c r="C25" s="59"/>
      <c r="D25" s="131">
        <f>'Sample Specification'!D25</f>
        <v>0.5</v>
      </c>
      <c r="E25" s="132"/>
      <c r="F25" s="132"/>
      <c r="G25" s="133"/>
      <c r="H25" s="132"/>
      <c r="I25" s="132"/>
      <c r="J25" s="132"/>
      <c r="K25" s="132"/>
      <c r="L25" s="134">
        <f>'Sample Specification'!E25</f>
        <v>0.6</v>
      </c>
      <c r="M25" s="134">
        <f>'Sample Specification'!F25</f>
        <v>0.6</v>
      </c>
      <c r="N25" s="450"/>
      <c r="O25" s="451"/>
      <c r="P25" s="451"/>
      <c r="Q25" s="452"/>
    </row>
    <row r="26" spans="1:17" s="2" customFormat="1" ht="16.3" customHeight="1" x14ac:dyDescent="0.4">
      <c r="A26" s="128">
        <f>'Sample Specification'!A26</f>
        <v>0</v>
      </c>
      <c r="B26" s="129" t="str">
        <f>'Sample Specification'!B26</f>
        <v>Front Neck Drop (HSP to CB seam)</v>
      </c>
      <c r="C26" s="59"/>
      <c r="D26" s="131">
        <f>'Sample Specification'!D26</f>
        <v>0.5</v>
      </c>
      <c r="E26" s="132"/>
      <c r="F26" s="132"/>
      <c r="G26" s="133"/>
      <c r="H26" s="132"/>
      <c r="I26" s="132"/>
      <c r="J26" s="132"/>
      <c r="K26" s="132"/>
      <c r="L26" s="134">
        <f>'Sample Specification'!E26</f>
        <v>0.3</v>
      </c>
      <c r="M26" s="134">
        <f>'Sample Specification'!F26</f>
        <v>0.3</v>
      </c>
      <c r="N26" s="450"/>
      <c r="O26" s="451"/>
      <c r="P26" s="451"/>
      <c r="Q26" s="452"/>
    </row>
    <row r="27" spans="1:17" s="2" customFormat="1" ht="16.3" customHeight="1" x14ac:dyDescent="0.4">
      <c r="A27" s="128" t="str">
        <f>'Sample Specification'!A27</f>
        <v>J5</v>
      </c>
      <c r="B27" s="129" t="str">
        <f>'Sample Specification'!B27</f>
        <v>Back Neck Drop (HSP to CB seam)</v>
      </c>
      <c r="C27" s="59"/>
      <c r="D27" s="131">
        <f>'Sample Specification'!D27</f>
        <v>0.3</v>
      </c>
      <c r="E27" s="132"/>
      <c r="F27" s="132"/>
      <c r="G27" s="133"/>
      <c r="H27" s="132"/>
      <c r="I27" s="132"/>
      <c r="J27" s="132"/>
      <c r="K27" s="132"/>
      <c r="L27" s="134">
        <f>'Sample Specification'!E27</f>
        <v>0</v>
      </c>
      <c r="M27" s="134">
        <f>'Sample Specification'!F27</f>
        <v>0</v>
      </c>
      <c r="N27" s="450"/>
      <c r="O27" s="451"/>
      <c r="P27" s="451"/>
      <c r="Q27" s="452"/>
    </row>
    <row r="28" spans="1:17" s="2" customFormat="1" ht="16.3" customHeight="1" x14ac:dyDescent="0.4">
      <c r="A28" s="128">
        <f>'Sample Specification'!A28</f>
        <v>0</v>
      </c>
      <c r="B28" s="129" t="str">
        <f>'Sample Specification'!B28</f>
        <v>Shoulder Slope from HSP</v>
      </c>
      <c r="C28" s="59"/>
      <c r="D28" s="131">
        <f>'Sample Specification'!D28</f>
        <v>0.5</v>
      </c>
      <c r="E28" s="132"/>
      <c r="F28" s="132"/>
      <c r="G28" s="133"/>
      <c r="H28" s="132"/>
      <c r="I28" s="132"/>
      <c r="J28" s="132"/>
      <c r="K28" s="132"/>
      <c r="L28" s="134">
        <f>'Sample Specification'!E28</f>
        <v>0</v>
      </c>
      <c r="M28" s="134">
        <f>'Sample Specification'!F28</f>
        <v>0</v>
      </c>
      <c r="N28" s="450"/>
      <c r="O28" s="451"/>
      <c r="P28" s="451"/>
      <c r="Q28" s="452"/>
    </row>
    <row r="29" spans="1:17" s="2" customFormat="1" ht="16.3" customHeight="1" x14ac:dyDescent="0.4">
      <c r="A29" s="128" t="str">
        <f>'Sample Specification'!A29</f>
        <v>J13</v>
      </c>
      <c r="B29" s="129" t="str">
        <f>'Sample Specification'!B29</f>
        <v>Collar depth at CB</v>
      </c>
      <c r="C29" s="59"/>
      <c r="D29" s="131">
        <f>'Sample Specification'!D29</f>
        <v>0.5</v>
      </c>
      <c r="E29" s="132"/>
      <c r="F29" s="132"/>
      <c r="G29" s="133"/>
      <c r="H29" s="132"/>
      <c r="I29" s="132"/>
      <c r="J29" s="132"/>
      <c r="K29" s="132"/>
      <c r="L29" s="134">
        <f>'Sample Specification'!E29</f>
        <v>0</v>
      </c>
      <c r="M29" s="134">
        <f>'Sample Specification'!F29</f>
        <v>0</v>
      </c>
      <c r="N29" s="450"/>
      <c r="O29" s="451"/>
      <c r="P29" s="451"/>
      <c r="Q29" s="452"/>
    </row>
    <row r="30" spans="1:17" s="2" customFormat="1" ht="16.3" customHeight="1" x14ac:dyDescent="0.4">
      <c r="A30" s="128" t="str">
        <f>'Sample Specification'!A30</f>
        <v>J14</v>
      </c>
      <c r="B30" s="129" t="str">
        <f>'Sample Specification'!B30</f>
        <v>Collar stand and CB</v>
      </c>
      <c r="C30" s="59"/>
      <c r="D30" s="131">
        <f>'Sample Specification'!D30</f>
        <v>0.3</v>
      </c>
      <c r="E30" s="132"/>
      <c r="F30" s="132"/>
      <c r="G30" s="133"/>
      <c r="H30" s="132"/>
      <c r="I30" s="132"/>
      <c r="J30" s="132"/>
      <c r="K30" s="132"/>
      <c r="L30" s="134">
        <f>'Sample Specification'!E30</f>
        <v>0</v>
      </c>
      <c r="M30" s="134">
        <f>'Sample Specification'!F30</f>
        <v>0</v>
      </c>
      <c r="N30" s="450"/>
      <c r="O30" s="451"/>
      <c r="P30" s="451"/>
      <c r="Q30" s="452"/>
    </row>
    <row r="31" spans="1:17" s="2" customFormat="1" ht="16.3" customHeight="1" x14ac:dyDescent="0.4">
      <c r="A31" s="128" t="str">
        <f>'Sample Specification'!A31</f>
        <v>J9</v>
      </c>
      <c r="B31" s="129" t="str">
        <f>'Sample Specification'!B31</f>
        <v>Collar leaf edge point to point</v>
      </c>
      <c r="C31" s="59"/>
      <c r="D31" s="131">
        <f>'Sample Specification'!D31</f>
        <v>0.5</v>
      </c>
      <c r="E31" s="132"/>
      <c r="F31" s="132"/>
      <c r="G31" s="133"/>
      <c r="H31" s="132"/>
      <c r="I31" s="132"/>
      <c r="J31" s="132"/>
      <c r="K31" s="132"/>
      <c r="L31" s="134">
        <f>'Sample Specification'!E31</f>
        <v>0</v>
      </c>
      <c r="M31" s="134">
        <f>'Sample Specification'!F31</f>
        <v>0</v>
      </c>
      <c r="N31" s="450"/>
      <c r="O31" s="451"/>
      <c r="P31" s="451"/>
      <c r="Q31" s="452"/>
    </row>
    <row r="32" spans="1:17" s="2" customFormat="1" ht="16.3" customHeight="1" x14ac:dyDescent="0.4">
      <c r="A32" s="128" t="str">
        <f>'Sample Specification'!A32</f>
        <v>H1</v>
      </c>
      <c r="B32" s="129" t="str">
        <f>'Sample Specification'!B32</f>
        <v>Armhole Drop from HSP</v>
      </c>
      <c r="C32" s="59"/>
      <c r="D32" s="131">
        <f>'Sample Specification'!D32</f>
        <v>0.5</v>
      </c>
      <c r="E32" s="132"/>
      <c r="F32" s="132"/>
      <c r="G32" s="133"/>
      <c r="H32" s="132"/>
      <c r="I32" s="132"/>
      <c r="J32" s="132"/>
      <c r="K32" s="132"/>
      <c r="L32" s="134">
        <f>'Sample Specification'!E32</f>
        <v>1</v>
      </c>
      <c r="M32" s="134">
        <f>'Sample Specification'!F32</f>
        <v>0.6</v>
      </c>
      <c r="N32" s="450"/>
      <c r="O32" s="451"/>
      <c r="P32" s="451"/>
      <c r="Q32" s="452"/>
    </row>
    <row r="33" spans="1:17" s="2" customFormat="1" ht="16.3" customHeight="1" x14ac:dyDescent="0.4">
      <c r="A33" s="128" t="str">
        <f>'Sample Specification'!A33</f>
        <v>H3</v>
      </c>
      <c r="B33" s="129" t="str">
        <f>'Sample Specification'!B33</f>
        <v>Front armhole curve along seam</v>
      </c>
      <c r="C33" s="59"/>
      <c r="D33" s="131">
        <f>'Sample Specification'!D33</f>
        <v>0.5</v>
      </c>
      <c r="E33" s="132"/>
      <c r="F33" s="132"/>
      <c r="G33" s="133"/>
      <c r="H33" s="132"/>
      <c r="I33" s="132"/>
      <c r="J33" s="132"/>
      <c r="K33" s="132"/>
      <c r="L33" s="134">
        <f>'Sample Specification'!E33</f>
        <v>1.6</v>
      </c>
      <c r="M33" s="134">
        <f>'Sample Specification'!F33</f>
        <v>1</v>
      </c>
      <c r="N33" s="450"/>
      <c r="O33" s="451"/>
      <c r="P33" s="451"/>
      <c r="Q33" s="452"/>
    </row>
    <row r="34" spans="1:17" s="2" customFormat="1" ht="16.3" customHeight="1" x14ac:dyDescent="0.4">
      <c r="A34" s="128" t="str">
        <f>'Sample Specification'!A34</f>
        <v>H4</v>
      </c>
      <c r="B34" s="129" t="str">
        <f>'Sample Specification'!B34</f>
        <v>Back armhole curve along seam</v>
      </c>
      <c r="C34" s="59"/>
      <c r="D34" s="131">
        <f>'Sample Specification'!D34</f>
        <v>0.5</v>
      </c>
      <c r="E34" s="132"/>
      <c r="F34" s="132"/>
      <c r="G34" s="133"/>
      <c r="H34" s="132"/>
      <c r="I34" s="132"/>
      <c r="J34" s="132"/>
      <c r="K34" s="132"/>
      <c r="L34" s="134">
        <f>'Sample Specification'!E34</f>
        <v>1.6</v>
      </c>
      <c r="M34" s="134">
        <f>'Sample Specification'!F34</f>
        <v>1</v>
      </c>
      <c r="N34" s="450"/>
      <c r="O34" s="451"/>
      <c r="P34" s="451"/>
      <c r="Q34" s="452"/>
    </row>
    <row r="35" spans="1:17" s="2" customFormat="1" ht="16.3" customHeight="1" x14ac:dyDescent="0.4">
      <c r="A35" s="128" t="str">
        <f>'Sample Specification'!A35</f>
        <v>G1</v>
      </c>
      <c r="B35" s="129" t="str">
        <f>'Sample Specification'!B35</f>
        <v>Sleeve Length from low shoulder point to hem edge</v>
      </c>
      <c r="C35" s="59"/>
      <c r="D35" s="131">
        <f>'Sample Specification'!D35</f>
        <v>1</v>
      </c>
      <c r="E35" s="132"/>
      <c r="F35" s="132"/>
      <c r="G35" s="133"/>
      <c r="H35" s="132"/>
      <c r="I35" s="132"/>
      <c r="J35" s="132"/>
      <c r="K35" s="132"/>
      <c r="L35" s="134">
        <f>'Sample Specification'!E35</f>
        <v>3</v>
      </c>
      <c r="M35" s="134">
        <f>'Sample Specification'!F35</f>
        <v>0.6</v>
      </c>
      <c r="N35" s="450"/>
      <c r="O35" s="451"/>
      <c r="P35" s="451"/>
      <c r="Q35" s="452"/>
    </row>
    <row r="36" spans="1:17" s="2" customFormat="1" ht="16.3" customHeight="1" x14ac:dyDescent="0.4">
      <c r="A36" s="128" t="str">
        <f>'Sample Specification'!A36</f>
        <v>G4</v>
      </c>
      <c r="B36" s="129" t="str">
        <f>'Sample Specification'!B36</f>
        <v>Undersleeve Length from underarm to hem edge</v>
      </c>
      <c r="C36" s="59"/>
      <c r="D36" s="131">
        <f>'Sample Specification'!D36</f>
        <v>0.5</v>
      </c>
      <c r="E36" s="132"/>
      <c r="F36" s="132"/>
      <c r="G36" s="133"/>
      <c r="H36" s="132"/>
      <c r="I36" s="132"/>
      <c r="J36" s="132"/>
      <c r="K36" s="132"/>
      <c r="L36" s="134">
        <f>'Sample Specification'!E36</f>
        <v>2</v>
      </c>
      <c r="M36" s="134">
        <f>'Sample Specification'!F36</f>
        <v>0</v>
      </c>
      <c r="N36" s="450"/>
      <c r="O36" s="451"/>
      <c r="P36" s="451"/>
      <c r="Q36" s="452"/>
    </row>
    <row r="37" spans="1:17" s="2" customFormat="1" ht="16.3" customHeight="1" x14ac:dyDescent="0.4">
      <c r="A37" s="128" t="str">
        <f>'Sample Specification'!A37</f>
        <v>I1</v>
      </c>
      <c r="B37" s="129" t="str">
        <f>'Sample Specification'!B37</f>
        <v>1/2 Bicep Circ. @ underarm, straight to sleeve fold</v>
      </c>
      <c r="C37" s="59"/>
      <c r="D37" s="131">
        <f>'Sample Specification'!D37</f>
        <v>0.5</v>
      </c>
      <c r="E37" s="132"/>
      <c r="F37" s="132"/>
      <c r="G37" s="133"/>
      <c r="H37" s="132"/>
      <c r="I37" s="132"/>
      <c r="J37" s="132"/>
      <c r="K37" s="132"/>
      <c r="L37" s="134">
        <f>'Sample Specification'!E37</f>
        <v>0.6</v>
      </c>
      <c r="M37" s="134">
        <f>'Sample Specification'!F37</f>
        <v>0.6</v>
      </c>
      <c r="N37" s="450"/>
      <c r="O37" s="451"/>
      <c r="P37" s="451"/>
      <c r="Q37" s="452"/>
    </row>
    <row r="38" spans="1:17" s="2" customFormat="1" ht="16.3" customHeight="1" x14ac:dyDescent="0.4">
      <c r="A38" s="128" t="str">
        <f>'Sample Specification'!A38</f>
        <v>I2</v>
      </c>
      <c r="B38" s="129" t="str">
        <f>'Sample Specification'!B38</f>
        <v>1/2 Elbow Circ. @ 20cm from underarm, straight to sleeve fold</v>
      </c>
      <c r="C38" s="59"/>
      <c r="D38" s="131">
        <f>'Sample Specification'!D38</f>
        <v>0.5</v>
      </c>
      <c r="E38" s="132"/>
      <c r="F38" s="132"/>
      <c r="G38" s="133"/>
      <c r="H38" s="132"/>
      <c r="I38" s="132"/>
      <c r="J38" s="132"/>
      <c r="K38" s="132"/>
      <c r="L38" s="134">
        <f>'Sample Specification'!E38</f>
        <v>0.5</v>
      </c>
      <c r="M38" s="134">
        <f>'Sample Specification'!F38</f>
        <v>0.5</v>
      </c>
      <c r="N38" s="450"/>
      <c r="O38" s="451"/>
      <c r="P38" s="451"/>
      <c r="Q38" s="452"/>
    </row>
    <row r="39" spans="1:17" s="2" customFormat="1" ht="16.3" customHeight="1" x14ac:dyDescent="0.4">
      <c r="A39" s="128" t="str">
        <f>'Sample Specification'!A39</f>
        <v>I3</v>
      </c>
      <c r="B39" s="129" t="str">
        <f>'Sample Specification'!B39</f>
        <v xml:space="preserve">1/2 Cuff Circ. @relaxed </v>
      </c>
      <c r="C39" s="59"/>
      <c r="D39" s="131">
        <f>'Sample Specification'!D39</f>
        <v>0.5</v>
      </c>
      <c r="E39" s="132"/>
      <c r="F39" s="132"/>
      <c r="G39" s="133"/>
      <c r="H39" s="132"/>
      <c r="I39" s="132"/>
      <c r="J39" s="132"/>
      <c r="K39" s="132"/>
      <c r="L39" s="134">
        <f>'Sample Specification'!E39</f>
        <v>0.6</v>
      </c>
      <c r="M39" s="134">
        <f>'Sample Specification'!F39</f>
        <v>0.6</v>
      </c>
      <c r="N39" s="450"/>
      <c r="O39" s="451"/>
      <c r="P39" s="451"/>
      <c r="Q39" s="452"/>
    </row>
    <row r="40" spans="1:17" s="2" customFormat="1" ht="16.3" customHeight="1" x14ac:dyDescent="0.4">
      <c r="A40" s="128" t="str">
        <f>'Sample Specification'!A40</f>
        <v>I4</v>
      </c>
      <c r="B40" s="129" t="str">
        <f>'Sample Specification'!B40</f>
        <v>1/2 Cuff Circ. @ extended</v>
      </c>
      <c r="C40" s="59"/>
      <c r="D40" s="131">
        <f>'Sample Specification'!D40</f>
        <v>0.5</v>
      </c>
      <c r="E40" s="132"/>
      <c r="F40" s="132"/>
      <c r="G40" s="133"/>
      <c r="H40" s="132"/>
      <c r="I40" s="132"/>
      <c r="J40" s="132"/>
      <c r="K40" s="132"/>
      <c r="L40" s="134">
        <f>'Sample Specification'!E40</f>
        <v>0.6</v>
      </c>
      <c r="M40" s="134">
        <f>'Sample Specification'!F40</f>
        <v>0.6</v>
      </c>
      <c r="N40" s="450"/>
      <c r="O40" s="451"/>
      <c r="P40" s="451"/>
      <c r="Q40" s="452"/>
    </row>
    <row r="41" spans="1:17" s="2" customFormat="1" ht="16.3" customHeight="1" x14ac:dyDescent="0.4">
      <c r="A41" s="128">
        <f>'Sample Specification'!A41</f>
        <v>0</v>
      </c>
      <c r="B41" s="129" t="str">
        <f>'Sample Specification'!B41</f>
        <v>Cuff Hem Rib Depth</v>
      </c>
      <c r="C41" s="59"/>
      <c r="D41" s="131">
        <f>'Sample Specification'!D41</f>
        <v>0</v>
      </c>
      <c r="E41" s="132"/>
      <c r="F41" s="132"/>
      <c r="G41" s="133"/>
      <c r="H41" s="132"/>
      <c r="I41" s="132"/>
      <c r="J41" s="132"/>
      <c r="K41" s="132"/>
      <c r="L41" s="134">
        <f>'Sample Specification'!E41</f>
        <v>0</v>
      </c>
      <c r="M41" s="134">
        <f>'Sample Specification'!F41</f>
        <v>0</v>
      </c>
      <c r="N41" s="450"/>
      <c r="O41" s="451"/>
      <c r="P41" s="451"/>
      <c r="Q41" s="452"/>
    </row>
    <row r="42" spans="1:17" s="2" customFormat="1" ht="16.3" customHeight="1" x14ac:dyDescent="0.4">
      <c r="A42" s="128">
        <f>'Sample Specification'!A42</f>
        <v>0</v>
      </c>
      <c r="B42" s="129" t="str">
        <f>'Sample Specification'!B42</f>
        <v xml:space="preserve">Neck rib depth </v>
      </c>
      <c r="C42" s="59"/>
      <c r="D42" s="131">
        <f>'Sample Specification'!D42</f>
        <v>0</v>
      </c>
      <c r="E42" s="132"/>
      <c r="F42" s="132"/>
      <c r="G42" s="133"/>
      <c r="H42" s="132"/>
      <c r="I42" s="132"/>
      <c r="J42" s="132"/>
      <c r="K42" s="132"/>
      <c r="L42" s="134">
        <f>'Sample Specification'!E42</f>
        <v>0</v>
      </c>
      <c r="M42" s="134">
        <f>'Sample Specification'!F42</f>
        <v>0</v>
      </c>
      <c r="N42" s="450"/>
      <c r="O42" s="451"/>
      <c r="P42" s="451"/>
      <c r="Q42" s="452"/>
    </row>
    <row r="43" spans="1:17" s="2" customFormat="1" ht="16.3" customHeight="1" x14ac:dyDescent="0.4">
      <c r="A43" s="128">
        <f>'Sample Specification'!A43</f>
        <v>0</v>
      </c>
      <c r="B43" s="129" t="str">
        <f>'Sample Specification'!B43</f>
        <v>Front Logo Position from HSP Down (Centred Between CF &amp; Armhole)</v>
      </c>
      <c r="C43" s="59"/>
      <c r="D43" s="131">
        <f>'Sample Specification'!D43</f>
        <v>0</v>
      </c>
      <c r="E43" s="132"/>
      <c r="F43" s="132"/>
      <c r="G43" s="133"/>
      <c r="H43" s="132"/>
      <c r="I43" s="132"/>
      <c r="J43" s="132"/>
      <c r="K43" s="132"/>
      <c r="L43" s="134">
        <f>'Sample Specification'!E43</f>
        <v>0</v>
      </c>
      <c r="M43" s="134">
        <f>'Sample Specification'!F43</f>
        <v>0</v>
      </c>
      <c r="N43" s="450"/>
      <c r="O43" s="451"/>
      <c r="P43" s="451"/>
      <c r="Q43" s="452"/>
    </row>
    <row r="44" spans="1:17" s="2" customFormat="1" ht="16.3" customHeight="1" x14ac:dyDescent="0.4">
      <c r="A44" s="128">
        <f>'Sample Specification'!A44</f>
        <v>0</v>
      </c>
      <c r="B44" s="129" t="str">
        <f>'Sample Specification'!B44</f>
        <v>Back Logo Position from CB SEAM</v>
      </c>
      <c r="C44" s="59"/>
      <c r="D44" s="131">
        <f>'Sample Specification'!D44</f>
        <v>0</v>
      </c>
      <c r="E44" s="132"/>
      <c r="F44" s="132"/>
      <c r="G44" s="133"/>
      <c r="H44" s="132"/>
      <c r="I44" s="132"/>
      <c r="J44" s="132"/>
      <c r="K44" s="68"/>
      <c r="L44" s="134">
        <f>'Sample Specification'!E44</f>
        <v>0</v>
      </c>
      <c r="M44" s="134">
        <f>'Sample Specification'!F44</f>
        <v>0</v>
      </c>
      <c r="N44" s="450"/>
      <c r="O44" s="451"/>
      <c r="P44" s="451"/>
      <c r="Q44" s="452"/>
    </row>
    <row r="45" spans="1:17" s="2" customFormat="1" ht="16.3" customHeight="1" x14ac:dyDescent="0.4">
      <c r="A45" s="128">
        <f>'Sample Specification'!A45</f>
        <v>0</v>
      </c>
      <c r="B45" s="129" t="str">
        <f>'Sample Specification'!B45</f>
        <v>half minimum neck stretch</v>
      </c>
      <c r="C45" s="59"/>
      <c r="D45" s="131">
        <f>'Sample Specification'!D45</f>
        <v>0</v>
      </c>
      <c r="E45" s="132"/>
      <c r="F45" s="132"/>
      <c r="G45" s="133"/>
      <c r="H45" s="132"/>
      <c r="I45" s="132"/>
      <c r="J45" s="132"/>
      <c r="K45" s="68"/>
      <c r="L45" s="134">
        <f>'Sample Specification'!E45</f>
        <v>0</v>
      </c>
      <c r="M45" s="134">
        <f>'Sample Specification'!F45</f>
        <v>0</v>
      </c>
      <c r="N45" s="450"/>
      <c r="O45" s="451"/>
      <c r="P45" s="451"/>
      <c r="Q45" s="452"/>
    </row>
    <row r="46" spans="1:17" s="2" customFormat="1" ht="16.3" customHeight="1" x14ac:dyDescent="0.4">
      <c r="A46" s="128" t="str">
        <f>'Sample Specification'!A46</f>
        <v>Z2</v>
      </c>
      <c r="B46" s="129" t="str">
        <f>'Sample Specification'!B46</f>
        <v>Front neck along curve edge</v>
      </c>
      <c r="C46" s="59"/>
      <c r="D46" s="131">
        <f>'Sample Specification'!D46</f>
        <v>0</v>
      </c>
      <c r="E46" s="132"/>
      <c r="F46" s="132"/>
      <c r="G46" s="133"/>
      <c r="H46" s="132"/>
      <c r="I46" s="132"/>
      <c r="J46" s="132"/>
      <c r="K46" s="68"/>
      <c r="L46" s="134">
        <f>'Sample Specification'!E46</f>
        <v>0</v>
      </c>
      <c r="M46" s="134">
        <f>'Sample Specification'!F46</f>
        <v>0</v>
      </c>
      <c r="N46" s="450"/>
      <c r="O46" s="451"/>
      <c r="P46" s="451"/>
      <c r="Q46" s="452"/>
    </row>
    <row r="47" spans="1:17" s="2" customFormat="1" ht="16.3" customHeight="1" x14ac:dyDescent="0.4">
      <c r="A47" s="128" t="str">
        <f>'Sample Specification'!A47</f>
        <v>Z3</v>
      </c>
      <c r="B47" s="129" t="str">
        <f>'Sample Specification'!B47</f>
        <v>Back neck along curve edge</v>
      </c>
      <c r="C47" s="59"/>
      <c r="D47" s="131">
        <f>'Sample Specification'!D47</f>
        <v>0</v>
      </c>
      <c r="E47" s="132"/>
      <c r="F47" s="132"/>
      <c r="G47" s="133"/>
      <c r="H47" s="132"/>
      <c r="I47" s="132"/>
      <c r="J47" s="132"/>
      <c r="K47" s="68"/>
      <c r="L47" s="134">
        <f>'Sample Specification'!E47</f>
        <v>0</v>
      </c>
      <c r="M47" s="134">
        <f>'Sample Specification'!F47</f>
        <v>0</v>
      </c>
      <c r="N47" s="450"/>
      <c r="O47" s="451"/>
      <c r="P47" s="451"/>
      <c r="Q47" s="452"/>
    </row>
    <row r="48" spans="1:17" s="2" customFormat="1" ht="16.3" customHeight="1" x14ac:dyDescent="0.4">
      <c r="A48" s="128">
        <f>'Sample Specification'!A48</f>
        <v>0</v>
      </c>
      <c r="B48" s="129">
        <f>'Sample Specification'!B48</f>
        <v>0</v>
      </c>
      <c r="C48" s="59"/>
      <c r="D48" s="131">
        <f>'Sample Specification'!D48</f>
        <v>0</v>
      </c>
      <c r="E48" s="132"/>
      <c r="F48" s="132"/>
      <c r="G48" s="133"/>
      <c r="H48" s="132"/>
      <c r="I48" s="132"/>
      <c r="J48" s="132"/>
      <c r="K48" s="68"/>
      <c r="L48" s="134">
        <f>'Sample Specification'!E48</f>
        <v>0</v>
      </c>
      <c r="M48" s="134">
        <f>'Sample Specification'!F48</f>
        <v>0</v>
      </c>
      <c r="N48" s="450"/>
      <c r="O48" s="451"/>
      <c r="P48" s="451"/>
      <c r="Q48" s="452"/>
    </row>
    <row r="49" spans="1:17" s="2" customFormat="1" ht="16.3" customHeight="1" x14ac:dyDescent="0.4">
      <c r="A49" s="128">
        <f>'Sample Specification'!A49</f>
        <v>0</v>
      </c>
      <c r="B49" s="129">
        <f>'Sample Specification'!B49</f>
        <v>0</v>
      </c>
      <c r="C49" s="59"/>
      <c r="D49" s="131">
        <f>'Sample Specification'!D49</f>
        <v>0</v>
      </c>
      <c r="E49" s="132"/>
      <c r="F49" s="132"/>
      <c r="G49" s="133"/>
      <c r="H49" s="132"/>
      <c r="I49" s="132"/>
      <c r="J49" s="132"/>
      <c r="K49" s="68"/>
      <c r="L49" s="134">
        <f>'Sample Specification'!E49</f>
        <v>0</v>
      </c>
      <c r="M49" s="134">
        <f>'Sample Specification'!F49</f>
        <v>0</v>
      </c>
      <c r="N49" s="450"/>
      <c r="O49" s="451"/>
      <c r="P49" s="451"/>
      <c r="Q49" s="452"/>
    </row>
    <row r="50" spans="1:17" s="2" customFormat="1" ht="16.3" customHeight="1" x14ac:dyDescent="0.4">
      <c r="A50" s="128">
        <f>'Sample Specification'!A50</f>
        <v>0</v>
      </c>
      <c r="B50" s="129">
        <f>'Sample Specification'!B50</f>
        <v>0</v>
      </c>
      <c r="C50" s="59"/>
      <c r="D50" s="131">
        <f>'Sample Specification'!D50</f>
        <v>0</v>
      </c>
      <c r="E50" s="68"/>
      <c r="F50" s="68"/>
      <c r="G50" s="133"/>
      <c r="H50" s="68"/>
      <c r="I50" s="68"/>
      <c r="J50" s="68"/>
      <c r="K50" s="68"/>
      <c r="L50" s="134">
        <f>'Sample Specification'!E50</f>
        <v>0</v>
      </c>
      <c r="M50" s="134">
        <f>'Sample Specification'!F50</f>
        <v>0</v>
      </c>
      <c r="N50" s="450"/>
      <c r="O50" s="451"/>
      <c r="P50" s="451"/>
      <c r="Q50" s="452"/>
    </row>
    <row r="51" spans="1:17" s="2" customFormat="1" ht="16.3" customHeight="1" x14ac:dyDescent="0.4">
      <c r="A51" s="128">
        <f>'Sample Specification'!A51</f>
        <v>0</v>
      </c>
      <c r="B51" s="129">
        <f>'Sample Specification'!B51</f>
        <v>0</v>
      </c>
      <c r="C51" s="59"/>
      <c r="D51" s="131">
        <f>'Sample Specification'!D51</f>
        <v>0</v>
      </c>
      <c r="E51" s="132"/>
      <c r="F51" s="132"/>
      <c r="G51" s="133"/>
      <c r="H51" s="132"/>
      <c r="I51" s="132"/>
      <c r="J51" s="132"/>
      <c r="K51" s="132"/>
      <c r="L51" s="134">
        <f>'Sample Specification'!E51</f>
        <v>0</v>
      </c>
      <c r="M51" s="134">
        <f>'Sample Specification'!F51</f>
        <v>0</v>
      </c>
      <c r="N51" s="450"/>
      <c r="O51" s="451"/>
      <c r="P51" s="451"/>
      <c r="Q51" s="452"/>
    </row>
    <row r="52" spans="1:17" s="2" customFormat="1" ht="16.3" customHeight="1" x14ac:dyDescent="0.4">
      <c r="A52" s="128">
        <f>'Sample Specification'!A52</f>
        <v>0</v>
      </c>
      <c r="B52" s="129">
        <f>'Sample Specification'!B52</f>
        <v>0</v>
      </c>
      <c r="C52" s="59"/>
      <c r="D52" s="131">
        <f>'Sample Specification'!D52</f>
        <v>0</v>
      </c>
      <c r="E52" s="132"/>
      <c r="F52" s="132"/>
      <c r="G52" s="133"/>
      <c r="H52" s="132"/>
      <c r="I52" s="132"/>
      <c r="J52" s="132"/>
      <c r="K52" s="132"/>
      <c r="L52" s="134">
        <f>'Sample Specification'!E52</f>
        <v>0</v>
      </c>
      <c r="M52" s="134">
        <f>'Sample Specification'!F52</f>
        <v>0</v>
      </c>
      <c r="N52" s="450"/>
      <c r="O52" s="451"/>
      <c r="P52" s="451"/>
      <c r="Q52" s="452"/>
    </row>
    <row r="53" spans="1:17" s="2" customFormat="1" ht="16.3" customHeight="1" x14ac:dyDescent="0.4">
      <c r="A53" s="128">
        <f>'Sample Specification'!A53</f>
        <v>0</v>
      </c>
      <c r="B53" s="129">
        <f>'Sample Specification'!B53</f>
        <v>0</v>
      </c>
      <c r="C53" s="59"/>
      <c r="D53" s="131">
        <f>'Sample Specification'!D53</f>
        <v>0</v>
      </c>
      <c r="E53" s="132"/>
      <c r="F53" s="132"/>
      <c r="G53" s="133"/>
      <c r="H53" s="132"/>
      <c r="I53" s="132"/>
      <c r="J53" s="132"/>
      <c r="K53" s="132"/>
      <c r="L53" s="134">
        <f>'Sample Specification'!E53</f>
        <v>0</v>
      </c>
      <c r="M53" s="134">
        <f>'Sample Specification'!F53</f>
        <v>0</v>
      </c>
      <c r="N53" s="450"/>
      <c r="O53" s="451"/>
      <c r="P53" s="451"/>
      <c r="Q53" s="452"/>
    </row>
    <row r="54" spans="1:17" s="2" customFormat="1" ht="16.3" customHeight="1" x14ac:dyDescent="0.4">
      <c r="A54" s="128">
        <f>'Sample Specification'!A54</f>
        <v>0</v>
      </c>
      <c r="B54" s="129">
        <f>'Sample Specification'!B54</f>
        <v>0</v>
      </c>
      <c r="C54" s="59"/>
      <c r="D54" s="131">
        <f>'Sample Specification'!D54</f>
        <v>0</v>
      </c>
      <c r="E54" s="132"/>
      <c r="F54" s="132"/>
      <c r="G54" s="133"/>
      <c r="H54" s="132"/>
      <c r="I54" s="132"/>
      <c r="J54" s="132"/>
      <c r="K54" s="132"/>
      <c r="L54" s="134">
        <f>'Sample Specification'!E54</f>
        <v>0</v>
      </c>
      <c r="M54" s="134">
        <f>'Sample Specification'!F54</f>
        <v>0</v>
      </c>
      <c r="N54" s="450"/>
      <c r="O54" s="451"/>
      <c r="P54" s="451"/>
      <c r="Q54" s="452"/>
    </row>
    <row r="55" spans="1:17" s="2" customFormat="1" ht="16.3" customHeight="1" x14ac:dyDescent="0.4">
      <c r="A55" s="128">
        <f>'Sample Specification'!A55</f>
        <v>0</v>
      </c>
      <c r="B55" s="129">
        <f>'Sample Specification'!B55</f>
        <v>0</v>
      </c>
      <c r="C55" s="59"/>
      <c r="D55" s="131">
        <f>'Sample Specification'!D55</f>
        <v>0</v>
      </c>
      <c r="E55" s="132"/>
      <c r="F55" s="132"/>
      <c r="G55" s="133"/>
      <c r="H55" s="132"/>
      <c r="I55" s="132"/>
      <c r="J55" s="132"/>
      <c r="K55" s="68"/>
      <c r="L55" s="134">
        <f>'Sample Specification'!E55</f>
        <v>0</v>
      </c>
      <c r="M55" s="134">
        <f>'Sample Specification'!F55</f>
        <v>0</v>
      </c>
      <c r="N55" s="450"/>
      <c r="O55" s="451"/>
      <c r="P55" s="451"/>
      <c r="Q55" s="452"/>
    </row>
    <row r="56" spans="1:17" s="2" customFormat="1" ht="16.3" customHeight="1" x14ac:dyDescent="0.4">
      <c r="A56" s="128">
        <f>'Sample Specification'!A56</f>
        <v>0</v>
      </c>
      <c r="B56" s="129">
        <f>'Sample Specification'!B56</f>
        <v>0</v>
      </c>
      <c r="C56" s="59"/>
      <c r="D56" s="131">
        <f>'Sample Specification'!D56</f>
        <v>0</v>
      </c>
      <c r="E56" s="132"/>
      <c r="F56" s="132"/>
      <c r="G56" s="133"/>
      <c r="H56" s="132"/>
      <c r="I56" s="132"/>
      <c r="J56" s="132"/>
      <c r="K56" s="68"/>
      <c r="L56" s="134">
        <f>'Sample Specification'!E56</f>
        <v>0</v>
      </c>
      <c r="M56" s="134">
        <f>'Sample Specification'!F56</f>
        <v>0</v>
      </c>
      <c r="N56" s="450"/>
      <c r="O56" s="451"/>
      <c r="P56" s="451"/>
      <c r="Q56" s="452"/>
    </row>
    <row r="57" spans="1:17" s="2" customFormat="1" ht="16.3" customHeight="1" x14ac:dyDescent="0.4">
      <c r="A57" s="128">
        <f>'Sample Specification'!A57</f>
        <v>0</v>
      </c>
      <c r="B57" s="129">
        <f>'Sample Specification'!B57</f>
        <v>0</v>
      </c>
      <c r="C57" s="59"/>
      <c r="D57" s="131">
        <f>'Sample Specification'!D57</f>
        <v>0</v>
      </c>
      <c r="E57" s="132"/>
      <c r="F57" s="132"/>
      <c r="G57" s="133"/>
      <c r="H57" s="132"/>
      <c r="I57" s="132"/>
      <c r="J57" s="132"/>
      <c r="K57" s="68"/>
      <c r="L57" s="134">
        <f>'Sample Specification'!E57</f>
        <v>0</v>
      </c>
      <c r="M57" s="134">
        <f>'Sample Specification'!F57</f>
        <v>0</v>
      </c>
      <c r="N57" s="450"/>
      <c r="O57" s="451"/>
      <c r="P57" s="451"/>
      <c r="Q57" s="452"/>
    </row>
    <row r="58" spans="1:17" s="2" customFormat="1" ht="16.3" customHeight="1" x14ac:dyDescent="0.4">
      <c r="A58" s="128">
        <f>'Sample Specification'!A58</f>
        <v>0</v>
      </c>
      <c r="B58" s="129">
        <f>'Sample Specification'!B58</f>
        <v>0</v>
      </c>
      <c r="C58" s="59"/>
      <c r="D58" s="131">
        <f>'Sample Specification'!D58</f>
        <v>0</v>
      </c>
      <c r="E58" s="132"/>
      <c r="F58" s="132"/>
      <c r="G58" s="133"/>
      <c r="H58" s="132"/>
      <c r="I58" s="132"/>
      <c r="J58" s="132"/>
      <c r="K58" s="68"/>
      <c r="L58" s="134">
        <f>'Sample Specification'!E58</f>
        <v>0</v>
      </c>
      <c r="M58" s="134">
        <f>'Sample Specification'!F58</f>
        <v>0</v>
      </c>
      <c r="N58" s="450"/>
      <c r="O58" s="451"/>
      <c r="P58" s="451"/>
      <c r="Q58" s="452"/>
    </row>
    <row r="59" spans="1:17" s="2" customFormat="1" ht="16.3" customHeight="1" x14ac:dyDescent="0.4">
      <c r="A59" s="128">
        <f>'Sample Specification'!A59</f>
        <v>0</v>
      </c>
      <c r="B59" s="129">
        <f>'Sample Specification'!B59</f>
        <v>0</v>
      </c>
      <c r="C59" s="59"/>
      <c r="D59" s="131">
        <f>'Sample Specification'!D59</f>
        <v>0</v>
      </c>
      <c r="E59" s="132"/>
      <c r="F59" s="132"/>
      <c r="G59" s="133"/>
      <c r="H59" s="132"/>
      <c r="I59" s="132"/>
      <c r="J59" s="132"/>
      <c r="K59" s="68"/>
      <c r="L59" s="134">
        <f>'Sample Specification'!E59</f>
        <v>0</v>
      </c>
      <c r="M59" s="134">
        <f>'Sample Specification'!F59</f>
        <v>0</v>
      </c>
      <c r="N59" s="450"/>
      <c r="O59" s="451"/>
      <c r="P59" s="451"/>
      <c r="Q59" s="452"/>
    </row>
    <row r="60" spans="1:17" s="2" customFormat="1" ht="16.3" customHeight="1" x14ac:dyDescent="0.4">
      <c r="A60" s="128">
        <f>'Sample Specification'!A60</f>
        <v>0</v>
      </c>
      <c r="B60" s="129">
        <f>'Sample Specification'!B60</f>
        <v>0</v>
      </c>
      <c r="C60" s="59"/>
      <c r="D60" s="131">
        <f>'Sample Specification'!D60</f>
        <v>0</v>
      </c>
      <c r="E60" s="132"/>
      <c r="F60" s="132"/>
      <c r="G60" s="133"/>
      <c r="H60" s="132"/>
      <c r="I60" s="132"/>
      <c r="J60" s="132"/>
      <c r="K60" s="68"/>
      <c r="L60" s="134">
        <f>'Sample Specification'!E60</f>
        <v>0</v>
      </c>
      <c r="M60" s="134">
        <f>'Sample Specification'!F60</f>
        <v>0</v>
      </c>
      <c r="N60" s="450"/>
      <c r="O60" s="451"/>
      <c r="P60" s="451"/>
      <c r="Q60" s="452"/>
    </row>
    <row r="61" spans="1:17" s="2" customFormat="1" ht="16.3" customHeight="1" x14ac:dyDescent="0.4">
      <c r="A61" s="128">
        <f>'Sample Specification'!A61</f>
        <v>0</v>
      </c>
      <c r="B61" s="129">
        <f>'Sample Specification'!B61</f>
        <v>0</v>
      </c>
      <c r="C61" s="59"/>
      <c r="D61" s="131">
        <f>'Sample Specification'!D61</f>
        <v>0</v>
      </c>
      <c r="E61" s="68"/>
      <c r="F61" s="68"/>
      <c r="G61" s="133"/>
      <c r="H61" s="68"/>
      <c r="I61" s="68"/>
      <c r="J61" s="68"/>
      <c r="K61" s="68"/>
      <c r="L61" s="134">
        <f>'Sample Specification'!E61</f>
        <v>0</v>
      </c>
      <c r="M61" s="134">
        <f>'Sample Specification'!F61</f>
        <v>0</v>
      </c>
      <c r="N61" s="450"/>
      <c r="O61" s="451"/>
      <c r="P61" s="451"/>
      <c r="Q61" s="452"/>
    </row>
    <row r="62" spans="1:17" s="2" customFormat="1" ht="16.3" customHeight="1" x14ac:dyDescent="0.4">
      <c r="A62" s="128">
        <f>'Sample Specification'!A62</f>
        <v>0</v>
      </c>
      <c r="B62" s="129">
        <f>'Sample Specification'!B62</f>
        <v>0</v>
      </c>
      <c r="C62" s="59"/>
      <c r="D62" s="131">
        <f>'Sample Specification'!D62</f>
        <v>0</v>
      </c>
      <c r="E62" s="68"/>
      <c r="F62" s="68"/>
      <c r="G62" s="133"/>
      <c r="H62" s="68"/>
      <c r="I62" s="68"/>
      <c r="J62" s="68"/>
      <c r="K62" s="68"/>
      <c r="L62" s="134">
        <f>'Sample Specification'!E62</f>
        <v>0</v>
      </c>
      <c r="M62" s="134">
        <f>'Sample Specification'!F62</f>
        <v>0</v>
      </c>
      <c r="N62" s="450"/>
      <c r="O62" s="451"/>
      <c r="P62" s="451"/>
      <c r="Q62" s="452"/>
    </row>
    <row r="63" spans="1:17" s="2" customFormat="1" ht="16.3" customHeight="1" x14ac:dyDescent="0.4">
      <c r="A63" s="128"/>
      <c r="B63" s="129">
        <f>'Sample Specification'!B63</f>
        <v>0</v>
      </c>
      <c r="C63" s="59"/>
      <c r="D63" s="131">
        <f>'Sample Specification'!D63</f>
        <v>0</v>
      </c>
      <c r="E63" s="68"/>
      <c r="F63" s="68"/>
      <c r="G63" s="133"/>
      <c r="H63" s="68"/>
      <c r="I63" s="68"/>
      <c r="J63" s="68"/>
      <c r="K63" s="68"/>
      <c r="L63" s="134">
        <f>'Sample Specification'!E63</f>
        <v>0</v>
      </c>
      <c r="M63" s="134">
        <f>'Sample Specification'!F63</f>
        <v>0</v>
      </c>
      <c r="N63" s="453"/>
      <c r="O63" s="454"/>
      <c r="P63" s="454"/>
      <c r="Q63" s="455"/>
    </row>
    <row r="64" spans="1:17" s="2" customFormat="1" ht="19.5" customHeight="1" thickBot="1" x14ac:dyDescent="0.45">
      <c r="A64"/>
      <c r="B64"/>
      <c r="C64"/>
      <c r="D64"/>
      <c r="E64"/>
      <c r="F64"/>
      <c r="G64"/>
      <c r="H64"/>
      <c r="I64"/>
      <c r="J64"/>
      <c r="K64"/>
      <c r="L64"/>
      <c r="M64"/>
      <c r="N64"/>
      <c r="O64"/>
      <c r="P64"/>
      <c r="Q64"/>
    </row>
    <row r="65" spans="1:17" s="2" customFormat="1" ht="16.3" customHeight="1" x14ac:dyDescent="0.4">
      <c r="A65" s="477" t="s">
        <v>586</v>
      </c>
      <c r="B65" s="443"/>
      <c r="C65" s="443"/>
      <c r="D65" s="443"/>
      <c r="E65" s="443"/>
      <c r="F65" s="443"/>
      <c r="G65" s="443"/>
      <c r="H65" s="443"/>
      <c r="I65" s="443"/>
      <c r="J65" s="443"/>
      <c r="K65" s="443"/>
      <c r="L65" s="443"/>
      <c r="M65" s="444"/>
      <c r="N65" s="477" t="s">
        <v>587</v>
      </c>
      <c r="O65" s="443"/>
      <c r="P65" s="443"/>
      <c r="Q65" s="444"/>
    </row>
    <row r="66" spans="1:17" s="2" customFormat="1" ht="16.3" customHeight="1" x14ac:dyDescent="0.4">
      <c r="A66" s="201" t="e">
        <f>'Sample Specification'!A66</f>
        <v>#REF!</v>
      </c>
      <c r="B66" s="187"/>
      <c r="C66" s="223"/>
      <c r="D66" s="223"/>
      <c r="E66" s="223"/>
      <c r="F66" s="474"/>
      <c r="G66" s="474"/>
      <c r="H66" s="223"/>
      <c r="I66" s="223"/>
      <c r="J66" s="223"/>
      <c r="K66" s="223"/>
      <c r="L66" s="223"/>
      <c r="M66" s="121"/>
      <c r="N66" s="181" t="str">
        <f>'Sample Specification'!AB66</f>
        <v>MAIN LABEL:</v>
      </c>
      <c r="O66" s="31" t="str">
        <f>'Sample Specification'!AC66</f>
        <v>At CB, concealed horizontal stitching at top corners only, in-line with neck seam.</v>
      </c>
      <c r="P66" s="66"/>
      <c r="Q66" s="172"/>
    </row>
    <row r="67" spans="1:17" s="2" customFormat="1" ht="16.3" customHeight="1" x14ac:dyDescent="0.4">
      <c r="A67" s="120" t="e">
        <f>'Sample Specification'!A67</f>
        <v>#REF!</v>
      </c>
      <c r="B67" s="171"/>
      <c r="C67" s="171"/>
      <c r="D67" s="171"/>
      <c r="E67" s="171"/>
      <c r="F67" s="171"/>
      <c r="G67" s="171"/>
      <c r="H67" s="171"/>
      <c r="I67" s="171"/>
      <c r="J67" s="171"/>
      <c r="K67" s="171"/>
      <c r="L67" s="171"/>
      <c r="M67" s="148"/>
      <c r="N67" s="181" t="str">
        <f>'Sample Specification'!AB67</f>
        <v>SWING TAG:</v>
      </c>
      <c r="O67" s="31" t="str">
        <f>'Sample Specification'!AC67</f>
        <v>Thread security string through size pip.</v>
      </c>
      <c r="P67" s="66"/>
      <c r="Q67" s="172"/>
    </row>
    <row r="68" spans="1:17" s="2" customFormat="1" ht="16.3" customHeight="1" x14ac:dyDescent="0.4">
      <c r="A68" s="120" t="e">
        <f>'Sample Specification'!A68</f>
        <v>#REF!</v>
      </c>
      <c r="B68" s="171"/>
      <c r="C68" s="171"/>
      <c r="D68" s="171"/>
      <c r="E68" s="171"/>
      <c r="F68" s="171"/>
      <c r="G68" s="171"/>
      <c r="H68" s="171"/>
      <c r="I68" s="171"/>
      <c r="J68" s="171"/>
      <c r="K68" s="171"/>
      <c r="L68" s="171"/>
      <c r="M68" s="148"/>
      <c r="N68" s="181" t="str">
        <f>'Sample Specification'!AB68</f>
        <v>CARE LABEL:</v>
      </c>
      <c r="O68" s="31" t="str">
        <f>'Sample Specification'!AC68</f>
        <v>At wearer's left side seam, 10cm up from hem edge.</v>
      </c>
      <c r="P68" s="66"/>
      <c r="Q68" s="172"/>
    </row>
    <row r="69" spans="1:17" s="2" customFormat="1" ht="16.3" customHeight="1" x14ac:dyDescent="0.4">
      <c r="A69" s="120" t="e">
        <f>'Sample Specification'!A69</f>
        <v>#REF!</v>
      </c>
      <c r="B69" s="224"/>
      <c r="C69" s="223"/>
      <c r="D69" s="223"/>
      <c r="E69" s="223"/>
      <c r="F69" s="24"/>
      <c r="G69" s="24"/>
      <c r="H69" s="223"/>
      <c r="I69" s="223"/>
      <c r="J69" s="223"/>
      <c r="K69" s="223"/>
      <c r="L69" s="223"/>
      <c r="M69" s="121"/>
      <c r="N69" s="182"/>
      <c r="O69" s="152"/>
      <c r="P69" s="10"/>
      <c r="Q69" s="183"/>
    </row>
    <row r="70" spans="1:17" s="2" customFormat="1" ht="16.3" customHeight="1" x14ac:dyDescent="0.4">
      <c r="A70" s="120" t="e">
        <f>'Sample Specification'!A70</f>
        <v>#REF!</v>
      </c>
      <c r="B70" s="224"/>
      <c r="C70" s="223"/>
      <c r="D70" s="223"/>
      <c r="E70" s="223"/>
      <c r="F70" s="223"/>
      <c r="G70" s="223"/>
      <c r="H70" s="223"/>
      <c r="I70" s="223"/>
      <c r="J70" s="223"/>
      <c r="K70" s="223"/>
      <c r="L70" s="223"/>
      <c r="M70" s="121"/>
      <c r="N70" s="184"/>
      <c r="O70" s="40"/>
      <c r="Q70" s="115"/>
    </row>
    <row r="71" spans="1:17" s="2" customFormat="1" ht="16.3" customHeight="1" x14ac:dyDescent="0.4">
      <c r="A71" s="120" t="e">
        <f>'Sample Specification'!A71</f>
        <v>#REF!</v>
      </c>
      <c r="B71" s="224"/>
      <c r="C71" s="223"/>
      <c r="D71" s="223"/>
      <c r="E71" s="223"/>
      <c r="F71" s="223"/>
      <c r="G71" s="223"/>
      <c r="H71" s="223"/>
      <c r="I71" s="223"/>
      <c r="J71" s="223"/>
      <c r="K71" s="223"/>
      <c r="L71" s="223"/>
      <c r="M71" s="121"/>
      <c r="N71" s="184"/>
      <c r="O71" s="40"/>
      <c r="Q71" s="115"/>
    </row>
    <row r="72" spans="1:17" s="2" customFormat="1" ht="16.3" customHeight="1" x14ac:dyDescent="0.4">
      <c r="A72" s="120" t="e">
        <f>'Sample Specification'!A72</f>
        <v>#REF!</v>
      </c>
      <c r="B72" s="224"/>
      <c r="C72" s="223"/>
      <c r="D72" s="223"/>
      <c r="E72" s="223"/>
      <c r="F72" s="223"/>
      <c r="G72" s="223"/>
      <c r="H72" s="223"/>
      <c r="I72" s="223"/>
      <c r="J72" s="223"/>
      <c r="K72" s="223"/>
      <c r="L72" s="223"/>
      <c r="M72" s="121"/>
      <c r="N72" s="184"/>
      <c r="O72" s="40"/>
      <c r="Q72" s="115"/>
    </row>
    <row r="73" spans="1:17" s="2" customFormat="1" ht="16.3" customHeight="1" x14ac:dyDescent="0.4">
      <c r="A73" s="120" t="e">
        <f>'Sample Specification'!A73</f>
        <v>#REF!</v>
      </c>
      <c r="B73" s="224"/>
      <c r="C73" s="223"/>
      <c r="D73" s="223"/>
      <c r="E73" s="223"/>
      <c r="F73" s="223"/>
      <c r="G73" s="223"/>
      <c r="H73" s="223"/>
      <c r="I73" s="223"/>
      <c r="J73" s="223"/>
      <c r="K73" s="223"/>
      <c r="L73" s="223"/>
      <c r="M73" s="121"/>
      <c r="N73" s="184"/>
      <c r="O73" s="40"/>
      <c r="Q73" s="115"/>
    </row>
    <row r="74" spans="1:17" s="2" customFormat="1" ht="16.3" customHeight="1" x14ac:dyDescent="0.4">
      <c r="A74" s="120" t="e">
        <f>'Sample Specification'!A74</f>
        <v>#REF!</v>
      </c>
      <c r="B74" s="224"/>
      <c r="C74" s="223"/>
      <c r="D74" s="223"/>
      <c r="E74" s="223"/>
      <c r="F74" s="223"/>
      <c r="G74" s="223"/>
      <c r="H74" s="223"/>
      <c r="I74" s="223"/>
      <c r="J74" s="223"/>
      <c r="K74" s="223"/>
      <c r="L74" s="223"/>
      <c r="M74" s="121"/>
      <c r="N74" s="184"/>
      <c r="O74" s="40"/>
      <c r="Q74" s="115"/>
    </row>
    <row r="75" spans="1:17" s="2" customFormat="1" ht="16.3" customHeight="1" x14ac:dyDescent="0.4">
      <c r="A75" s="120" t="e">
        <f>'Sample Specification'!A75</f>
        <v>#REF!</v>
      </c>
      <c r="B75" s="224"/>
      <c r="C75" s="223"/>
      <c r="D75" s="223"/>
      <c r="E75" s="223"/>
      <c r="F75" s="223"/>
      <c r="G75" s="223"/>
      <c r="H75" s="223"/>
      <c r="I75" s="223"/>
      <c r="J75" s="223"/>
      <c r="K75" s="223"/>
      <c r="L75" s="223"/>
      <c r="M75" s="121"/>
      <c r="N75" s="184"/>
      <c r="O75" s="40"/>
      <c r="Q75" s="115"/>
    </row>
    <row r="76" spans="1:17" s="2" customFormat="1" ht="16.3" customHeight="1" x14ac:dyDescent="0.4">
      <c r="A76" s="120" t="e">
        <f>'Sample Specification'!A76</f>
        <v>#REF!</v>
      </c>
      <c r="B76" s="224"/>
      <c r="C76" s="223"/>
      <c r="D76" s="223"/>
      <c r="E76" s="223"/>
      <c r="F76" s="223"/>
      <c r="G76" s="223"/>
      <c r="H76" s="223"/>
      <c r="I76" s="223"/>
      <c r="J76" s="223"/>
      <c r="K76" s="223"/>
      <c r="L76" s="223"/>
      <c r="M76" s="121"/>
      <c r="N76" s="184"/>
      <c r="O76" s="40"/>
      <c r="Q76" s="115"/>
    </row>
    <row r="77" spans="1:17" s="2" customFormat="1" ht="16.3" customHeight="1" x14ac:dyDescent="0.4">
      <c r="A77" s="120" t="e">
        <f>'Sample Specification'!A77</f>
        <v>#REF!</v>
      </c>
      <c r="B77" s="224"/>
      <c r="C77" s="223"/>
      <c r="D77" s="223"/>
      <c r="E77" s="223"/>
      <c r="F77" s="223"/>
      <c r="G77" s="223"/>
      <c r="H77" s="223"/>
      <c r="I77" s="223"/>
      <c r="J77" s="223"/>
      <c r="K77" s="223"/>
      <c r="L77" s="223"/>
      <c r="M77" s="121"/>
      <c r="N77" s="184"/>
      <c r="O77" s="40"/>
      <c r="Q77" s="115"/>
    </row>
    <row r="78" spans="1:17" s="2" customFormat="1" ht="16.3" customHeight="1" x14ac:dyDescent="0.4">
      <c r="A78" s="120" t="e">
        <f>'Sample Specification'!A78</f>
        <v>#REF!</v>
      </c>
      <c r="B78" s="224"/>
      <c r="C78" s="223"/>
      <c r="D78" s="223"/>
      <c r="E78" s="223"/>
      <c r="F78" s="223"/>
      <c r="G78" s="223"/>
      <c r="H78" s="223"/>
      <c r="I78" s="223"/>
      <c r="J78" s="223"/>
      <c r="K78" s="223"/>
      <c r="L78" s="223"/>
      <c r="M78" s="121"/>
      <c r="N78" s="184"/>
      <c r="O78" s="40"/>
      <c r="Q78" s="115"/>
    </row>
    <row r="79" spans="1:17" s="2" customFormat="1" ht="16.3" customHeight="1" x14ac:dyDescent="0.4">
      <c r="A79" s="120" t="e">
        <f>'Sample Specification'!A79</f>
        <v>#REF!</v>
      </c>
      <c r="B79" s="224"/>
      <c r="C79" s="223"/>
      <c r="D79" s="223"/>
      <c r="E79" s="223"/>
      <c r="F79" s="223"/>
      <c r="G79" s="223"/>
      <c r="H79" s="223"/>
      <c r="I79" s="223"/>
      <c r="J79" s="223"/>
      <c r="K79" s="223"/>
      <c r="L79" s="223"/>
      <c r="M79" s="121"/>
      <c r="N79" s="184"/>
      <c r="O79" s="40"/>
      <c r="Q79" s="115"/>
    </row>
    <row r="80" spans="1:17" s="2" customFormat="1" ht="16.3" customHeight="1" x14ac:dyDescent="0.4">
      <c r="A80" s="120" t="e">
        <f>'Sample Specification'!A80</f>
        <v>#REF!</v>
      </c>
      <c r="B80" s="224"/>
      <c r="C80" s="223"/>
      <c r="D80" s="223"/>
      <c r="E80" s="223"/>
      <c r="F80" s="223"/>
      <c r="G80" s="223"/>
      <c r="H80" s="223"/>
      <c r="I80" s="223"/>
      <c r="J80" s="223"/>
      <c r="K80" s="223"/>
      <c r="L80" s="223"/>
      <c r="M80" s="121"/>
      <c r="N80" s="184"/>
      <c r="O80" s="40"/>
      <c r="Q80" s="115"/>
    </row>
    <row r="81" spans="1:17" s="2" customFormat="1" ht="16.3" customHeight="1" x14ac:dyDescent="0.4">
      <c r="A81" s="120" t="e">
        <f>'Sample Specification'!A81</f>
        <v>#REF!</v>
      </c>
      <c r="B81" s="224"/>
      <c r="C81" s="223"/>
      <c r="D81" s="223"/>
      <c r="E81" s="223"/>
      <c r="F81" s="223"/>
      <c r="G81" s="223"/>
      <c r="H81" s="223"/>
      <c r="I81" s="223"/>
      <c r="J81" s="223"/>
      <c r="K81" s="223"/>
      <c r="L81" s="223"/>
      <c r="M81" s="121"/>
      <c r="N81" s="184"/>
      <c r="O81" s="40"/>
      <c r="Q81" s="115"/>
    </row>
    <row r="82" spans="1:17" s="2" customFormat="1" ht="16.3" customHeight="1" x14ac:dyDescent="0.4">
      <c r="A82" s="120" t="e">
        <f>'Sample Specification'!A82</f>
        <v>#REF!</v>
      </c>
      <c r="B82" s="224"/>
      <c r="C82" s="223"/>
      <c r="D82" s="223"/>
      <c r="E82" s="223"/>
      <c r="F82" s="223"/>
      <c r="G82" s="223"/>
      <c r="H82" s="223"/>
      <c r="I82" s="223"/>
      <c r="J82" s="223"/>
      <c r="K82" s="223"/>
      <c r="L82" s="223"/>
      <c r="M82" s="121"/>
      <c r="N82" s="184"/>
      <c r="O82" s="40"/>
      <c r="Q82" s="115"/>
    </row>
    <row r="83" spans="1:17" s="2" customFormat="1" ht="16.3" customHeight="1" x14ac:dyDescent="0.4">
      <c r="A83" s="120" t="e">
        <f>'Sample Specification'!A83</f>
        <v>#REF!</v>
      </c>
      <c r="B83" s="224"/>
      <c r="C83" s="223"/>
      <c r="D83" s="223"/>
      <c r="E83" s="223"/>
      <c r="F83" s="223"/>
      <c r="G83" s="223"/>
      <c r="H83" s="223"/>
      <c r="I83" s="223"/>
      <c r="J83" s="223"/>
      <c r="K83" s="223"/>
      <c r="L83" s="223"/>
      <c r="M83" s="121"/>
      <c r="N83" s="184"/>
      <c r="O83" s="40"/>
      <c r="Q83" s="115"/>
    </row>
    <row r="84" spans="1:17" s="2" customFormat="1" ht="16.3" customHeight="1" x14ac:dyDescent="0.4">
      <c r="A84" s="120" t="e">
        <f>'Sample Specification'!A84</f>
        <v>#REF!</v>
      </c>
      <c r="B84" s="224"/>
      <c r="C84" s="223"/>
      <c r="D84" s="223"/>
      <c r="E84" s="223"/>
      <c r="F84" s="223"/>
      <c r="G84" s="223"/>
      <c r="H84" s="223"/>
      <c r="I84" s="223"/>
      <c r="J84" s="223"/>
      <c r="K84" s="223"/>
      <c r="L84" s="223"/>
      <c r="M84" s="121"/>
      <c r="N84" s="184"/>
      <c r="O84" s="40"/>
      <c r="Q84" s="115"/>
    </row>
    <row r="85" spans="1:17" s="2" customFormat="1" ht="16.3" customHeight="1" thickBot="1" x14ac:dyDescent="0.45">
      <c r="A85" s="122" t="e">
        <f>'Sample Specification'!A85</f>
        <v>#REF!</v>
      </c>
      <c r="B85" s="123"/>
      <c r="C85" s="124"/>
      <c r="D85" s="124"/>
      <c r="E85" s="124"/>
      <c r="F85" s="124"/>
      <c r="G85" s="124"/>
      <c r="H85" s="124"/>
      <c r="I85" s="124"/>
      <c r="J85" s="124"/>
      <c r="K85" s="124"/>
      <c r="L85" s="124"/>
      <c r="M85" s="125"/>
      <c r="N85" s="185"/>
      <c r="O85" s="186"/>
      <c r="P85" s="116"/>
      <c r="Q85" s="126"/>
    </row>
    <row r="86" spans="1:17" s="2" customFormat="1" ht="16.3" customHeight="1" x14ac:dyDescent="0.4">
      <c r="A86" s="436" t="str">
        <f>'Sample Specification'!A86</f>
        <v>* TESTING – ALL FABRICS, TRIMS, AND GARMENTS MUST BE TESTED IN ACCORDANCE TO OUR TESTING REQUIREMENTS. TEST RESULTS MUST BE SUBMITTED UPON REQUEST.</v>
      </c>
      <c r="B86" s="437"/>
      <c r="C86" s="437"/>
      <c r="D86" s="437"/>
      <c r="E86" s="437"/>
      <c r="F86" s="437"/>
      <c r="G86" s="437"/>
      <c r="H86" s="437"/>
      <c r="I86" s="437"/>
      <c r="J86" s="437"/>
      <c r="K86" s="437"/>
      <c r="L86" s="437"/>
      <c r="M86" s="437"/>
      <c r="N86" s="437"/>
      <c r="O86" s="437"/>
      <c r="P86" s="437"/>
      <c r="Q86" s="438"/>
    </row>
    <row r="87" spans="1:17" s="2" customFormat="1" ht="16.3" customHeight="1" x14ac:dyDescent="0.4">
      <c r="A87" s="430" t="str">
        <f>'Sample Specification'!A87</f>
        <v>* QC – ALL SAMPLES MUST BE CHECKED BY SUPPLIER'S INTERNAL QC, AGAINST TECH PACK DETAILS &amp; SPEC MEASUREMENTS, BEFORE SUBMITTING FOR FITTING. PLEASE PROVIDE YOUR COMMENTS AS NEEDED.</v>
      </c>
      <c r="B87" s="431"/>
      <c r="C87" s="431"/>
      <c r="D87" s="431"/>
      <c r="E87" s="431"/>
      <c r="F87" s="431"/>
      <c r="G87" s="431"/>
      <c r="H87" s="431"/>
      <c r="I87" s="431"/>
      <c r="J87" s="431"/>
      <c r="K87" s="431"/>
      <c r="L87" s="431"/>
      <c r="M87" s="431"/>
      <c r="N87" s="431"/>
      <c r="O87" s="431"/>
      <c r="P87" s="431"/>
      <c r="Q87" s="432"/>
    </row>
    <row r="88" spans="1:17" ht="15" customHeight="1" x14ac:dyDescent="0.4">
      <c r="A88" s="459" t="s">
        <v>607</v>
      </c>
      <c r="B88" s="460"/>
      <c r="C88" s="460"/>
      <c r="D88" s="460"/>
      <c r="E88" s="460"/>
      <c r="F88" s="460"/>
      <c r="G88" s="460"/>
      <c r="H88" s="460"/>
      <c r="I88" s="460"/>
      <c r="J88" s="460"/>
      <c r="K88" s="460"/>
      <c r="L88" s="460"/>
      <c r="M88" s="460"/>
      <c r="N88" s="460"/>
      <c r="O88" s="460"/>
      <c r="P88" s="460"/>
      <c r="Q88" s="461"/>
    </row>
    <row r="89" spans="1:17" x14ac:dyDescent="0.4">
      <c r="A89" s="462"/>
      <c r="B89" s="463"/>
      <c r="C89" s="463"/>
      <c r="D89" s="463"/>
      <c r="E89" s="463"/>
      <c r="F89" s="463"/>
      <c r="G89" s="463"/>
      <c r="H89" s="463"/>
      <c r="I89" s="463"/>
      <c r="J89" s="463"/>
      <c r="K89" s="463"/>
      <c r="L89" s="463"/>
      <c r="M89" s="463"/>
      <c r="N89" s="463"/>
      <c r="O89" s="463"/>
      <c r="P89" s="463"/>
      <c r="Q89" s="464"/>
    </row>
    <row r="90" spans="1:17" x14ac:dyDescent="0.4">
      <c r="A90" s="465"/>
      <c r="B90" s="466"/>
      <c r="C90" s="466"/>
      <c r="D90" s="466"/>
      <c r="E90" s="466"/>
      <c r="F90" s="466"/>
      <c r="G90" s="466"/>
      <c r="H90" s="466"/>
      <c r="I90" s="466"/>
      <c r="J90" s="466"/>
      <c r="K90" s="466"/>
      <c r="L90" s="466"/>
      <c r="M90" s="466"/>
      <c r="N90" s="466"/>
      <c r="O90" s="466"/>
      <c r="P90" s="466"/>
      <c r="Q90" s="467"/>
    </row>
  </sheetData>
  <mergeCells count="30">
    <mergeCell ref="D5:E5"/>
    <mergeCell ref="P5:Q5"/>
    <mergeCell ref="A3:Q3"/>
    <mergeCell ref="A4:Q4"/>
    <mergeCell ref="M5:N5"/>
    <mergeCell ref="A6:B6"/>
    <mergeCell ref="D6:E6"/>
    <mergeCell ref="F6:I6"/>
    <mergeCell ref="J6:L6"/>
    <mergeCell ref="P6:Q6"/>
    <mergeCell ref="M6:N6"/>
    <mergeCell ref="P1:Q1"/>
    <mergeCell ref="F5:I5"/>
    <mergeCell ref="J5:L5"/>
    <mergeCell ref="F7:I7"/>
    <mergeCell ref="J7:L7"/>
    <mergeCell ref="P7:Q7"/>
    <mergeCell ref="M7:N7"/>
    <mergeCell ref="N9:Q63"/>
    <mergeCell ref="A88:Q90"/>
    <mergeCell ref="A86:Q86"/>
    <mergeCell ref="A7:B7"/>
    <mergeCell ref="D7:E7"/>
    <mergeCell ref="A87:Q87"/>
    <mergeCell ref="A9:A10"/>
    <mergeCell ref="B9:C10"/>
    <mergeCell ref="F66:G66"/>
    <mergeCell ref="D9:D10"/>
    <mergeCell ref="A65:M65"/>
    <mergeCell ref="N65:Q65"/>
  </mergeCells>
  <conditionalFormatting sqref="C69:C85">
    <cfRule type="cellIs" dxfId="3" priority="1" operator="equal">
      <formula>0</formula>
    </cfRule>
  </conditionalFormatting>
  <conditionalFormatting sqref="F69:H85">
    <cfRule type="cellIs" dxfId="2" priority="2" operator="equal">
      <formula>0</formula>
    </cfRule>
  </conditionalFormatting>
  <conditionalFormatting sqref="M5:M7">
    <cfRule type="cellIs" dxfId="1" priority="3" operator="equal">
      <formula>0</formula>
    </cfRule>
  </conditionalFormatting>
  <conditionalFormatting sqref="N1:Q4 A1:L8 O5:Q7 N8:Q64 A9:K11 A12:C63 E12:K63 A64:L64 A65 N65 A66:C66 F66:H66 N66:Q1048576 A67:A85 A86:L1048576">
    <cfRule type="cellIs" dxfId="0" priority="5" operator="equal">
      <formula>0</formula>
    </cfRule>
  </conditionalFormatting>
  <printOptions horizontalCentered="1"/>
  <pageMargins left="0.39370078740157483" right="0.39370078740157483" top="0.39370078740157483" bottom="0.39370078740157483" header="0.39370078740157483" footer="0.19685039370078741"/>
  <pageSetup paperSize="9" scale="35"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DBBBE25-7B17-4936-9E27-C73133CB27B7}">
          <x14:formula1>
            <xm:f>'LOOK UP'!$A$33:$A$98</xm:f>
          </x14:formula1>
          <xm:sqref>E7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SharedWithUsers xmlns="8acacb1a-d766-4a03-bc0c-a95b168db3c7">
      <UserInfo>
        <DisplayName>Vi Tran</DisplayName>
        <AccountId>98</AccountId>
        <AccountType/>
      </UserInfo>
      <UserInfo>
        <DisplayName>Hayley Wu</DisplayName>
        <AccountId>142</AccountId>
        <AccountType/>
      </UserInfo>
    </SharedWithUsers>
  </documentManagement>
</p:properties>
</file>

<file path=customXml/itemProps1.xml><?xml version="1.0" encoding="utf-8"?>
<ds:datastoreItem xmlns:ds="http://schemas.openxmlformats.org/officeDocument/2006/customXml" ds:itemID="{EC635573-73D4-48E6-8472-8B38944C4749}">
  <ds:schemaRefs>
    <ds:schemaRef ds:uri="http://schemas.microsoft.com/sharepoint/v3/contenttype/forms"/>
  </ds:schemaRefs>
</ds:datastoreItem>
</file>

<file path=customXml/itemProps2.xml><?xml version="1.0" encoding="utf-8"?>
<ds:datastoreItem xmlns:ds="http://schemas.openxmlformats.org/officeDocument/2006/customXml" ds:itemID="{F9EF5465-F0AE-4587-90E8-B857C69136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31151-E23D-427D-A561-2FE92F0BA14A}">
  <ds:schemaRefs>
    <ds:schemaRef ds:uri="http://schemas.microsoft.com/office/2006/metadata/properties"/>
    <ds:schemaRef ds:uri="http://www.w3.org/XML/1998/namespace"/>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7f66a3dd-c01d-4435-a34b-482172af0a15"/>
    <ds:schemaRef ds:uri="06a4bff6-75bd-4a1a-8af4-d5cc3e167c4d"/>
    <ds:schemaRef ds:uri="1972f4fa-a3a2-4010-a47e-cf3d6c5d1421"/>
    <ds:schemaRef ds:uri="8acacb1a-d766-4a03-bc0c-a95b168db3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LOOK UP</vt:lpstr>
      <vt:lpstr>Design Sheet</vt:lpstr>
      <vt:lpstr>Design Inspo Sheet</vt:lpstr>
      <vt:lpstr>Trims &amp; Labelling Sheet</vt:lpstr>
      <vt:lpstr>Sample Specification</vt:lpstr>
      <vt:lpstr>Graded Specification</vt:lpstr>
      <vt:lpstr>'Design Inspo Sheet'!Print_Area</vt:lpstr>
      <vt:lpstr>'Design Sheet'!Print_Area</vt:lpstr>
      <vt:lpstr>'Graded Specification'!Print_Area</vt:lpstr>
      <vt:lpstr>'LOOK UP'!Print_Area</vt:lpstr>
      <vt:lpstr>'Sample Specification'!Print_Area</vt:lpstr>
      <vt:lpstr>'Trims &amp; Labelling 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2018-02-13T06:08:30Z</dcterms:created>
  <dcterms:modified xsi:type="dcterms:W3CDTF">2025-02-24T11:00:52Z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