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8" documentId="8_{97C31EB1-3137-47B5-8B60-0DB24165AAE1}" xr6:coauthVersionLast="47" xr6:coauthVersionMax="47" xr10:uidLastSave="{97C8D44A-1E8D-4198-BF44-4101B110B71E}"/>
  <bookViews>
    <workbookView xWindow="-103" yWindow="-103" windowWidth="16663" windowHeight="8743" tabRatio="898" firstSheet="1" activeTab="1"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Sample Comments" sheetId="38" r:id="rId6"/>
    <sheet name="Graded Specification" sheetId="37" r:id="rId7"/>
  </sheets>
  <definedNames>
    <definedName name="_xlnm._FilterDatabase" localSheetId="5" hidden="1">'Sample Comments'!$A$7:$I$11</definedName>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Sheet'!$A$1:$E$54</definedName>
    <definedName name="_xlnm.Print_Area" localSheetId="6">'Graded Specification'!$A$1:$Q$90</definedName>
    <definedName name="_xlnm.Print_Area" localSheetId="0">'LOOK UP'!$A$1:$E$95</definedName>
    <definedName name="_xlnm.Print_Area" localSheetId="5">'Sample Comments'!$A$1:$I$152</definedName>
    <definedName name="_xlnm.Print_Area" localSheetId="4">'Sample Specification'!$A$1:$AE$87</definedName>
    <definedName name="_xlnm.Print_Area" localSheetId="3">'Trims &amp; Labelling Sheet'!$A$1:$K$67</definedName>
    <definedName name="RANGE">#REF!</definedName>
    <definedName name="red">#REF!</definedName>
    <definedName name="SELECT_FROM_DROP_DOWN">#REF!</definedName>
    <definedName name="SIZE">#REF!</definedName>
    <definedName name="SIZES" localSheetId="5">'Sample Comments'!$J$23:$K$40</definedName>
    <definedName name="SIZES">'Trims &amp; Labelling Sheet'!#REF!</definedName>
    <definedName name="SWINGTICKET" localSheetId="5">'Sample Comments'!$J$157:$J$163</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9" l="1"/>
  <c r="H138" i="3"/>
  <c r="H152" i="3"/>
  <c r="H148" i="3"/>
  <c r="H146" i="3"/>
  <c r="H147" i="3"/>
  <c r="H150" i="3"/>
  <c r="H131" i="3"/>
  <c r="H130" i="3"/>
  <c r="H129" i="3"/>
  <c r="H128" i="3"/>
  <c r="H127" i="3"/>
  <c r="H126" i="3"/>
  <c r="H125" i="3"/>
  <c r="H124" i="3"/>
  <c r="H123" i="3"/>
  <c r="H12" i="9"/>
  <c r="E12" i="9"/>
  <c r="G12" i="9"/>
  <c r="F12" i="9"/>
  <c r="H14" i="9"/>
  <c r="G14" i="9"/>
  <c r="F14" i="9"/>
  <c r="E14" i="9"/>
  <c r="A55" i="37"/>
  <c r="B55" i="37"/>
  <c r="D55" i="37"/>
  <c r="A56" i="37"/>
  <c r="B56" i="37"/>
  <c r="D56" i="37"/>
  <c r="A57" i="37"/>
  <c r="B57" i="37"/>
  <c r="D57" i="37"/>
  <c r="A58" i="37"/>
  <c r="B58" i="37"/>
  <c r="D58" i="37"/>
  <c r="A59" i="37"/>
  <c r="B59" i="37"/>
  <c r="D59" i="37"/>
  <c r="A60" i="37"/>
  <c r="B60" i="37"/>
  <c r="D60" i="37"/>
  <c r="A61" i="37"/>
  <c r="B61" i="37"/>
  <c r="D61" i="37"/>
  <c r="A62" i="37"/>
  <c r="B62" i="37"/>
  <c r="D62" i="37"/>
  <c r="B63" i="37"/>
  <c r="D63" i="37"/>
  <c r="M60" i="37"/>
  <c r="M61" i="37"/>
  <c r="M62" i="37"/>
  <c r="M63" i="37"/>
  <c r="L58" i="37"/>
  <c r="L59" i="37"/>
  <c r="L60" i="37"/>
  <c r="L61" i="37"/>
  <c r="L62" i="37"/>
  <c r="L63" i="37"/>
  <c r="D52" i="37"/>
  <c r="D53" i="37"/>
  <c r="D54" i="37"/>
  <c r="L50" i="37"/>
  <c r="M50" i="37"/>
  <c r="M59" i="37"/>
  <c r="M58" i="37"/>
  <c r="M57" i="37"/>
  <c r="L57" i="37"/>
  <c r="M56" i="37"/>
  <c r="L56" i="37"/>
  <c r="M55" i="37"/>
  <c r="L55" i="37"/>
  <c r="M54" i="37"/>
  <c r="L54" i="37"/>
  <c r="B54" i="37"/>
  <c r="A54" i="37"/>
  <c r="M53" i="37"/>
  <c r="L53" i="37"/>
  <c r="B53" i="37"/>
  <c r="A53" i="37"/>
  <c r="M52" i="37"/>
  <c r="L52" i="37"/>
  <c r="B52" i="37"/>
  <c r="A52" i="37"/>
  <c r="M51" i="37"/>
  <c r="L51" i="37"/>
  <c r="D51" i="37"/>
  <c r="B51" i="37"/>
  <c r="A51" i="37"/>
  <c r="X61" i="35"/>
  <c r="U61" i="35"/>
  <c r="R61" i="35"/>
  <c r="O61" i="35"/>
  <c r="L61" i="35"/>
  <c r="I61" i="35"/>
  <c r="X60" i="35"/>
  <c r="U60" i="35"/>
  <c r="R60" i="35"/>
  <c r="O60" i="35"/>
  <c r="L60" i="35"/>
  <c r="I60" i="35"/>
  <c r="X59" i="35"/>
  <c r="U59" i="35"/>
  <c r="R59" i="35"/>
  <c r="O59" i="35"/>
  <c r="L59" i="35"/>
  <c r="I59" i="35"/>
  <c r="X58" i="35"/>
  <c r="U58" i="35"/>
  <c r="R58" i="35"/>
  <c r="O58" i="35"/>
  <c r="L58" i="35"/>
  <c r="I58" i="35"/>
  <c r="X57" i="35"/>
  <c r="U57" i="35"/>
  <c r="R57" i="35"/>
  <c r="O57" i="35"/>
  <c r="L57" i="35"/>
  <c r="I57" i="35"/>
  <c r="X56" i="35"/>
  <c r="U56" i="35"/>
  <c r="R56" i="35"/>
  <c r="O56" i="35"/>
  <c r="L56" i="35"/>
  <c r="I56" i="35"/>
  <c r="X55" i="35"/>
  <c r="U55" i="35"/>
  <c r="R55" i="35"/>
  <c r="O55" i="35"/>
  <c r="L55" i="35"/>
  <c r="I55" i="35"/>
  <c r="X54" i="35"/>
  <c r="U54" i="35"/>
  <c r="R54" i="35"/>
  <c r="O54" i="35"/>
  <c r="L54" i="35"/>
  <c r="I54" i="35"/>
  <c r="X53" i="35"/>
  <c r="U53" i="35"/>
  <c r="R53" i="35"/>
  <c r="O53" i="35"/>
  <c r="L53" i="35"/>
  <c r="I53" i="35"/>
  <c r="X52" i="35"/>
  <c r="U52" i="35"/>
  <c r="R52" i="35"/>
  <c r="O52" i="35"/>
  <c r="L52" i="35"/>
  <c r="I52" i="35"/>
  <c r="X51" i="35"/>
  <c r="U51" i="35"/>
  <c r="R51" i="35"/>
  <c r="O51" i="35"/>
  <c r="L51" i="35"/>
  <c r="I51" i="35"/>
  <c r="H94" i="3"/>
  <c r="N10" i="9"/>
  <c r="N26" i="9"/>
  <c r="N36" i="9"/>
  <c r="M10" i="9"/>
  <c r="L10" i="9"/>
  <c r="L61" i="9"/>
  <c r="L11" i="9"/>
  <c r="M11" i="9"/>
  <c r="N11" i="9"/>
  <c r="M17" i="9"/>
  <c r="M26" i="9"/>
  <c r="M36" i="9"/>
  <c r="M6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N17" i="9"/>
  <c r="N61" i="9"/>
  <c r="L26" i="9"/>
  <c r="L36" i="9"/>
  <c r="L17" i="9"/>
  <c r="AC66" i="35"/>
  <c r="O66" i="37"/>
  <c r="A67" i="35"/>
  <c r="A67" i="37" s="1"/>
  <c r="E4" i="38"/>
  <c r="C5" i="38"/>
  <c r="E3" i="36"/>
  <c r="F34" i="9"/>
  <c r="H34" i="9"/>
  <c r="C34" i="9"/>
  <c r="I7" i="9"/>
  <c r="I9" i="38"/>
  <c r="C8" i="38"/>
  <c r="I46" i="38"/>
  <c r="I8" i="38"/>
  <c r="A68" i="35"/>
  <c r="A68" i="37" s="1"/>
  <c r="A69" i="35"/>
  <c r="A69" i="37"/>
  <c r="A70" i="35"/>
  <c r="A70" i="37" s="1"/>
  <c r="A71" i="35"/>
  <c r="A71" i="37"/>
  <c r="A72" i="35"/>
  <c r="A72" i="37"/>
  <c r="A73" i="35"/>
  <c r="A73" i="37"/>
  <c r="A74" i="35"/>
  <c r="A74" i="37"/>
  <c r="A75" i="35"/>
  <c r="A75" i="37"/>
  <c r="A76" i="35"/>
  <c r="A76" i="37"/>
  <c r="A77" i="35"/>
  <c r="A77" i="37"/>
  <c r="A78" i="35"/>
  <c r="A78" i="37"/>
  <c r="A79" i="35"/>
  <c r="A79" i="37"/>
  <c r="A80" i="35"/>
  <c r="A80" i="37"/>
  <c r="A81" i="35"/>
  <c r="A81" i="37"/>
  <c r="A82" i="35"/>
  <c r="A82" i="37"/>
  <c r="A83" i="35"/>
  <c r="A83" i="37"/>
  <c r="A84" i="35"/>
  <c r="A84" i="37"/>
  <c r="A85" i="35"/>
  <c r="A85" i="37"/>
  <c r="A66" i="35"/>
  <c r="A66" i="37"/>
  <c r="N67" i="37"/>
  <c r="N68" i="37"/>
  <c r="I84" i="38"/>
  <c r="I118" i="38"/>
  <c r="I117" i="38"/>
  <c r="C117" i="38"/>
  <c r="I85" i="38"/>
  <c r="C84" i="38"/>
  <c r="I47" i="38"/>
  <c r="C46" i="38"/>
  <c r="X13" i="35"/>
  <c r="X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62" i="35"/>
  <c r="X63" i="35"/>
  <c r="U13" i="35"/>
  <c r="U14"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62" i="35"/>
  <c r="U63" i="35"/>
  <c r="R13" i="35"/>
  <c r="R14" i="35"/>
  <c r="R15" i="35"/>
  <c r="R16" i="35"/>
  <c r="R17" i="35"/>
  <c r="R18" i="35"/>
  <c r="R19" i="35"/>
  <c r="R20" i="35"/>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62" i="35"/>
  <c r="R63"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62" i="35"/>
  <c r="O63"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62" i="35"/>
  <c r="I63" i="35"/>
  <c r="L13" i="35"/>
  <c r="L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62" i="35"/>
  <c r="L63" i="35"/>
  <c r="AC68" i="35"/>
  <c r="O68" i="37"/>
  <c r="AC67" i="35"/>
  <c r="O67" i="37"/>
  <c r="J10" i="9"/>
  <c r="I10" i="9"/>
  <c r="I61" i="9"/>
  <c r="P6" i="37"/>
  <c r="X12" i="35"/>
  <c r="R12" i="35"/>
  <c r="L12" i="35"/>
  <c r="E5" i="38"/>
  <c r="G4" i="38"/>
  <c r="O12" i="35"/>
  <c r="U12" i="35"/>
  <c r="I12" i="35"/>
  <c r="K10" i="9"/>
  <c r="K61" i="9"/>
  <c r="M7" i="35"/>
  <c r="F7" i="37"/>
  <c r="H67" i="9"/>
  <c r="H66" i="9"/>
  <c r="K11" i="9"/>
  <c r="J11" i="9"/>
  <c r="I11" i="9"/>
  <c r="P5" i="37"/>
  <c r="M6" i="37"/>
  <c r="M5" i="37"/>
  <c r="I5" i="38"/>
  <c r="I4" i="38"/>
  <c r="B5" i="38"/>
  <c r="C7" i="37"/>
  <c r="C6" i="37"/>
  <c r="B7" i="37"/>
  <c r="B6" i="37"/>
  <c r="C7" i="35"/>
  <c r="C6" i="35"/>
  <c r="C4" i="38"/>
  <c r="A3" i="38"/>
  <c r="H1" i="38"/>
  <c r="AA6" i="35"/>
  <c r="F6" i="37"/>
  <c r="F5" i="37"/>
  <c r="C5" i="37"/>
  <c r="A3" i="37"/>
  <c r="P1" i="37"/>
  <c r="AA5" i="35"/>
  <c r="M6" i="35"/>
  <c r="M5" i="35"/>
  <c r="C5" i="35"/>
  <c r="B6" i="35"/>
  <c r="AD1" i="35"/>
  <c r="A3" i="35"/>
  <c r="I6" i="9"/>
  <c r="I5" i="9"/>
  <c r="A3" i="9"/>
  <c r="B5" i="9"/>
  <c r="E7" i="36"/>
  <c r="E8" i="36"/>
  <c r="E9" i="36"/>
  <c r="E6" i="36"/>
  <c r="B7" i="36"/>
  <c r="B8" i="36"/>
  <c r="B9" i="36"/>
  <c r="B10" i="36"/>
  <c r="B6" i="36"/>
  <c r="A4" i="36"/>
  <c r="D1" i="36"/>
  <c r="A86" i="37"/>
  <c r="A87" i="37"/>
  <c r="N66" i="37"/>
  <c r="Z7" i="35"/>
  <c r="B7" i="35"/>
  <c r="E7" i="9"/>
  <c r="B8" i="9"/>
  <c r="E6" i="9"/>
  <c r="B7" i="9"/>
  <c r="E5" i="9"/>
  <c r="B6" i="9"/>
  <c r="J1" i="9"/>
  <c r="J26" i="9"/>
  <c r="J36" i="9"/>
  <c r="J17" i="9"/>
  <c r="J61" i="9"/>
  <c r="K26" i="9"/>
  <c r="K36" i="9"/>
  <c r="I26" i="9"/>
  <c r="I36" i="9"/>
  <c r="Z6" i="35"/>
  <c r="L6" i="37"/>
  <c r="E8" i="9"/>
  <c r="E10" i="36"/>
  <c r="K17" i="9"/>
</calcChain>
</file>

<file path=xl/sharedStrings.xml><?xml version="1.0" encoding="utf-8"?>
<sst xmlns="http://schemas.openxmlformats.org/spreadsheetml/2006/main" count="1024" uniqueCount="638">
  <si>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</si>
  <si>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</si>
  <si>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</si>
  <si>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</si>
  <si>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</si>
  <si>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</si>
  <si>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</si>
  <si>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</si>
  <si>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</si>
  <si>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</si>
  <si>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</si>
  <si>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</si>
  <si>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</si>
  <si>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</si>
  <si>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</si>
  <si>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</si>
  <si>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</si>
  <si>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</si>
  <si>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</si>
  <si>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</si>
  <si>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</si>
  <si>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</si>
  <si>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</si>
  <si>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</si>
  <si>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</si>
  <si>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</si>
  <si>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</si>
  <si>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</si>
  <si>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</si>
  <si>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</si>
  <si>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</si>
  <si>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</si>
  <si>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</si>
  <si>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</si>
  <si>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</si>
  <si>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</si>
  <si>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</si>
  <si>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</si>
  <si>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</si>
  <si>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</si>
  <si>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</si>
  <si>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</si>
  <si>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</si>
  <si>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</si>
  <si>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</si>
  <si>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</si>
  <si>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</si>
  <si>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</si>
  <si>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</si>
  <si>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</si>
  <si>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</si>
  <si>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</si>
  <si>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</si>
  <si>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</si>
  <si>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</si>
  <si>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</si>
  <si>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</si>
  <si>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</si>
  <si>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</si>
  <si>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</si>
  <si>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</si>
  <si>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</si>
  <si>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</si>
  <si>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</si>
  <si>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</si>
  <si>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</si>
  <si>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</si>
  <si>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</si>
  <si>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</si>
  <si>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</si>
  <si>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</si>
  <si>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</si>
  <si>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</si>
  <si>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</si>
  <si>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</si>
  <si>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</si>
  <si>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</si>
  <si>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</si>
  <si>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</si>
  <si>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</si>
  <si>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</si>
  <si>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</si>
  <si>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</si>
  <si>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</si>
  <si>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</si>
  <si>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</si>
  <si>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</si>
  <si>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</si>
  <si>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</si>
  <si>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</si>
  <si>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</si>
  <si>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</si>
  <si>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</si>
  <si>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</si>
  <si>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</si>
  <si>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</si>
  <si>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</si>
  <si>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</si>
  <si>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</si>
  <si>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</si>
  <si>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</si>
  <si>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</si>
  <si>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</si>
  <si>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</si>
  <si>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</si>
  <si>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</si>
  <si>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</si>
  <si>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</si>
  <si>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</si>
  <si>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</si>
  <si>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</si>
  <si>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</si>
  <si>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</si>
  <si>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</si>
  <si>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</si>
  <si>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</si>
  <si>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</si>
  <si>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</si>
  <si>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</si>
  <si>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</si>
  <si>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</si>
  <si>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</si>
  <si>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</si>
  <si>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</si>
  <si>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</si>
  <si>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</si>
  <si>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</si>
  <si>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</si>
  <si>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</si>
  <si>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</si>
  <si>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</si>
  <si>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</si>
  <si>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</si>
  <si>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</si>
  <si>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</si>
  <si>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</si>
  <si>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</si>
  <si>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</si>
  <si>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</si>
  <si>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</si>
  <si>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</si>
  <si>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</si>
  <si>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21LSK1403-2: RECYCLED NYLON TUBULAR DRAWCORD, TUBULAR MATTE CORD ENDS</t>
  </si>
  <si>
    <t>ANTI ROLL ELASTIC</t>
  </si>
  <si>
    <t xml:space="preserve">TH-5736-R: 8CM FLAT BOTTOM ELASTIC
</t>
  </si>
  <si>
    <t>#WSJ-231117B: METAL PRESS SNAPS (NO STAR)</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</si>
  <si>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</si>
  <si>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</si>
  <si>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</si>
  <si>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</si>
  <si>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</si>
  <si>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</si>
  <si>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</si>
  <si>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</si>
  <si>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</si>
  <si>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</si>
  <si>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</si>
  <si>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</si>
  <si>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</si>
  <si>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 xml:space="preserve">FLAT TUBULAR DRAWCORD : RAW AND STITCHED END 
</t>
  </si>
  <si>
    <t>BRUSHED DOUBLE SIDED SATIN ELASTIC</t>
  </si>
  <si>
    <t xml:space="preserve">TH-5737-R1: 5CM FLAT ELASTIC
</t>
  </si>
  <si>
    <t>#WSJ-2311171: METAL PRESS SNAPS (W/ STARS)</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</si>
  <si>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</si>
  <si>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</si>
  <si>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</si>
  <si>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</si>
  <si>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</si>
  <si>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</si>
  <si>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</si>
  <si>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</si>
  <si>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</si>
  <si>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</si>
  <si>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</si>
  <si>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</si>
  <si>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</si>
  <si>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</si>
  <si>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TAOYMX: WAX DIP ENDS TUBULAR COTTON CORDS
</t>
  </si>
  <si>
    <t xml:space="preserve">WFJ-B5144: 6MM POLYESTER CAMILLA AND MARC SILK SCREEN LOGO ELASTIC TAPE
</t>
  </si>
  <si>
    <t xml:space="preserve">21LZK0199: RECYCLED CYLINDER PET CORD LOCK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</si>
  <si>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</si>
  <si>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</si>
  <si>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</si>
  <si>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</si>
  <si>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</si>
  <si>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</si>
  <si>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</si>
  <si>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</si>
  <si>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</si>
  <si>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</si>
  <si>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</si>
  <si>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</si>
  <si>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WAX DIP ENDS TUBULAR COTTON CORDS</t>
  </si>
  <si>
    <t>RT02: METAL SNAPS</t>
  </si>
  <si>
    <t xml:space="preserve">TAOWXL20231103: CIRCULAR CORD LOCK
</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</si>
  <si>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</si>
  <si>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</si>
  <si>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</si>
  <si>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</si>
  <si>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</si>
  <si>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</si>
  <si>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</si>
  <si>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</si>
  <si>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</si>
  <si>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</si>
  <si>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</si>
  <si>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CM21-15: RECYCLED CONTENT NYLON DRAWCORD
</t>
  </si>
  <si>
    <t>RT01: PLASTIC SNAPS</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</si>
  <si>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</si>
  <si>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</si>
  <si>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</si>
  <si>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</si>
  <si>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</si>
  <si>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</si>
  <si>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</si>
  <si>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</si>
  <si>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</si>
  <si>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</si>
  <si>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</si>
  <si>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MRY4577: CIRCULAR POLY-COTTON CORD W/ KNOTTED + RAW ENDS
(FOR TERRY STYLES)
</t>
  </si>
  <si>
    <t>PLASTIC SNAPS</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</si>
  <si>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</si>
  <si>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</si>
  <si>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</si>
  <si>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</si>
  <si>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</si>
  <si>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</si>
  <si>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</si>
  <si>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</si>
  <si>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</si>
  <si>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</si>
  <si>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RUBBERISED METAL SNAPS</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</si>
  <si>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</si>
  <si>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</si>
  <si>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</si>
  <si>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</si>
  <si>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</si>
  <si>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</si>
  <si>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</si>
  <si>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</si>
  <si>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</si>
  <si>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</si>
  <si>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RECYCLED NYLON ELASTIC CORD</t>
  </si>
  <si>
    <t>HAND SEW METAL PRESS SNAPS</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</si>
  <si>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</si>
  <si>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</si>
  <si>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</si>
  <si>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</si>
  <si>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</si>
  <si>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</si>
  <si>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</si>
  <si>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</si>
  <si>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METAL SNAPS</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</si>
  <si>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</si>
  <si>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</si>
  <si>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</si>
  <si>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</si>
  <si>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</si>
  <si>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</si>
  <si>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</si>
  <si>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</si>
  <si>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</si>
  <si>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</si>
  <si>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</si>
  <si>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</si>
  <si>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</si>
  <si>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</si>
  <si>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</si>
  <si>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</si>
  <si>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</si>
  <si>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</si>
  <si>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</si>
  <si>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</si>
  <si>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</si>
  <si>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</si>
  <si>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</si>
  <si>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</si>
  <si>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</si>
  <si>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</si>
  <si>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</si>
  <si>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</si>
  <si>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</si>
  <si>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</si>
  <si>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</si>
  <si>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</si>
  <si>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</si>
  <si>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</si>
  <si>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</si>
  <si>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</si>
  <si>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5MM</t>
  </si>
  <si>
    <t>BLACK 19-0303 TPX/ALMOND MILK 12-4301 TCX</t>
  </si>
  <si>
    <t>3216 HEAVY-WEIGHT IRON ON VILENE</t>
  </si>
  <si>
    <t>CNM-9BA-HF115: BRANDED DENIM RIVETS</t>
  </si>
  <si>
    <t>GARMET WASH</t>
  </si>
  <si>
    <t>ANTIQUE SILVER: H3 SLIDER / GTH CHAIN</t>
  </si>
  <si>
    <t>15MM</t>
  </si>
  <si>
    <t>WHITE 11-4800 TCX/ FOSSIL 16-1102 TCX</t>
  </si>
  <si>
    <t>DOUBLE SIDED PIN-DOT FUSING</t>
  </si>
  <si>
    <t>6MM RIGALENE</t>
  </si>
  <si>
    <t>ENZYME WASH</t>
  </si>
  <si>
    <t>GOLD: OJ SLIDER / G CHAIN</t>
  </si>
  <si>
    <t>6MM</t>
  </si>
  <si>
    <t>WHITE/ GREY 18-4015 TCX</t>
  </si>
  <si>
    <t>METAL BONING</t>
  </si>
  <si>
    <t>ANTIQUE GOLD: I SLIDER / GKB CHAIN</t>
  </si>
  <si>
    <t>8MM</t>
  </si>
  <si>
    <t>GROSGRAIN RIBBON</t>
  </si>
  <si>
    <t>MATTE BLACK</t>
  </si>
  <si>
    <t>3MM</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</si>
  <si>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</si>
  <si>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</si>
  <si>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</si>
  <si>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</si>
  <si>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</si>
  <si>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</si>
  <si>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</si>
  <si>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</si>
  <si>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</si>
  <si>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</si>
  <si>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</si>
  <si>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</si>
  <si>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1x1 RIB</t>
  </si>
  <si>
    <t>2X2 RIB</t>
  </si>
  <si>
    <t>INTERNAL BIND</t>
  </si>
  <si>
    <t>PIPING W. CORD EDGE AT SIDE PANEL SEAMS - J0544FR - AS J2 PRODUCTION</t>
  </si>
  <si>
    <t>100% RECYCLED NYLON</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</si>
  <si>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</si>
  <si>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</si>
  <si>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</si>
  <si>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</si>
  <si>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</si>
  <si>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</si>
  <si>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</si>
  <si>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</si>
  <si>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</si>
  <si>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</si>
  <si>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</si>
  <si>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</si>
  <si>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</si>
  <si>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</si>
  <si>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</si>
  <si>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</si>
  <si>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</si>
  <si>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</si>
  <si>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</si>
  <si>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</si>
  <si>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</si>
  <si>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</si>
  <si>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</si>
  <si>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</si>
  <si>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</si>
  <si>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</si>
  <si>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</si>
  <si>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</si>
  <si>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</si>
  <si>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</si>
  <si>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</si>
  <si>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</si>
  <si>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</si>
  <si>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</si>
  <si>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</si>
  <si>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</si>
  <si>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</si>
  <si>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</si>
  <si>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RANGE TIER:</t>
  </si>
  <si>
    <t>DESIGN SHEET</t>
  </si>
  <si>
    <t>SEASON:</t>
  </si>
  <si>
    <t>SUPPLIER:</t>
  </si>
  <si>
    <t>GROUP:</t>
  </si>
  <si>
    <t>DESIGNER:</t>
  </si>
  <si>
    <t>STYLE NAME:</t>
  </si>
  <si>
    <t>DESIGN ASSISTANT:</t>
  </si>
  <si>
    <t>DESCRIPTION:</t>
  </si>
  <si>
    <t>desc</t>
  </si>
  <si>
    <t>GARMENT TECH:</t>
  </si>
  <si>
    <t>BASE BLOCK:</t>
  </si>
  <si>
    <t>PRODUCT DEVELOPER:</t>
  </si>
  <si>
    <t>FRONT &amp; BACK</t>
  </si>
  <si>
    <t xml:space="preserve"> </t>
  </si>
  <si>
    <t>MAIN FABRIC:</t>
  </si>
  <si>
    <t>MAIN COMPOSITION:</t>
  </si>
  <si>
    <t>FABRIC MILL:</t>
  </si>
  <si>
    <t>COLOURWAY 1</t>
  </si>
  <si>
    <t>COLOUR NAME:</t>
  </si>
  <si>
    <t>COLOUR REFERENCE:</t>
  </si>
  <si>
    <t>COLOURWAY 2</t>
  </si>
  <si>
    <t>COLOURWAY 3</t>
  </si>
  <si>
    <t>COLOURWAY 4</t>
  </si>
  <si>
    <t>COLOURWAY 5</t>
  </si>
  <si>
    <t>COLOURWAY 6</t>
  </si>
  <si>
    <t>DESIGN INSPIRATION</t>
  </si>
  <si>
    <t>PATTERNMAKER:</t>
  </si>
  <si>
    <t>HAND OVER NOTES:</t>
  </si>
  <si>
    <t>HAND OVER DATE:</t>
  </si>
  <si>
    <t>PRESENT:</t>
  </si>
  <si>
    <t>TRIMS &amp; LABELLING SHEET</t>
  </si>
  <si>
    <t>TRIMS APPROVED DATE:</t>
  </si>
  <si>
    <t>CONTRAST 2:</t>
  </si>
  <si>
    <t>LINING 2:</t>
  </si>
  <si>
    <t>EMBELLISHMENT</t>
  </si>
  <si>
    <t>TYPE / DESCRIPTION</t>
  </si>
  <si>
    <t>POSITION</t>
  </si>
  <si>
    <t>SIZE</t>
  </si>
  <si>
    <t>QUANTITY</t>
  </si>
  <si>
    <t>PRINT 1:</t>
  </si>
  <si>
    <t>SEE ARTWORK</t>
  </si>
  <si>
    <t>PRINT 2:</t>
  </si>
  <si>
    <t>EMBROIDERY:</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</si>
  <si>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</si>
  <si>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</si>
  <si>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</si>
  <si>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</si>
  <si>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</si>
  <si>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</si>
  <si>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</si>
  <si>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</si>
  <si>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</si>
  <si>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</si>
  <si>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</si>
  <si>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</si>
  <si>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</si>
  <si>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</si>
  <si>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</si>
  <si>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</si>
  <si>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</si>
  <si>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</si>
  <si>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</si>
  <si>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</si>
  <si>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REFERENCE IMAGE</t>
  </si>
  <si>
    <t>ELASTIC 1:</t>
  </si>
  <si>
    <t>ELASTIC 2:</t>
  </si>
  <si>
    <t>BUTTON 1:</t>
  </si>
  <si>
    <t>BUTTON 2:</t>
  </si>
  <si>
    <t>11MM</t>
  </si>
  <si>
    <t>BUTTON 3:</t>
  </si>
  <si>
    <t>BUTTON 4:</t>
  </si>
  <si>
    <t>COIL ZIPPER:</t>
  </si>
  <si>
    <t>METAL ZIPPER:</t>
  </si>
  <si>
    <t>SPECIALTY ZIPPER:</t>
  </si>
  <si>
    <t>BUCKLE 1:</t>
  </si>
  <si>
    <t>BUCKLE 2:</t>
  </si>
  <si>
    <t>DRAWCORD:</t>
  </si>
  <si>
    <t>PRESS STUDS:</t>
  </si>
  <si>
    <t>TOGGLES:</t>
  </si>
  <si>
    <t>LOGO PATCH/BADGE:</t>
  </si>
  <si>
    <t>THREAD:</t>
  </si>
  <si>
    <t>STANDARD</t>
  </si>
  <si>
    <t>MAIN THREAD</t>
  </si>
  <si>
    <t xml:space="preserve">ALL OVER </t>
  </si>
  <si>
    <t>HOOK &amp; BAR:</t>
  </si>
  <si>
    <t>WAISTBANDING</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</si>
  <si>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</si>
  <si>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</si>
  <si>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</si>
  <si>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</si>
  <si>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</si>
  <si>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</si>
  <si>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</si>
  <si>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</si>
  <si>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</si>
  <si>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</si>
  <si>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</si>
  <si>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</si>
  <si>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</si>
  <si>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</si>
  <si>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</si>
  <si>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</si>
  <si>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</si>
  <si>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</si>
  <si>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</si>
  <si>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</si>
  <si>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</si>
  <si>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</si>
  <si>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</si>
  <si>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</si>
  <si>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</si>
  <si>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</si>
  <si>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</si>
  <si>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</si>
  <si>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</si>
  <si>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</si>
  <si>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</si>
  <si>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</si>
  <si>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</si>
  <si>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</si>
  <si>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</si>
  <si>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</si>
  <si>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</si>
  <si>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</si>
  <si>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</si>
  <si>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</si>
  <si>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</si>
  <si>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</si>
  <si>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</si>
  <si>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</si>
  <si>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</si>
  <si>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</si>
  <si>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</si>
  <si>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</si>
  <si>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</si>
  <si>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</si>
  <si>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</si>
  <si>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</si>
  <si>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</si>
  <si>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</si>
  <si>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</si>
  <si>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</si>
  <si>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</si>
  <si>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</si>
  <si>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SMS SAMPLE</t>
  </si>
  <si>
    <t>PP SAMPLE</t>
  </si>
  <si>
    <t>DEVELOPMENT SAMPLE DETAILS</t>
  </si>
  <si>
    <t>FIT SESSION ATTENDEES:</t>
  </si>
  <si>
    <t>FIT DATE:</t>
  </si>
  <si>
    <t>PATTERN:</t>
  </si>
  <si>
    <t>FIT MODEL:</t>
  </si>
  <si>
    <t>SAMPLE STATUS:</t>
  </si>
  <si>
    <t>COMS ISSUED DATE:</t>
  </si>
  <si>
    <t>RETURN SAMPLE:</t>
  </si>
  <si>
    <t>COMS ISSUED BY:</t>
  </si>
  <si>
    <t>DESIGN DETAILS</t>
  </si>
  <si>
    <r>
      <t xml:space="preserve">• </t>
    </r>
    <r>
      <rPr>
        <sz val="12"/>
        <color rgb="FF000000"/>
        <rFont val="Calibri"/>
        <family val="2"/>
        <scheme val="minor"/>
      </rPr>
      <t>ENSURE ALL LABELLING IS ATTACHED AND CORRECT FOR SMS</t>
    </r>
  </si>
  <si>
    <r>
      <t xml:space="preserve">• </t>
    </r>
    <r>
      <rPr>
        <sz val="12"/>
        <color rgb="FF000000"/>
        <rFont val="Calibri"/>
        <family val="2"/>
        <scheme val="minor"/>
      </rPr>
      <t>ALL TRIM AND FABRIC INFO AS PER TRIM SHEET</t>
    </r>
  </si>
  <si>
    <t>FIT DETAILS</t>
  </si>
  <si>
    <t>MAKE &amp; CONSTRUCTION DETAILS</t>
  </si>
  <si>
    <t>PLEASE FOLLOW PATTERN SENT BY CAMILLA AND MARC : DO NOT MAKE ANY PATTERN CHANGES</t>
  </si>
  <si>
    <t>FACTORIES MUST EMAIL SPEC MEASUREMENTS THROUGH TO TECH TEAM AS THIS MUST BE CROSS-CHECKED AGAINST SAMPLE</t>
  </si>
  <si>
    <t>PROTO COMMENTS</t>
  </si>
  <si>
    <t>**** PLEASE SUBMIT SAMPLE AS PER PRODUCT DEVELOPERS REQUEST ****</t>
  </si>
  <si>
    <t>SMS COMMENTS</t>
  </si>
  <si>
    <t>ALL PP’S MUST BE SUBMITTED IN CORRECT BULK FABRIC WITH CORRECT TRIMS FOR CHECKING PLEASE
FACTORIES MUST EMAIL SPEC MEASUREMENTS THROUGH TO TECH TEAM AS THIS MUST BE CROSS-CHECKED AGAINST SAMPLE</t>
  </si>
  <si>
    <t>PP COMMENTS</t>
  </si>
  <si>
    <t>• ENSURE ALL LABELLING IS ATTACHED AND CORRECT FOR SMS</t>
  </si>
  <si>
    <t xml:space="preserve">• ALL TRIM AND FABRIC INFO AS PER TRIM SHEET - CHANGES HAVE AMENDED COLOUR TEXT  </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</si>
  <si>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</si>
  <si>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</si>
  <si>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</si>
  <si>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</si>
  <si>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F1</t>
  </si>
  <si>
    <t>Shoulder to shoulder</t>
  </si>
  <si>
    <t>F2</t>
  </si>
  <si>
    <t>Shoulder seam</t>
  </si>
  <si>
    <t>B4</t>
  </si>
  <si>
    <t>X-Front @ 13cm below HSP</t>
  </si>
  <si>
    <t>B5</t>
  </si>
  <si>
    <t>X-Back @ 13cm below HSP</t>
  </si>
  <si>
    <t>B1</t>
  </si>
  <si>
    <t>1/2 Chest Circ. @ underarm</t>
  </si>
  <si>
    <t>C1</t>
  </si>
  <si>
    <t>1/2 Waist Circ. @ 40cm from HSP</t>
  </si>
  <si>
    <t>D4</t>
  </si>
  <si>
    <t>1/2 Low Hip @ 60cm from HSP</t>
  </si>
  <si>
    <t>1/2 Hem Circ. @ at edge</t>
  </si>
  <si>
    <t>Split/vent length</t>
  </si>
  <si>
    <t>A6</t>
  </si>
  <si>
    <t>Front Length from HSP to hem edge</t>
  </si>
  <si>
    <t>A2</t>
  </si>
  <si>
    <t>CB Length from neck seam/edge to hem edge</t>
  </si>
  <si>
    <t>J1</t>
  </si>
  <si>
    <t>J17</t>
  </si>
  <si>
    <t>1/2 Back neck curve</t>
  </si>
  <si>
    <t>J5</t>
  </si>
  <si>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</si>
  <si>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</si>
  <si>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</si>
  <si>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</si>
  <si>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</si>
  <si>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</si>
  <si>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</si>
  <si>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</si>
  <si>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</si>
  <si>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</si>
  <si>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</si>
  <si>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</si>
  <si>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</si>
  <si>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</si>
  <si>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</si>
  <si>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</si>
  <si>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</si>
  <si>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I1</t>
  </si>
  <si>
    <t>1/2 Bicep Circ. @ underarm, straight to sleeve fold</t>
  </si>
  <si>
    <t>I2</t>
  </si>
  <si>
    <t>1/2 Elbow Circ. @ 20cm from underarm, straight to sleeve fold</t>
  </si>
  <si>
    <t>I5</t>
  </si>
  <si>
    <t>1/2 Cuff Circ. @ edge (full length, fastened)</t>
  </si>
  <si>
    <t>I4</t>
  </si>
  <si>
    <t>1/2 Cuff Circ. @ edge (short length)</t>
  </si>
  <si>
    <t>I6</t>
  </si>
  <si>
    <t>JIANYANG</t>
  </si>
  <si>
    <t>NYLON ELASTANE</t>
  </si>
  <si>
    <t>METAL PILL BOX SNAP AS RUNNING</t>
  </si>
  <si>
    <t>14MM</t>
  </si>
  <si>
    <t>DRAWCORDS:</t>
  </si>
  <si>
    <t>SAB</t>
  </si>
  <si>
    <t>15.7 X 13.6MM</t>
  </si>
  <si>
    <t>WIDTH: 14.7MM
HEIGHT: 12.8MM
HOLE: 3.0MM</t>
  </si>
  <si>
    <t>JAG</t>
  </si>
  <si>
    <t>JN134: MONOGRAM TOGGLE</t>
  </si>
  <si>
    <t xml:space="preserve">SAB210833/ 21LZK0833: RECYCLED CIRCULAR PET CORD LOCK </t>
  </si>
  <si>
    <t>Q2 - PREFALL '25</t>
  </si>
  <si>
    <t>REENA TEE</t>
  </si>
  <si>
    <t>Q2CMT 8016</t>
  </si>
  <si>
    <t>180 GSM COTTON JERSEY W/ ANTI FLUFF TREATMENT</t>
  </si>
  <si>
    <t>WEIGHT:</t>
  </si>
  <si>
    <t>180GSM</t>
  </si>
  <si>
    <t>100% COTTON</t>
  </si>
  <si>
    <t xml:space="preserve">SOFT WHITE </t>
  </si>
  <si>
    <t>11-0700 TCX</t>
  </si>
  <si>
    <t xml:space="preserve">L/D SENT </t>
  </si>
  <si>
    <t xml:space="preserve">SEA GRASS </t>
  </si>
  <si>
    <t>BACK Length from HSP to hem edge</t>
  </si>
  <si>
    <t>Cuff Finished Depth</t>
  </si>
  <si>
    <t xml:space="preserve">Logo position from HSP @ CF </t>
  </si>
  <si>
    <t>NECK BAND DEPTH</t>
  </si>
  <si>
    <t>Hem finished depth</t>
  </si>
  <si>
    <t>1X1 TUBULAR FOLDED RIB</t>
  </si>
  <si>
    <t>ODESSA TEE</t>
  </si>
  <si>
    <t>EMBROIDERY APPROVED, MUST BE NEAT FOR PRODUCTION</t>
  </si>
  <si>
    <t>Shoulder seam FORWARD</t>
  </si>
  <si>
    <t>PLEASE NOTE NECK POINT OF MEASURE HAS CHANGED</t>
  </si>
  <si>
    <t>BRING SHOULDER SEAM FORWARD 1CM</t>
  </si>
  <si>
    <t>shoulder seam</t>
  </si>
  <si>
    <t>CLEAR</t>
  </si>
  <si>
    <r>
      <t xml:space="preserve">Front neck drop </t>
    </r>
    <r>
      <rPr>
        <sz val="11"/>
        <color rgb="FFFF0000"/>
        <rFont val="Calibri"/>
        <family val="2"/>
        <scheme val="minor"/>
      </rPr>
      <t>(HSP neck to CF edge)</t>
    </r>
  </si>
  <si>
    <r>
      <t>Neck Width (</t>
    </r>
    <r>
      <rPr>
        <sz val="11"/>
        <color rgb="FFFF0000"/>
        <rFont val="Calibri"/>
        <family val="2"/>
        <scheme val="minor"/>
      </rPr>
      <t>edge to edge)</t>
    </r>
  </si>
  <si>
    <r>
      <t>Back Neck Drop</t>
    </r>
    <r>
      <rPr>
        <sz val="11"/>
        <color rgb="FFFF0000"/>
        <rFont val="Calibri"/>
        <family val="2"/>
        <scheme val="minor"/>
      </rPr>
      <t xml:space="preserve"> (HSP neck to CB edge)</t>
    </r>
  </si>
  <si>
    <t>HAYLEY KIM CHRIS ALANNAH</t>
  </si>
  <si>
    <t>RAISE LOGO BY 1.5CM</t>
  </si>
  <si>
    <t>REDUCE BIND TO 2CM</t>
  </si>
  <si>
    <t>REDUC HEMS TO BE 2CM</t>
  </si>
  <si>
    <t xml:space="preserve">RAISE EMBROIDERY LOGO POSITION UP BY 1.5CM </t>
  </si>
  <si>
    <t>NECK BIND TO FINISH 1.8CM</t>
  </si>
  <si>
    <t>ALL HEMS TO FINISH 1.8CM</t>
  </si>
  <si>
    <t>ALL OTHER MEASUREMENTS GO BACK TO SPEC</t>
  </si>
  <si>
    <r>
      <rPr>
        <b/>
        <sz val="11"/>
        <color theme="1"/>
        <rFont val="Calibri"/>
        <family val="2"/>
        <scheme val="minor"/>
      </rPr>
      <t xml:space="preserve">Highlighted </t>
    </r>
    <r>
      <rPr>
        <sz val="11"/>
        <color theme="1"/>
        <rFont val="Calibri"/>
        <family val="2"/>
        <scheme val="minor"/>
      </rPr>
      <t>measurements on spec are updated to correspond with above alterations.</t>
    </r>
  </si>
  <si>
    <r>
      <rPr>
        <b/>
        <sz val="11"/>
        <color rgb="FF00B050"/>
        <rFont val="Calibri"/>
        <family val="2"/>
        <scheme val="minor"/>
      </rPr>
      <t xml:space="preserve">Green </t>
    </r>
    <r>
      <rPr>
        <sz val="11"/>
        <color theme="1"/>
        <rFont val="Calibri"/>
        <family val="2"/>
        <scheme val="minor"/>
      </rPr>
      <t>measurements on spec are updated to follow as sample.</t>
    </r>
  </si>
  <si>
    <t>HEM IS ROPING - PLEASE IMPROVE</t>
  </si>
  <si>
    <t>MOVE NECK RIB SEAM 2.5CM TOWARDS BACK @ WLHS SHOULDER SEAM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</si>
</sst>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4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u/>
      <sz val="11"/>
      <color rgb="FFFF0000"/>
      <name val="Calibri"/>
      <family val="2"/>
      <scheme val="minor"/>
    </font>
    <font>
      <i/>
      <sz val="11"/>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2"/>
      <color theme="1"/>
      <name val="Arial"/>
      <family val="2"/>
    </font>
    <font>
      <sz val="12"/>
      <color rgb="FF000000"/>
      <name val="Calibri"/>
      <family val="2"/>
      <scheme val="minor"/>
    </font>
    <font>
      <sz val="11"/>
      <color rgb="FF0000FF"/>
      <name val="Calibri"/>
      <family val="2"/>
      <scheme val="minor"/>
    </font>
    <font>
      <b/>
      <sz val="12"/>
      <color rgb="FF0000FF"/>
      <name val="Calibri"/>
      <family val="2"/>
      <scheme val="minor"/>
    </font>
    <font>
      <strike/>
      <sz val="11"/>
      <color theme="1"/>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35" fillId="7" borderId="53" applyNumberFormat="0" applyAlignment="0" applyProtection="0"/>
    <xf numFmtId="0" fontId="35" fillId="8" borderId="53" applyNumberFormat="0" applyAlignment="0" applyProtection="0"/>
  </cellStyleXfs>
  <cellXfs count="494">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2" fillId="0" borderId="0" xfId="2" applyFont="1" applyAlignment="1">
      <alignment vertical="center" wrapText="1"/>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0" fontId="3" fillId="3" borderId="12" xfId="0" applyFont="1" applyFill="1"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0" fontId="11" fillId="0" borderId="24" xfId="2" applyFont="1" applyBorder="1" applyAlignment="1">
      <alignment horizontal="center" vertical="center" wrapText="1"/>
    </xf>
    <xf numFmtId="0" fontId="22" fillId="0" borderId="0" xfId="0" applyFont="1" applyAlignment="1">
      <alignment vertical="center"/>
    </xf>
    <xf numFmtId="0" fontId="0" fillId="0" borderId="23" xfId="0" applyBorder="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5" fillId="0" borderId="11" xfId="2" applyFont="1" applyBorder="1" applyAlignment="1" applyProtection="1">
      <alignment horizontal="center" vertical="center" wrapText="1"/>
      <protection locked="0"/>
    </xf>
    <xf numFmtId="0" fontId="25"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166" fontId="0" fillId="0" borderId="11" xfId="0" applyNumberFormat="1" applyBorder="1" applyAlignment="1">
      <alignment horizontal="left" vertical="center"/>
    </xf>
    <xf numFmtId="0" fontId="0" fillId="0" borderId="20" xfId="0" applyBorder="1" applyAlignment="1">
      <alignment horizontal="left" vertical="center"/>
    </xf>
    <xf numFmtId="0" fontId="0" fillId="0" borderId="24" xfId="0" applyBorder="1" applyAlignment="1">
      <alignment horizontal="left" vertical="center"/>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1" fillId="0" borderId="12" xfId="2" applyFont="1" applyBorder="1" applyAlignment="1">
      <alignment horizontal="center" vertical="center" wrapText="1"/>
    </xf>
    <xf numFmtId="0" fontId="7" fillId="0" borderId="23" xfId="2" applyFont="1" applyBorder="1" applyAlignment="1">
      <alignment vertical="center" wrapText="1"/>
    </xf>
    <xf numFmtId="0" fontId="5" fillId="0" borderId="25" xfId="2" applyFont="1" applyBorder="1" applyAlignment="1" applyProtection="1">
      <alignment vertical="center" wrapText="1"/>
      <protection locked="0"/>
    </xf>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7" fillId="0" borderId="0" xfId="0" applyFont="1" applyAlignment="1">
      <alignment wrapText="1"/>
    </xf>
    <xf numFmtId="0" fontId="0" fillId="0" borderId="11" xfId="2" applyFont="1" applyBorder="1" applyAlignment="1" applyProtection="1">
      <alignment horizontal="center" vertical="center" wrapText="1"/>
      <protection locked="0"/>
    </xf>
    <xf numFmtId="0" fontId="28"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0" fontId="16" fillId="0" borderId="20" xfId="2" applyFont="1" applyBorder="1" applyAlignment="1">
      <alignment horizontal="center" vertical="center" wrapText="1"/>
    </xf>
    <xf numFmtId="0" fontId="16" fillId="0" borderId="23" xfId="2" applyFont="1" applyBorder="1" applyAlignment="1">
      <alignment horizontal="center" vertical="center" wrapText="1"/>
    </xf>
    <xf numFmtId="0" fontId="16" fillId="0" borderId="24" xfId="2" applyFont="1" applyBorder="1" applyAlignment="1">
      <alignment horizontal="center" vertical="center" wrapText="1"/>
    </xf>
    <xf numFmtId="168" fontId="28" fillId="3" borderId="11" xfId="0" applyNumberFormat="1" applyFont="1" applyFill="1" applyBorder="1" applyAlignment="1">
      <alignment horizontal="center" vertical="center"/>
    </xf>
    <xf numFmtId="0" fontId="27" fillId="0" borderId="0" xfId="0" applyFont="1"/>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29" fillId="0" borderId="0" xfId="0" applyFont="1" applyAlignment="1">
      <alignment horizontal="left" vertical="center" indent="1" readingOrder="1"/>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4"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4"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4"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7"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5"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0" fillId="0" borderId="11" xfId="0" applyNumberFormat="1" applyBorder="1" applyAlignment="1">
      <alignment horizontal="left" vertical="center"/>
    </xf>
    <xf numFmtId="0" fontId="3" fillId="0" borderId="23" xfId="0" applyFont="1" applyBorder="1" applyAlignment="1">
      <alignment horizontal="center" vertical="center"/>
    </xf>
    <xf numFmtId="0" fontId="26" fillId="0" borderId="20" xfId="0" applyFont="1" applyBorder="1" applyAlignment="1">
      <alignment vertical="center"/>
    </xf>
    <xf numFmtId="0" fontId="26"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33" fillId="0" borderId="11" xfId="2" applyFont="1" applyBorder="1" applyAlignment="1" applyProtection="1">
      <alignment horizontal="center" vertical="center" wrapText="1"/>
      <protection locked="0"/>
    </xf>
    <xf numFmtId="0" fontId="0" fillId="6" borderId="0" xfId="0" applyFill="1" applyAlignment="1">
      <alignment horizontal="left" vertical="center"/>
    </xf>
    <xf numFmtId="0" fontId="0" fillId="6" borderId="0" xfId="0" applyFill="1"/>
    <xf numFmtId="0" fontId="0" fillId="6" borderId="0" xfId="0" applyFill="1" applyAlignment="1">
      <alignment vertical="center"/>
    </xf>
    <xf numFmtId="0" fontId="27" fillId="6" borderId="0" xfId="0" applyFont="1" applyFill="1" applyAlignment="1">
      <alignment wrapText="1"/>
    </xf>
    <xf numFmtId="0" fontId="12" fillId="6" borderId="0" xfId="2" applyFont="1" applyFill="1" applyAlignment="1">
      <alignment vertical="center"/>
    </xf>
    <xf numFmtId="0" fontId="0" fillId="6" borderId="0" xfId="7" applyFont="1" applyFill="1" applyAlignment="1">
      <alignment horizontal="left" vertical="center" wrapText="1"/>
    </xf>
    <xf numFmtId="0" fontId="11" fillId="6" borderId="0" xfId="2" applyFont="1" applyFill="1" applyAlignment="1">
      <alignment vertical="center"/>
    </xf>
    <xf numFmtId="0" fontId="3" fillId="6" borderId="0" xfId="0" applyFont="1" applyFill="1"/>
    <xf numFmtId="0" fontId="11" fillId="6"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168"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36" fillId="2" borderId="53" xfId="9" applyFont="1" applyFill="1" applyAlignment="1" applyProtection="1">
      <alignment horizontal="center" vertical="center" wrapText="1"/>
      <protection locked="0"/>
    </xf>
    <xf numFmtId="0" fontId="35" fillId="7" borderId="53" xfId="8" applyAlignment="1" applyProtection="1">
      <alignment horizontal="center" vertical="center" wrapText="1"/>
      <protection locked="0"/>
    </xf>
    <xf numFmtId="15" fontId="35" fillId="7" borderId="53" xfId="8" applyNumberFormat="1" applyAlignment="1" applyProtection="1">
      <alignment horizontal="center" vertical="center" wrapText="1"/>
      <protection locked="0"/>
    </xf>
    <xf numFmtId="0" fontId="36"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36" fillId="2" borderId="53" xfId="9" applyFont="1" applyFill="1" applyAlignment="1">
      <alignment horizontal="center" vertical="center" wrapText="1"/>
    </xf>
    <xf numFmtId="0" fontId="36"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36" fillId="0" borderId="55" xfId="8" applyFont="1" applyFill="1" applyBorder="1" applyAlignment="1">
      <alignment horizontal="center" vertical="center" wrapText="1"/>
    </xf>
    <xf numFmtId="0" fontId="36" fillId="2" borderId="55" xfId="8" applyFont="1" applyFill="1" applyBorder="1" applyAlignment="1">
      <alignment horizontal="center" vertical="center" wrapText="1"/>
    </xf>
    <xf numFmtId="0" fontId="36"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34" fillId="0" borderId="58" xfId="0" applyFont="1" applyBorder="1"/>
    <xf numFmtId="0" fontId="0" fillId="0" borderId="59" xfId="0" applyBorder="1"/>
    <xf numFmtId="0" fontId="36"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0" fillId="0" borderId="28" xfId="2" applyFont="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4" fillId="4" borderId="34"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8" xfId="0" applyFont="1" applyFill="1" applyBorder="1" applyAlignment="1">
      <alignment horizontal="center" vertical="center" wrapText="1"/>
    </xf>
    <xf numFmtId="2" fontId="20" fillId="4" borderId="28"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164" fontId="3" fillId="5" borderId="11" xfId="0" applyNumberFormat="1" applyFont="1" applyFill="1" applyBorder="1" applyAlignment="1">
      <alignment horizontal="center" vertical="center"/>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3" xfId="2" applyFont="1" applyBorder="1" applyAlignment="1">
      <alignment horizontal="center" vertical="center" wrapText="1"/>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8" fillId="0" borderId="0" xfId="0" applyFont="1"/>
    <xf numFmtId="0" fontId="0" fillId="2" borderId="27" xfId="2" applyFont="1" applyFill="1" applyBorder="1" applyAlignment="1">
      <alignment horizontal="center" vertical="center" wrapText="1"/>
    </xf>
    <xf numFmtId="0" fontId="36" fillId="2" borderId="56" xfId="8" applyFont="1" applyFill="1" applyBorder="1" applyAlignment="1">
      <alignment horizontal="center" vertical="center" wrapText="1"/>
    </xf>
    <xf numFmtId="0" fontId="36"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36"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3" fillId="0" borderId="12" xfId="0" applyFont="1" applyBorder="1" applyAlignment="1" applyProtection="1">
      <alignment vertical="center"/>
      <protection locked="0"/>
    </xf>
    <xf numFmtId="0" fontId="0" fillId="0" borderId="66" xfId="2" applyFont="1" applyBorder="1" applyAlignment="1" applyProtection="1">
      <alignment horizontal="center" vertical="center" wrapText="1"/>
      <protection locked="0"/>
    </xf>
    <xf numFmtId="0" fontId="0" fillId="0" borderId="11" xfId="0" applyBorder="1" applyAlignment="1">
      <alignment vertical="top" wrapText="1"/>
    </xf>
    <xf numFmtId="0" fontId="0" fillId="5" borderId="0" xfId="0" applyFill="1" applyAlignment="1">
      <alignment vertical="center"/>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5" fillId="7"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7"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5" borderId="21" xfId="0" applyFont="1" applyFill="1" applyBorder="1" applyAlignment="1">
      <alignment horizontal="left" vertical="center"/>
    </xf>
    <xf numFmtId="0" fontId="3" fillId="5" borderId="29" xfId="0" applyFont="1" applyFill="1" applyBorder="1" applyAlignment="1">
      <alignment horizontal="left" vertical="center"/>
    </xf>
    <xf numFmtId="0" fontId="3" fillId="5"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23" fillId="0" borderId="12"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0" xfId="0" applyFont="1" applyAlignment="1">
      <alignment horizontal="center" vertical="center" wrapText="1"/>
    </xf>
    <xf numFmtId="0" fontId="31" fillId="0" borderId="25" xfId="0" applyFont="1" applyBorder="1" applyAlignment="1">
      <alignment horizontal="center" vertical="center" wrapText="1"/>
    </xf>
    <xf numFmtId="0" fontId="31" fillId="0" borderId="24"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26" xfId="2" applyFont="1" applyBorder="1" applyAlignment="1">
      <alignment horizontal="center" vertical="center" wrapText="1"/>
    </xf>
    <xf numFmtId="0" fontId="3" fillId="3" borderId="20" xfId="0" applyFont="1" applyFill="1" applyBorder="1" applyAlignment="1">
      <alignment horizontal="left" vertical="center"/>
    </xf>
    <xf numFmtId="0" fontId="3" fillId="3" borderId="19" xfId="0" applyFont="1" applyFill="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4" fillId="3" borderId="34"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20">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0.png"/></Relationships>
</file>

<file path=xl/drawings/_rels/drawing5.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2.png"/><Relationship Id="rId1" Type="http://schemas.openxmlformats.org/officeDocument/2006/relationships/image" Target="../media/image50.png"/></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image" Target="../media/image50.png"/><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1621790</xdr:colOff>
      <xdr:row>1</xdr:row>
      <xdr:rowOff>134884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5</xdr:col>
      <xdr:colOff>558801</xdr:colOff>
      <xdr:row>12</xdr:row>
      <xdr:rowOff>127000</xdr:rowOff>
    </xdr:from>
    <xdr:to>
      <xdr:col>8</xdr:col>
      <xdr:colOff>165101</xdr:colOff>
      <xdr:row>14</xdr:row>
      <xdr:rowOff>114299</xdr:rowOff>
    </xdr:to>
    <xdr:sp macro="" textlink="">
      <xdr:nvSpPr>
        <xdr:cNvPr id="12" name="TextBox 11">
          <a:extLst>
            <a:ext uri="{FF2B5EF4-FFF2-40B4-BE49-F238E27FC236}">
              <a16:creationId xmlns:a16="http://schemas.microsoft.com/office/drawing/2014/main" id="{5357D3E0-653B-42C9-BDDA-43283669E4AA}"/>
            </a:ext>
          </a:extLst>
        </xdr:cNvPr>
        <xdr:cNvSpPr txBox="1"/>
      </xdr:nvSpPr>
      <xdr:spPr>
        <a:xfrm>
          <a:off x="9712961" y="3500120"/>
          <a:ext cx="149606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165101</xdr:colOff>
      <xdr:row>13</xdr:row>
      <xdr:rowOff>120650</xdr:rowOff>
    </xdr:from>
    <xdr:to>
      <xdr:col>9</xdr:col>
      <xdr:colOff>228600</xdr:colOff>
      <xdr:row>13</xdr:row>
      <xdr:rowOff>127000</xdr:rowOff>
    </xdr:to>
    <xdr:cxnSp macro="">
      <xdr:nvCxnSpPr>
        <xdr:cNvPr id="16" name="Straight Arrow Connector 15">
          <a:extLst>
            <a:ext uri="{FF2B5EF4-FFF2-40B4-BE49-F238E27FC236}">
              <a16:creationId xmlns:a16="http://schemas.microsoft.com/office/drawing/2014/main" id="{2FD4D9D3-4EA0-4381-967D-ADB4D8FD6BFD}"/>
            </a:ext>
          </a:extLst>
        </xdr:cNvPr>
        <xdr:cNvCxnSpPr>
          <a:stCxn id="12" idx="3"/>
        </xdr:cNvCxnSpPr>
      </xdr:nvCxnSpPr>
      <xdr:spPr>
        <a:xfrm>
          <a:off x="11209021" y="3747770"/>
          <a:ext cx="69341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14</xdr:row>
      <xdr:rowOff>76200</xdr:rowOff>
    </xdr:from>
    <xdr:to>
      <xdr:col>8</xdr:col>
      <xdr:colOff>177801</xdr:colOff>
      <xdr:row>16</xdr:row>
      <xdr:rowOff>63499</xdr:rowOff>
    </xdr:to>
    <xdr:sp macro="" textlink="">
      <xdr:nvSpPr>
        <xdr:cNvPr id="36" name="TextBox 35">
          <a:extLst>
            <a:ext uri="{FF2B5EF4-FFF2-40B4-BE49-F238E27FC236}">
              <a16:creationId xmlns:a16="http://schemas.microsoft.com/office/drawing/2014/main" id="{6250D6F3-EB68-5DF7-5369-0C9E3E59CB39}"/>
            </a:ext>
          </a:extLst>
        </xdr:cNvPr>
        <xdr:cNvSpPr txBox="1"/>
      </xdr:nvSpPr>
      <xdr:spPr>
        <a:xfrm>
          <a:off x="9474201" y="36322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177801</xdr:colOff>
      <xdr:row>15</xdr:row>
      <xdr:rowOff>69850</xdr:rowOff>
    </xdr:from>
    <xdr:to>
      <xdr:col>9</xdr:col>
      <xdr:colOff>241300</xdr:colOff>
      <xdr:row>15</xdr:row>
      <xdr:rowOff>76200</xdr:rowOff>
    </xdr:to>
    <xdr:cxnSp macro="">
      <xdr:nvCxnSpPr>
        <xdr:cNvPr id="37" name="Straight Arrow Connector 36">
          <a:extLst>
            <a:ext uri="{FF2B5EF4-FFF2-40B4-BE49-F238E27FC236}">
              <a16:creationId xmlns:a16="http://schemas.microsoft.com/office/drawing/2014/main" id="{567B916D-47ED-2010-0CF1-B846F9D44405}"/>
            </a:ext>
          </a:extLst>
        </xdr:cNvPr>
        <xdr:cNvCxnSpPr>
          <a:stCxn id="36" idx="3"/>
        </xdr:cNvCxnSpPr>
      </xdr:nvCxnSpPr>
      <xdr:spPr>
        <a:xfrm>
          <a:off x="10909301" y="38798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24</xdr:row>
      <xdr:rowOff>222250</xdr:rowOff>
    </xdr:from>
    <xdr:to>
      <xdr:col>7</xdr:col>
      <xdr:colOff>266700</xdr:colOff>
      <xdr:row>26</xdr:row>
      <xdr:rowOff>209549</xdr:rowOff>
    </xdr:to>
    <xdr:sp macro="" textlink="">
      <xdr:nvSpPr>
        <xdr:cNvPr id="2" name="TextBox 1">
          <a:extLst>
            <a:ext uri="{FF2B5EF4-FFF2-40B4-BE49-F238E27FC236}">
              <a16:creationId xmlns:a16="http://schemas.microsoft.com/office/drawing/2014/main" id="{9AA3CB7A-4AA0-4AF2-8E0A-631A91720DE3}"/>
            </a:ext>
          </a:extLst>
        </xdr:cNvPr>
        <xdr:cNvSpPr txBox="1"/>
      </xdr:nvSpPr>
      <xdr:spPr>
        <a:xfrm>
          <a:off x="9220200" y="63182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BLIND</a:t>
          </a:r>
          <a:r>
            <a:rPr lang="en-AU" sz="1100" baseline="0">
              <a:solidFill>
                <a:schemeClr val="tx1"/>
              </a:solidFill>
            </a:rPr>
            <a:t> HEM</a:t>
          </a:r>
          <a:endParaRPr lang="en-AU" sz="1100">
            <a:solidFill>
              <a:schemeClr val="tx1"/>
            </a:solidFill>
          </a:endParaRPr>
        </a:p>
      </xdr:txBody>
    </xdr:sp>
    <xdr:clientData/>
  </xdr:twoCellAnchor>
  <xdr:twoCellAnchor>
    <xdr:from>
      <xdr:col>7</xdr:col>
      <xdr:colOff>266700</xdr:colOff>
      <xdr:row>25</xdr:row>
      <xdr:rowOff>215900</xdr:rowOff>
    </xdr:from>
    <xdr:to>
      <xdr:col>8</xdr:col>
      <xdr:colOff>596899</xdr:colOff>
      <xdr:row>25</xdr:row>
      <xdr:rowOff>222250</xdr:rowOff>
    </xdr:to>
    <xdr:cxnSp macro="">
      <xdr:nvCxnSpPr>
        <xdr:cNvPr id="3" name="Straight Arrow Connector 2">
          <a:extLst>
            <a:ext uri="{FF2B5EF4-FFF2-40B4-BE49-F238E27FC236}">
              <a16:creationId xmlns:a16="http://schemas.microsoft.com/office/drawing/2014/main" id="{2A292FEC-F0EF-4EE1-9FD4-E5F5AB67F7D2}"/>
            </a:ext>
          </a:extLst>
        </xdr:cNvPr>
        <xdr:cNvCxnSpPr>
          <a:stCxn id="2" idx="3"/>
        </xdr:cNvCxnSpPr>
      </xdr:nvCxnSpPr>
      <xdr:spPr>
        <a:xfrm>
          <a:off x="10388600" y="6565900"/>
          <a:ext cx="9397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505460</xdr:colOff>
      <xdr:row>26</xdr:row>
      <xdr:rowOff>156210</xdr:rowOff>
    </xdr:from>
    <xdr:to>
      <xdr:col>8</xdr:col>
      <xdr:colOff>91440</xdr:colOff>
      <xdr:row>28</xdr:row>
      <xdr:rowOff>143509</xdr:rowOff>
    </xdr:to>
    <xdr:sp macro="" textlink="">
      <xdr:nvSpPr>
        <xdr:cNvPr id="5" name="TextBox 4">
          <a:extLst>
            <a:ext uri="{FF2B5EF4-FFF2-40B4-BE49-F238E27FC236}">
              <a16:creationId xmlns:a16="http://schemas.microsoft.com/office/drawing/2014/main" id="{D6EF93C4-F23B-4EE6-B8F1-EE098ADACB78}"/>
            </a:ext>
          </a:extLst>
        </xdr:cNvPr>
        <xdr:cNvSpPr txBox="1"/>
      </xdr:nvSpPr>
      <xdr:spPr>
        <a:xfrm>
          <a:off x="9659620" y="7085330"/>
          <a:ext cx="147574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BABYLOCK HEM</a:t>
          </a:r>
        </a:p>
      </xdr:txBody>
    </xdr:sp>
    <xdr:clientData/>
  </xdr:twoCellAnchor>
  <xdr:twoCellAnchor>
    <xdr:from>
      <xdr:col>8</xdr:col>
      <xdr:colOff>91440</xdr:colOff>
      <xdr:row>27</xdr:row>
      <xdr:rowOff>149860</xdr:rowOff>
    </xdr:from>
    <xdr:to>
      <xdr:col>9</xdr:col>
      <xdr:colOff>175259</xdr:colOff>
      <xdr:row>27</xdr:row>
      <xdr:rowOff>156210</xdr:rowOff>
    </xdr:to>
    <xdr:cxnSp macro="">
      <xdr:nvCxnSpPr>
        <xdr:cNvPr id="6" name="Straight Arrow Connector 5">
          <a:extLst>
            <a:ext uri="{FF2B5EF4-FFF2-40B4-BE49-F238E27FC236}">
              <a16:creationId xmlns:a16="http://schemas.microsoft.com/office/drawing/2014/main" id="{7906C443-1FDF-4AF0-864B-DAA71F6AADCE}"/>
            </a:ext>
          </a:extLst>
        </xdr:cNvPr>
        <xdr:cNvCxnSpPr>
          <a:stCxn id="5" idx="3"/>
        </xdr:cNvCxnSpPr>
      </xdr:nvCxnSpPr>
      <xdr:spPr>
        <a:xfrm>
          <a:off x="11135360" y="7332980"/>
          <a:ext cx="71373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30</xdr:row>
      <xdr:rowOff>120650</xdr:rowOff>
    </xdr:from>
    <xdr:to>
      <xdr:col>7</xdr:col>
      <xdr:colOff>596900</xdr:colOff>
      <xdr:row>32</xdr:row>
      <xdr:rowOff>107949</xdr:rowOff>
    </xdr:to>
    <xdr:sp macro="" textlink="">
      <xdr:nvSpPr>
        <xdr:cNvPr id="7" name="TextBox 6">
          <a:extLst>
            <a:ext uri="{FF2B5EF4-FFF2-40B4-BE49-F238E27FC236}">
              <a16:creationId xmlns:a16="http://schemas.microsoft.com/office/drawing/2014/main" id="{55FB1F76-8CA6-4C97-9427-AAF3AEB638DE}"/>
            </a:ext>
          </a:extLst>
        </xdr:cNvPr>
        <xdr:cNvSpPr txBox="1"/>
      </xdr:nvSpPr>
      <xdr:spPr>
        <a:xfrm>
          <a:off x="9283700" y="77406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DOUBLE</a:t>
          </a:r>
          <a:r>
            <a:rPr lang="en-AU" sz="1100" baseline="0">
              <a:solidFill>
                <a:schemeClr val="tx1"/>
              </a:solidFill>
            </a:rPr>
            <a:t> ROLL HEM</a:t>
          </a:r>
          <a:endParaRPr lang="en-AU" sz="1100">
            <a:solidFill>
              <a:schemeClr val="tx1"/>
            </a:solidFill>
          </a:endParaRPr>
        </a:p>
      </xdr:txBody>
    </xdr:sp>
    <xdr:clientData/>
  </xdr:twoCellAnchor>
  <xdr:twoCellAnchor>
    <xdr:from>
      <xdr:col>7</xdr:col>
      <xdr:colOff>596900</xdr:colOff>
      <xdr:row>31</xdr:row>
      <xdr:rowOff>114300</xdr:rowOff>
    </xdr:from>
    <xdr:to>
      <xdr:col>9</xdr:col>
      <xdr:colOff>50799</xdr:colOff>
      <xdr:row>31</xdr:row>
      <xdr:rowOff>120650</xdr:rowOff>
    </xdr:to>
    <xdr:cxnSp macro="">
      <xdr:nvCxnSpPr>
        <xdr:cNvPr id="8" name="Straight Arrow Connector 7">
          <a:extLst>
            <a:ext uri="{FF2B5EF4-FFF2-40B4-BE49-F238E27FC236}">
              <a16:creationId xmlns:a16="http://schemas.microsoft.com/office/drawing/2014/main" id="{9C8719A8-63FE-41AD-B48C-DC1E1C0747E6}"/>
            </a:ext>
          </a:extLst>
        </xdr:cNvPr>
        <xdr:cNvCxnSpPr>
          <a:stCxn id="7" idx="3"/>
        </xdr:cNvCxnSpPr>
      </xdr:nvCxnSpPr>
      <xdr:spPr>
        <a:xfrm>
          <a:off x="10718800" y="7988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22</xdr:row>
      <xdr:rowOff>247650</xdr:rowOff>
    </xdr:from>
    <xdr:to>
      <xdr:col>12</xdr:col>
      <xdr:colOff>203200</xdr:colOff>
      <xdr:row>24</xdr:row>
      <xdr:rowOff>225424</xdr:rowOff>
    </xdr:to>
    <xdr:sp macro="" textlink="">
      <xdr:nvSpPr>
        <xdr:cNvPr id="9" name="TextBox 8">
          <a:extLst>
            <a:ext uri="{FF2B5EF4-FFF2-40B4-BE49-F238E27FC236}">
              <a16:creationId xmlns:a16="http://schemas.microsoft.com/office/drawing/2014/main" id="{7955785F-5A51-4441-A75F-0F9A2F42EC1B}"/>
            </a:ext>
          </a:extLst>
        </xdr:cNvPr>
        <xdr:cNvSpPr txBox="1"/>
      </xdr:nvSpPr>
      <xdr:spPr>
        <a:xfrm>
          <a:off x="11938000" y="583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AU" sz="1100">
              <a:solidFill>
                <a:schemeClr val="tx1"/>
              </a:solidFill>
              <a:effectLst/>
              <a:latin typeface="+mn-lt"/>
              <a:ea typeface="+mn-ea"/>
              <a:cs typeface="+mn-cs"/>
            </a:rPr>
            <a:t>WELT POCKETS / FLAP</a:t>
          </a:r>
          <a:endParaRPr lang="en-AU">
            <a:effectLst/>
          </a:endParaRPr>
        </a:p>
      </xdr:txBody>
    </xdr:sp>
    <xdr:clientData/>
  </xdr:twoCellAnchor>
  <xdr:twoCellAnchor>
    <xdr:from>
      <xdr:col>12</xdr:col>
      <xdr:colOff>203200</xdr:colOff>
      <xdr:row>23</xdr:row>
      <xdr:rowOff>241300</xdr:rowOff>
    </xdr:from>
    <xdr:to>
      <xdr:col>13</xdr:col>
      <xdr:colOff>266699</xdr:colOff>
      <xdr:row>23</xdr:row>
      <xdr:rowOff>247650</xdr:rowOff>
    </xdr:to>
    <xdr:cxnSp macro="">
      <xdr:nvCxnSpPr>
        <xdr:cNvPr id="10" name="Straight Arrow Connector 9">
          <a:extLst>
            <a:ext uri="{FF2B5EF4-FFF2-40B4-BE49-F238E27FC236}">
              <a16:creationId xmlns:a16="http://schemas.microsoft.com/office/drawing/2014/main" id="{C8C19B40-B609-408C-B8FF-C47B009584DC}"/>
            </a:ext>
          </a:extLst>
        </xdr:cNvPr>
        <xdr:cNvCxnSpPr>
          <a:stCxn id="9" idx="3"/>
        </xdr:cNvCxnSpPr>
      </xdr:nvCxnSpPr>
      <xdr:spPr>
        <a:xfrm>
          <a:off x="13373100" y="608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431800</xdr:colOff>
      <xdr:row>24</xdr:row>
      <xdr:rowOff>171450</xdr:rowOff>
    </xdr:from>
    <xdr:to>
      <xdr:col>12</xdr:col>
      <xdr:colOff>38100</xdr:colOff>
      <xdr:row>26</xdr:row>
      <xdr:rowOff>158749</xdr:rowOff>
    </xdr:to>
    <xdr:sp macro="" textlink="">
      <xdr:nvSpPr>
        <xdr:cNvPr id="11" name="TextBox 10">
          <a:extLst>
            <a:ext uri="{FF2B5EF4-FFF2-40B4-BE49-F238E27FC236}">
              <a16:creationId xmlns:a16="http://schemas.microsoft.com/office/drawing/2014/main" id="{3872CD17-1889-4045-92C9-89F60592F00D}"/>
            </a:ext>
          </a:extLst>
        </xdr:cNvPr>
        <xdr:cNvSpPr txBox="1"/>
      </xdr:nvSpPr>
      <xdr:spPr>
        <a:xfrm>
          <a:off x="11772900" y="62674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BAG OUT</a:t>
          </a:r>
        </a:p>
      </xdr:txBody>
    </xdr:sp>
    <xdr:clientData/>
  </xdr:twoCellAnchor>
  <xdr:twoCellAnchor>
    <xdr:from>
      <xdr:col>12</xdr:col>
      <xdr:colOff>38100</xdr:colOff>
      <xdr:row>25</xdr:row>
      <xdr:rowOff>165100</xdr:rowOff>
    </xdr:from>
    <xdr:to>
      <xdr:col>13</xdr:col>
      <xdr:colOff>101599</xdr:colOff>
      <xdr:row>25</xdr:row>
      <xdr:rowOff>171450</xdr:rowOff>
    </xdr:to>
    <xdr:cxnSp macro="">
      <xdr:nvCxnSpPr>
        <xdr:cNvPr id="13" name="Straight Arrow Connector 12">
          <a:extLst>
            <a:ext uri="{FF2B5EF4-FFF2-40B4-BE49-F238E27FC236}">
              <a16:creationId xmlns:a16="http://schemas.microsoft.com/office/drawing/2014/main" id="{645D906D-EA72-477F-8787-9F94D46C0D74}"/>
            </a:ext>
          </a:extLst>
        </xdr:cNvPr>
        <xdr:cNvCxnSpPr>
          <a:stCxn id="11" idx="3"/>
        </xdr:cNvCxnSpPr>
      </xdr:nvCxnSpPr>
      <xdr:spPr>
        <a:xfrm>
          <a:off x="13208000" y="65151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482599</xdr:colOff>
      <xdr:row>37</xdr:row>
      <xdr:rowOff>247650</xdr:rowOff>
    </xdr:from>
    <xdr:to>
      <xdr:col>9</xdr:col>
      <xdr:colOff>88899</xdr:colOff>
      <xdr:row>39</xdr:row>
      <xdr:rowOff>225424</xdr:rowOff>
    </xdr:to>
    <xdr:sp macro="" textlink="">
      <xdr:nvSpPr>
        <xdr:cNvPr id="14" name="TextBox 13">
          <a:extLst>
            <a:ext uri="{FF2B5EF4-FFF2-40B4-BE49-F238E27FC236}">
              <a16:creationId xmlns:a16="http://schemas.microsoft.com/office/drawing/2014/main" id="{76323023-D179-4E61-A204-0BE720185758}"/>
            </a:ext>
          </a:extLst>
        </xdr:cNvPr>
        <xdr:cNvSpPr txBox="1"/>
      </xdr:nvSpPr>
      <xdr:spPr>
        <a:xfrm flipH="1">
          <a:off x="9994899"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INVISIBLE ZIPPER</a:t>
          </a:r>
        </a:p>
      </xdr:txBody>
    </xdr:sp>
    <xdr:clientData/>
  </xdr:twoCellAnchor>
  <xdr:twoCellAnchor>
    <xdr:from>
      <xdr:col>5</xdr:col>
      <xdr:colOff>419100</xdr:colOff>
      <xdr:row>38</xdr:row>
      <xdr:rowOff>241300</xdr:rowOff>
    </xdr:from>
    <xdr:to>
      <xdr:col>6</xdr:col>
      <xdr:colOff>482599</xdr:colOff>
      <xdr:row>38</xdr:row>
      <xdr:rowOff>247650</xdr:rowOff>
    </xdr:to>
    <xdr:cxnSp macro="">
      <xdr:nvCxnSpPr>
        <xdr:cNvPr id="15" name="Straight Arrow Connector 14">
          <a:extLst>
            <a:ext uri="{FF2B5EF4-FFF2-40B4-BE49-F238E27FC236}">
              <a16:creationId xmlns:a16="http://schemas.microsoft.com/office/drawing/2014/main" id="{F5D6E19F-832A-4C7F-876B-B46F889E0BF0}"/>
            </a:ext>
          </a:extLst>
        </xdr:cNvPr>
        <xdr:cNvCxnSpPr>
          <a:stCxn id="14" idx="3"/>
        </xdr:cNvCxnSpPr>
      </xdr:nvCxnSpPr>
      <xdr:spPr>
        <a:xfrm flipH="1">
          <a:off x="93218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520699</xdr:colOff>
      <xdr:row>40</xdr:row>
      <xdr:rowOff>6350</xdr:rowOff>
    </xdr:from>
    <xdr:to>
      <xdr:col>9</xdr:col>
      <xdr:colOff>126999</xdr:colOff>
      <xdr:row>41</xdr:row>
      <xdr:rowOff>247649</xdr:rowOff>
    </xdr:to>
    <xdr:sp macro="" textlink="">
      <xdr:nvSpPr>
        <xdr:cNvPr id="17" name="TextBox 16">
          <a:extLst>
            <a:ext uri="{FF2B5EF4-FFF2-40B4-BE49-F238E27FC236}">
              <a16:creationId xmlns:a16="http://schemas.microsoft.com/office/drawing/2014/main" id="{FC453A6E-C095-4AAE-AEFE-71D283FB58B1}"/>
            </a:ext>
          </a:extLst>
        </xdr:cNvPr>
        <xdr:cNvSpPr txBox="1"/>
      </xdr:nvSpPr>
      <xdr:spPr>
        <a:xfrm flipH="1">
          <a:off x="10032999" y="10166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OPEN END ZIPPER</a:t>
          </a:r>
        </a:p>
      </xdr:txBody>
    </xdr:sp>
    <xdr:clientData/>
  </xdr:twoCellAnchor>
  <xdr:twoCellAnchor>
    <xdr:from>
      <xdr:col>5</xdr:col>
      <xdr:colOff>457200</xdr:colOff>
      <xdr:row>41</xdr:row>
      <xdr:rowOff>0</xdr:rowOff>
    </xdr:from>
    <xdr:to>
      <xdr:col>6</xdr:col>
      <xdr:colOff>520699</xdr:colOff>
      <xdr:row>41</xdr:row>
      <xdr:rowOff>6350</xdr:rowOff>
    </xdr:to>
    <xdr:cxnSp macro="">
      <xdr:nvCxnSpPr>
        <xdr:cNvPr id="18" name="Straight Arrow Connector 17">
          <a:extLst>
            <a:ext uri="{FF2B5EF4-FFF2-40B4-BE49-F238E27FC236}">
              <a16:creationId xmlns:a16="http://schemas.microsoft.com/office/drawing/2014/main" id="{30251E33-6BCE-4ABA-B431-536B406DE2F7}"/>
            </a:ext>
          </a:extLst>
        </xdr:cNvPr>
        <xdr:cNvCxnSpPr>
          <a:stCxn id="17" idx="3"/>
        </xdr:cNvCxnSpPr>
      </xdr:nvCxnSpPr>
      <xdr:spPr>
        <a:xfrm flipH="1">
          <a:off x="9359900" y="10414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41</xdr:row>
      <xdr:rowOff>222250</xdr:rowOff>
    </xdr:from>
    <xdr:to>
      <xdr:col>9</xdr:col>
      <xdr:colOff>76199</xdr:colOff>
      <xdr:row>44</xdr:row>
      <xdr:rowOff>82549</xdr:rowOff>
    </xdr:to>
    <xdr:sp macro="" textlink="">
      <xdr:nvSpPr>
        <xdr:cNvPr id="19" name="TextBox 18">
          <a:extLst>
            <a:ext uri="{FF2B5EF4-FFF2-40B4-BE49-F238E27FC236}">
              <a16:creationId xmlns:a16="http://schemas.microsoft.com/office/drawing/2014/main" id="{D6D3946E-556E-4D0E-8E2A-529EC2ACECD2}"/>
            </a:ext>
          </a:extLst>
        </xdr:cNvPr>
        <xdr:cNvSpPr txBox="1"/>
      </xdr:nvSpPr>
      <xdr:spPr>
        <a:xfrm flipH="1">
          <a:off x="9982199" y="10636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HOOK AND EYE </a:t>
          </a:r>
        </a:p>
      </xdr:txBody>
    </xdr:sp>
    <xdr:clientData/>
  </xdr:twoCellAnchor>
  <xdr:twoCellAnchor>
    <xdr:from>
      <xdr:col>5</xdr:col>
      <xdr:colOff>406400</xdr:colOff>
      <xdr:row>43</xdr:row>
      <xdr:rowOff>88900</xdr:rowOff>
    </xdr:from>
    <xdr:to>
      <xdr:col>6</xdr:col>
      <xdr:colOff>469899</xdr:colOff>
      <xdr:row>43</xdr:row>
      <xdr:rowOff>95250</xdr:rowOff>
    </xdr:to>
    <xdr:cxnSp macro="">
      <xdr:nvCxnSpPr>
        <xdr:cNvPr id="20" name="Straight Arrow Connector 19">
          <a:extLst>
            <a:ext uri="{FF2B5EF4-FFF2-40B4-BE49-F238E27FC236}">
              <a16:creationId xmlns:a16="http://schemas.microsoft.com/office/drawing/2014/main" id="{FBBF9A3B-D9D9-4D12-9EB1-D5C1CFC5C64A}"/>
            </a:ext>
          </a:extLst>
        </xdr:cNvPr>
        <xdr:cNvCxnSpPr>
          <a:stCxn id="19" idx="3"/>
        </xdr:cNvCxnSpPr>
      </xdr:nvCxnSpPr>
      <xdr:spPr>
        <a:xfrm flipH="1">
          <a:off x="9309100" y="10883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44</xdr:row>
      <xdr:rowOff>120650</xdr:rowOff>
    </xdr:from>
    <xdr:to>
      <xdr:col>9</xdr:col>
      <xdr:colOff>76199</xdr:colOff>
      <xdr:row>46</xdr:row>
      <xdr:rowOff>98424</xdr:rowOff>
    </xdr:to>
    <xdr:sp macro="" textlink="">
      <xdr:nvSpPr>
        <xdr:cNvPr id="21" name="TextBox 20">
          <a:extLst>
            <a:ext uri="{FF2B5EF4-FFF2-40B4-BE49-F238E27FC236}">
              <a16:creationId xmlns:a16="http://schemas.microsoft.com/office/drawing/2014/main" id="{EB049500-9808-4581-B7BD-F113FB54CED6}"/>
            </a:ext>
          </a:extLst>
        </xdr:cNvPr>
        <xdr:cNvSpPr txBox="1"/>
      </xdr:nvSpPr>
      <xdr:spPr>
        <a:xfrm flipH="1">
          <a:off x="9982199" y="11169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GRIPPER TAPE </a:t>
          </a:r>
        </a:p>
      </xdr:txBody>
    </xdr:sp>
    <xdr:clientData/>
  </xdr:twoCellAnchor>
  <xdr:twoCellAnchor>
    <xdr:from>
      <xdr:col>5</xdr:col>
      <xdr:colOff>406400</xdr:colOff>
      <xdr:row>45</xdr:row>
      <xdr:rowOff>114300</xdr:rowOff>
    </xdr:from>
    <xdr:to>
      <xdr:col>6</xdr:col>
      <xdr:colOff>469899</xdr:colOff>
      <xdr:row>45</xdr:row>
      <xdr:rowOff>120650</xdr:rowOff>
    </xdr:to>
    <xdr:cxnSp macro="">
      <xdr:nvCxnSpPr>
        <xdr:cNvPr id="22" name="Straight Arrow Connector 21">
          <a:extLst>
            <a:ext uri="{FF2B5EF4-FFF2-40B4-BE49-F238E27FC236}">
              <a16:creationId xmlns:a16="http://schemas.microsoft.com/office/drawing/2014/main" id="{CE0E1F3D-E2A9-4E58-802C-776AD643EB4B}"/>
            </a:ext>
          </a:extLst>
        </xdr:cNvPr>
        <xdr:cNvCxnSpPr>
          <a:stCxn id="21" idx="3"/>
        </xdr:cNvCxnSpPr>
      </xdr:nvCxnSpPr>
      <xdr:spPr>
        <a:xfrm flipH="1">
          <a:off x="9309100" y="11417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431799</xdr:colOff>
      <xdr:row>46</xdr:row>
      <xdr:rowOff>209550</xdr:rowOff>
    </xdr:from>
    <xdr:to>
      <xdr:col>9</xdr:col>
      <xdr:colOff>38099</xdr:colOff>
      <xdr:row>46</xdr:row>
      <xdr:rowOff>704849</xdr:rowOff>
    </xdr:to>
    <xdr:sp macro="" textlink="">
      <xdr:nvSpPr>
        <xdr:cNvPr id="23" name="TextBox 22">
          <a:extLst>
            <a:ext uri="{FF2B5EF4-FFF2-40B4-BE49-F238E27FC236}">
              <a16:creationId xmlns:a16="http://schemas.microsoft.com/office/drawing/2014/main" id="{5BDA0F83-BB69-4D1A-9787-A99155B763E9}"/>
            </a:ext>
          </a:extLst>
        </xdr:cNvPr>
        <xdr:cNvSpPr txBox="1"/>
      </xdr:nvSpPr>
      <xdr:spPr>
        <a:xfrm flipH="1">
          <a:off x="9944099" y="1176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BAGGED OUT EDGE</a:t>
          </a:r>
        </a:p>
      </xdr:txBody>
    </xdr:sp>
    <xdr:clientData/>
  </xdr:twoCellAnchor>
  <xdr:twoCellAnchor>
    <xdr:from>
      <xdr:col>5</xdr:col>
      <xdr:colOff>368300</xdr:colOff>
      <xdr:row>46</xdr:row>
      <xdr:rowOff>457200</xdr:rowOff>
    </xdr:from>
    <xdr:to>
      <xdr:col>6</xdr:col>
      <xdr:colOff>431799</xdr:colOff>
      <xdr:row>46</xdr:row>
      <xdr:rowOff>463550</xdr:rowOff>
    </xdr:to>
    <xdr:cxnSp macro="">
      <xdr:nvCxnSpPr>
        <xdr:cNvPr id="24" name="Straight Arrow Connector 23">
          <a:extLst>
            <a:ext uri="{FF2B5EF4-FFF2-40B4-BE49-F238E27FC236}">
              <a16:creationId xmlns:a16="http://schemas.microsoft.com/office/drawing/2014/main" id="{FA65385F-F2CC-43C6-A9C8-6ECA13027D65}"/>
            </a:ext>
          </a:extLst>
        </xdr:cNvPr>
        <xdr:cNvCxnSpPr>
          <a:stCxn id="23" idx="3"/>
        </xdr:cNvCxnSpPr>
      </xdr:nvCxnSpPr>
      <xdr:spPr>
        <a:xfrm flipH="1">
          <a:off x="9271000" y="1201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32</xdr:row>
      <xdr:rowOff>31750</xdr:rowOff>
    </xdr:from>
    <xdr:to>
      <xdr:col>7</xdr:col>
      <xdr:colOff>533400</xdr:colOff>
      <xdr:row>34</xdr:row>
      <xdr:rowOff>19049</xdr:rowOff>
    </xdr:to>
    <xdr:sp macro="" textlink="">
      <xdr:nvSpPr>
        <xdr:cNvPr id="25" name="TextBox 24">
          <a:extLst>
            <a:ext uri="{FF2B5EF4-FFF2-40B4-BE49-F238E27FC236}">
              <a16:creationId xmlns:a16="http://schemas.microsoft.com/office/drawing/2014/main" id="{5EF0D7E8-83F9-4BF5-B338-734DE1091FB2}"/>
            </a:ext>
          </a:extLst>
        </xdr:cNvPr>
        <xdr:cNvSpPr txBox="1"/>
      </xdr:nvSpPr>
      <xdr:spPr>
        <a:xfrm>
          <a:off x="92202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RAW HEM</a:t>
          </a:r>
        </a:p>
      </xdr:txBody>
    </xdr:sp>
    <xdr:clientData/>
  </xdr:twoCellAnchor>
  <xdr:twoCellAnchor>
    <xdr:from>
      <xdr:col>7</xdr:col>
      <xdr:colOff>533400</xdr:colOff>
      <xdr:row>33</xdr:row>
      <xdr:rowOff>25400</xdr:rowOff>
    </xdr:from>
    <xdr:to>
      <xdr:col>8</xdr:col>
      <xdr:colOff>596899</xdr:colOff>
      <xdr:row>33</xdr:row>
      <xdr:rowOff>31750</xdr:rowOff>
    </xdr:to>
    <xdr:cxnSp macro="">
      <xdr:nvCxnSpPr>
        <xdr:cNvPr id="26" name="Straight Arrow Connector 25">
          <a:extLst>
            <a:ext uri="{FF2B5EF4-FFF2-40B4-BE49-F238E27FC236}">
              <a16:creationId xmlns:a16="http://schemas.microsoft.com/office/drawing/2014/main" id="{F5495A6F-065A-4E52-8FFF-97FB2841C272}"/>
            </a:ext>
          </a:extLst>
        </xdr:cNvPr>
        <xdr:cNvCxnSpPr>
          <a:stCxn id="25" idx="3"/>
        </xdr:cNvCxnSpPr>
      </xdr:nvCxnSpPr>
      <xdr:spPr>
        <a:xfrm>
          <a:off x="106553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18</xdr:row>
      <xdr:rowOff>57150</xdr:rowOff>
    </xdr:from>
    <xdr:to>
      <xdr:col>7</xdr:col>
      <xdr:colOff>457200</xdr:colOff>
      <xdr:row>20</xdr:row>
      <xdr:rowOff>44449</xdr:rowOff>
    </xdr:to>
    <xdr:sp macro="" textlink="">
      <xdr:nvSpPr>
        <xdr:cNvPr id="27" name="TextBox 26">
          <a:extLst>
            <a:ext uri="{FF2B5EF4-FFF2-40B4-BE49-F238E27FC236}">
              <a16:creationId xmlns:a16="http://schemas.microsoft.com/office/drawing/2014/main" id="{33409F34-D58B-4E62-9FE8-192CA2DC0A3F}"/>
            </a:ext>
          </a:extLst>
        </xdr:cNvPr>
        <xdr:cNvSpPr txBox="1"/>
      </xdr:nvSpPr>
      <xdr:spPr>
        <a:xfrm>
          <a:off x="9410700" y="46291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BAGGED OUT </a:t>
          </a:r>
          <a:r>
            <a:rPr lang="en-AU" sz="1100" baseline="0">
              <a:solidFill>
                <a:schemeClr val="tx1"/>
              </a:solidFill>
            </a:rPr>
            <a:t> WITH LINING</a:t>
          </a:r>
          <a:endParaRPr lang="en-AU" sz="1100">
            <a:solidFill>
              <a:schemeClr val="tx1"/>
            </a:solidFill>
          </a:endParaRPr>
        </a:p>
      </xdr:txBody>
    </xdr:sp>
    <xdr:clientData/>
  </xdr:twoCellAnchor>
  <xdr:twoCellAnchor>
    <xdr:from>
      <xdr:col>7</xdr:col>
      <xdr:colOff>457200</xdr:colOff>
      <xdr:row>19</xdr:row>
      <xdr:rowOff>44450</xdr:rowOff>
    </xdr:from>
    <xdr:to>
      <xdr:col>9</xdr:col>
      <xdr:colOff>101600</xdr:colOff>
      <xdr:row>19</xdr:row>
      <xdr:rowOff>50800</xdr:rowOff>
    </xdr:to>
    <xdr:cxnSp macro="">
      <xdr:nvCxnSpPr>
        <xdr:cNvPr id="28" name="Straight Arrow Connector 27">
          <a:extLst>
            <a:ext uri="{FF2B5EF4-FFF2-40B4-BE49-F238E27FC236}">
              <a16:creationId xmlns:a16="http://schemas.microsoft.com/office/drawing/2014/main" id="{F9B19D96-E50B-4EB5-959E-6CAE15E742A0}"/>
            </a:ext>
          </a:extLst>
        </xdr:cNvPr>
        <xdr:cNvCxnSpPr>
          <a:stCxn id="27" idx="3"/>
        </xdr:cNvCxnSpPr>
      </xdr:nvCxnSpPr>
      <xdr:spPr>
        <a:xfrm flipV="1">
          <a:off x="10579100" y="4870450"/>
          <a:ext cx="8636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32</xdr:row>
      <xdr:rowOff>31750</xdr:rowOff>
    </xdr:from>
    <xdr:to>
      <xdr:col>12</xdr:col>
      <xdr:colOff>241300</xdr:colOff>
      <xdr:row>34</xdr:row>
      <xdr:rowOff>19049</xdr:rowOff>
    </xdr:to>
    <xdr:sp macro="" textlink="">
      <xdr:nvSpPr>
        <xdr:cNvPr id="29" name="TextBox 28">
          <a:extLst>
            <a:ext uri="{FF2B5EF4-FFF2-40B4-BE49-F238E27FC236}">
              <a16:creationId xmlns:a16="http://schemas.microsoft.com/office/drawing/2014/main" id="{48625748-B13C-4C2C-AF53-CB08177EADE5}"/>
            </a:ext>
          </a:extLst>
        </xdr:cNvPr>
        <xdr:cNvSpPr txBox="1"/>
      </xdr:nvSpPr>
      <xdr:spPr>
        <a:xfrm>
          <a:off x="119761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a:t>
          </a:r>
        </a:p>
      </xdr:txBody>
    </xdr:sp>
    <xdr:clientData/>
  </xdr:twoCellAnchor>
  <xdr:twoCellAnchor>
    <xdr:from>
      <xdr:col>12</xdr:col>
      <xdr:colOff>241300</xdr:colOff>
      <xdr:row>33</xdr:row>
      <xdr:rowOff>25400</xdr:rowOff>
    </xdr:from>
    <xdr:to>
      <xdr:col>13</xdr:col>
      <xdr:colOff>304799</xdr:colOff>
      <xdr:row>33</xdr:row>
      <xdr:rowOff>31750</xdr:rowOff>
    </xdr:to>
    <xdr:cxnSp macro="">
      <xdr:nvCxnSpPr>
        <xdr:cNvPr id="30" name="Straight Arrow Connector 29">
          <a:extLst>
            <a:ext uri="{FF2B5EF4-FFF2-40B4-BE49-F238E27FC236}">
              <a16:creationId xmlns:a16="http://schemas.microsoft.com/office/drawing/2014/main" id="{E5BCF6B4-70EB-4A9C-95CA-A6903D643AE3}"/>
            </a:ext>
          </a:extLst>
        </xdr:cNvPr>
        <xdr:cNvCxnSpPr>
          <a:stCxn id="29" idx="3"/>
        </xdr:cNvCxnSpPr>
      </xdr:nvCxnSpPr>
      <xdr:spPr>
        <a:xfrm>
          <a:off x="134112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39</xdr:row>
      <xdr:rowOff>190500</xdr:rowOff>
    </xdr:from>
    <xdr:to>
      <xdr:col>12</xdr:col>
      <xdr:colOff>114300</xdr:colOff>
      <xdr:row>41</xdr:row>
      <xdr:rowOff>184149</xdr:rowOff>
    </xdr:to>
    <xdr:sp macro="" textlink="">
      <xdr:nvSpPr>
        <xdr:cNvPr id="31" name="TextBox 30">
          <a:extLst>
            <a:ext uri="{FF2B5EF4-FFF2-40B4-BE49-F238E27FC236}">
              <a16:creationId xmlns:a16="http://schemas.microsoft.com/office/drawing/2014/main" id="{60C23D9B-47ED-4AB5-A775-B65A924ECE7C}"/>
            </a:ext>
          </a:extLst>
        </xdr:cNvPr>
        <xdr:cNvSpPr txBox="1"/>
      </xdr:nvSpPr>
      <xdr:spPr>
        <a:xfrm>
          <a:off x="11849100" y="10096500"/>
          <a:ext cx="1435100" cy="501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a:t>
          </a:r>
          <a:r>
            <a:rPr lang="en-AU" sz="1100" baseline="0">
              <a:solidFill>
                <a:schemeClr val="tx1"/>
              </a:solidFill>
            </a:rPr>
            <a:t> VENT</a:t>
          </a:r>
          <a:endParaRPr lang="en-AU" sz="1100">
            <a:solidFill>
              <a:schemeClr val="tx1"/>
            </a:solidFill>
          </a:endParaRPr>
        </a:p>
      </xdr:txBody>
    </xdr:sp>
    <xdr:clientData/>
  </xdr:twoCellAnchor>
  <xdr:twoCellAnchor>
    <xdr:from>
      <xdr:col>12</xdr:col>
      <xdr:colOff>114300</xdr:colOff>
      <xdr:row>40</xdr:row>
      <xdr:rowOff>190500</xdr:rowOff>
    </xdr:from>
    <xdr:to>
      <xdr:col>13</xdr:col>
      <xdr:colOff>177799</xdr:colOff>
      <xdr:row>40</xdr:row>
      <xdr:rowOff>190500</xdr:rowOff>
    </xdr:to>
    <xdr:cxnSp macro="">
      <xdr:nvCxnSpPr>
        <xdr:cNvPr id="32" name="Straight Arrow Connector 31">
          <a:extLst>
            <a:ext uri="{FF2B5EF4-FFF2-40B4-BE49-F238E27FC236}">
              <a16:creationId xmlns:a16="http://schemas.microsoft.com/office/drawing/2014/main" id="{4182FE05-3E51-465E-8460-24716233C02D}"/>
            </a:ext>
          </a:extLst>
        </xdr:cNvPr>
        <xdr:cNvCxnSpPr>
          <a:stCxn id="31" idx="3"/>
        </xdr:cNvCxnSpPr>
      </xdr:nvCxnSpPr>
      <xdr:spPr>
        <a:xfrm>
          <a:off x="13284200" y="10350500"/>
          <a:ext cx="673099" cy="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38</xdr:row>
      <xdr:rowOff>19050</xdr:rowOff>
    </xdr:from>
    <xdr:to>
      <xdr:col>12</xdr:col>
      <xdr:colOff>114300</xdr:colOff>
      <xdr:row>40</xdr:row>
      <xdr:rowOff>6349</xdr:rowOff>
    </xdr:to>
    <xdr:sp macro="" textlink="">
      <xdr:nvSpPr>
        <xdr:cNvPr id="33" name="TextBox 32">
          <a:extLst>
            <a:ext uri="{FF2B5EF4-FFF2-40B4-BE49-F238E27FC236}">
              <a16:creationId xmlns:a16="http://schemas.microsoft.com/office/drawing/2014/main" id="{2F808B5E-DE73-46A2-A226-8331A82A608D}"/>
            </a:ext>
          </a:extLst>
        </xdr:cNvPr>
        <xdr:cNvSpPr txBox="1"/>
      </xdr:nvSpPr>
      <xdr:spPr>
        <a:xfrm>
          <a:off x="11849100" y="9671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SIDE SPLIT</a:t>
          </a:r>
        </a:p>
      </xdr:txBody>
    </xdr:sp>
    <xdr:clientData/>
  </xdr:twoCellAnchor>
  <xdr:twoCellAnchor>
    <xdr:from>
      <xdr:col>12</xdr:col>
      <xdr:colOff>114300</xdr:colOff>
      <xdr:row>39</xdr:row>
      <xdr:rowOff>12700</xdr:rowOff>
    </xdr:from>
    <xdr:to>
      <xdr:col>13</xdr:col>
      <xdr:colOff>177799</xdr:colOff>
      <xdr:row>39</xdr:row>
      <xdr:rowOff>19050</xdr:rowOff>
    </xdr:to>
    <xdr:cxnSp macro="">
      <xdr:nvCxnSpPr>
        <xdr:cNvPr id="34" name="Straight Arrow Connector 33">
          <a:extLst>
            <a:ext uri="{FF2B5EF4-FFF2-40B4-BE49-F238E27FC236}">
              <a16:creationId xmlns:a16="http://schemas.microsoft.com/office/drawing/2014/main" id="{68940926-DE7B-4F97-8B5C-D6E59DA4D468}"/>
            </a:ext>
          </a:extLst>
        </xdr:cNvPr>
        <xdr:cNvCxnSpPr>
          <a:stCxn id="33" idx="3"/>
        </xdr:cNvCxnSpPr>
      </xdr:nvCxnSpPr>
      <xdr:spPr>
        <a:xfrm>
          <a:off x="13284200" y="9918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34</xdr:row>
      <xdr:rowOff>19050</xdr:rowOff>
    </xdr:from>
    <xdr:to>
      <xdr:col>7</xdr:col>
      <xdr:colOff>571500</xdr:colOff>
      <xdr:row>36</xdr:row>
      <xdr:rowOff>6349</xdr:rowOff>
    </xdr:to>
    <xdr:sp macro="" textlink="">
      <xdr:nvSpPr>
        <xdr:cNvPr id="35" name="TextBox 34">
          <a:extLst>
            <a:ext uri="{FF2B5EF4-FFF2-40B4-BE49-F238E27FC236}">
              <a16:creationId xmlns:a16="http://schemas.microsoft.com/office/drawing/2014/main" id="{9C1AA07D-1C68-4993-B66B-2B2460884458}"/>
            </a:ext>
          </a:extLst>
        </xdr:cNvPr>
        <xdr:cNvSpPr txBox="1"/>
      </xdr:nvSpPr>
      <xdr:spPr>
        <a:xfrm>
          <a:off x="9258300" y="8655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BINDING</a:t>
          </a:r>
        </a:p>
      </xdr:txBody>
    </xdr:sp>
    <xdr:clientData/>
  </xdr:twoCellAnchor>
  <xdr:twoCellAnchor>
    <xdr:from>
      <xdr:col>7</xdr:col>
      <xdr:colOff>571500</xdr:colOff>
      <xdr:row>35</xdr:row>
      <xdr:rowOff>12700</xdr:rowOff>
    </xdr:from>
    <xdr:to>
      <xdr:col>9</xdr:col>
      <xdr:colOff>25399</xdr:colOff>
      <xdr:row>35</xdr:row>
      <xdr:rowOff>19050</xdr:rowOff>
    </xdr:to>
    <xdr:cxnSp macro="">
      <xdr:nvCxnSpPr>
        <xdr:cNvPr id="44" name="Straight Arrow Connector 43">
          <a:extLst>
            <a:ext uri="{FF2B5EF4-FFF2-40B4-BE49-F238E27FC236}">
              <a16:creationId xmlns:a16="http://schemas.microsoft.com/office/drawing/2014/main" id="{449DCFAD-96A0-4914-B45C-942EB0DF5D47}"/>
            </a:ext>
          </a:extLst>
        </xdr:cNvPr>
        <xdr:cNvCxnSpPr>
          <a:stCxn id="35" idx="3"/>
        </xdr:cNvCxnSpPr>
      </xdr:nvCxnSpPr>
      <xdr:spPr>
        <a:xfrm>
          <a:off x="10693400" y="8902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29</xdr:row>
      <xdr:rowOff>196850</xdr:rowOff>
    </xdr:from>
    <xdr:to>
      <xdr:col>12</xdr:col>
      <xdr:colOff>203200</xdr:colOff>
      <xdr:row>31</xdr:row>
      <xdr:rowOff>184149</xdr:rowOff>
    </xdr:to>
    <xdr:sp macro="" textlink="">
      <xdr:nvSpPr>
        <xdr:cNvPr id="45" name="TextBox 44">
          <a:extLst>
            <a:ext uri="{FF2B5EF4-FFF2-40B4-BE49-F238E27FC236}">
              <a16:creationId xmlns:a16="http://schemas.microsoft.com/office/drawing/2014/main" id="{959A55B8-FF30-4954-85E0-570DE9FC34F7}"/>
            </a:ext>
          </a:extLst>
        </xdr:cNvPr>
        <xdr:cNvSpPr txBox="1"/>
      </xdr:nvSpPr>
      <xdr:spPr>
        <a:xfrm>
          <a:off x="11938000" y="7562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PAD - SEE TRIM SHEET</a:t>
          </a:r>
        </a:p>
      </xdr:txBody>
    </xdr:sp>
    <xdr:clientData/>
  </xdr:twoCellAnchor>
  <xdr:twoCellAnchor>
    <xdr:from>
      <xdr:col>12</xdr:col>
      <xdr:colOff>203200</xdr:colOff>
      <xdr:row>30</xdr:row>
      <xdr:rowOff>190500</xdr:rowOff>
    </xdr:from>
    <xdr:to>
      <xdr:col>13</xdr:col>
      <xdr:colOff>266699</xdr:colOff>
      <xdr:row>30</xdr:row>
      <xdr:rowOff>196850</xdr:rowOff>
    </xdr:to>
    <xdr:cxnSp macro="">
      <xdr:nvCxnSpPr>
        <xdr:cNvPr id="46" name="Straight Arrow Connector 45">
          <a:extLst>
            <a:ext uri="{FF2B5EF4-FFF2-40B4-BE49-F238E27FC236}">
              <a16:creationId xmlns:a16="http://schemas.microsoft.com/office/drawing/2014/main" id="{45E20365-D438-4679-A5B5-B9D47A2DE41D}"/>
            </a:ext>
          </a:extLst>
        </xdr:cNvPr>
        <xdr:cNvCxnSpPr>
          <a:stCxn id="45" idx="3"/>
        </xdr:cNvCxnSpPr>
      </xdr:nvCxnSpPr>
      <xdr:spPr>
        <a:xfrm>
          <a:off x="13373100" y="7810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457200</xdr:colOff>
      <xdr:row>27</xdr:row>
      <xdr:rowOff>222250</xdr:rowOff>
    </xdr:from>
    <xdr:to>
      <xdr:col>12</xdr:col>
      <xdr:colOff>63500</xdr:colOff>
      <xdr:row>29</xdr:row>
      <xdr:rowOff>209549</xdr:rowOff>
    </xdr:to>
    <xdr:sp macro="" textlink="">
      <xdr:nvSpPr>
        <xdr:cNvPr id="47" name="TextBox 46">
          <a:extLst>
            <a:ext uri="{FF2B5EF4-FFF2-40B4-BE49-F238E27FC236}">
              <a16:creationId xmlns:a16="http://schemas.microsoft.com/office/drawing/2014/main" id="{35CC918E-C946-403B-AFBD-DC26266C73AC}"/>
            </a:ext>
          </a:extLst>
        </xdr:cNvPr>
        <xdr:cNvSpPr txBox="1"/>
      </xdr:nvSpPr>
      <xdr:spPr>
        <a:xfrm>
          <a:off x="11798300" y="7080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 DARTS</a:t>
          </a:r>
        </a:p>
      </xdr:txBody>
    </xdr:sp>
    <xdr:clientData/>
  </xdr:twoCellAnchor>
  <xdr:twoCellAnchor>
    <xdr:from>
      <xdr:col>12</xdr:col>
      <xdr:colOff>63500</xdr:colOff>
      <xdr:row>28</xdr:row>
      <xdr:rowOff>215900</xdr:rowOff>
    </xdr:from>
    <xdr:to>
      <xdr:col>13</xdr:col>
      <xdr:colOff>126999</xdr:colOff>
      <xdr:row>28</xdr:row>
      <xdr:rowOff>222250</xdr:rowOff>
    </xdr:to>
    <xdr:cxnSp macro="">
      <xdr:nvCxnSpPr>
        <xdr:cNvPr id="48" name="Straight Arrow Connector 47">
          <a:extLst>
            <a:ext uri="{FF2B5EF4-FFF2-40B4-BE49-F238E27FC236}">
              <a16:creationId xmlns:a16="http://schemas.microsoft.com/office/drawing/2014/main" id="{D11CC2E8-376A-4947-BD6D-2B277656BE22}"/>
            </a:ext>
          </a:extLst>
        </xdr:cNvPr>
        <xdr:cNvCxnSpPr>
          <a:stCxn id="47" idx="3"/>
        </xdr:cNvCxnSpPr>
      </xdr:nvCxnSpPr>
      <xdr:spPr>
        <a:xfrm>
          <a:off x="132334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469900</xdr:colOff>
      <xdr:row>26</xdr:row>
      <xdr:rowOff>107950</xdr:rowOff>
    </xdr:from>
    <xdr:to>
      <xdr:col>12</xdr:col>
      <xdr:colOff>76200</xdr:colOff>
      <xdr:row>28</xdr:row>
      <xdr:rowOff>95249</xdr:rowOff>
    </xdr:to>
    <xdr:sp macro="" textlink="">
      <xdr:nvSpPr>
        <xdr:cNvPr id="49" name="TextBox 48">
          <a:extLst>
            <a:ext uri="{FF2B5EF4-FFF2-40B4-BE49-F238E27FC236}">
              <a16:creationId xmlns:a16="http://schemas.microsoft.com/office/drawing/2014/main" id="{FC00B0CF-144A-4AFB-8E90-0684C9018867}"/>
            </a:ext>
          </a:extLst>
        </xdr:cNvPr>
        <xdr:cNvSpPr txBox="1"/>
      </xdr:nvSpPr>
      <xdr:spPr>
        <a:xfrm>
          <a:off x="11811000" y="6711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FRONT DARTS</a:t>
          </a:r>
        </a:p>
      </xdr:txBody>
    </xdr:sp>
    <xdr:clientData/>
  </xdr:twoCellAnchor>
  <xdr:twoCellAnchor>
    <xdr:from>
      <xdr:col>12</xdr:col>
      <xdr:colOff>76200</xdr:colOff>
      <xdr:row>27</xdr:row>
      <xdr:rowOff>101600</xdr:rowOff>
    </xdr:from>
    <xdr:to>
      <xdr:col>13</xdr:col>
      <xdr:colOff>139699</xdr:colOff>
      <xdr:row>27</xdr:row>
      <xdr:rowOff>107950</xdr:rowOff>
    </xdr:to>
    <xdr:cxnSp macro="">
      <xdr:nvCxnSpPr>
        <xdr:cNvPr id="60" name="Straight Arrow Connector 59">
          <a:extLst>
            <a:ext uri="{FF2B5EF4-FFF2-40B4-BE49-F238E27FC236}">
              <a16:creationId xmlns:a16="http://schemas.microsoft.com/office/drawing/2014/main" id="{CB795F4E-C510-427A-8786-4B2406D15565}"/>
            </a:ext>
          </a:extLst>
        </xdr:cNvPr>
        <xdr:cNvCxnSpPr>
          <a:stCxn id="49" idx="3"/>
        </xdr:cNvCxnSpPr>
      </xdr:nvCxnSpPr>
      <xdr:spPr>
        <a:xfrm>
          <a:off x="13246100" y="6959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xdr:row>
      <xdr:rowOff>69850</xdr:rowOff>
    </xdr:from>
    <xdr:to>
      <xdr:col>16</xdr:col>
      <xdr:colOff>406400</xdr:colOff>
      <xdr:row>25</xdr:row>
      <xdr:rowOff>57149</xdr:rowOff>
    </xdr:to>
    <xdr:sp macro="" textlink="">
      <xdr:nvSpPr>
        <xdr:cNvPr id="61" name="TextBox 60">
          <a:extLst>
            <a:ext uri="{FF2B5EF4-FFF2-40B4-BE49-F238E27FC236}">
              <a16:creationId xmlns:a16="http://schemas.microsoft.com/office/drawing/2014/main" id="{D814539F-CFFA-4300-BF6D-256C40E557D4}"/>
            </a:ext>
          </a:extLst>
        </xdr:cNvPr>
        <xdr:cNvSpPr txBox="1"/>
      </xdr:nvSpPr>
      <xdr:spPr>
        <a:xfrm>
          <a:off x="14579600" y="5911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 CHEST POCKET</a:t>
          </a:r>
        </a:p>
      </xdr:txBody>
    </xdr:sp>
    <xdr:clientData/>
  </xdr:twoCellAnchor>
  <xdr:twoCellAnchor>
    <xdr:from>
      <xdr:col>16</xdr:col>
      <xdr:colOff>406400</xdr:colOff>
      <xdr:row>24</xdr:row>
      <xdr:rowOff>63500</xdr:rowOff>
    </xdr:from>
    <xdr:to>
      <xdr:col>17</xdr:col>
      <xdr:colOff>469899</xdr:colOff>
      <xdr:row>24</xdr:row>
      <xdr:rowOff>69850</xdr:rowOff>
    </xdr:to>
    <xdr:cxnSp macro="">
      <xdr:nvCxnSpPr>
        <xdr:cNvPr id="62" name="Straight Arrow Connector 61">
          <a:extLst>
            <a:ext uri="{FF2B5EF4-FFF2-40B4-BE49-F238E27FC236}">
              <a16:creationId xmlns:a16="http://schemas.microsoft.com/office/drawing/2014/main" id="{13A4B225-BEDA-4806-A596-1BABBF01514E}"/>
            </a:ext>
          </a:extLst>
        </xdr:cNvPr>
        <xdr:cNvCxnSpPr>
          <a:stCxn id="61" idx="3"/>
        </xdr:cNvCxnSpPr>
      </xdr:nvCxnSpPr>
      <xdr:spPr>
        <a:xfrm>
          <a:off x="16014700" y="6159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203200</xdr:colOff>
      <xdr:row>25</xdr:row>
      <xdr:rowOff>107950</xdr:rowOff>
    </xdr:from>
    <xdr:to>
      <xdr:col>16</xdr:col>
      <xdr:colOff>419100</xdr:colOff>
      <xdr:row>27</xdr:row>
      <xdr:rowOff>95249</xdr:rowOff>
    </xdr:to>
    <xdr:sp macro="" textlink="">
      <xdr:nvSpPr>
        <xdr:cNvPr id="63" name="TextBox 62">
          <a:extLst>
            <a:ext uri="{FF2B5EF4-FFF2-40B4-BE49-F238E27FC236}">
              <a16:creationId xmlns:a16="http://schemas.microsoft.com/office/drawing/2014/main" id="{A93291FD-4140-4AC5-9C6C-68B2F53B9BC4}"/>
            </a:ext>
          </a:extLst>
        </xdr:cNvPr>
        <xdr:cNvSpPr txBox="1"/>
      </xdr:nvSpPr>
      <xdr:spPr>
        <a:xfrm>
          <a:off x="14592300" y="6457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5 X KISSING BUTTONS</a:t>
          </a:r>
        </a:p>
      </xdr:txBody>
    </xdr:sp>
    <xdr:clientData/>
  </xdr:twoCellAnchor>
  <xdr:twoCellAnchor>
    <xdr:from>
      <xdr:col>16</xdr:col>
      <xdr:colOff>419100</xdr:colOff>
      <xdr:row>26</xdr:row>
      <xdr:rowOff>101600</xdr:rowOff>
    </xdr:from>
    <xdr:to>
      <xdr:col>17</xdr:col>
      <xdr:colOff>482599</xdr:colOff>
      <xdr:row>26</xdr:row>
      <xdr:rowOff>107950</xdr:rowOff>
    </xdr:to>
    <xdr:cxnSp macro="">
      <xdr:nvCxnSpPr>
        <xdr:cNvPr id="64" name="Straight Arrow Connector 63">
          <a:extLst>
            <a:ext uri="{FF2B5EF4-FFF2-40B4-BE49-F238E27FC236}">
              <a16:creationId xmlns:a16="http://schemas.microsoft.com/office/drawing/2014/main" id="{E62C4FE9-43B1-4E19-B452-26811C10DFE5}"/>
            </a:ext>
          </a:extLst>
        </xdr:cNvPr>
        <xdr:cNvCxnSpPr>
          <a:stCxn id="63" idx="3"/>
        </xdr:cNvCxnSpPr>
      </xdr:nvCxnSpPr>
      <xdr:spPr>
        <a:xfrm>
          <a:off x="16027400" y="6705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50800</xdr:colOff>
      <xdr:row>46</xdr:row>
      <xdr:rowOff>438150</xdr:rowOff>
    </xdr:from>
    <xdr:to>
      <xdr:col>16</xdr:col>
      <xdr:colOff>266700</xdr:colOff>
      <xdr:row>46</xdr:row>
      <xdr:rowOff>933449</xdr:rowOff>
    </xdr:to>
    <xdr:sp macro="" textlink="">
      <xdr:nvSpPr>
        <xdr:cNvPr id="65" name="TextBox 64">
          <a:extLst>
            <a:ext uri="{FF2B5EF4-FFF2-40B4-BE49-F238E27FC236}">
              <a16:creationId xmlns:a16="http://schemas.microsoft.com/office/drawing/2014/main" id="{C4241BA8-1777-4183-ABAF-8AF3590EEBD7}"/>
            </a:ext>
            <a:ext uri="{147F2762-F138-4A5C-976F-8EAC2B608ADB}">
              <a16:predDERef xmlns:a16="http://schemas.microsoft.com/office/drawing/2014/main" pred="{E62C4FE9-43B1-4E19-B452-26811C10DFE5}"/>
            </a:ext>
          </a:extLst>
        </xdr:cNvPr>
        <xdr:cNvSpPr txBox="1"/>
      </xdr:nvSpPr>
      <xdr:spPr>
        <a:xfrm>
          <a:off x="14443075" y="12049125"/>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SURGICAL STITCH</a:t>
          </a:r>
        </a:p>
      </xdr:txBody>
    </xdr:sp>
    <xdr:clientData/>
  </xdr:twoCellAnchor>
  <xdr:twoCellAnchor>
    <xdr:from>
      <xdr:col>16</xdr:col>
      <xdr:colOff>266700</xdr:colOff>
      <xdr:row>46</xdr:row>
      <xdr:rowOff>685800</xdr:rowOff>
    </xdr:from>
    <xdr:to>
      <xdr:col>17</xdr:col>
      <xdr:colOff>330199</xdr:colOff>
      <xdr:row>46</xdr:row>
      <xdr:rowOff>692150</xdr:rowOff>
    </xdr:to>
    <xdr:cxnSp macro="">
      <xdr:nvCxnSpPr>
        <xdr:cNvPr id="66" name="Straight Arrow Connector 65">
          <a:extLst>
            <a:ext uri="{FF2B5EF4-FFF2-40B4-BE49-F238E27FC236}">
              <a16:creationId xmlns:a16="http://schemas.microsoft.com/office/drawing/2014/main" id="{05B169F4-2D15-421F-9BF0-03EB664E6B81}"/>
            </a:ext>
            <a:ext uri="{147F2762-F138-4A5C-976F-8EAC2B608ADB}">
              <a16:predDERef xmlns:a16="http://schemas.microsoft.com/office/drawing/2014/main" pred="{C4241BA8-1777-4183-ABAF-8AF3590EEBD7}"/>
            </a:ext>
          </a:extLst>
        </xdr:cNvPr>
        <xdr:cNvCxnSpPr>
          <a:stCxn id="65" idx="3"/>
          <a:extLst>
            <a:ext uri="{5F17804C-33F3-41E3-A699-7DCFA2EF7971}">
              <a16:cxnDERefs xmlns:a16="http://schemas.microsoft.com/office/drawing/2014/main" st="{C4241BA8-1777-4183-ABAF-8AF3590EEBD7}" end="{00000000-0000-0000-0000-000000000000}"/>
            </a:ext>
          </a:extLst>
        </xdr:cNvCxnSpPr>
      </xdr:nvCxnSpPr>
      <xdr:spPr>
        <a:xfrm>
          <a:off x="15878175" y="12296775"/>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596900</xdr:colOff>
      <xdr:row>46</xdr:row>
      <xdr:rowOff>19050</xdr:rowOff>
    </xdr:from>
    <xdr:to>
      <xdr:col>16</xdr:col>
      <xdr:colOff>203200</xdr:colOff>
      <xdr:row>46</xdr:row>
      <xdr:rowOff>514349</xdr:rowOff>
    </xdr:to>
    <xdr:sp macro="" textlink="">
      <xdr:nvSpPr>
        <xdr:cNvPr id="67" name="TextBox 66">
          <a:extLst>
            <a:ext uri="{FF2B5EF4-FFF2-40B4-BE49-F238E27FC236}">
              <a16:creationId xmlns:a16="http://schemas.microsoft.com/office/drawing/2014/main" id="{F84C7049-62EE-4548-B803-E0D60FC4236B}"/>
            </a:ext>
          </a:extLst>
        </xdr:cNvPr>
        <xdr:cNvSpPr txBox="1"/>
      </xdr:nvSpPr>
      <xdr:spPr>
        <a:xfrm>
          <a:off x="14376400" y="11576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COVER STITCH</a:t>
          </a:r>
        </a:p>
      </xdr:txBody>
    </xdr:sp>
    <xdr:clientData/>
  </xdr:twoCellAnchor>
  <xdr:twoCellAnchor>
    <xdr:from>
      <xdr:col>16</xdr:col>
      <xdr:colOff>203200</xdr:colOff>
      <xdr:row>46</xdr:row>
      <xdr:rowOff>266700</xdr:rowOff>
    </xdr:from>
    <xdr:to>
      <xdr:col>17</xdr:col>
      <xdr:colOff>266699</xdr:colOff>
      <xdr:row>46</xdr:row>
      <xdr:rowOff>273050</xdr:rowOff>
    </xdr:to>
    <xdr:cxnSp macro="">
      <xdr:nvCxnSpPr>
        <xdr:cNvPr id="68" name="Straight Arrow Connector 67">
          <a:extLst>
            <a:ext uri="{FF2B5EF4-FFF2-40B4-BE49-F238E27FC236}">
              <a16:creationId xmlns:a16="http://schemas.microsoft.com/office/drawing/2014/main" id="{CC482D32-2D7D-4A8B-8776-94F18DCD0EB1}"/>
            </a:ext>
          </a:extLst>
        </xdr:cNvPr>
        <xdr:cNvCxnSpPr>
          <a:stCxn id="67" idx="3"/>
        </xdr:cNvCxnSpPr>
      </xdr:nvCxnSpPr>
      <xdr:spPr>
        <a:xfrm>
          <a:off x="15811500" y="11823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44</xdr:row>
      <xdr:rowOff>82550</xdr:rowOff>
    </xdr:from>
    <xdr:to>
      <xdr:col>16</xdr:col>
      <xdr:colOff>342900</xdr:colOff>
      <xdr:row>46</xdr:row>
      <xdr:rowOff>69849</xdr:rowOff>
    </xdr:to>
    <xdr:sp macro="" textlink="">
      <xdr:nvSpPr>
        <xdr:cNvPr id="69" name="TextBox 68">
          <a:extLst>
            <a:ext uri="{FF2B5EF4-FFF2-40B4-BE49-F238E27FC236}">
              <a16:creationId xmlns:a16="http://schemas.microsoft.com/office/drawing/2014/main" id="{F3DB3FC5-5A2E-4A3D-B632-ABEACF6934D8}"/>
            </a:ext>
          </a:extLst>
        </xdr:cNvPr>
        <xdr:cNvSpPr txBox="1"/>
      </xdr:nvSpPr>
      <xdr:spPr>
        <a:xfrm>
          <a:off x="14516100" y="11131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p>
      </xdr:txBody>
    </xdr:sp>
    <xdr:clientData/>
  </xdr:twoCellAnchor>
  <xdr:twoCellAnchor>
    <xdr:from>
      <xdr:col>16</xdr:col>
      <xdr:colOff>342900</xdr:colOff>
      <xdr:row>45</xdr:row>
      <xdr:rowOff>76200</xdr:rowOff>
    </xdr:from>
    <xdr:to>
      <xdr:col>17</xdr:col>
      <xdr:colOff>406399</xdr:colOff>
      <xdr:row>45</xdr:row>
      <xdr:rowOff>82550</xdr:rowOff>
    </xdr:to>
    <xdr:cxnSp macro="">
      <xdr:nvCxnSpPr>
        <xdr:cNvPr id="70" name="Straight Arrow Connector 69">
          <a:extLst>
            <a:ext uri="{FF2B5EF4-FFF2-40B4-BE49-F238E27FC236}">
              <a16:creationId xmlns:a16="http://schemas.microsoft.com/office/drawing/2014/main" id="{F9E04C5B-CF4E-47C6-8D8D-01223C875FBB}"/>
            </a:ext>
          </a:extLst>
        </xdr:cNvPr>
        <xdr:cNvCxnSpPr>
          <a:stCxn id="69" idx="3"/>
        </xdr:cNvCxnSpPr>
      </xdr:nvCxnSpPr>
      <xdr:spPr>
        <a:xfrm>
          <a:off x="15951200" y="11379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39</xdr:row>
      <xdr:rowOff>222250</xdr:rowOff>
    </xdr:from>
    <xdr:to>
      <xdr:col>16</xdr:col>
      <xdr:colOff>342900</xdr:colOff>
      <xdr:row>41</xdr:row>
      <xdr:rowOff>209549</xdr:rowOff>
    </xdr:to>
    <xdr:sp macro="" textlink="">
      <xdr:nvSpPr>
        <xdr:cNvPr id="71" name="TextBox 70">
          <a:extLst>
            <a:ext uri="{FF2B5EF4-FFF2-40B4-BE49-F238E27FC236}">
              <a16:creationId xmlns:a16="http://schemas.microsoft.com/office/drawing/2014/main" id="{F1CE1EA9-548D-4018-BED5-FAA3626131C0}"/>
            </a:ext>
          </a:extLst>
        </xdr:cNvPr>
        <xdr:cNvSpPr txBox="1"/>
      </xdr:nvSpPr>
      <xdr:spPr>
        <a:xfrm>
          <a:off x="14516100" y="10128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8MM TOP STITCH</a:t>
          </a:r>
        </a:p>
      </xdr:txBody>
    </xdr:sp>
    <xdr:clientData/>
  </xdr:twoCellAnchor>
  <xdr:twoCellAnchor>
    <xdr:from>
      <xdr:col>16</xdr:col>
      <xdr:colOff>342900</xdr:colOff>
      <xdr:row>40</xdr:row>
      <xdr:rowOff>215900</xdr:rowOff>
    </xdr:from>
    <xdr:to>
      <xdr:col>17</xdr:col>
      <xdr:colOff>406399</xdr:colOff>
      <xdr:row>40</xdr:row>
      <xdr:rowOff>222250</xdr:rowOff>
    </xdr:to>
    <xdr:cxnSp macro="">
      <xdr:nvCxnSpPr>
        <xdr:cNvPr id="72" name="Straight Arrow Connector 71">
          <a:extLst>
            <a:ext uri="{FF2B5EF4-FFF2-40B4-BE49-F238E27FC236}">
              <a16:creationId xmlns:a16="http://schemas.microsoft.com/office/drawing/2014/main" id="{685A4089-D8B6-486F-B710-22F56E63938C}"/>
            </a:ext>
          </a:extLst>
        </xdr:cNvPr>
        <xdr:cNvCxnSpPr>
          <a:stCxn id="71" idx="3"/>
        </xdr:cNvCxnSpPr>
      </xdr:nvCxnSpPr>
      <xdr:spPr>
        <a:xfrm>
          <a:off x="15951200" y="10375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215900</xdr:colOff>
      <xdr:row>27</xdr:row>
      <xdr:rowOff>222250</xdr:rowOff>
    </xdr:from>
    <xdr:to>
      <xdr:col>16</xdr:col>
      <xdr:colOff>431800</xdr:colOff>
      <xdr:row>29</xdr:row>
      <xdr:rowOff>200024</xdr:rowOff>
    </xdr:to>
    <xdr:sp macro="" textlink="">
      <xdr:nvSpPr>
        <xdr:cNvPr id="73" name="TextBox 72">
          <a:extLst>
            <a:ext uri="{FF2B5EF4-FFF2-40B4-BE49-F238E27FC236}">
              <a16:creationId xmlns:a16="http://schemas.microsoft.com/office/drawing/2014/main" id="{DC6784E0-A1CD-44F9-845B-84DEF516824D}"/>
            </a:ext>
          </a:extLst>
        </xdr:cNvPr>
        <xdr:cNvSpPr txBox="1"/>
      </xdr:nvSpPr>
      <xdr:spPr>
        <a:xfrm>
          <a:off x="14605000" y="70802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HIDDEN BUTTON CLOSURE</a:t>
          </a:r>
        </a:p>
      </xdr:txBody>
    </xdr:sp>
    <xdr:clientData/>
  </xdr:twoCellAnchor>
  <xdr:twoCellAnchor>
    <xdr:from>
      <xdr:col>16</xdr:col>
      <xdr:colOff>431800</xdr:colOff>
      <xdr:row>28</xdr:row>
      <xdr:rowOff>215900</xdr:rowOff>
    </xdr:from>
    <xdr:to>
      <xdr:col>17</xdr:col>
      <xdr:colOff>495299</xdr:colOff>
      <xdr:row>28</xdr:row>
      <xdr:rowOff>222250</xdr:rowOff>
    </xdr:to>
    <xdr:cxnSp macro="">
      <xdr:nvCxnSpPr>
        <xdr:cNvPr id="74" name="Straight Arrow Connector 73">
          <a:extLst>
            <a:ext uri="{FF2B5EF4-FFF2-40B4-BE49-F238E27FC236}">
              <a16:creationId xmlns:a16="http://schemas.microsoft.com/office/drawing/2014/main" id="{D7E6C673-2CC0-4552-8A05-3F34A0A2F69A}"/>
            </a:ext>
          </a:extLst>
        </xdr:cNvPr>
        <xdr:cNvCxnSpPr>
          <a:stCxn id="73" idx="3"/>
        </xdr:cNvCxnSpPr>
      </xdr:nvCxnSpPr>
      <xdr:spPr>
        <a:xfrm>
          <a:off x="160401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101600</xdr:colOff>
      <xdr:row>36</xdr:row>
      <xdr:rowOff>82550</xdr:rowOff>
    </xdr:from>
    <xdr:to>
      <xdr:col>16</xdr:col>
      <xdr:colOff>317500</xdr:colOff>
      <xdr:row>38</xdr:row>
      <xdr:rowOff>69849</xdr:rowOff>
    </xdr:to>
    <xdr:sp macro="" textlink="">
      <xdr:nvSpPr>
        <xdr:cNvPr id="75" name="TextBox 74">
          <a:extLst>
            <a:ext uri="{FF2B5EF4-FFF2-40B4-BE49-F238E27FC236}">
              <a16:creationId xmlns:a16="http://schemas.microsoft.com/office/drawing/2014/main" id="{D29A7F59-DB50-497F-A316-753F6F3225CC}"/>
            </a:ext>
          </a:extLst>
        </xdr:cNvPr>
        <xdr:cNvSpPr txBox="1"/>
      </xdr:nvSpPr>
      <xdr:spPr>
        <a:xfrm>
          <a:off x="14490700" y="922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3MM TOP STITCH</a:t>
          </a:r>
        </a:p>
      </xdr:txBody>
    </xdr:sp>
    <xdr:clientData/>
  </xdr:twoCellAnchor>
  <xdr:twoCellAnchor>
    <xdr:from>
      <xdr:col>16</xdr:col>
      <xdr:colOff>317500</xdr:colOff>
      <xdr:row>37</xdr:row>
      <xdr:rowOff>76200</xdr:rowOff>
    </xdr:from>
    <xdr:to>
      <xdr:col>17</xdr:col>
      <xdr:colOff>380999</xdr:colOff>
      <xdr:row>37</xdr:row>
      <xdr:rowOff>82550</xdr:rowOff>
    </xdr:to>
    <xdr:cxnSp macro="">
      <xdr:nvCxnSpPr>
        <xdr:cNvPr id="76" name="Straight Arrow Connector 75">
          <a:extLst>
            <a:ext uri="{FF2B5EF4-FFF2-40B4-BE49-F238E27FC236}">
              <a16:creationId xmlns:a16="http://schemas.microsoft.com/office/drawing/2014/main" id="{947650B3-2424-4130-A50F-DF1DF81C883F}"/>
            </a:ext>
          </a:extLst>
        </xdr:cNvPr>
        <xdr:cNvCxnSpPr>
          <a:stCxn id="75" idx="3"/>
        </xdr:cNvCxnSpPr>
      </xdr:nvCxnSpPr>
      <xdr:spPr>
        <a:xfrm>
          <a:off x="15925800" y="947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41</xdr:row>
      <xdr:rowOff>196850</xdr:rowOff>
    </xdr:from>
    <xdr:to>
      <xdr:col>16</xdr:col>
      <xdr:colOff>304800</xdr:colOff>
      <xdr:row>44</xdr:row>
      <xdr:rowOff>57149</xdr:rowOff>
    </xdr:to>
    <xdr:sp macro="" textlink="">
      <xdr:nvSpPr>
        <xdr:cNvPr id="77" name="TextBox 76">
          <a:extLst>
            <a:ext uri="{FF2B5EF4-FFF2-40B4-BE49-F238E27FC236}">
              <a16:creationId xmlns:a16="http://schemas.microsoft.com/office/drawing/2014/main" id="{C0EDEFB3-1129-46E5-8CFC-47ED4BD3EE9A}"/>
            </a:ext>
          </a:extLst>
        </xdr:cNvPr>
        <xdr:cNvSpPr txBox="1"/>
      </xdr:nvSpPr>
      <xdr:spPr>
        <a:xfrm>
          <a:off x="14478000" y="10610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PIN STITCH EDGE</a:t>
          </a:r>
        </a:p>
      </xdr:txBody>
    </xdr:sp>
    <xdr:clientData/>
  </xdr:twoCellAnchor>
  <xdr:twoCellAnchor>
    <xdr:from>
      <xdr:col>16</xdr:col>
      <xdr:colOff>304800</xdr:colOff>
      <xdr:row>43</xdr:row>
      <xdr:rowOff>63500</xdr:rowOff>
    </xdr:from>
    <xdr:to>
      <xdr:col>17</xdr:col>
      <xdr:colOff>368299</xdr:colOff>
      <xdr:row>43</xdr:row>
      <xdr:rowOff>69850</xdr:rowOff>
    </xdr:to>
    <xdr:cxnSp macro="">
      <xdr:nvCxnSpPr>
        <xdr:cNvPr id="78" name="Straight Arrow Connector 77">
          <a:extLst>
            <a:ext uri="{FF2B5EF4-FFF2-40B4-BE49-F238E27FC236}">
              <a16:creationId xmlns:a16="http://schemas.microsoft.com/office/drawing/2014/main" id="{651391B7-7782-4B84-9BE1-5D8A3694078E}"/>
            </a:ext>
          </a:extLst>
        </xdr:cNvPr>
        <xdr:cNvCxnSpPr>
          <a:stCxn id="77" idx="3"/>
        </xdr:cNvCxnSpPr>
      </xdr:nvCxnSpPr>
      <xdr:spPr>
        <a:xfrm>
          <a:off x="15913100" y="10858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37</xdr:row>
      <xdr:rowOff>247650</xdr:rowOff>
    </xdr:from>
    <xdr:to>
      <xdr:col>16</xdr:col>
      <xdr:colOff>254000</xdr:colOff>
      <xdr:row>39</xdr:row>
      <xdr:rowOff>225424</xdr:rowOff>
    </xdr:to>
    <xdr:sp macro="" textlink="">
      <xdr:nvSpPr>
        <xdr:cNvPr id="79" name="TextBox 78">
          <a:extLst>
            <a:ext uri="{FF2B5EF4-FFF2-40B4-BE49-F238E27FC236}">
              <a16:creationId xmlns:a16="http://schemas.microsoft.com/office/drawing/2014/main" id="{F15ED211-7A2D-4DC7-9E65-E77B588ADDE9}"/>
            </a:ext>
          </a:extLst>
        </xdr:cNvPr>
        <xdr:cNvSpPr txBox="1"/>
      </xdr:nvSpPr>
      <xdr:spPr>
        <a:xfrm>
          <a:off x="14427200"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TOP STITCH</a:t>
          </a:r>
        </a:p>
      </xdr:txBody>
    </xdr:sp>
    <xdr:clientData/>
  </xdr:twoCellAnchor>
  <xdr:twoCellAnchor>
    <xdr:from>
      <xdr:col>16</xdr:col>
      <xdr:colOff>254000</xdr:colOff>
      <xdr:row>38</xdr:row>
      <xdr:rowOff>241300</xdr:rowOff>
    </xdr:from>
    <xdr:to>
      <xdr:col>17</xdr:col>
      <xdr:colOff>317499</xdr:colOff>
      <xdr:row>38</xdr:row>
      <xdr:rowOff>247650</xdr:rowOff>
    </xdr:to>
    <xdr:cxnSp macro="">
      <xdr:nvCxnSpPr>
        <xdr:cNvPr id="80" name="Straight Arrow Connector 79">
          <a:extLst>
            <a:ext uri="{FF2B5EF4-FFF2-40B4-BE49-F238E27FC236}">
              <a16:creationId xmlns:a16="http://schemas.microsoft.com/office/drawing/2014/main" id="{31E6EA38-8F67-4D01-A960-54C5DBF6BDB1}"/>
            </a:ext>
          </a:extLst>
        </xdr:cNvPr>
        <xdr:cNvCxnSpPr>
          <a:stCxn id="79" idx="3"/>
        </xdr:cNvCxnSpPr>
      </xdr:nvCxnSpPr>
      <xdr:spPr>
        <a:xfrm>
          <a:off x="158623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28</xdr:row>
      <xdr:rowOff>133350</xdr:rowOff>
    </xdr:from>
    <xdr:to>
      <xdr:col>7</xdr:col>
      <xdr:colOff>558800</xdr:colOff>
      <xdr:row>30</xdr:row>
      <xdr:rowOff>120649</xdr:rowOff>
    </xdr:to>
    <xdr:sp macro="" textlink="">
      <xdr:nvSpPr>
        <xdr:cNvPr id="82" name="TextBox 81">
          <a:extLst>
            <a:ext uri="{FF2B5EF4-FFF2-40B4-BE49-F238E27FC236}">
              <a16:creationId xmlns:a16="http://schemas.microsoft.com/office/drawing/2014/main" id="{694842A0-AEAC-48B6-AAB6-540B522A1585}"/>
            </a:ext>
          </a:extLst>
        </xdr:cNvPr>
        <xdr:cNvSpPr txBox="1"/>
      </xdr:nvSpPr>
      <xdr:spPr>
        <a:xfrm>
          <a:off x="9245600" y="7245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BONDED  HEM</a:t>
          </a:r>
        </a:p>
      </xdr:txBody>
    </xdr:sp>
    <xdr:clientData/>
  </xdr:twoCellAnchor>
  <xdr:twoCellAnchor>
    <xdr:from>
      <xdr:col>7</xdr:col>
      <xdr:colOff>558800</xdr:colOff>
      <xdr:row>29</xdr:row>
      <xdr:rowOff>127000</xdr:rowOff>
    </xdr:from>
    <xdr:to>
      <xdr:col>9</xdr:col>
      <xdr:colOff>12699</xdr:colOff>
      <xdr:row>29</xdr:row>
      <xdr:rowOff>133350</xdr:rowOff>
    </xdr:to>
    <xdr:cxnSp macro="">
      <xdr:nvCxnSpPr>
        <xdr:cNvPr id="83" name="Straight Arrow Connector 82">
          <a:extLst>
            <a:ext uri="{FF2B5EF4-FFF2-40B4-BE49-F238E27FC236}">
              <a16:creationId xmlns:a16="http://schemas.microsoft.com/office/drawing/2014/main" id="{3FDF2427-10AC-433D-B552-C4C53695F87C}"/>
            </a:ext>
          </a:extLst>
        </xdr:cNvPr>
        <xdr:cNvCxnSpPr>
          <a:stCxn id="82" idx="3"/>
        </xdr:cNvCxnSpPr>
      </xdr:nvCxnSpPr>
      <xdr:spPr>
        <a:xfrm>
          <a:off x="10680700" y="7493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476250</xdr:colOff>
      <xdr:row>21</xdr:row>
      <xdr:rowOff>47625</xdr:rowOff>
    </xdr:from>
    <xdr:to>
      <xdr:col>8</xdr:col>
      <xdr:colOff>419100</xdr:colOff>
      <xdr:row>23</xdr:row>
      <xdr:rowOff>38100</xdr:rowOff>
    </xdr:to>
    <xdr:grpSp>
      <xdr:nvGrpSpPr>
        <xdr:cNvPr id="92" name="Group 91">
          <a:extLst>
            <a:ext uri="{FF2B5EF4-FFF2-40B4-BE49-F238E27FC236}">
              <a16:creationId xmlns:a16="http://schemas.microsoft.com/office/drawing/2014/main" id="{E8F680BD-CFAC-A72B-EFB6-A1332430FA7A}"/>
            </a:ext>
          </a:extLst>
        </xdr:cNvPr>
        <xdr:cNvGrpSpPr/>
      </xdr:nvGrpSpPr>
      <xdr:grpSpPr>
        <a:xfrm>
          <a:off x="9903278" y="5708197"/>
          <a:ext cx="1880507" cy="498475"/>
          <a:chOff x="9182100" y="5245100"/>
          <a:chExt cx="2108200" cy="495299"/>
        </a:xfrm>
      </xdr:grpSpPr>
      <xdr:sp macro="" textlink="">
        <xdr:nvSpPr>
          <xdr:cNvPr id="84" name="TextBox 83">
            <a:extLst>
              <a:ext uri="{FF2B5EF4-FFF2-40B4-BE49-F238E27FC236}">
                <a16:creationId xmlns:a16="http://schemas.microsoft.com/office/drawing/2014/main" id="{73A3A778-EACA-4AFF-9931-22C9B7719192}"/>
              </a:ext>
            </a:extLst>
          </xdr:cNvPr>
          <xdr:cNvSpPr txBox="1"/>
        </xdr:nvSpPr>
        <xdr:spPr>
          <a:xfrm>
            <a:off x="9182100" y="5245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SAFETY</a:t>
            </a:r>
            <a:r>
              <a:rPr lang="en-AU" sz="1100" baseline="0">
                <a:solidFill>
                  <a:schemeClr val="tx1"/>
                </a:solidFill>
              </a:rPr>
              <a:t> STITCH</a:t>
            </a:r>
            <a:endParaRPr lang="en-AU" sz="1100">
              <a:solidFill>
                <a:schemeClr val="tx1"/>
              </a:solidFill>
            </a:endParaRPr>
          </a:p>
        </xdr:txBody>
      </xdr:sp>
      <xdr:cxnSp macro="">
        <xdr:nvCxnSpPr>
          <xdr:cNvPr id="85" name="Straight Arrow Connector 84">
            <a:extLst>
              <a:ext uri="{FF2B5EF4-FFF2-40B4-BE49-F238E27FC236}">
                <a16:creationId xmlns:a16="http://schemas.microsoft.com/office/drawing/2014/main" id="{8F7CF0E2-DE92-4E58-8A37-ABC886F57E5E}"/>
              </a:ext>
            </a:extLst>
          </xdr:cNvPr>
          <xdr:cNvCxnSpPr>
            <a:stCxn id="84" idx="3"/>
          </xdr:cNvCxnSpPr>
        </xdr:nvCxnSpPr>
        <xdr:spPr>
          <a:xfrm>
            <a:off x="10617200" y="5492750"/>
            <a:ext cx="6731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304800</xdr:colOff>
      <xdr:row>46</xdr:row>
      <xdr:rowOff>752475</xdr:rowOff>
    </xdr:from>
    <xdr:to>
      <xdr:col>8</xdr:col>
      <xdr:colOff>506730</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2"/>
        <a:stretch>
          <a:fillRect/>
        </a:stretch>
      </xdr:blipFill>
      <xdr:spPr>
        <a:xfrm>
          <a:off x="9210675" y="12363450"/>
          <a:ext cx="2028825" cy="819150"/>
        </a:xfrm>
        <a:prstGeom prst="rect">
          <a:avLst/>
        </a:prstGeom>
      </xdr:spPr>
    </xdr:pic>
    <xdr:clientData/>
  </xdr:twoCellAnchor>
  <xdr:twoCellAnchor editAs="absolute">
    <xdr:from>
      <xdr:col>0</xdr:col>
      <xdr:colOff>793962</xdr:colOff>
      <xdr:row>19</xdr:row>
      <xdr:rowOff>50164</xdr:rowOff>
    </xdr:from>
    <xdr:to>
      <xdr:col>3</xdr:col>
      <xdr:colOff>523028</xdr:colOff>
      <xdr:row>33</xdr:row>
      <xdr:rowOff>78739</xdr:rowOff>
    </xdr:to>
    <xdr:pic>
      <xdr:nvPicPr>
        <xdr:cNvPr id="38" name="Picture 37">
          <a:extLst>
            <a:ext uri="{FF2B5EF4-FFF2-40B4-BE49-F238E27FC236}">
              <a16:creationId xmlns:a16="http://schemas.microsoft.com/office/drawing/2014/main" id="{C3228468-D114-A3E4-5181-E776EDC10C21}"/>
            </a:ext>
          </a:extLst>
        </xdr:cNvPr>
        <xdr:cNvPicPr>
          <a:picLocks noChangeAspect="1"/>
        </xdr:cNvPicPr>
      </xdr:nvPicPr>
      <xdr:blipFill>
        <a:blip xmlns:r="http://schemas.openxmlformats.org/officeDocument/2006/relationships" r:embed="rId3"/>
        <a:stretch>
          <a:fillRect/>
        </a:stretch>
      </xdr:blipFill>
      <xdr:spPr>
        <a:xfrm>
          <a:off x="795867" y="5212926"/>
          <a:ext cx="5977466" cy="3586480"/>
        </a:xfrm>
        <a:prstGeom prst="rect">
          <a:avLst/>
        </a:prstGeom>
      </xdr:spPr>
    </xdr:pic>
    <xdr:clientData/>
  </xdr:twoCellAnchor>
  <xdr:twoCellAnchor editAs="absolute">
    <xdr:from>
      <xdr:col>3</xdr:col>
      <xdr:colOff>1121411</xdr:colOff>
      <xdr:row>15</xdr:row>
      <xdr:rowOff>131656</xdr:rowOff>
    </xdr:from>
    <xdr:to>
      <xdr:col>4</xdr:col>
      <xdr:colOff>1619935</xdr:colOff>
      <xdr:row>37</xdr:row>
      <xdr:rowOff>218228</xdr:rowOff>
    </xdr:to>
    <xdr:pic>
      <xdr:nvPicPr>
        <xdr:cNvPr id="39" name="Picture 38">
          <a:extLst>
            <a:ext uri="{FF2B5EF4-FFF2-40B4-BE49-F238E27FC236}">
              <a16:creationId xmlns:a16="http://schemas.microsoft.com/office/drawing/2014/main" id="{DA24AEC0-430A-AF3D-4613-18D68407BE72}"/>
            </a:ext>
          </a:extLst>
        </xdr:cNvPr>
        <xdr:cNvPicPr>
          <a:picLocks noChangeAspect="1"/>
        </xdr:cNvPicPr>
      </xdr:nvPicPr>
      <xdr:blipFill>
        <a:blip xmlns:r="http://schemas.openxmlformats.org/officeDocument/2006/relationships" r:embed="rId4"/>
        <a:stretch>
          <a:fillRect/>
        </a:stretch>
      </xdr:blipFill>
      <xdr:spPr>
        <a:xfrm>
          <a:off x="7366001" y="4284133"/>
          <a:ext cx="2073324" cy="5672667"/>
        </a:xfrm>
        <a:prstGeom prst="rect">
          <a:avLst/>
        </a:prstGeom>
      </xdr:spPr>
    </xdr:pic>
    <xdr:clientData/>
  </xdr:twoCellAnchor>
  <xdr:twoCellAnchor>
    <xdr:from>
      <xdr:col>0</xdr:col>
      <xdr:colOff>527991</xdr:colOff>
      <xdr:row>17</xdr:row>
      <xdr:rowOff>16933</xdr:rowOff>
    </xdr:from>
    <xdr:to>
      <xdr:col>1</xdr:col>
      <xdr:colOff>441570</xdr:colOff>
      <xdr:row>21</xdr:row>
      <xdr:rowOff>134724</xdr:rowOff>
    </xdr:to>
    <xdr:sp macro="" textlink="">
      <xdr:nvSpPr>
        <xdr:cNvPr id="41" name="TextBox 23">
          <a:extLst>
            <a:ext uri="{FF2B5EF4-FFF2-40B4-BE49-F238E27FC236}">
              <a16:creationId xmlns:a16="http://schemas.microsoft.com/office/drawing/2014/main" id="{2E2FE53B-3FC0-364D-9BED-4F31661F78A6}"/>
            </a:ext>
          </a:extLst>
        </xdr:cNvPr>
        <xdr:cNvSpPr txBox="1"/>
      </xdr:nvSpPr>
      <xdr:spPr>
        <a:xfrm>
          <a:off x="527991" y="4673600"/>
          <a:ext cx="1488379" cy="113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1x1</a:t>
          </a:r>
          <a:r>
            <a:rPr lang="en-AU" sz="1000" baseline="0"/>
            <a:t> TUBULAR RIB - DOUBLE FOLD NECK BIND W TWIN NEEDLE COVERSTITCH</a:t>
          </a:r>
          <a:endParaRPr lang="en-AU" sz="1000"/>
        </a:p>
      </xdr:txBody>
    </xdr:sp>
    <xdr:clientData/>
  </xdr:twoCellAnchor>
  <xdr:twoCellAnchor>
    <xdr:from>
      <xdr:col>1</xdr:col>
      <xdr:colOff>169333</xdr:colOff>
      <xdr:row>18</xdr:row>
      <xdr:rowOff>220133</xdr:rowOff>
    </xdr:from>
    <xdr:to>
      <xdr:col>1</xdr:col>
      <xdr:colOff>558800</xdr:colOff>
      <xdr:row>20</xdr:row>
      <xdr:rowOff>169333</xdr:rowOff>
    </xdr:to>
    <xdr:cxnSp macro="">
      <xdr:nvCxnSpPr>
        <xdr:cNvPr id="42" name="Straight Arrow Connector 24">
          <a:extLst>
            <a:ext uri="{FF2B5EF4-FFF2-40B4-BE49-F238E27FC236}">
              <a16:creationId xmlns:a16="http://schemas.microsoft.com/office/drawing/2014/main" id="{73104F67-648B-214E-874C-41C0BADE5BD3}"/>
            </a:ext>
          </a:extLst>
        </xdr:cNvPr>
        <xdr:cNvCxnSpPr/>
      </xdr:nvCxnSpPr>
      <xdr:spPr>
        <a:xfrm>
          <a:off x="1744133" y="5130800"/>
          <a:ext cx="389467"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1524000</xdr:colOff>
      <xdr:row>26</xdr:row>
      <xdr:rowOff>155637</xdr:rowOff>
    </xdr:from>
    <xdr:to>
      <xdr:col>2</xdr:col>
      <xdr:colOff>675579</xdr:colOff>
      <xdr:row>30</xdr:row>
      <xdr:rowOff>227096</xdr:rowOff>
    </xdr:to>
    <xdr:sp macro="" textlink="">
      <xdr:nvSpPr>
        <xdr:cNvPr id="43" name="TextBox 28">
          <a:extLst>
            <a:ext uri="{FF2B5EF4-FFF2-40B4-BE49-F238E27FC236}">
              <a16:creationId xmlns:a16="http://schemas.microsoft.com/office/drawing/2014/main" id="{14990706-67F1-6C47-B514-4211207B80AE}"/>
            </a:ext>
          </a:extLst>
        </xdr:cNvPr>
        <xdr:cNvSpPr txBox="1"/>
      </xdr:nvSpPr>
      <xdr:spPr>
        <a:xfrm>
          <a:off x="3098800" y="7098304"/>
          <a:ext cx="1488379" cy="1087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TURNED</a:t>
          </a:r>
          <a:r>
            <a:rPr lang="en-AU" sz="1000" baseline="0"/>
            <a:t> </a:t>
          </a:r>
          <a:r>
            <a:rPr lang="en-AU" sz="1000"/>
            <a:t>SLEEVE HEM </a:t>
          </a:r>
        </a:p>
        <a:p>
          <a:r>
            <a:rPr lang="en-AU" sz="1000"/>
            <a:t>W/ NARROW</a:t>
          </a:r>
        </a:p>
        <a:p>
          <a:r>
            <a:rPr lang="en-AU" sz="1000"/>
            <a:t>TWIN NEEDLE</a:t>
          </a:r>
        </a:p>
        <a:p>
          <a:r>
            <a:rPr lang="en-AU" sz="1000"/>
            <a:t>COVERSTITCH</a:t>
          </a:r>
        </a:p>
      </xdr:txBody>
    </xdr:sp>
    <xdr:clientData/>
  </xdr:twoCellAnchor>
  <xdr:twoCellAnchor>
    <xdr:from>
      <xdr:col>0</xdr:col>
      <xdr:colOff>864467</xdr:colOff>
      <xdr:row>33</xdr:row>
      <xdr:rowOff>42582</xdr:rowOff>
    </xdr:from>
    <xdr:to>
      <xdr:col>1</xdr:col>
      <xdr:colOff>778047</xdr:colOff>
      <xdr:row>36</xdr:row>
      <xdr:rowOff>203474</xdr:rowOff>
    </xdr:to>
    <xdr:sp macro="" textlink="">
      <xdr:nvSpPr>
        <xdr:cNvPr id="50" name="TextBox 30">
          <a:extLst>
            <a:ext uri="{FF2B5EF4-FFF2-40B4-BE49-F238E27FC236}">
              <a16:creationId xmlns:a16="http://schemas.microsoft.com/office/drawing/2014/main" id="{AFEDA68F-AA09-CF4B-8095-269277A4B8F0}"/>
            </a:ext>
          </a:extLst>
        </xdr:cNvPr>
        <xdr:cNvSpPr txBox="1"/>
      </xdr:nvSpPr>
      <xdr:spPr>
        <a:xfrm>
          <a:off x="864467" y="8763249"/>
          <a:ext cx="1488380" cy="92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TURNED HEM </a:t>
          </a:r>
        </a:p>
        <a:p>
          <a:r>
            <a:rPr lang="en-AU" sz="1000"/>
            <a:t>W/ NARROW</a:t>
          </a:r>
        </a:p>
        <a:p>
          <a:r>
            <a:rPr lang="en-AU" sz="1000"/>
            <a:t>TWIN NEEDLE</a:t>
          </a:r>
        </a:p>
        <a:p>
          <a:r>
            <a:rPr lang="en-AU" sz="1000"/>
            <a:t>COVERSTITCH</a:t>
          </a:r>
        </a:p>
      </xdr:txBody>
    </xdr:sp>
    <xdr:clientData/>
  </xdr:twoCellAnchor>
  <xdr:twoCellAnchor>
    <xdr:from>
      <xdr:col>1</xdr:col>
      <xdr:colOff>2015067</xdr:colOff>
      <xdr:row>25</xdr:row>
      <xdr:rowOff>67733</xdr:rowOff>
    </xdr:from>
    <xdr:to>
      <xdr:col>2</xdr:col>
      <xdr:colOff>338667</xdr:colOff>
      <xdr:row>26</xdr:row>
      <xdr:rowOff>101600</xdr:rowOff>
    </xdr:to>
    <xdr:cxnSp macro="">
      <xdr:nvCxnSpPr>
        <xdr:cNvPr id="53" name="Straight Arrow Connector 24">
          <a:extLst>
            <a:ext uri="{FF2B5EF4-FFF2-40B4-BE49-F238E27FC236}">
              <a16:creationId xmlns:a16="http://schemas.microsoft.com/office/drawing/2014/main" id="{D55546F0-0FAB-C6DD-F465-8F0BB85ABCF3}"/>
            </a:ext>
          </a:extLst>
        </xdr:cNvPr>
        <xdr:cNvCxnSpPr/>
      </xdr:nvCxnSpPr>
      <xdr:spPr>
        <a:xfrm flipV="1">
          <a:off x="3589867" y="6756400"/>
          <a:ext cx="660400" cy="2878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1507067</xdr:colOff>
      <xdr:row>31</xdr:row>
      <xdr:rowOff>186266</xdr:rowOff>
    </xdr:from>
    <xdr:to>
      <xdr:col>1</xdr:col>
      <xdr:colOff>84667</xdr:colOff>
      <xdr:row>33</xdr:row>
      <xdr:rowOff>135466</xdr:rowOff>
    </xdr:to>
    <xdr:cxnSp macro="">
      <xdr:nvCxnSpPr>
        <xdr:cNvPr id="56" name="Straight Arrow Connector 24">
          <a:extLst>
            <a:ext uri="{FF2B5EF4-FFF2-40B4-BE49-F238E27FC236}">
              <a16:creationId xmlns:a16="http://schemas.microsoft.com/office/drawing/2014/main" id="{7A5AE4E8-A63C-61BC-F52D-F3472A645348}"/>
            </a:ext>
          </a:extLst>
        </xdr:cNvPr>
        <xdr:cNvCxnSpPr/>
      </xdr:nvCxnSpPr>
      <xdr:spPr>
        <a:xfrm flipV="1">
          <a:off x="1507067" y="8398933"/>
          <a:ext cx="1524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660400</xdr:colOff>
      <xdr:row>18</xdr:row>
      <xdr:rowOff>220133</xdr:rowOff>
    </xdr:from>
    <xdr:to>
      <xdr:col>1</xdr:col>
      <xdr:colOff>1693333</xdr:colOff>
      <xdr:row>23</xdr:row>
      <xdr:rowOff>0</xdr:rowOff>
    </xdr:to>
    <xdr:cxnSp macro="">
      <xdr:nvCxnSpPr>
        <xdr:cNvPr id="59" name="Straight Arrow Connector 24">
          <a:extLst>
            <a:ext uri="{FF2B5EF4-FFF2-40B4-BE49-F238E27FC236}">
              <a16:creationId xmlns:a16="http://schemas.microsoft.com/office/drawing/2014/main" id="{D75B9D8A-0E18-D25C-626F-E454B761510C}"/>
            </a:ext>
          </a:extLst>
        </xdr:cNvPr>
        <xdr:cNvCxnSpPr/>
      </xdr:nvCxnSpPr>
      <xdr:spPr>
        <a:xfrm flipH="1">
          <a:off x="2235200" y="5130800"/>
          <a:ext cx="1032933" cy="10498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1524000</xdr:colOff>
      <xdr:row>16</xdr:row>
      <xdr:rowOff>0</xdr:rowOff>
    </xdr:from>
    <xdr:to>
      <xdr:col>2</xdr:col>
      <xdr:colOff>675579</xdr:colOff>
      <xdr:row>20</xdr:row>
      <xdr:rowOff>71459</xdr:rowOff>
    </xdr:to>
    <xdr:sp macro="" textlink="">
      <xdr:nvSpPr>
        <xdr:cNvPr id="86" name="TextBox 28">
          <a:extLst>
            <a:ext uri="{FF2B5EF4-FFF2-40B4-BE49-F238E27FC236}">
              <a16:creationId xmlns:a16="http://schemas.microsoft.com/office/drawing/2014/main" id="{9495132E-DC6C-1381-FB5E-59BAC5E84487}"/>
            </a:ext>
          </a:extLst>
        </xdr:cNvPr>
        <xdr:cNvSpPr txBox="1"/>
      </xdr:nvSpPr>
      <xdr:spPr>
        <a:xfrm>
          <a:off x="3098800" y="4402667"/>
          <a:ext cx="1488379" cy="1087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EMBROIDERED LOGO</a:t>
          </a:r>
          <a:r>
            <a:rPr lang="en-AU" sz="1000" baseline="0"/>
            <a:t> - SEE ARTWORK </a:t>
          </a:r>
          <a:endParaRPr lang="en-AU" sz="1000"/>
        </a:p>
      </xdr:txBody>
    </xdr:sp>
    <xdr:clientData/>
  </xdr:twoCellAnchor>
  <xdr:twoCellAnchor editAs="oneCell">
    <xdr:from>
      <xdr:col>2</xdr:col>
      <xdr:colOff>393276</xdr:colOff>
      <xdr:row>46</xdr:row>
      <xdr:rowOff>62139</xdr:rowOff>
    </xdr:from>
    <xdr:to>
      <xdr:col>2</xdr:col>
      <xdr:colOff>2039620</xdr:colOff>
      <xdr:row>47</xdr:row>
      <xdr:rowOff>1235287</xdr:rowOff>
    </xdr:to>
    <xdr:pic>
      <xdr:nvPicPr>
        <xdr:cNvPr id="87" name="Picture 86">
          <a:extLst>
            <a:ext uri="{FF2B5EF4-FFF2-40B4-BE49-F238E27FC236}">
              <a16:creationId xmlns:a16="http://schemas.microsoft.com/office/drawing/2014/main" id="{237E2B0B-7725-3EDC-51F3-6B289A3B14A1}"/>
            </a:ext>
          </a:extLst>
        </xdr:cNvPr>
        <xdr:cNvPicPr>
          <a:picLocks noChangeAspect="1"/>
        </xdr:cNvPicPr>
      </xdr:nvPicPr>
      <xdr:blipFill>
        <a:blip xmlns:r="http://schemas.openxmlformats.org/officeDocument/2006/relationships" r:embed="rId5"/>
        <a:stretch>
          <a:fillRect/>
        </a:stretch>
      </xdr:blipFill>
      <xdr:spPr>
        <a:xfrm>
          <a:off x="3923876" y="11936639"/>
          <a:ext cx="1642534" cy="2439338"/>
        </a:xfrm>
        <a:prstGeom prst="rect">
          <a:avLst/>
        </a:prstGeom>
      </xdr:spPr>
    </xdr:pic>
    <xdr:clientData/>
  </xdr:twoCellAnchor>
  <xdr:twoCellAnchor editAs="oneCell">
    <xdr:from>
      <xdr:col>2</xdr:col>
      <xdr:colOff>372533</xdr:colOff>
      <xdr:row>49</xdr:row>
      <xdr:rowOff>147355</xdr:rowOff>
    </xdr:from>
    <xdr:to>
      <xdr:col>2</xdr:col>
      <xdr:colOff>2001943</xdr:colOff>
      <xdr:row>50</xdr:row>
      <xdr:rowOff>1020021</xdr:rowOff>
    </xdr:to>
    <xdr:pic>
      <xdr:nvPicPr>
        <xdr:cNvPr id="52" name="Picture 51">
          <a:extLst>
            <a:ext uri="{FF2B5EF4-FFF2-40B4-BE49-F238E27FC236}">
              <a16:creationId xmlns:a16="http://schemas.microsoft.com/office/drawing/2014/main" id="{616A1BDE-1B17-42B7-6C33-1A1A03207007}"/>
            </a:ext>
          </a:extLst>
        </xdr:cNvPr>
        <xdr:cNvPicPr>
          <a:picLocks noChangeAspect="1"/>
        </xdr:cNvPicPr>
      </xdr:nvPicPr>
      <xdr:blipFill>
        <a:blip xmlns:r="http://schemas.openxmlformats.org/officeDocument/2006/relationships" r:embed="rId6"/>
        <a:stretch>
          <a:fillRect/>
        </a:stretch>
      </xdr:blipFill>
      <xdr:spPr>
        <a:xfrm>
          <a:off x="3898053" y="14818395"/>
          <a:ext cx="1625600" cy="2144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1641475</xdr:colOff>
      <xdr:row>2</xdr:row>
      <xdr:rowOff>16139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114300</xdr:colOff>
      <xdr:row>12</xdr:row>
      <xdr:rowOff>0</xdr:rowOff>
    </xdr:from>
    <xdr:to>
      <xdr:col>4</xdr:col>
      <xdr:colOff>888619</xdr:colOff>
      <xdr:row>46</xdr:row>
      <xdr:rowOff>88908</xdr:rowOff>
    </xdr:to>
    <xdr:pic>
      <xdr:nvPicPr>
        <xdr:cNvPr id="2" name="Picture 1">
          <a:extLst>
            <a:ext uri="{FF2B5EF4-FFF2-40B4-BE49-F238E27FC236}">
              <a16:creationId xmlns:a16="http://schemas.microsoft.com/office/drawing/2014/main" id="{260EEFE2-79F3-B61E-A405-D056848F7295}"/>
            </a:ext>
          </a:extLst>
        </xdr:cNvPr>
        <xdr:cNvPicPr>
          <a:picLocks noChangeAspect="1"/>
        </xdr:cNvPicPr>
      </xdr:nvPicPr>
      <xdr:blipFill>
        <a:blip xmlns:r="http://schemas.openxmlformats.org/officeDocument/2006/relationships" r:embed="rId2"/>
        <a:stretch>
          <a:fillRect/>
        </a:stretch>
      </xdr:blipFill>
      <xdr:spPr>
        <a:xfrm>
          <a:off x="1524000" y="3276600"/>
          <a:ext cx="6375019" cy="91567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2"/>
        <a:stretch>
          <a:fillRect/>
        </a:stretch>
      </xdr:blipFill>
      <xdr:spPr>
        <a:xfrm>
          <a:off x="17752153" y="13335290"/>
          <a:ext cx="1175382" cy="283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31</xdr:col>
      <xdr:colOff>324886</xdr:colOff>
      <xdr:row>19</xdr:row>
      <xdr:rowOff>18929</xdr:rowOff>
    </xdr:from>
    <xdr:to>
      <xdr:col>31</xdr:col>
      <xdr:colOff>324886</xdr:colOff>
      <xdr:row>39</xdr:row>
      <xdr:rowOff>110830</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1278043</xdr:colOff>
      <xdr:row>9</xdr:row>
      <xdr:rowOff>982</xdr:rowOff>
    </xdr:from>
    <xdr:to>
      <xdr:col>31</xdr:col>
      <xdr:colOff>58222</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30</xdr:col>
      <xdr:colOff>1201842</xdr:colOff>
      <xdr:row>16</xdr:row>
      <xdr:rowOff>56226</xdr:rowOff>
    </xdr:from>
    <xdr:to>
      <xdr:col>31</xdr:col>
      <xdr:colOff>554121</xdr:colOff>
      <xdr:row>16</xdr:row>
      <xdr:rowOff>56226</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1350445</xdr:colOff>
      <xdr:row>19</xdr:row>
      <xdr:rowOff>36709</xdr:rowOff>
    </xdr:from>
    <xdr:to>
      <xdr:col>30</xdr:col>
      <xdr:colOff>1350445</xdr:colOff>
      <xdr:row>42</xdr:row>
      <xdr:rowOff>18246</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31</xdr:col>
      <xdr:colOff>134956</xdr:colOff>
      <xdr:row>19</xdr:row>
      <xdr:rowOff>34810</xdr:rowOff>
    </xdr:from>
    <xdr:to>
      <xdr:col>31</xdr:col>
      <xdr:colOff>134956</xdr:colOff>
      <xdr:row>36</xdr:row>
      <xdr:rowOff>110836</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31</xdr:col>
      <xdr:colOff>207982</xdr:colOff>
      <xdr:row>9</xdr:row>
      <xdr:rowOff>982</xdr:rowOff>
    </xdr:from>
    <xdr:to>
      <xdr:col>31</xdr:col>
      <xdr:colOff>398647</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31</xdr:col>
      <xdr:colOff>550947</xdr:colOff>
      <xdr:row>9</xdr:row>
      <xdr:rowOff>18127</xdr:rowOff>
    </xdr:from>
    <xdr:to>
      <xdr:col>32</xdr:col>
      <xdr:colOff>152566</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30</xdr:col>
      <xdr:colOff>1239943</xdr:colOff>
      <xdr:row>11</xdr:row>
      <xdr:rowOff>56227</xdr:rowOff>
    </xdr:from>
    <xdr:to>
      <xdr:col>30</xdr:col>
      <xdr:colOff>1354546</xdr:colOff>
      <xdr:row>13</xdr:row>
      <xdr:rowOff>18595</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31</xdr:col>
      <xdr:colOff>129877</xdr:colOff>
      <xdr:row>11</xdr:row>
      <xdr:rowOff>56862</xdr:rowOff>
    </xdr:from>
    <xdr:to>
      <xdr:col>31</xdr:col>
      <xdr:colOff>363087</xdr:colOff>
      <xdr:row>13</xdr:row>
      <xdr:rowOff>56521</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30</xdr:col>
      <xdr:colOff>1274868</xdr:colOff>
      <xdr:row>14</xdr:row>
      <xdr:rowOff>18299</xdr:rowOff>
    </xdr:from>
    <xdr:to>
      <xdr:col>31</xdr:col>
      <xdr:colOff>20483</xdr:colOff>
      <xdr:row>15</xdr:row>
      <xdr:rowOff>18540</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31</xdr:col>
      <xdr:colOff>131782</xdr:colOff>
      <xdr:row>14</xdr:row>
      <xdr:rowOff>34809</xdr:rowOff>
    </xdr:from>
    <xdr:to>
      <xdr:col>31</xdr:col>
      <xdr:colOff>363087</xdr:colOff>
      <xdr:row>15</xdr:row>
      <xdr:rowOff>35104</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absolute">
    <xdr:from>
      <xdr:col>31</xdr:col>
      <xdr:colOff>476652</xdr:colOff>
      <xdr:row>14</xdr:row>
      <xdr:rowOff>18299</xdr:rowOff>
    </xdr:from>
    <xdr:to>
      <xdr:col>32</xdr:col>
      <xdr:colOff>111291</xdr:colOff>
      <xdr:row>15</xdr:row>
      <xdr:rowOff>18540</xdr:rowOff>
    </xdr:to>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8790286" y="3595254"/>
          <a:ext cx="229335"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I5</a:t>
          </a:r>
        </a:p>
      </xdr:txBody>
    </xdr:sp>
    <xdr:clientData/>
  </xdr:twoCellAnchor>
  <xdr:twoCellAnchor editAs="oneCell">
    <xdr:from>
      <xdr:col>0</xdr:col>
      <xdr:colOff>279400</xdr:colOff>
      <xdr:row>0</xdr:row>
      <xdr:rowOff>101600</xdr:rowOff>
    </xdr:from>
    <xdr:to>
      <xdr:col>6</xdr:col>
      <xdr:colOff>18357</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31</xdr:col>
      <xdr:colOff>477287</xdr:colOff>
      <xdr:row>11</xdr:row>
      <xdr:rowOff>56862</xdr:rowOff>
    </xdr:from>
    <xdr:to>
      <xdr:col>32</xdr:col>
      <xdr:colOff>111926</xdr:colOff>
      <xdr:row>13</xdr:row>
      <xdr:rowOff>56521</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editAs="absolute">
    <xdr:from>
      <xdr:col>27</xdr:col>
      <xdr:colOff>97652</xdr:colOff>
      <xdr:row>8</xdr:row>
      <xdr:rowOff>327362</xdr:rowOff>
    </xdr:from>
    <xdr:to>
      <xdr:col>30</xdr:col>
      <xdr:colOff>1197325</xdr:colOff>
      <xdr:row>39</xdr:row>
      <xdr:rowOff>132342</xdr:rowOff>
    </xdr:to>
    <xdr:pic>
      <xdr:nvPicPr>
        <xdr:cNvPr id="2" name="Picture 1">
          <a:extLst>
            <a:ext uri="{FF2B5EF4-FFF2-40B4-BE49-F238E27FC236}">
              <a16:creationId xmlns:a16="http://schemas.microsoft.com/office/drawing/2014/main" id="{B0C28705-3FC9-4E24-96C5-15010E1093D3}"/>
            </a:ext>
          </a:extLst>
        </xdr:cNvPr>
        <xdr:cNvPicPr>
          <a:picLocks noChangeAspect="1"/>
        </xdr:cNvPicPr>
      </xdr:nvPicPr>
      <xdr:blipFill>
        <a:blip xmlns:r="http://schemas.openxmlformats.org/officeDocument/2006/relationships" r:embed="rId2"/>
        <a:stretch>
          <a:fillRect/>
        </a:stretch>
      </xdr:blipFill>
      <xdr:spPr>
        <a:xfrm>
          <a:off x="13227136" y="2486287"/>
          <a:ext cx="5376734" cy="3738245"/>
        </a:xfrm>
        <a:prstGeom prst="rect">
          <a:avLst/>
        </a:prstGeom>
      </xdr:spPr>
    </xdr:pic>
    <xdr:clientData/>
  </xdr:twoCellAnchor>
  <xdr:twoCellAnchor>
    <xdr:from>
      <xdr:col>14</xdr:col>
      <xdr:colOff>0</xdr:colOff>
      <xdr:row>22</xdr:row>
      <xdr:rowOff>190500</xdr:rowOff>
    </xdr:from>
    <xdr:to>
      <xdr:col>18</xdr:col>
      <xdr:colOff>11206</xdr:colOff>
      <xdr:row>26</xdr:row>
      <xdr:rowOff>11206</xdr:rowOff>
    </xdr:to>
    <xdr:sp macro="" textlink="">
      <xdr:nvSpPr>
        <xdr:cNvPr id="4" name="TextBox 3">
          <a:extLst>
            <a:ext uri="{FF2B5EF4-FFF2-40B4-BE49-F238E27FC236}">
              <a16:creationId xmlns:a16="http://schemas.microsoft.com/office/drawing/2014/main" id="{33BF0493-D6B3-EE4B-93EC-97E55B28E287}"/>
            </a:ext>
          </a:extLst>
        </xdr:cNvPr>
        <xdr:cNvSpPr txBox="1"/>
      </xdr:nvSpPr>
      <xdr:spPr>
        <a:xfrm>
          <a:off x="8157882" y="4740088"/>
          <a:ext cx="526677" cy="224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+1</a:t>
          </a:r>
        </a:p>
      </xdr:txBody>
    </xdr:sp>
    <xdr:clientData/>
  </xdr:twoCellAnchor>
  <xdr:twoCellAnchor>
    <xdr:from>
      <xdr:col>14</xdr:col>
      <xdr:colOff>0</xdr:colOff>
      <xdr:row>42</xdr:row>
      <xdr:rowOff>201705</xdr:rowOff>
    </xdr:from>
    <xdr:to>
      <xdr:col>18</xdr:col>
      <xdr:colOff>11206</xdr:colOff>
      <xdr:row>44</xdr:row>
      <xdr:rowOff>22411</xdr:rowOff>
    </xdr:to>
    <xdr:sp macro="" textlink="">
      <xdr:nvSpPr>
        <xdr:cNvPr id="5" name="TextBox 4">
          <a:extLst>
            <a:ext uri="{FF2B5EF4-FFF2-40B4-BE49-F238E27FC236}">
              <a16:creationId xmlns:a16="http://schemas.microsoft.com/office/drawing/2014/main" id="{69E65823-7DD6-5180-6759-2A157ACD1089}"/>
            </a:ext>
          </a:extLst>
        </xdr:cNvPr>
        <xdr:cNvSpPr txBox="1"/>
      </xdr:nvSpPr>
      <xdr:spPr>
        <a:xfrm>
          <a:off x="8157882" y="6768352"/>
          <a:ext cx="526677" cy="224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+0.5</a:t>
          </a:r>
        </a:p>
      </xdr:txBody>
    </xdr:sp>
    <xdr:clientData/>
  </xdr:twoCellAnchor>
  <xdr:twoCellAnchor>
    <xdr:from>
      <xdr:col>14</xdr:col>
      <xdr:colOff>0</xdr:colOff>
      <xdr:row>40</xdr:row>
      <xdr:rowOff>179294</xdr:rowOff>
    </xdr:from>
    <xdr:to>
      <xdr:col>18</xdr:col>
      <xdr:colOff>11206</xdr:colOff>
      <xdr:row>42</xdr:row>
      <xdr:rowOff>0</xdr:rowOff>
    </xdr:to>
    <xdr:sp macro="" textlink="">
      <xdr:nvSpPr>
        <xdr:cNvPr id="6" name="TextBox 5">
          <a:extLst>
            <a:ext uri="{FF2B5EF4-FFF2-40B4-BE49-F238E27FC236}">
              <a16:creationId xmlns:a16="http://schemas.microsoft.com/office/drawing/2014/main" id="{3217FFE9-5233-5631-665C-6AD0E1884AA0}"/>
            </a:ext>
          </a:extLst>
        </xdr:cNvPr>
        <xdr:cNvSpPr txBox="1"/>
      </xdr:nvSpPr>
      <xdr:spPr>
        <a:xfrm>
          <a:off x="8157882" y="6342529"/>
          <a:ext cx="526677" cy="224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+0.5</a:t>
          </a:r>
        </a:p>
      </xdr:txBody>
    </xdr:sp>
    <xdr:clientData/>
  </xdr:twoCellAnchor>
  <xdr:twoCellAnchor editAs="oneCell">
    <xdr:from>
      <xdr:col>27</xdr:col>
      <xdr:colOff>326876</xdr:colOff>
      <xdr:row>36</xdr:row>
      <xdr:rowOff>45879</xdr:rowOff>
    </xdr:from>
    <xdr:to>
      <xdr:col>30</xdr:col>
      <xdr:colOff>1049543</xdr:colOff>
      <xdr:row>53</xdr:row>
      <xdr:rowOff>134579</xdr:rowOff>
    </xdr:to>
    <xdr:pic>
      <xdr:nvPicPr>
        <xdr:cNvPr id="8" name="Picture 7">
          <a:extLst>
            <a:ext uri="{FF2B5EF4-FFF2-40B4-BE49-F238E27FC236}">
              <a16:creationId xmlns:a16="http://schemas.microsoft.com/office/drawing/2014/main" id="{F1CDA050-671E-CDD3-34C4-8472AE51B8DD}"/>
            </a:ext>
          </a:extLst>
        </xdr:cNvPr>
        <xdr:cNvPicPr>
          <a:picLocks noChangeAspect="1"/>
        </xdr:cNvPicPr>
      </xdr:nvPicPr>
      <xdr:blipFill>
        <a:blip xmlns:r="http://schemas.openxmlformats.org/officeDocument/2006/relationships" r:embed="rId3"/>
        <a:stretch>
          <a:fillRect/>
        </a:stretch>
      </xdr:blipFill>
      <xdr:spPr>
        <a:xfrm>
          <a:off x="13430555" y="5788093"/>
          <a:ext cx="4964285" cy="3146497"/>
        </a:xfrm>
        <a:prstGeom prst="rect">
          <a:avLst/>
        </a:prstGeom>
      </xdr:spPr>
    </xdr:pic>
    <xdr:clientData/>
  </xdr:twoCellAnchor>
  <xdr:twoCellAnchor>
    <xdr:from>
      <xdr:col>14</xdr:col>
      <xdr:colOff>1</xdr:colOff>
      <xdr:row>26</xdr:row>
      <xdr:rowOff>20731</xdr:rowOff>
    </xdr:from>
    <xdr:to>
      <xdr:col>14</xdr:col>
      <xdr:colOff>515471</xdr:colOff>
      <xdr:row>27</xdr:row>
      <xdr:rowOff>11206</xdr:rowOff>
    </xdr:to>
    <xdr:sp macro="" textlink="">
      <xdr:nvSpPr>
        <xdr:cNvPr id="9" name="TextBox 8">
          <a:extLst>
            <a:ext uri="{FF2B5EF4-FFF2-40B4-BE49-F238E27FC236}">
              <a16:creationId xmlns:a16="http://schemas.microsoft.com/office/drawing/2014/main" id="{83C91847-FC42-6B8C-8516-8F06CBA03E83}"/>
            </a:ext>
          </a:extLst>
        </xdr:cNvPr>
        <xdr:cNvSpPr txBox="1"/>
      </xdr:nvSpPr>
      <xdr:spPr>
        <a:xfrm>
          <a:off x="8404413" y="5052172"/>
          <a:ext cx="515470" cy="203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kern="1200"/>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371475</xdr:colOff>
      <xdr:row>16</xdr:row>
      <xdr:rowOff>117475</xdr:rowOff>
    </xdr:from>
    <xdr:to>
      <xdr:col>13</xdr:col>
      <xdr:colOff>565151</xdr:colOff>
      <xdr:row>19</xdr:row>
      <xdr:rowOff>212724</xdr:rowOff>
    </xdr:to>
    <xdr:sp macro="" textlink="">
      <xdr:nvSpPr>
        <xdr:cNvPr id="5" name="TextBox 4">
          <a:extLst>
            <a:ext uri="{FF2B5EF4-FFF2-40B4-BE49-F238E27FC236}">
              <a16:creationId xmlns:a16="http://schemas.microsoft.com/office/drawing/2014/main" id="{B2464128-2757-49B7-B993-9A2FF7B4D98D}"/>
            </a:ext>
          </a:extLst>
        </xdr:cNvPr>
        <xdr:cNvSpPr txBox="1"/>
      </xdr:nvSpPr>
      <xdr:spPr>
        <a:xfrm>
          <a:off x="16779875" y="418147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384175</xdr:colOff>
      <xdr:row>20</xdr:row>
      <xdr:rowOff>82550</xdr:rowOff>
    </xdr:from>
    <xdr:to>
      <xdr:col>13</xdr:col>
      <xdr:colOff>577851</xdr:colOff>
      <xdr:row>23</xdr:row>
      <xdr:rowOff>177799</xdr:rowOff>
    </xdr:to>
    <xdr:sp macro="" textlink="">
      <xdr:nvSpPr>
        <xdr:cNvPr id="6" name="TextBox 5">
          <a:extLst>
            <a:ext uri="{FF2B5EF4-FFF2-40B4-BE49-F238E27FC236}">
              <a16:creationId xmlns:a16="http://schemas.microsoft.com/office/drawing/2014/main" id="{98701BB0-8EB4-42F8-892F-544235435168}"/>
            </a:ext>
          </a:extLst>
        </xdr:cNvPr>
        <xdr:cNvSpPr txBox="1"/>
      </xdr:nvSpPr>
      <xdr:spPr>
        <a:xfrm>
          <a:off x="16792575" y="5060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406400</xdr:colOff>
      <xdr:row>12</xdr:row>
      <xdr:rowOff>120650</xdr:rowOff>
    </xdr:from>
    <xdr:to>
      <xdr:col>14</xdr:col>
      <xdr:colOff>3176</xdr:colOff>
      <xdr:row>15</xdr:row>
      <xdr:rowOff>215899</xdr:rowOff>
    </xdr:to>
    <xdr:sp macro="" textlink="">
      <xdr:nvSpPr>
        <xdr:cNvPr id="8" name="TextBox 7">
          <a:extLst>
            <a:ext uri="{FF2B5EF4-FFF2-40B4-BE49-F238E27FC236}">
              <a16:creationId xmlns:a16="http://schemas.microsoft.com/office/drawing/2014/main" id="{904B819B-C82A-4894-BC19-B96C5A7D0333}"/>
            </a:ext>
          </a:extLst>
        </xdr:cNvPr>
        <xdr:cNvSpPr txBox="1"/>
      </xdr:nvSpPr>
      <xdr:spPr>
        <a:xfrm>
          <a:off x="16814800" y="32702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editAs="oneCell">
    <xdr:from>
      <xdr:col>0</xdr:col>
      <xdr:colOff>279400</xdr:colOff>
      <xdr:row>0</xdr:row>
      <xdr:rowOff>101600</xdr:rowOff>
    </xdr:from>
    <xdr:to>
      <xdr:col>3</xdr:col>
      <xdr:colOff>514985</xdr:colOff>
      <xdr:row>1</xdr:row>
      <xdr:rowOff>54239</xdr:rowOff>
    </xdr:to>
    <xdr:pic>
      <xdr:nvPicPr>
        <xdr:cNvPr id="9" name="Picture 8">
          <a:extLst>
            <a:ext uri="{FF2B5EF4-FFF2-40B4-BE49-F238E27FC236}">
              <a16:creationId xmlns:a16="http://schemas.microsoft.com/office/drawing/2014/main" id="{060D1AEF-1FCF-420C-85F4-3E8F27F468D3}"/>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xdr:from>
      <xdr:col>11</xdr:col>
      <xdr:colOff>396875</xdr:colOff>
      <xdr:row>24</xdr:row>
      <xdr:rowOff>57150</xdr:rowOff>
    </xdr:from>
    <xdr:to>
      <xdr:col>13</xdr:col>
      <xdr:colOff>590551</xdr:colOff>
      <xdr:row>27</xdr:row>
      <xdr:rowOff>152399</xdr:rowOff>
    </xdr:to>
    <xdr:sp macro="" textlink="">
      <xdr:nvSpPr>
        <xdr:cNvPr id="10" name="TextBox 9">
          <a:extLst>
            <a:ext uri="{FF2B5EF4-FFF2-40B4-BE49-F238E27FC236}">
              <a16:creationId xmlns:a16="http://schemas.microsoft.com/office/drawing/2014/main" id="{305EDC7D-993C-820A-D1E7-8C264BC00540}"/>
            </a:ext>
          </a:extLst>
        </xdr:cNvPr>
        <xdr:cNvSpPr txBox="1"/>
      </xdr:nvSpPr>
      <xdr:spPr>
        <a:xfrm>
          <a:off x="16805275" y="5949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13</xdr:row>
      <xdr:rowOff>0</xdr:rowOff>
    </xdr:from>
    <xdr:to>
      <xdr:col>11</xdr:col>
      <xdr:colOff>177800</xdr:colOff>
      <xdr:row>27</xdr:row>
      <xdr:rowOff>88900</xdr:rowOff>
    </xdr:to>
    <xdr:cxnSp macro="">
      <xdr:nvCxnSpPr>
        <xdr:cNvPr id="3" name="Straight Arrow Connector 2">
          <a:extLst>
            <a:ext uri="{FF2B5EF4-FFF2-40B4-BE49-F238E27FC236}">
              <a16:creationId xmlns:a16="http://schemas.microsoft.com/office/drawing/2014/main" id="{C6CC745B-4664-3AA6-932B-D020FA845C35}"/>
            </a:ext>
          </a:extLst>
        </xdr:cNvPr>
        <xdr:cNvCxnSpPr/>
      </xdr:nvCxnSpPr>
      <xdr:spPr>
        <a:xfrm>
          <a:off x="16586200" y="33782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508000</xdr:colOff>
      <xdr:row>13</xdr:row>
      <xdr:rowOff>25400</xdr:rowOff>
    </xdr:from>
    <xdr:to>
      <xdr:col>10</xdr:col>
      <xdr:colOff>508000</xdr:colOff>
      <xdr:row>27</xdr:row>
      <xdr:rowOff>114300</xdr:rowOff>
    </xdr:to>
    <xdr:cxnSp macro="">
      <xdr:nvCxnSpPr>
        <xdr:cNvPr id="11" name="Straight Arrow Connector 10">
          <a:extLst>
            <a:ext uri="{FF2B5EF4-FFF2-40B4-BE49-F238E27FC236}">
              <a16:creationId xmlns:a16="http://schemas.microsoft.com/office/drawing/2014/main" id="{FB035B54-DB57-E847-D0A8-8FF254C01EFD}"/>
            </a:ext>
          </a:extLst>
        </xdr:cNvPr>
        <xdr:cNvCxnSpPr/>
      </xdr:nvCxnSpPr>
      <xdr:spPr>
        <a:xfrm>
          <a:off x="16319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254000</xdr:colOff>
      <xdr:row>13</xdr:row>
      <xdr:rowOff>25400</xdr:rowOff>
    </xdr:from>
    <xdr:to>
      <xdr:col>10</xdr:col>
      <xdr:colOff>254000</xdr:colOff>
      <xdr:row>27</xdr:row>
      <xdr:rowOff>114300</xdr:rowOff>
    </xdr:to>
    <xdr:cxnSp macro="">
      <xdr:nvCxnSpPr>
        <xdr:cNvPr id="12" name="Straight Arrow Connector 11">
          <a:extLst>
            <a:ext uri="{FF2B5EF4-FFF2-40B4-BE49-F238E27FC236}">
              <a16:creationId xmlns:a16="http://schemas.microsoft.com/office/drawing/2014/main" id="{166DEA09-C97D-0359-CB8C-CB6B99696F2C}"/>
            </a:ext>
          </a:extLst>
        </xdr:cNvPr>
        <xdr:cNvCxnSpPr/>
      </xdr:nvCxnSpPr>
      <xdr:spPr>
        <a:xfrm>
          <a:off x="16065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13</xdr:row>
      <xdr:rowOff>38100</xdr:rowOff>
    </xdr:from>
    <xdr:to>
      <xdr:col>10</xdr:col>
      <xdr:colOff>12700</xdr:colOff>
      <xdr:row>27</xdr:row>
      <xdr:rowOff>127000</xdr:rowOff>
    </xdr:to>
    <xdr:cxnSp macro="">
      <xdr:nvCxnSpPr>
        <xdr:cNvPr id="13" name="Straight Arrow Connector 12">
          <a:extLst>
            <a:ext uri="{FF2B5EF4-FFF2-40B4-BE49-F238E27FC236}">
              <a16:creationId xmlns:a16="http://schemas.microsoft.com/office/drawing/2014/main" id="{1313F788-BE6E-803F-9263-EBA390CCC13F}"/>
            </a:ext>
          </a:extLst>
        </xdr:cNvPr>
        <xdr:cNvCxnSpPr/>
      </xdr:nvCxnSpPr>
      <xdr:spPr>
        <a:xfrm>
          <a:off x="15824200" y="34163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54</xdr:row>
      <xdr:rowOff>161925</xdr:rowOff>
    </xdr:from>
    <xdr:to>
      <xdr:col>13</xdr:col>
      <xdr:colOff>336551</xdr:colOff>
      <xdr:row>58</xdr:row>
      <xdr:rowOff>28574</xdr:rowOff>
    </xdr:to>
    <xdr:sp macro="" textlink="">
      <xdr:nvSpPr>
        <xdr:cNvPr id="14" name="TextBox 13">
          <a:extLst>
            <a:ext uri="{FF2B5EF4-FFF2-40B4-BE49-F238E27FC236}">
              <a16:creationId xmlns:a16="http://schemas.microsoft.com/office/drawing/2014/main" id="{B0853AE5-0FCE-4C35-A040-D63B7E914222}"/>
            </a:ext>
          </a:extLst>
        </xdr:cNvPr>
        <xdr:cNvSpPr txBox="1"/>
      </xdr:nvSpPr>
      <xdr:spPr>
        <a:xfrm>
          <a:off x="16551275" y="47085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155575</xdr:colOff>
      <xdr:row>58</xdr:row>
      <xdr:rowOff>127000</xdr:rowOff>
    </xdr:from>
    <xdr:to>
      <xdr:col>13</xdr:col>
      <xdr:colOff>349251</xdr:colOff>
      <xdr:row>61</xdr:row>
      <xdr:rowOff>222249</xdr:rowOff>
    </xdr:to>
    <xdr:sp macro="" textlink="">
      <xdr:nvSpPr>
        <xdr:cNvPr id="15" name="TextBox 14">
          <a:extLst>
            <a:ext uri="{FF2B5EF4-FFF2-40B4-BE49-F238E27FC236}">
              <a16:creationId xmlns:a16="http://schemas.microsoft.com/office/drawing/2014/main" id="{8B8377F9-41E6-4E9D-A425-66ACDFB7321A}"/>
            </a:ext>
          </a:extLst>
        </xdr:cNvPr>
        <xdr:cNvSpPr txBox="1"/>
      </xdr:nvSpPr>
      <xdr:spPr>
        <a:xfrm>
          <a:off x="16563975" y="5588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50</xdr:row>
      <xdr:rowOff>165100</xdr:rowOff>
    </xdr:from>
    <xdr:to>
      <xdr:col>13</xdr:col>
      <xdr:colOff>371476</xdr:colOff>
      <xdr:row>54</xdr:row>
      <xdr:rowOff>31749</xdr:rowOff>
    </xdr:to>
    <xdr:sp macro="" textlink="">
      <xdr:nvSpPr>
        <xdr:cNvPr id="16" name="TextBox 15">
          <a:extLst>
            <a:ext uri="{FF2B5EF4-FFF2-40B4-BE49-F238E27FC236}">
              <a16:creationId xmlns:a16="http://schemas.microsoft.com/office/drawing/2014/main" id="{B29D127A-F201-4C0A-8C89-031B9F4BF4F1}"/>
            </a:ext>
          </a:extLst>
        </xdr:cNvPr>
        <xdr:cNvSpPr txBox="1"/>
      </xdr:nvSpPr>
      <xdr:spPr>
        <a:xfrm>
          <a:off x="16586200" y="37973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168275</xdr:colOff>
      <xdr:row>62</xdr:row>
      <xdr:rowOff>101600</xdr:rowOff>
    </xdr:from>
    <xdr:to>
      <xdr:col>13</xdr:col>
      <xdr:colOff>361951</xdr:colOff>
      <xdr:row>65</xdr:row>
      <xdr:rowOff>196849</xdr:rowOff>
    </xdr:to>
    <xdr:sp macro="" textlink="">
      <xdr:nvSpPr>
        <xdr:cNvPr id="17" name="TextBox 16">
          <a:extLst>
            <a:ext uri="{FF2B5EF4-FFF2-40B4-BE49-F238E27FC236}">
              <a16:creationId xmlns:a16="http://schemas.microsoft.com/office/drawing/2014/main" id="{29436092-CB2C-41B9-B6A9-90DD57F58C15}"/>
            </a:ext>
          </a:extLst>
        </xdr:cNvPr>
        <xdr:cNvSpPr txBox="1"/>
      </xdr:nvSpPr>
      <xdr:spPr>
        <a:xfrm>
          <a:off x="16576675" y="6477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10</xdr:col>
      <xdr:colOff>546100</xdr:colOff>
      <xdr:row>51</xdr:row>
      <xdr:rowOff>44450</xdr:rowOff>
    </xdr:from>
    <xdr:to>
      <xdr:col>10</xdr:col>
      <xdr:colOff>546100</xdr:colOff>
      <xdr:row>65</xdr:row>
      <xdr:rowOff>133350</xdr:rowOff>
    </xdr:to>
    <xdr:cxnSp macro="">
      <xdr:nvCxnSpPr>
        <xdr:cNvPr id="18" name="Straight Arrow Connector 17">
          <a:extLst>
            <a:ext uri="{FF2B5EF4-FFF2-40B4-BE49-F238E27FC236}">
              <a16:creationId xmlns:a16="http://schemas.microsoft.com/office/drawing/2014/main" id="{48A19CC8-6EAF-4DBF-A783-2BFECAFD2858}"/>
            </a:ext>
          </a:extLst>
        </xdr:cNvPr>
        <xdr:cNvCxnSpPr/>
      </xdr:nvCxnSpPr>
      <xdr:spPr>
        <a:xfrm>
          <a:off x="16357600" y="39052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279400</xdr:colOff>
      <xdr:row>51</xdr:row>
      <xdr:rowOff>69850</xdr:rowOff>
    </xdr:from>
    <xdr:to>
      <xdr:col>10</xdr:col>
      <xdr:colOff>279400</xdr:colOff>
      <xdr:row>65</xdr:row>
      <xdr:rowOff>158750</xdr:rowOff>
    </xdr:to>
    <xdr:cxnSp macro="">
      <xdr:nvCxnSpPr>
        <xdr:cNvPr id="19" name="Straight Arrow Connector 18">
          <a:extLst>
            <a:ext uri="{FF2B5EF4-FFF2-40B4-BE49-F238E27FC236}">
              <a16:creationId xmlns:a16="http://schemas.microsoft.com/office/drawing/2014/main" id="{FAF409AA-DA1D-4E5C-A4F9-F40B08579162}"/>
            </a:ext>
          </a:extLst>
        </xdr:cNvPr>
        <xdr:cNvCxnSpPr/>
      </xdr:nvCxnSpPr>
      <xdr:spPr>
        <a:xfrm>
          <a:off x="16090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51</xdr:row>
      <xdr:rowOff>69850</xdr:rowOff>
    </xdr:from>
    <xdr:to>
      <xdr:col>10</xdr:col>
      <xdr:colOff>25400</xdr:colOff>
      <xdr:row>65</xdr:row>
      <xdr:rowOff>158750</xdr:rowOff>
    </xdr:to>
    <xdr:cxnSp macro="">
      <xdr:nvCxnSpPr>
        <xdr:cNvPr id="20" name="Straight Arrow Connector 19">
          <a:extLst>
            <a:ext uri="{FF2B5EF4-FFF2-40B4-BE49-F238E27FC236}">
              <a16:creationId xmlns:a16="http://schemas.microsoft.com/office/drawing/2014/main" id="{1856CCD2-505C-4275-9137-F6D66606F30F}"/>
            </a:ext>
          </a:extLst>
        </xdr:cNvPr>
        <xdr:cNvCxnSpPr/>
      </xdr:nvCxnSpPr>
      <xdr:spPr>
        <a:xfrm>
          <a:off x="15836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82550</xdr:rowOff>
    </xdr:from>
    <xdr:to>
      <xdr:col>9</xdr:col>
      <xdr:colOff>381000</xdr:colOff>
      <xdr:row>65</xdr:row>
      <xdr:rowOff>171450</xdr:rowOff>
    </xdr:to>
    <xdr:cxnSp macro="">
      <xdr:nvCxnSpPr>
        <xdr:cNvPr id="21" name="Straight Arrow Connector 20">
          <a:extLst>
            <a:ext uri="{FF2B5EF4-FFF2-40B4-BE49-F238E27FC236}">
              <a16:creationId xmlns:a16="http://schemas.microsoft.com/office/drawing/2014/main" id="{D4602124-0F8E-47E8-AF46-BA10BBBA45B8}"/>
            </a:ext>
          </a:extLst>
        </xdr:cNvPr>
        <xdr:cNvCxnSpPr/>
      </xdr:nvCxnSpPr>
      <xdr:spPr>
        <a:xfrm>
          <a:off x="15595600" y="3943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92</xdr:row>
      <xdr:rowOff>98425</xdr:rowOff>
    </xdr:from>
    <xdr:to>
      <xdr:col>13</xdr:col>
      <xdr:colOff>488951</xdr:colOff>
      <xdr:row>95</xdr:row>
      <xdr:rowOff>193674</xdr:rowOff>
    </xdr:to>
    <xdr:sp macro="" textlink="">
      <xdr:nvSpPr>
        <xdr:cNvPr id="22" name="TextBox 21">
          <a:extLst>
            <a:ext uri="{FF2B5EF4-FFF2-40B4-BE49-F238E27FC236}">
              <a16:creationId xmlns:a16="http://schemas.microsoft.com/office/drawing/2014/main" id="{0AA22DC8-64E5-4A8C-96AC-60E60AE9AF04}"/>
            </a:ext>
          </a:extLst>
        </xdr:cNvPr>
        <xdr:cNvSpPr txBox="1"/>
      </xdr:nvSpPr>
      <xdr:spPr>
        <a:xfrm>
          <a:off x="16703675" y="51276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307975</xdr:colOff>
      <xdr:row>96</xdr:row>
      <xdr:rowOff>63500</xdr:rowOff>
    </xdr:from>
    <xdr:to>
      <xdr:col>13</xdr:col>
      <xdr:colOff>501651</xdr:colOff>
      <xdr:row>99</xdr:row>
      <xdr:rowOff>158749</xdr:rowOff>
    </xdr:to>
    <xdr:sp macro="" textlink="">
      <xdr:nvSpPr>
        <xdr:cNvPr id="23" name="TextBox 22">
          <a:extLst>
            <a:ext uri="{FF2B5EF4-FFF2-40B4-BE49-F238E27FC236}">
              <a16:creationId xmlns:a16="http://schemas.microsoft.com/office/drawing/2014/main" id="{D5AD470E-F93A-445D-936F-CF04597F5404}"/>
            </a:ext>
          </a:extLst>
        </xdr:cNvPr>
        <xdr:cNvSpPr txBox="1"/>
      </xdr:nvSpPr>
      <xdr:spPr>
        <a:xfrm>
          <a:off x="16716375" y="6007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330200</xdr:colOff>
      <xdr:row>88</xdr:row>
      <xdr:rowOff>101600</xdr:rowOff>
    </xdr:from>
    <xdr:to>
      <xdr:col>13</xdr:col>
      <xdr:colOff>523876</xdr:colOff>
      <xdr:row>91</xdr:row>
      <xdr:rowOff>196849</xdr:rowOff>
    </xdr:to>
    <xdr:sp macro="" textlink="">
      <xdr:nvSpPr>
        <xdr:cNvPr id="24" name="TextBox 23">
          <a:extLst>
            <a:ext uri="{FF2B5EF4-FFF2-40B4-BE49-F238E27FC236}">
              <a16:creationId xmlns:a16="http://schemas.microsoft.com/office/drawing/2014/main" id="{DEBA3020-92FF-48FC-95DE-31BD1449F667}"/>
            </a:ext>
          </a:extLst>
        </xdr:cNvPr>
        <xdr:cNvSpPr txBox="1"/>
      </xdr:nvSpPr>
      <xdr:spPr>
        <a:xfrm>
          <a:off x="16738600" y="42164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320675</xdr:colOff>
      <xdr:row>100</xdr:row>
      <xdr:rowOff>38100</xdr:rowOff>
    </xdr:from>
    <xdr:to>
      <xdr:col>13</xdr:col>
      <xdr:colOff>514351</xdr:colOff>
      <xdr:row>103</xdr:row>
      <xdr:rowOff>133349</xdr:rowOff>
    </xdr:to>
    <xdr:sp macro="" textlink="">
      <xdr:nvSpPr>
        <xdr:cNvPr id="25" name="TextBox 24">
          <a:extLst>
            <a:ext uri="{FF2B5EF4-FFF2-40B4-BE49-F238E27FC236}">
              <a16:creationId xmlns:a16="http://schemas.microsoft.com/office/drawing/2014/main" id="{15B538BC-7976-4A70-940C-0C956B3C1684}"/>
            </a:ext>
          </a:extLst>
        </xdr:cNvPr>
        <xdr:cNvSpPr txBox="1"/>
      </xdr:nvSpPr>
      <xdr:spPr>
        <a:xfrm>
          <a:off x="16729075" y="6896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101600</xdr:colOff>
      <xdr:row>88</xdr:row>
      <xdr:rowOff>209550</xdr:rowOff>
    </xdr:from>
    <xdr:to>
      <xdr:col>11</xdr:col>
      <xdr:colOff>101600</xdr:colOff>
      <xdr:row>103</xdr:row>
      <xdr:rowOff>69850</xdr:rowOff>
    </xdr:to>
    <xdr:cxnSp macro="">
      <xdr:nvCxnSpPr>
        <xdr:cNvPr id="26" name="Straight Arrow Connector 25">
          <a:extLst>
            <a:ext uri="{FF2B5EF4-FFF2-40B4-BE49-F238E27FC236}">
              <a16:creationId xmlns:a16="http://schemas.microsoft.com/office/drawing/2014/main" id="{0EF17270-EF9E-40EB-953C-CAD40A71FB16}"/>
            </a:ext>
          </a:extLst>
        </xdr:cNvPr>
        <xdr:cNvCxnSpPr/>
      </xdr:nvCxnSpPr>
      <xdr:spPr>
        <a:xfrm>
          <a:off x="16510000" y="4324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89</xdr:row>
      <xdr:rowOff>6350</xdr:rowOff>
    </xdr:from>
    <xdr:to>
      <xdr:col>10</xdr:col>
      <xdr:colOff>431800</xdr:colOff>
      <xdr:row>103</xdr:row>
      <xdr:rowOff>95250</xdr:rowOff>
    </xdr:to>
    <xdr:cxnSp macro="">
      <xdr:nvCxnSpPr>
        <xdr:cNvPr id="27" name="Straight Arrow Connector 26">
          <a:extLst>
            <a:ext uri="{FF2B5EF4-FFF2-40B4-BE49-F238E27FC236}">
              <a16:creationId xmlns:a16="http://schemas.microsoft.com/office/drawing/2014/main" id="{A23DF67B-3E9C-4ED5-B3C6-8BE4FD72BCA3}"/>
            </a:ext>
          </a:extLst>
        </xdr:cNvPr>
        <xdr:cNvCxnSpPr/>
      </xdr:nvCxnSpPr>
      <xdr:spPr>
        <a:xfrm>
          <a:off x="16243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177800</xdr:colOff>
      <xdr:row>89</xdr:row>
      <xdr:rowOff>6350</xdr:rowOff>
    </xdr:from>
    <xdr:to>
      <xdr:col>10</xdr:col>
      <xdr:colOff>177800</xdr:colOff>
      <xdr:row>103</xdr:row>
      <xdr:rowOff>95250</xdr:rowOff>
    </xdr:to>
    <xdr:cxnSp macro="">
      <xdr:nvCxnSpPr>
        <xdr:cNvPr id="28" name="Straight Arrow Connector 27">
          <a:extLst>
            <a:ext uri="{FF2B5EF4-FFF2-40B4-BE49-F238E27FC236}">
              <a16:creationId xmlns:a16="http://schemas.microsoft.com/office/drawing/2014/main" id="{D938519A-38DC-4CB7-9EDA-4CA04C10167A}"/>
            </a:ext>
          </a:extLst>
        </xdr:cNvPr>
        <xdr:cNvCxnSpPr/>
      </xdr:nvCxnSpPr>
      <xdr:spPr>
        <a:xfrm>
          <a:off x="15989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89</xdr:row>
      <xdr:rowOff>19050</xdr:rowOff>
    </xdr:from>
    <xdr:to>
      <xdr:col>9</xdr:col>
      <xdr:colOff>533400</xdr:colOff>
      <xdr:row>103</xdr:row>
      <xdr:rowOff>107950</xdr:rowOff>
    </xdr:to>
    <xdr:cxnSp macro="">
      <xdr:nvCxnSpPr>
        <xdr:cNvPr id="29" name="Straight Arrow Connector 28">
          <a:extLst>
            <a:ext uri="{FF2B5EF4-FFF2-40B4-BE49-F238E27FC236}">
              <a16:creationId xmlns:a16="http://schemas.microsoft.com/office/drawing/2014/main" id="{A4E8106C-CA8C-45E3-8F97-2BA859BF1673}"/>
            </a:ext>
          </a:extLst>
        </xdr:cNvPr>
        <xdr:cNvCxnSpPr/>
      </xdr:nvCxnSpPr>
      <xdr:spPr>
        <a:xfrm>
          <a:off x="15748000" y="43624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485775</xdr:colOff>
      <xdr:row>125</xdr:row>
      <xdr:rowOff>73025</xdr:rowOff>
    </xdr:from>
    <xdr:to>
      <xdr:col>14</xdr:col>
      <xdr:colOff>82551</xdr:colOff>
      <xdr:row>128</xdr:row>
      <xdr:rowOff>168274</xdr:rowOff>
    </xdr:to>
    <xdr:sp macro="" textlink="">
      <xdr:nvSpPr>
        <xdr:cNvPr id="30" name="TextBox 29">
          <a:extLst>
            <a:ext uri="{FF2B5EF4-FFF2-40B4-BE49-F238E27FC236}">
              <a16:creationId xmlns:a16="http://schemas.microsoft.com/office/drawing/2014/main" id="{BCD6DD75-C78A-405D-8798-BF3B6F39C6B3}"/>
            </a:ext>
          </a:extLst>
        </xdr:cNvPr>
        <xdr:cNvSpPr txBox="1"/>
      </xdr:nvSpPr>
      <xdr:spPr>
        <a:xfrm>
          <a:off x="16894175" y="139160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498475</xdr:colOff>
      <xdr:row>129</xdr:row>
      <xdr:rowOff>38100</xdr:rowOff>
    </xdr:from>
    <xdr:to>
      <xdr:col>14</xdr:col>
      <xdr:colOff>95251</xdr:colOff>
      <xdr:row>132</xdr:row>
      <xdr:rowOff>133349</xdr:rowOff>
    </xdr:to>
    <xdr:sp macro="" textlink="">
      <xdr:nvSpPr>
        <xdr:cNvPr id="31" name="TextBox 30">
          <a:extLst>
            <a:ext uri="{FF2B5EF4-FFF2-40B4-BE49-F238E27FC236}">
              <a16:creationId xmlns:a16="http://schemas.microsoft.com/office/drawing/2014/main" id="{03CE5B7C-24FC-44D6-9EF7-DB737C0FBAD4}"/>
            </a:ext>
          </a:extLst>
        </xdr:cNvPr>
        <xdr:cNvSpPr txBox="1"/>
      </xdr:nvSpPr>
      <xdr:spPr>
        <a:xfrm>
          <a:off x="16906875" y="14795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520700</xdr:colOff>
      <xdr:row>121</xdr:row>
      <xdr:rowOff>76200</xdr:rowOff>
    </xdr:from>
    <xdr:to>
      <xdr:col>14</xdr:col>
      <xdr:colOff>117476</xdr:colOff>
      <xdr:row>124</xdr:row>
      <xdr:rowOff>171449</xdr:rowOff>
    </xdr:to>
    <xdr:sp macro="" textlink="">
      <xdr:nvSpPr>
        <xdr:cNvPr id="32" name="TextBox 31">
          <a:extLst>
            <a:ext uri="{FF2B5EF4-FFF2-40B4-BE49-F238E27FC236}">
              <a16:creationId xmlns:a16="http://schemas.microsoft.com/office/drawing/2014/main" id="{8EFB63AC-4712-400E-BA6A-9FBA8B4045B9}"/>
            </a:ext>
          </a:extLst>
        </xdr:cNvPr>
        <xdr:cNvSpPr txBox="1"/>
      </xdr:nvSpPr>
      <xdr:spPr>
        <a:xfrm>
          <a:off x="16929100" y="130048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511175</xdr:colOff>
      <xdr:row>133</xdr:row>
      <xdr:rowOff>12700</xdr:rowOff>
    </xdr:from>
    <xdr:to>
      <xdr:col>14</xdr:col>
      <xdr:colOff>107951</xdr:colOff>
      <xdr:row>136</xdr:row>
      <xdr:rowOff>107949</xdr:rowOff>
    </xdr:to>
    <xdr:sp macro="" textlink="">
      <xdr:nvSpPr>
        <xdr:cNvPr id="33" name="TextBox 32">
          <a:extLst>
            <a:ext uri="{FF2B5EF4-FFF2-40B4-BE49-F238E27FC236}">
              <a16:creationId xmlns:a16="http://schemas.microsoft.com/office/drawing/2014/main" id="{A00239A5-D418-4255-83E2-5B8839A5D744}"/>
            </a:ext>
          </a:extLst>
        </xdr:cNvPr>
        <xdr:cNvSpPr txBox="1"/>
      </xdr:nvSpPr>
      <xdr:spPr>
        <a:xfrm>
          <a:off x="16919575" y="15684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292100</xdr:colOff>
      <xdr:row>121</xdr:row>
      <xdr:rowOff>184150</xdr:rowOff>
    </xdr:from>
    <xdr:to>
      <xdr:col>11</xdr:col>
      <xdr:colOff>292100</xdr:colOff>
      <xdr:row>136</xdr:row>
      <xdr:rowOff>44450</xdr:rowOff>
    </xdr:to>
    <xdr:cxnSp macro="">
      <xdr:nvCxnSpPr>
        <xdr:cNvPr id="34" name="Straight Arrow Connector 33">
          <a:extLst>
            <a:ext uri="{FF2B5EF4-FFF2-40B4-BE49-F238E27FC236}">
              <a16:creationId xmlns:a16="http://schemas.microsoft.com/office/drawing/2014/main" id="{49960CAB-BDD8-4CE1-9D04-B98DFBE61503}"/>
            </a:ext>
          </a:extLst>
        </xdr:cNvPr>
        <xdr:cNvCxnSpPr/>
      </xdr:nvCxnSpPr>
      <xdr:spPr>
        <a:xfrm>
          <a:off x="16700500" y="13112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121</xdr:row>
      <xdr:rowOff>209550</xdr:rowOff>
    </xdr:from>
    <xdr:to>
      <xdr:col>11</xdr:col>
      <xdr:colOff>25400</xdr:colOff>
      <xdr:row>136</xdr:row>
      <xdr:rowOff>69850</xdr:rowOff>
    </xdr:to>
    <xdr:cxnSp macro="">
      <xdr:nvCxnSpPr>
        <xdr:cNvPr id="35" name="Straight Arrow Connector 34">
          <a:extLst>
            <a:ext uri="{FF2B5EF4-FFF2-40B4-BE49-F238E27FC236}">
              <a16:creationId xmlns:a16="http://schemas.microsoft.com/office/drawing/2014/main" id="{D04612D9-9BC4-4FDE-8522-630BBFF554A8}"/>
            </a:ext>
          </a:extLst>
        </xdr:cNvPr>
        <xdr:cNvCxnSpPr/>
      </xdr:nvCxnSpPr>
      <xdr:spPr>
        <a:xfrm>
          <a:off x="16433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368300</xdr:colOff>
      <xdr:row>121</xdr:row>
      <xdr:rowOff>209550</xdr:rowOff>
    </xdr:from>
    <xdr:to>
      <xdr:col>10</xdr:col>
      <xdr:colOff>368300</xdr:colOff>
      <xdr:row>136</xdr:row>
      <xdr:rowOff>69850</xdr:rowOff>
    </xdr:to>
    <xdr:cxnSp macro="">
      <xdr:nvCxnSpPr>
        <xdr:cNvPr id="36" name="Straight Arrow Connector 35">
          <a:extLst>
            <a:ext uri="{FF2B5EF4-FFF2-40B4-BE49-F238E27FC236}">
              <a16:creationId xmlns:a16="http://schemas.microsoft.com/office/drawing/2014/main" id="{22E5DCDE-CEEB-4D80-9AB6-95D299B60724}"/>
            </a:ext>
          </a:extLst>
        </xdr:cNvPr>
        <xdr:cNvCxnSpPr/>
      </xdr:nvCxnSpPr>
      <xdr:spPr>
        <a:xfrm>
          <a:off x="16179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127000</xdr:colOff>
      <xdr:row>121</xdr:row>
      <xdr:rowOff>222250</xdr:rowOff>
    </xdr:from>
    <xdr:to>
      <xdr:col>10</xdr:col>
      <xdr:colOff>127000</xdr:colOff>
      <xdr:row>136</xdr:row>
      <xdr:rowOff>82550</xdr:rowOff>
    </xdr:to>
    <xdr:cxnSp macro="">
      <xdr:nvCxnSpPr>
        <xdr:cNvPr id="37" name="Straight Arrow Connector 36">
          <a:extLst>
            <a:ext uri="{FF2B5EF4-FFF2-40B4-BE49-F238E27FC236}">
              <a16:creationId xmlns:a16="http://schemas.microsoft.com/office/drawing/2014/main" id="{79008232-5187-4695-92E6-CB45B20388BD}"/>
            </a:ext>
          </a:extLst>
        </xdr:cNvPr>
        <xdr:cNvCxnSpPr/>
      </xdr:nvCxnSpPr>
      <xdr:spPr>
        <a:xfrm>
          <a:off x="15938500" y="131508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523471</xdr:colOff>
      <xdr:row>87</xdr:row>
      <xdr:rowOff>95827</xdr:rowOff>
    </xdr:from>
    <xdr:to>
      <xdr:col>5</xdr:col>
      <xdr:colOff>511752</xdr:colOff>
      <xdr:row>92</xdr:row>
      <xdr:rowOff>136405</xdr:rowOff>
    </xdr:to>
    <xdr:pic>
      <xdr:nvPicPr>
        <xdr:cNvPr id="2" name="Picture 1">
          <a:extLst>
            <a:ext uri="{FF2B5EF4-FFF2-40B4-BE49-F238E27FC236}">
              <a16:creationId xmlns:a16="http://schemas.microsoft.com/office/drawing/2014/main" id="{903092EE-AB3A-0025-C30B-7A4FBB56419B}"/>
            </a:ext>
          </a:extLst>
        </xdr:cNvPr>
        <xdr:cNvPicPr>
          <a:picLocks noChangeAspect="1"/>
        </xdr:cNvPicPr>
      </xdr:nvPicPr>
      <xdr:blipFill>
        <a:blip xmlns:r="http://schemas.openxmlformats.org/officeDocument/2006/relationships" r:embed="rId2"/>
        <a:stretch>
          <a:fillRect/>
        </a:stretch>
      </xdr:blipFill>
      <xdr:spPr>
        <a:xfrm>
          <a:off x="5199380" y="20236872"/>
          <a:ext cx="3650211" cy="1175785"/>
        </a:xfrm>
        <a:prstGeom prst="rect">
          <a:avLst/>
        </a:prstGeom>
      </xdr:spPr>
    </xdr:pic>
    <xdr:clientData/>
  </xdr:twoCellAnchor>
  <xdr:twoCellAnchor>
    <xdr:from>
      <xdr:col>5</xdr:col>
      <xdr:colOff>664733</xdr:colOff>
      <xdr:row>87</xdr:row>
      <xdr:rowOff>73261</xdr:rowOff>
    </xdr:from>
    <xdr:to>
      <xdr:col>8</xdr:col>
      <xdr:colOff>1983441</xdr:colOff>
      <xdr:row>106</xdr:row>
      <xdr:rowOff>116840</xdr:rowOff>
    </xdr:to>
    <xdr:grpSp>
      <xdr:nvGrpSpPr>
        <xdr:cNvPr id="66" name="Group 65">
          <a:extLst>
            <a:ext uri="{FF2B5EF4-FFF2-40B4-BE49-F238E27FC236}">
              <a16:creationId xmlns:a16="http://schemas.microsoft.com/office/drawing/2014/main" id="{0F74EB6C-E275-5425-0B06-39E49CDADB90}"/>
            </a:ext>
          </a:extLst>
        </xdr:cNvPr>
        <xdr:cNvGrpSpPr/>
      </xdr:nvGrpSpPr>
      <xdr:grpSpPr>
        <a:xfrm>
          <a:off x="9256672" y="3922138"/>
          <a:ext cx="6691585" cy="4327886"/>
          <a:chOff x="9005719" y="20361319"/>
          <a:chExt cx="6536840" cy="4286990"/>
        </a:xfrm>
      </xdr:grpSpPr>
      <xdr:pic>
        <xdr:nvPicPr>
          <xdr:cNvPr id="58" name="Picture 57">
            <a:extLst>
              <a:ext uri="{FF2B5EF4-FFF2-40B4-BE49-F238E27FC236}">
                <a16:creationId xmlns:a16="http://schemas.microsoft.com/office/drawing/2014/main" id="{AD408928-C65D-CD43-2751-C38528F474E8}"/>
              </a:ext>
            </a:extLst>
          </xdr:cNvPr>
          <xdr:cNvPicPr>
            <a:picLocks noChangeAspect="1"/>
          </xdr:cNvPicPr>
        </xdr:nvPicPr>
        <xdr:blipFill rotWithShape="1">
          <a:blip xmlns:r="http://schemas.openxmlformats.org/officeDocument/2006/relationships" r:embed="rId3"/>
          <a:srcRect l="8177" r="7849"/>
          <a:stretch/>
        </xdr:blipFill>
        <xdr:spPr>
          <a:xfrm>
            <a:off x="9005719" y="20391344"/>
            <a:ext cx="6536840" cy="4256965"/>
          </a:xfrm>
          <a:prstGeom prst="rect">
            <a:avLst/>
          </a:prstGeom>
        </xdr:spPr>
      </xdr:pic>
      <xdr:grpSp>
        <xdr:nvGrpSpPr>
          <xdr:cNvPr id="38" name="Group 37">
            <a:extLst>
              <a:ext uri="{FF2B5EF4-FFF2-40B4-BE49-F238E27FC236}">
                <a16:creationId xmlns:a16="http://schemas.microsoft.com/office/drawing/2014/main" id="{E97D0925-6801-3274-CD6A-F6500B6C073E}"/>
              </a:ext>
            </a:extLst>
          </xdr:cNvPr>
          <xdr:cNvGrpSpPr/>
        </xdr:nvGrpSpPr>
        <xdr:grpSpPr>
          <a:xfrm>
            <a:off x="9196221" y="20357509"/>
            <a:ext cx="6094319" cy="3041796"/>
            <a:chOff x="9905705" y="4072721"/>
            <a:chExt cx="5398420" cy="2499145"/>
          </a:xfrm>
        </xdr:grpSpPr>
        <xdr:grpSp>
          <xdr:nvGrpSpPr>
            <xdr:cNvPr id="39" name="Group 38">
              <a:extLst>
                <a:ext uri="{FF2B5EF4-FFF2-40B4-BE49-F238E27FC236}">
                  <a16:creationId xmlns:a16="http://schemas.microsoft.com/office/drawing/2014/main" id="{99EE0350-8585-D956-5F0C-42FE0B9A5C57}"/>
                </a:ext>
              </a:extLst>
            </xdr:cNvPr>
            <xdr:cNvGrpSpPr/>
          </xdr:nvGrpSpPr>
          <xdr:grpSpPr>
            <a:xfrm>
              <a:off x="9905705" y="4072721"/>
              <a:ext cx="5398420" cy="2499145"/>
              <a:chOff x="9174188" y="5884718"/>
              <a:chExt cx="5706649" cy="2589964"/>
            </a:xfrm>
          </xdr:grpSpPr>
          <xdr:grpSp>
            <xdr:nvGrpSpPr>
              <xdr:cNvPr id="42" name="Group 41">
                <a:extLst>
                  <a:ext uri="{FF2B5EF4-FFF2-40B4-BE49-F238E27FC236}">
                    <a16:creationId xmlns:a16="http://schemas.microsoft.com/office/drawing/2014/main" id="{FB1AE29A-CD68-FC04-BD6A-74C60B163CDF}"/>
                  </a:ext>
                </a:extLst>
              </xdr:cNvPr>
              <xdr:cNvGrpSpPr/>
            </xdr:nvGrpSpPr>
            <xdr:grpSpPr>
              <a:xfrm>
                <a:off x="9174188" y="5967721"/>
                <a:ext cx="5706649" cy="2506961"/>
                <a:chOff x="7000031" y="4445152"/>
                <a:chExt cx="7940673" cy="3487553"/>
              </a:xfrm>
            </xdr:grpSpPr>
            <xdr:cxnSp macro="">
              <xdr:nvCxnSpPr>
                <xdr:cNvPr id="48" name="Straight Connector 47">
                  <a:extLst>
                    <a:ext uri="{FF2B5EF4-FFF2-40B4-BE49-F238E27FC236}">
                      <a16:creationId xmlns:a16="http://schemas.microsoft.com/office/drawing/2014/main" id="{2716ABB9-DC44-7866-68A6-DB27E2A36831}"/>
                    </a:ext>
                  </a:extLst>
                </xdr:cNvPr>
                <xdr:cNvCxnSpPr/>
              </xdr:nvCxnSpPr>
              <xdr:spPr>
                <a:xfrm>
                  <a:off x="7814310" y="4901080"/>
                  <a:ext cx="583804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7B43196B-06E7-6314-6680-A191DD8A670E}"/>
                    </a:ext>
                  </a:extLst>
                </xdr:cNvPr>
                <xdr:cNvCxnSpPr/>
              </xdr:nvCxnSpPr>
              <xdr:spPr>
                <a:xfrm>
                  <a:off x="7992195" y="6137716"/>
                  <a:ext cx="584566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B638E80C-BCBC-2BF3-9AEE-AA69C0E46737}"/>
                    </a:ext>
                  </a:extLst>
                </xdr:cNvPr>
                <xdr:cNvCxnSpPr/>
              </xdr:nvCxnSpPr>
              <xdr:spPr>
                <a:xfrm>
                  <a:off x="9406595" y="4450416"/>
                  <a:ext cx="0" cy="2887532"/>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23AED362-BF68-BB31-8675-80DBA8F3C7B8}"/>
                    </a:ext>
                  </a:extLst>
                </xdr:cNvPr>
                <xdr:cNvCxnSpPr/>
              </xdr:nvCxnSpPr>
              <xdr:spPr>
                <a:xfrm>
                  <a:off x="12237598" y="4445152"/>
                  <a:ext cx="0" cy="2827466"/>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2" name="Straight Arrow Connector 51">
                  <a:extLst>
                    <a:ext uri="{FF2B5EF4-FFF2-40B4-BE49-F238E27FC236}">
                      <a16:creationId xmlns:a16="http://schemas.microsoft.com/office/drawing/2014/main" id="{DA4E9F73-5EC8-35E6-7373-0D8085D49E4F}"/>
                    </a:ext>
                  </a:extLst>
                </xdr:cNvPr>
                <xdr:cNvCxnSpPr/>
              </xdr:nvCxnSpPr>
              <xdr:spPr>
                <a:xfrm>
                  <a:off x="9388069" y="4644270"/>
                  <a:ext cx="2865299" cy="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Straight Arrow Connector 52">
                  <a:extLst>
                    <a:ext uri="{FF2B5EF4-FFF2-40B4-BE49-F238E27FC236}">
                      <a16:creationId xmlns:a16="http://schemas.microsoft.com/office/drawing/2014/main" id="{3533B7E5-1101-5F58-B177-17A32F78A9E2}"/>
                    </a:ext>
                  </a:extLst>
                </xdr:cNvPr>
                <xdr:cNvCxnSpPr/>
              </xdr:nvCxnSpPr>
              <xdr:spPr>
                <a:xfrm flipV="1">
                  <a:off x="10119416" y="4889390"/>
                  <a:ext cx="0" cy="1221593"/>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Straight Arrow Connector 53">
                  <a:extLst>
                    <a:ext uri="{FF2B5EF4-FFF2-40B4-BE49-F238E27FC236}">
                      <a16:creationId xmlns:a16="http://schemas.microsoft.com/office/drawing/2014/main" id="{BA14E885-BAB2-B6B0-E0BA-CC1492656A03}"/>
                    </a:ext>
                  </a:extLst>
                </xdr:cNvPr>
                <xdr:cNvCxnSpPr/>
              </xdr:nvCxnSpPr>
              <xdr:spPr>
                <a:xfrm flipV="1">
                  <a:off x="10682499" y="4885409"/>
                  <a:ext cx="0" cy="463914"/>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5" name="Straight Arrow Connector 54">
                  <a:extLst>
                    <a:ext uri="{FF2B5EF4-FFF2-40B4-BE49-F238E27FC236}">
                      <a16:creationId xmlns:a16="http://schemas.microsoft.com/office/drawing/2014/main" id="{B3AF9ADB-15CA-7633-64E4-90DAC7995DC7}"/>
                    </a:ext>
                  </a:extLst>
                </xdr:cNvPr>
                <xdr:cNvCxnSpPr/>
              </xdr:nvCxnSpPr>
              <xdr:spPr>
                <a:xfrm flipV="1">
                  <a:off x="11016262" y="6492307"/>
                  <a:ext cx="0" cy="144039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a:extLst>
                    <a:ext uri="{FF2B5EF4-FFF2-40B4-BE49-F238E27FC236}">
                      <a16:creationId xmlns:a16="http://schemas.microsoft.com/office/drawing/2014/main" id="{3CFF4A7F-B184-3763-1F7F-9BF119EE6981}"/>
                    </a:ext>
                  </a:extLst>
                </xdr:cNvPr>
                <xdr:cNvCxnSpPr/>
              </xdr:nvCxnSpPr>
              <xdr:spPr>
                <a:xfrm flipV="1">
                  <a:off x="12818016" y="4897008"/>
                  <a:ext cx="0" cy="445487"/>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81479CD3-4BE0-3B5F-749C-5F18B751467D}"/>
                    </a:ext>
                  </a:extLst>
                </xdr:cNvPr>
                <xdr:cNvCxnSpPr/>
              </xdr:nvCxnSpPr>
              <xdr:spPr>
                <a:xfrm>
                  <a:off x="7000031" y="5347767"/>
                  <a:ext cx="7940673"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43" name="TextBox 42">
                <a:extLst>
                  <a:ext uri="{FF2B5EF4-FFF2-40B4-BE49-F238E27FC236}">
                    <a16:creationId xmlns:a16="http://schemas.microsoft.com/office/drawing/2014/main" id="{A4584511-FFE4-D6CD-A8DC-C05C845D792E}"/>
                  </a:ext>
                </a:extLst>
              </xdr:cNvPr>
              <xdr:cNvSpPr txBox="1"/>
            </xdr:nvSpPr>
            <xdr:spPr>
              <a:xfrm>
                <a:off x="10988733" y="5884718"/>
                <a:ext cx="1764906" cy="17168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J1: NECK</a:t>
                </a:r>
                <a:r>
                  <a:rPr lang="en-AU" sz="800" baseline="0">
                    <a:solidFill>
                      <a:srgbClr val="FF0000"/>
                    </a:solidFill>
                  </a:rPr>
                  <a:t> WIDTH (EDGE TO EDGE)</a:t>
                </a:r>
                <a:endParaRPr lang="en-AU" sz="800">
                  <a:solidFill>
                    <a:srgbClr val="FF0000"/>
                  </a:solidFill>
                </a:endParaRPr>
              </a:p>
            </xdr:txBody>
          </xdr:sp>
          <xdr:sp macro="" textlink="">
            <xdr:nvSpPr>
              <xdr:cNvPr id="44" name="TextBox 43">
                <a:extLst>
                  <a:ext uri="{FF2B5EF4-FFF2-40B4-BE49-F238E27FC236}">
                    <a16:creationId xmlns:a16="http://schemas.microsoft.com/office/drawing/2014/main" id="{E7ABBC60-EFD7-9EBE-56F6-5A37185ACA56}"/>
                  </a:ext>
                </a:extLst>
              </xdr:cNvPr>
              <xdr:cNvSpPr txBox="1"/>
            </xdr:nvSpPr>
            <xdr:spPr>
              <a:xfrm>
                <a:off x="11857278" y="6315837"/>
                <a:ext cx="1055836" cy="20720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J5: BACK NECK DROP (HSP neck seam to CB edge)</a:t>
                </a:r>
              </a:p>
            </xdr:txBody>
          </xdr:sp>
          <xdr:sp macro="" textlink="">
            <xdr:nvSpPr>
              <xdr:cNvPr id="45" name="TextBox 44">
                <a:extLst>
                  <a:ext uri="{FF2B5EF4-FFF2-40B4-BE49-F238E27FC236}">
                    <a16:creationId xmlns:a16="http://schemas.microsoft.com/office/drawing/2014/main" id="{B41C41F9-9D49-04BD-79CE-F07485C7CDF2}"/>
                  </a:ext>
                </a:extLst>
              </xdr:cNvPr>
              <xdr:cNvSpPr txBox="1"/>
            </xdr:nvSpPr>
            <xdr:spPr>
              <a:xfrm>
                <a:off x="11739804" y="6739314"/>
                <a:ext cx="1148597" cy="25522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J2: FRONT NECK DROP (HSP neck seam to CF edge)</a:t>
                </a:r>
              </a:p>
            </xdr:txBody>
          </xdr:sp>
          <xdr:sp macro="" textlink="">
            <xdr:nvSpPr>
              <xdr:cNvPr id="46" name="TextBox 45">
                <a:extLst>
                  <a:ext uri="{FF2B5EF4-FFF2-40B4-BE49-F238E27FC236}">
                    <a16:creationId xmlns:a16="http://schemas.microsoft.com/office/drawing/2014/main" id="{C6306431-D18D-EFEB-3C09-58E856029394}"/>
                  </a:ext>
                </a:extLst>
              </xdr:cNvPr>
              <xdr:cNvSpPr txBox="1"/>
            </xdr:nvSpPr>
            <xdr:spPr>
              <a:xfrm>
                <a:off x="13478596" y="6353325"/>
                <a:ext cx="1082190" cy="13405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00">
                    <a:solidFill>
                      <a:srgbClr val="FF0000"/>
                    </a:solidFill>
                  </a:rPr>
                  <a:t>SHOULDER</a:t>
                </a:r>
                <a:r>
                  <a:rPr lang="en-AU" sz="1000" baseline="0">
                    <a:solidFill>
                      <a:srgbClr val="FF0000"/>
                    </a:solidFill>
                  </a:rPr>
                  <a:t> SLOPE</a:t>
                </a:r>
                <a:endParaRPr lang="en-AU" sz="1000">
                  <a:solidFill>
                    <a:srgbClr val="FF0000"/>
                  </a:solidFill>
                </a:endParaRPr>
              </a:p>
            </xdr:txBody>
          </xdr:sp>
          <xdr:sp macro="" textlink="">
            <xdr:nvSpPr>
              <xdr:cNvPr id="47" name="TextBox 46">
                <a:extLst>
                  <a:ext uri="{FF2B5EF4-FFF2-40B4-BE49-F238E27FC236}">
                    <a16:creationId xmlns:a16="http://schemas.microsoft.com/office/drawing/2014/main" id="{2BBE7EFE-2D4A-717C-E460-04E94DDFE3D9}"/>
                  </a:ext>
                </a:extLst>
              </xdr:cNvPr>
              <xdr:cNvSpPr txBox="1"/>
            </xdr:nvSpPr>
            <xdr:spPr>
              <a:xfrm>
                <a:off x="10709702" y="7857116"/>
                <a:ext cx="1290805" cy="37666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50">
                    <a:solidFill>
                      <a:srgbClr val="FF0000"/>
                    </a:solidFill>
                  </a:rPr>
                  <a:t>LOGO POSITION</a:t>
                </a:r>
                <a:r>
                  <a:rPr lang="en-AU" sz="1050" baseline="0">
                    <a:solidFill>
                      <a:srgbClr val="FF0000"/>
                    </a:solidFill>
                  </a:rPr>
                  <a:t> FROM FRONT NECK SEAM</a:t>
                </a:r>
                <a:endParaRPr lang="en-AU" sz="1050">
                  <a:solidFill>
                    <a:srgbClr val="FF0000"/>
                  </a:solidFill>
                </a:endParaRPr>
              </a:p>
            </xdr:txBody>
          </xdr:sp>
        </xdr:grpSp>
        <xdr:sp macro="" textlink="">
          <xdr:nvSpPr>
            <xdr:cNvPr id="40" name="TextBox 39">
              <a:extLst>
                <a:ext uri="{FF2B5EF4-FFF2-40B4-BE49-F238E27FC236}">
                  <a16:creationId xmlns:a16="http://schemas.microsoft.com/office/drawing/2014/main" id="{83FDCD75-B32B-46FC-79B8-9F08ED5B40CC}"/>
                </a:ext>
              </a:extLst>
            </xdr:cNvPr>
            <xdr:cNvSpPr txBox="1"/>
          </xdr:nvSpPr>
          <xdr:spPr>
            <a:xfrm>
              <a:off x="14205965" y="4098546"/>
              <a:ext cx="417589" cy="199546"/>
            </a:xfrm>
            <a:prstGeom prst="rect">
              <a:avLst/>
            </a:prstGeom>
            <a:solidFill>
              <a:schemeClr val="bg1"/>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0070C0"/>
                  </a:solidFill>
                </a:rPr>
                <a:t>HSP</a:t>
              </a:r>
            </a:p>
          </xdr:txBody>
        </xdr:sp>
        <xdr:cxnSp macro="">
          <xdr:nvCxnSpPr>
            <xdr:cNvPr id="41" name="Straight Arrow Connector 40">
              <a:extLst>
                <a:ext uri="{FF2B5EF4-FFF2-40B4-BE49-F238E27FC236}">
                  <a16:creationId xmlns:a16="http://schemas.microsoft.com/office/drawing/2014/main" id="{147096B5-7EC1-084A-41A4-440A0D71AA59}"/>
                </a:ext>
              </a:extLst>
            </xdr:cNvPr>
            <xdr:cNvCxnSpPr>
              <a:stCxn id="40" idx="1"/>
            </xdr:cNvCxnSpPr>
          </xdr:nvCxnSpPr>
          <xdr:spPr>
            <a:xfrm flipH="1">
              <a:off x="13762884" y="4202128"/>
              <a:ext cx="443081" cy="248262"/>
            </a:xfrm>
            <a:prstGeom prst="straightConnector1">
              <a:avLst/>
            </a:prstGeom>
            <a:ln>
              <a:solidFill>
                <a:srgbClr val="00B0F0"/>
              </a:solidFill>
              <a:tailEnd type="triangle"/>
            </a:ln>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6</xdr:col>
      <xdr:colOff>800447</xdr:colOff>
      <xdr:row>107</xdr:row>
      <xdr:rowOff>102003</xdr:rowOff>
    </xdr:from>
    <xdr:to>
      <xdr:col>8</xdr:col>
      <xdr:colOff>1992358</xdr:colOff>
      <xdr:row>111</xdr:row>
      <xdr:rowOff>864554</xdr:rowOff>
    </xdr:to>
    <xdr:grpSp>
      <xdr:nvGrpSpPr>
        <xdr:cNvPr id="80" name="Group 79">
          <a:extLst>
            <a:ext uri="{FF2B5EF4-FFF2-40B4-BE49-F238E27FC236}">
              <a16:creationId xmlns:a16="http://schemas.microsoft.com/office/drawing/2014/main" id="{6A002624-B3F1-5D19-C379-4F7C05339355}"/>
            </a:ext>
          </a:extLst>
        </xdr:cNvPr>
        <xdr:cNvGrpSpPr/>
      </xdr:nvGrpSpPr>
      <xdr:grpSpPr>
        <a:xfrm>
          <a:off x="10994141" y="8460676"/>
          <a:ext cx="4963033" cy="4370388"/>
          <a:chOff x="10679233" y="25329646"/>
          <a:chExt cx="4852232" cy="4409265"/>
        </a:xfrm>
      </xdr:grpSpPr>
      <xdr:pic>
        <xdr:nvPicPr>
          <xdr:cNvPr id="67" name="Picture 66">
            <a:extLst>
              <a:ext uri="{FF2B5EF4-FFF2-40B4-BE49-F238E27FC236}">
                <a16:creationId xmlns:a16="http://schemas.microsoft.com/office/drawing/2014/main" id="{A43702E5-8E7C-7498-C962-B8553F108EB3}"/>
              </a:ext>
            </a:extLst>
          </xdr:cNvPr>
          <xdr:cNvPicPr>
            <a:picLocks noChangeAspect="1"/>
          </xdr:cNvPicPr>
        </xdr:nvPicPr>
        <xdr:blipFill>
          <a:blip xmlns:r="http://schemas.openxmlformats.org/officeDocument/2006/relationships" r:embed="rId4"/>
          <a:stretch>
            <a:fillRect/>
          </a:stretch>
        </xdr:blipFill>
        <xdr:spPr>
          <a:xfrm>
            <a:off x="10679233" y="25329646"/>
            <a:ext cx="4843227" cy="4409265"/>
          </a:xfrm>
          <a:prstGeom prst="rect">
            <a:avLst/>
          </a:prstGeom>
        </xdr:spPr>
      </xdr:pic>
      <xdr:sp macro="" textlink="">
        <xdr:nvSpPr>
          <xdr:cNvPr id="68" name="TextBox 67">
            <a:extLst>
              <a:ext uri="{FF2B5EF4-FFF2-40B4-BE49-F238E27FC236}">
                <a16:creationId xmlns:a16="http://schemas.microsoft.com/office/drawing/2014/main" id="{EBEC33D5-FA0E-48BD-A753-1E44AC439548}"/>
              </a:ext>
            </a:extLst>
          </xdr:cNvPr>
          <xdr:cNvSpPr txBox="1"/>
        </xdr:nvSpPr>
        <xdr:spPr>
          <a:xfrm>
            <a:off x="11593286" y="26550445"/>
            <a:ext cx="1915920" cy="58410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MOVE NECK RIB SEAM 2.5CM TOWARDS BACK @ WLHS SHOULDER SEAM</a:t>
            </a:r>
          </a:p>
        </xdr:txBody>
      </xdr:sp>
      <xdr:cxnSp macro="">
        <xdr:nvCxnSpPr>
          <xdr:cNvPr id="69" name="Straight Connector 68">
            <a:extLst>
              <a:ext uri="{FF2B5EF4-FFF2-40B4-BE49-F238E27FC236}">
                <a16:creationId xmlns:a16="http://schemas.microsoft.com/office/drawing/2014/main" id="{0A83A8BA-D905-472D-B83D-D13F0FD53CEE}"/>
              </a:ext>
            </a:extLst>
          </xdr:cNvPr>
          <xdr:cNvCxnSpPr/>
        </xdr:nvCxnSpPr>
        <xdr:spPr>
          <a:xfrm flipH="1">
            <a:off x="13539107" y="26456096"/>
            <a:ext cx="783500" cy="6422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Arrow Connector 69">
            <a:extLst>
              <a:ext uri="{FF2B5EF4-FFF2-40B4-BE49-F238E27FC236}">
                <a16:creationId xmlns:a16="http://schemas.microsoft.com/office/drawing/2014/main" id="{5172F3B4-2CB8-46C3-AC27-981C4CE6D73D}"/>
              </a:ext>
            </a:extLst>
          </xdr:cNvPr>
          <xdr:cNvCxnSpPr/>
        </xdr:nvCxnSpPr>
        <xdr:spPr>
          <a:xfrm flipH="1" flipV="1">
            <a:off x="13901586" y="26526377"/>
            <a:ext cx="20765" cy="627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1" name="Straight Arrow Connector 70">
            <a:extLst>
              <a:ext uri="{FF2B5EF4-FFF2-40B4-BE49-F238E27FC236}">
                <a16:creationId xmlns:a16="http://schemas.microsoft.com/office/drawing/2014/main" id="{EDC1148D-447D-4CB8-ADB9-C64BF3AD3FA8}"/>
              </a:ext>
            </a:extLst>
          </xdr:cNvPr>
          <xdr:cNvCxnSpPr/>
        </xdr:nvCxnSpPr>
        <xdr:spPr>
          <a:xfrm>
            <a:off x="14678883" y="27145541"/>
            <a:ext cx="20641" cy="3038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1C36CF1-4432-4D34-BBCD-8BD595FB8747}"/>
              </a:ext>
            </a:extLst>
          </xdr:cNvPr>
          <xdr:cNvCxnSpPr/>
        </xdr:nvCxnSpPr>
        <xdr:spPr>
          <a:xfrm flipV="1">
            <a:off x="14433369" y="27391179"/>
            <a:ext cx="1098096" cy="6613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73" name="TextBox 72">
            <a:extLst>
              <a:ext uri="{FF2B5EF4-FFF2-40B4-BE49-F238E27FC236}">
                <a16:creationId xmlns:a16="http://schemas.microsoft.com/office/drawing/2014/main" id="{E7808073-575A-4262-ACFB-FEAD8F71B4BD}"/>
              </a:ext>
            </a:extLst>
          </xdr:cNvPr>
          <xdr:cNvSpPr txBox="1"/>
        </xdr:nvSpPr>
        <xdr:spPr>
          <a:xfrm>
            <a:off x="14025432" y="27640500"/>
            <a:ext cx="1425237" cy="3700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BRING SHOULDER SEAM FORWARD 1CM</a:t>
            </a:r>
          </a:p>
        </xdr:txBody>
      </xdr:sp>
    </xdr:grpSp>
    <xdr:clientData/>
  </xdr:twoCellAnchor>
  <xdr:twoCellAnchor>
    <xdr:from>
      <xdr:col>0</xdr:col>
      <xdr:colOff>0</xdr:colOff>
      <xdr:row>107</xdr:row>
      <xdr:rowOff>68035</xdr:rowOff>
    </xdr:from>
    <xdr:to>
      <xdr:col>6</xdr:col>
      <xdr:colOff>270249</xdr:colOff>
      <xdr:row>112</xdr:row>
      <xdr:rowOff>894261</xdr:rowOff>
    </xdr:to>
    <xdr:grpSp>
      <xdr:nvGrpSpPr>
        <xdr:cNvPr id="84" name="Group 83">
          <a:extLst>
            <a:ext uri="{FF2B5EF4-FFF2-40B4-BE49-F238E27FC236}">
              <a16:creationId xmlns:a16="http://schemas.microsoft.com/office/drawing/2014/main" id="{3D748085-0A06-6315-E6C0-3614B79E74F2}"/>
            </a:ext>
          </a:extLst>
        </xdr:cNvPr>
        <xdr:cNvGrpSpPr/>
      </xdr:nvGrpSpPr>
      <xdr:grpSpPr>
        <a:xfrm>
          <a:off x="0" y="8426708"/>
          <a:ext cx="10463943" cy="5336023"/>
          <a:chOff x="435429" y="29786035"/>
          <a:chExt cx="8875646" cy="4709569"/>
        </a:xfrm>
      </xdr:grpSpPr>
      <xdr:pic>
        <xdr:nvPicPr>
          <xdr:cNvPr id="81" name="Picture 80">
            <a:extLst>
              <a:ext uri="{FF2B5EF4-FFF2-40B4-BE49-F238E27FC236}">
                <a16:creationId xmlns:a16="http://schemas.microsoft.com/office/drawing/2014/main" id="{A6583617-2B87-66D4-5F36-936977BD4AE5}"/>
              </a:ext>
            </a:extLst>
          </xdr:cNvPr>
          <xdr:cNvPicPr>
            <a:picLocks noChangeAspect="1"/>
          </xdr:cNvPicPr>
        </xdr:nvPicPr>
        <xdr:blipFill>
          <a:blip xmlns:r="http://schemas.openxmlformats.org/officeDocument/2006/relationships" r:embed="rId5"/>
          <a:stretch>
            <a:fillRect/>
          </a:stretch>
        </xdr:blipFill>
        <xdr:spPr>
          <a:xfrm>
            <a:off x="435429" y="29786036"/>
            <a:ext cx="3478831" cy="4709568"/>
          </a:xfrm>
          <a:prstGeom prst="rect">
            <a:avLst/>
          </a:prstGeom>
        </xdr:spPr>
      </xdr:pic>
      <xdr:pic>
        <xdr:nvPicPr>
          <xdr:cNvPr id="82" name="Picture 81">
            <a:extLst>
              <a:ext uri="{FF2B5EF4-FFF2-40B4-BE49-F238E27FC236}">
                <a16:creationId xmlns:a16="http://schemas.microsoft.com/office/drawing/2014/main" id="{AE784B60-4279-D93D-8644-123F19C1173A}"/>
              </a:ext>
            </a:extLst>
          </xdr:cNvPr>
          <xdr:cNvPicPr>
            <a:picLocks noChangeAspect="1"/>
          </xdr:cNvPicPr>
        </xdr:nvPicPr>
        <xdr:blipFill>
          <a:blip xmlns:r="http://schemas.openxmlformats.org/officeDocument/2006/relationships" r:embed="rId6"/>
          <a:stretch>
            <a:fillRect/>
          </a:stretch>
        </xdr:blipFill>
        <xdr:spPr>
          <a:xfrm>
            <a:off x="3909060" y="29786035"/>
            <a:ext cx="2496270" cy="4708071"/>
          </a:xfrm>
          <a:prstGeom prst="rect">
            <a:avLst/>
          </a:prstGeom>
        </xdr:spPr>
      </xdr:pic>
      <xdr:pic>
        <xdr:nvPicPr>
          <xdr:cNvPr id="83" name="Picture 82">
            <a:extLst>
              <a:ext uri="{FF2B5EF4-FFF2-40B4-BE49-F238E27FC236}">
                <a16:creationId xmlns:a16="http://schemas.microsoft.com/office/drawing/2014/main" id="{3240EA72-D103-70D7-FA78-F0FED8D01034}"/>
              </a:ext>
            </a:extLst>
          </xdr:cNvPr>
          <xdr:cNvPicPr>
            <a:picLocks noChangeAspect="1"/>
          </xdr:cNvPicPr>
        </xdr:nvPicPr>
        <xdr:blipFill>
          <a:blip xmlns:r="http://schemas.openxmlformats.org/officeDocument/2006/relationships" r:embed="rId7"/>
          <a:stretch>
            <a:fillRect/>
          </a:stretch>
        </xdr:blipFill>
        <xdr:spPr>
          <a:xfrm>
            <a:off x="6387547" y="29786035"/>
            <a:ext cx="2923528" cy="4708071"/>
          </a:xfrm>
          <a:prstGeom prst="rect">
            <a:avLst/>
          </a:prstGeom>
        </xdr:spPr>
      </xdr:pic>
    </xdr:grpSp>
    <xdr:clientData/>
  </xdr:twoCellAnchor>
  <xdr:twoCellAnchor>
    <xdr:from>
      <xdr:col>5</xdr:col>
      <xdr:colOff>87278</xdr:colOff>
      <xdr:row>111</xdr:row>
      <xdr:rowOff>15784</xdr:rowOff>
    </xdr:from>
    <xdr:to>
      <xdr:col>5</xdr:col>
      <xdr:colOff>1433750</xdr:colOff>
      <xdr:row>111</xdr:row>
      <xdr:rowOff>530058</xdr:rowOff>
    </xdr:to>
    <xdr:sp macro="" textlink="">
      <xdr:nvSpPr>
        <xdr:cNvPr id="85" name="TextBox 84">
          <a:extLst>
            <a:ext uri="{FF2B5EF4-FFF2-40B4-BE49-F238E27FC236}">
              <a16:creationId xmlns:a16="http://schemas.microsoft.com/office/drawing/2014/main" id="{0BE47CF0-9CB9-4538-983E-D1EE90EDEC13}"/>
            </a:ext>
          </a:extLst>
        </xdr:cNvPr>
        <xdr:cNvSpPr txBox="1"/>
      </xdr:nvSpPr>
      <xdr:spPr>
        <a:xfrm>
          <a:off x="8414849" y="28890141"/>
          <a:ext cx="1346472" cy="51427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HEM IS ROPING - PLEASE IMPROVE</a:t>
          </a:r>
        </a:p>
      </xdr:txBody>
    </xdr:sp>
    <xdr:clientData/>
  </xdr:twoCellAnchor>
  <xdr:twoCellAnchor>
    <xdr:from>
      <xdr:col>4</xdr:col>
      <xdr:colOff>1748535</xdr:colOff>
      <xdr:row>111</xdr:row>
      <xdr:rowOff>548762</xdr:rowOff>
    </xdr:from>
    <xdr:to>
      <xdr:col>5</xdr:col>
      <xdr:colOff>649927</xdr:colOff>
      <xdr:row>112</xdr:row>
      <xdr:rowOff>661537</xdr:rowOff>
    </xdr:to>
    <xdr:cxnSp macro="">
      <xdr:nvCxnSpPr>
        <xdr:cNvPr id="86" name="Straight Arrow Connector 85">
          <a:extLst>
            <a:ext uri="{FF2B5EF4-FFF2-40B4-BE49-F238E27FC236}">
              <a16:creationId xmlns:a16="http://schemas.microsoft.com/office/drawing/2014/main" id="{6EDA927B-39EF-4048-8931-1D03FEA6507A}"/>
            </a:ext>
          </a:extLst>
        </xdr:cNvPr>
        <xdr:cNvCxnSpPr/>
      </xdr:nvCxnSpPr>
      <xdr:spPr>
        <a:xfrm flipH="1">
          <a:off x="7966999" y="29423119"/>
          <a:ext cx="1010499" cy="102445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108857</xdr:colOff>
      <xdr:row>108</xdr:row>
      <xdr:rowOff>125739</xdr:rowOff>
    </xdr:from>
    <xdr:to>
      <xdr:col>2</xdr:col>
      <xdr:colOff>108857</xdr:colOff>
      <xdr:row>108</xdr:row>
      <xdr:rowOff>306540</xdr:rowOff>
    </xdr:to>
    <xdr:cxnSp macro="">
      <xdr:nvCxnSpPr>
        <xdr:cNvPr id="87" name="Straight Arrow Connector 86">
          <a:extLst>
            <a:ext uri="{FF2B5EF4-FFF2-40B4-BE49-F238E27FC236}">
              <a16:creationId xmlns:a16="http://schemas.microsoft.com/office/drawing/2014/main" id="{1BBD2706-7849-4412-BD89-3F039A36E2E2}"/>
            </a:ext>
          </a:extLst>
        </xdr:cNvPr>
        <xdr:cNvCxnSpPr/>
      </xdr:nvCxnSpPr>
      <xdr:spPr>
        <a:xfrm flipV="1">
          <a:off x="2095500" y="26265060"/>
          <a:ext cx="0" cy="1808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242671</xdr:colOff>
      <xdr:row>107</xdr:row>
      <xdr:rowOff>666750</xdr:rowOff>
    </xdr:from>
    <xdr:to>
      <xdr:col>2</xdr:col>
      <xdr:colOff>1248245</xdr:colOff>
      <xdr:row>108</xdr:row>
      <xdr:rowOff>271251</xdr:rowOff>
    </xdr:to>
    <xdr:sp macro="" textlink="">
      <xdr:nvSpPr>
        <xdr:cNvPr id="88" name="TextBox 87">
          <a:extLst>
            <a:ext uri="{FF2B5EF4-FFF2-40B4-BE49-F238E27FC236}">
              <a16:creationId xmlns:a16="http://schemas.microsoft.com/office/drawing/2014/main" id="{C93A8712-BE45-4F72-AD94-E70561A3C69E}"/>
            </a:ext>
          </a:extLst>
        </xdr:cNvPr>
        <xdr:cNvSpPr txBox="1"/>
      </xdr:nvSpPr>
      <xdr:spPr>
        <a:xfrm>
          <a:off x="2229314" y="25894393"/>
          <a:ext cx="1005574" cy="5161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RAISE LOGO POSITION 1.5CM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1"/>
    </sheetView>
  </sheetViews>
  <sheetFormatPr defaultColWidth="8.61328125" defaultRowHeight="14.6" x14ac:dyDescent="0.4"/>
  <cols>
    <col min="1" max="1" width="42.3828125" style="40" customWidth="1"/>
    <col min="2" max="2" width="52.3828125" style="40" bestFit="1" customWidth="1"/>
    <col min="3" max="6" width="42.3828125" style="40" customWidth="1"/>
    <col min="7" max="7" width="36" style="40" customWidth="1"/>
    <col min="8" max="8" width="34.61328125" customWidth="1"/>
    <col min="9" max="12" width="44.61328125" customWidth="1"/>
    <col min="13" max="13" width="47.07421875" customWidth="1"/>
    <col min="14" max="14" width="66" customWidth="1"/>
    <col min="15" max="15" width="60.61328125" customWidth="1"/>
    <col min="16" max="16" width="59.4609375" customWidth="1"/>
    <col min="17" max="17" width="56.61328125" customWidth="1"/>
    <col min="18" max="18" width="53.4609375" customWidth="1"/>
    <col min="19" max="19" width="50.4609375" customWidth="1"/>
    <col min="20" max="20" width="45.61328125" customWidth="1"/>
    <col min="21" max="21" width="29" bestFit="1" customWidth="1"/>
  </cols>
  <sheetData>
    <row r="1" spans="1:21" x14ac:dyDescent="0.4">
      <c r="A1" s="77" t="s">
        <v>0</v>
      </c>
      <c r="B1" s="77" t="s">
        <v>1</v>
      </c>
      <c r="C1" s="77" t="s">
        <v>2</v>
      </c>
      <c r="D1" s="77" t="s">
        <v>3</v>
      </c>
      <c r="E1" s="77" t="s">
        <v>4</v>
      </c>
      <c r="F1" s="77" t="s">
        <v>5</v>
      </c>
      <c r="G1" s="77"/>
      <c r="H1" s="19"/>
      <c r="I1" s="19"/>
      <c r="J1" s="19"/>
      <c r="K1" s="19"/>
      <c r="N1" s="19"/>
      <c r="O1" s="19"/>
      <c r="P1" s="19"/>
      <c r="R1" s="19"/>
      <c r="U1" s="19"/>
    </row>
    <row r="2" spans="1:21" x14ac:dyDescent="0.4">
      <c r="A2" s="40" t="s">
        <v>6</v>
      </c>
      <c r="B2" s="40" t="s">
        <v>7</v>
      </c>
      <c r="C2" s="40" t="s">
        <v>6</v>
      </c>
      <c r="D2" s="40" t="s">
        <v>6</v>
      </c>
      <c r="E2" s="40" t="s">
        <v>6</v>
      </c>
      <c r="F2" s="40" t="s">
        <v>6</v>
      </c>
      <c r="H2" s="2"/>
      <c r="I2" s="2"/>
      <c r="J2" s="2"/>
      <c r="K2" s="40"/>
    </row>
    <row r="3" spans="1:21" x14ac:dyDescent="0.4">
      <c r="A3" s="40" t="s">
        <v>8</v>
      </c>
      <c r="B3" s="40" t="s">
        <v>9</v>
      </c>
      <c r="G3" s="175"/>
      <c r="H3" s="173"/>
      <c r="I3" s="173"/>
      <c r="J3" s="173"/>
      <c r="K3" s="40"/>
    </row>
    <row r="4" spans="1:21" x14ac:dyDescent="0.4">
      <c r="A4" s="40" t="s">
        <v>11</v>
      </c>
      <c r="B4" s="175" t="s">
        <v>12</v>
      </c>
      <c r="G4" s="175"/>
      <c r="H4" s="173"/>
      <c r="I4" s="174"/>
      <c r="J4" s="174"/>
    </row>
    <row r="5" spans="1:21" x14ac:dyDescent="0.4">
      <c r="A5" s="40" t="s">
        <v>15</v>
      </c>
      <c r="B5" s="175" t="s">
        <v>16</v>
      </c>
      <c r="G5" s="175"/>
      <c r="H5" s="173"/>
      <c r="I5" s="173"/>
      <c r="J5" s="173"/>
    </row>
    <row r="6" spans="1:21" x14ac:dyDescent="0.4">
      <c r="B6" s="175" t="s">
        <v>17</v>
      </c>
      <c r="G6" s="175"/>
      <c r="H6" s="173"/>
      <c r="I6" s="173"/>
      <c r="J6" s="173"/>
    </row>
    <row r="9" spans="1:21" x14ac:dyDescent="0.4">
      <c r="A9" s="77"/>
      <c r="N9" s="23"/>
      <c r="O9" s="23"/>
      <c r="P9" s="23"/>
    </row>
    <row r="10" spans="1:21" x14ac:dyDescent="0.4">
      <c r="I10" s="19"/>
      <c r="J10" s="19"/>
    </row>
    <row r="11" spans="1:21" x14ac:dyDescent="0.4">
      <c r="I11" s="2"/>
      <c r="J11" s="2"/>
    </row>
    <row r="12" spans="1:21" x14ac:dyDescent="0.4">
      <c r="I12" s="114"/>
      <c r="J12" s="114"/>
    </row>
    <row r="13" spans="1:21" s="210" customFormat="1" x14ac:dyDescent="0.4">
      <c r="A13" s="209"/>
      <c r="B13" s="209"/>
      <c r="C13" s="209"/>
      <c r="D13" s="209"/>
      <c r="E13" s="209"/>
      <c r="F13" s="209"/>
      <c r="G13" s="209"/>
    </row>
    <row r="14" spans="1:21" s="210" customFormat="1" x14ac:dyDescent="0.4">
      <c r="A14" s="209"/>
      <c r="B14" s="209"/>
      <c r="C14" s="209"/>
      <c r="D14" s="209"/>
      <c r="E14" s="209"/>
      <c r="F14" s="209"/>
      <c r="G14" s="209"/>
      <c r="M14" s="211"/>
    </row>
    <row r="15" spans="1:21" s="210" customFormat="1" x14ac:dyDescent="0.4">
      <c r="A15" s="209"/>
      <c r="B15" s="209"/>
      <c r="C15" s="209"/>
      <c r="D15" s="209"/>
      <c r="E15" s="209"/>
      <c r="F15" s="209"/>
      <c r="G15" s="209"/>
      <c r="O15" s="212"/>
      <c r="P15" s="212"/>
    </row>
    <row r="16" spans="1:21" s="210" customFormat="1" x14ac:dyDescent="0.4">
      <c r="A16" s="209"/>
      <c r="B16" s="209"/>
      <c r="C16" s="209"/>
      <c r="D16" s="209"/>
      <c r="E16" s="209"/>
      <c r="F16" s="209"/>
      <c r="G16" s="209"/>
      <c r="O16" s="212"/>
      <c r="P16" s="212"/>
      <c r="Q16" s="213"/>
      <c r="R16" s="213"/>
      <c r="U16" s="213"/>
    </row>
    <row r="17" spans="1:21" x14ac:dyDescent="0.4">
      <c r="A17" s="77" t="s">
        <v>19</v>
      </c>
      <c r="B17" s="77" t="s">
        <v>20</v>
      </c>
      <c r="C17" s="77" t="s">
        <v>21</v>
      </c>
      <c r="D17" s="77" t="s">
        <v>22</v>
      </c>
      <c r="E17" s="77" t="s">
        <v>23</v>
      </c>
      <c r="F17" s="77" t="s">
        <v>24</v>
      </c>
      <c r="G17" s="77" t="s">
        <v>25</v>
      </c>
      <c r="H17" s="77"/>
      <c r="I17" s="19" t="s">
        <v>26</v>
      </c>
      <c r="J17" s="19" t="s">
        <v>27</v>
      </c>
      <c r="K17" s="19" t="s">
        <v>28</v>
      </c>
      <c r="L17" s="19" t="s">
        <v>29</v>
      </c>
      <c r="M17" s="19" t="s">
        <v>30</v>
      </c>
      <c r="O17" s="114"/>
      <c r="P17" s="114"/>
      <c r="Q17" s="23"/>
    </row>
    <row r="18" spans="1:21" x14ac:dyDescent="0.4">
      <c r="A18" s="40" t="s">
        <v>6</v>
      </c>
      <c r="B18" s="40" t="s">
        <v>6</v>
      </c>
      <c r="C18" s="40" t="s">
        <v>6</v>
      </c>
      <c r="E18" s="40" t="s">
        <v>6</v>
      </c>
      <c r="F18" s="40" t="s">
        <v>6</v>
      </c>
      <c r="G18" s="40" t="s">
        <v>6</v>
      </c>
      <c r="H18" s="40"/>
      <c r="I18" s="187" t="s">
        <v>31</v>
      </c>
      <c r="J18" s="187" t="s">
        <v>31</v>
      </c>
      <c r="K18" s="187" t="s">
        <v>31</v>
      </c>
      <c r="L18" s="187" t="s">
        <v>31</v>
      </c>
      <c r="M18" s="17" t="s">
        <v>32</v>
      </c>
      <c r="O18" s="114"/>
      <c r="P18" s="114"/>
      <c r="Q18" s="23"/>
      <c r="R18" s="23"/>
    </row>
    <row r="19" spans="1:21" ht="42.55" customHeight="1" x14ac:dyDescent="0.4">
      <c r="A19" s="175" t="s">
        <v>33</v>
      </c>
      <c r="B19" s="175" t="s">
        <v>34</v>
      </c>
      <c r="C19" s="175" t="s">
        <v>35</v>
      </c>
      <c r="D19" s="175" t="s">
        <v>36</v>
      </c>
      <c r="E19" s="188" t="s">
        <v>37</v>
      </c>
      <c r="F19" s="175" t="s">
        <v>38</v>
      </c>
      <c r="G19" s="175" t="s">
        <v>39</v>
      </c>
      <c r="H19" s="40"/>
      <c r="I19" s="172" t="s">
        <v>40</v>
      </c>
      <c r="J19" s="172" t="s">
        <v>40</v>
      </c>
      <c r="K19" s="172" t="s">
        <v>40</v>
      </c>
      <c r="L19" s="172" t="s">
        <v>40</v>
      </c>
      <c r="M19" s="2" t="s">
        <v>41</v>
      </c>
      <c r="O19" s="114"/>
      <c r="P19" s="114"/>
      <c r="Q19" s="23"/>
    </row>
    <row r="20" spans="1:21" ht="41.8" customHeight="1" x14ac:dyDescent="0.4">
      <c r="A20" s="175" t="s">
        <v>42</v>
      </c>
      <c r="B20" s="175" t="s">
        <v>43</v>
      </c>
      <c r="C20" s="175" t="s">
        <v>44</v>
      </c>
      <c r="D20" s="175" t="s">
        <v>45</v>
      </c>
      <c r="E20" s="188" t="s">
        <v>46</v>
      </c>
      <c r="F20" s="175" t="s">
        <v>47</v>
      </c>
      <c r="G20" s="175" t="s">
        <v>48</v>
      </c>
      <c r="H20" s="40"/>
      <c r="I20" s="172" t="s">
        <v>49</v>
      </c>
      <c r="J20" s="172" t="s">
        <v>49</v>
      </c>
      <c r="K20" s="172" t="s">
        <v>49</v>
      </c>
      <c r="L20" s="172" t="s">
        <v>49</v>
      </c>
      <c r="M20" s="2" t="s">
        <v>50</v>
      </c>
      <c r="O20" s="114"/>
      <c r="P20" s="114"/>
      <c r="Q20" s="23"/>
      <c r="U20" s="23"/>
    </row>
    <row r="21" spans="1:21" ht="46.3" customHeight="1" x14ac:dyDescent="0.4">
      <c r="A21" s="175" t="s">
        <v>51</v>
      </c>
      <c r="B21" s="175" t="s">
        <v>52</v>
      </c>
      <c r="C21" s="175" t="s">
        <v>53</v>
      </c>
      <c r="D21" s="175" t="s">
        <v>10</v>
      </c>
      <c r="E21" s="188" t="s">
        <v>54</v>
      </c>
      <c r="F21" s="175" t="s">
        <v>55</v>
      </c>
      <c r="G21" s="175" t="s">
        <v>56</v>
      </c>
      <c r="H21" s="40"/>
      <c r="I21" s="172" t="s">
        <v>57</v>
      </c>
      <c r="J21" s="172" t="s">
        <v>57</v>
      </c>
      <c r="K21" s="172" t="s">
        <v>57</v>
      </c>
      <c r="L21" s="172" t="s">
        <v>57</v>
      </c>
      <c r="M21" s="2" t="s">
        <v>58</v>
      </c>
      <c r="O21" s="114"/>
      <c r="P21" s="114"/>
      <c r="Q21" s="23"/>
      <c r="U21" s="23"/>
    </row>
    <row r="22" spans="1:21" ht="38.799999999999997" customHeight="1" x14ac:dyDescent="0.4">
      <c r="A22" s="175" t="s">
        <v>59</v>
      </c>
      <c r="B22" s="175"/>
      <c r="C22" s="175" t="s">
        <v>60</v>
      </c>
      <c r="D22" s="184"/>
      <c r="E22" s="172" t="s">
        <v>61</v>
      </c>
      <c r="F22" s="175" t="s">
        <v>62</v>
      </c>
      <c r="G22" s="175" t="s">
        <v>63</v>
      </c>
      <c r="H22" s="40"/>
      <c r="I22" s="172" t="s">
        <v>64</v>
      </c>
      <c r="J22" s="172" t="s">
        <v>64</v>
      </c>
      <c r="K22" s="172" t="s">
        <v>64</v>
      </c>
      <c r="L22" s="172" t="s">
        <v>64</v>
      </c>
      <c r="M22" s="2" t="s">
        <v>65</v>
      </c>
      <c r="O22" s="114"/>
      <c r="P22" s="114"/>
      <c r="Q22" s="23"/>
      <c r="U22" s="23"/>
    </row>
    <row r="23" spans="1:21" ht="27" customHeight="1" x14ac:dyDescent="0.4">
      <c r="A23" s="175" t="s">
        <v>66</v>
      </c>
      <c r="E23" s="172" t="s">
        <v>67</v>
      </c>
      <c r="G23" s="175" t="s">
        <v>68</v>
      </c>
      <c r="I23" s="21"/>
      <c r="J23" s="21"/>
      <c r="K23" s="21"/>
      <c r="L23" s="21"/>
      <c r="M23" s="2" t="s">
        <v>69</v>
      </c>
    </row>
    <row r="24" spans="1:21" ht="53.05" customHeight="1" x14ac:dyDescent="0.4">
      <c r="A24" s="175" t="s">
        <v>70</v>
      </c>
      <c r="E24" s="172" t="s">
        <v>71</v>
      </c>
      <c r="G24" s="175" t="s">
        <v>72</v>
      </c>
      <c r="H24" s="2"/>
      <c r="I24" s="187" t="s">
        <v>73</v>
      </c>
      <c r="J24" s="187" t="s">
        <v>73</v>
      </c>
      <c r="K24" s="187" t="s">
        <v>73</v>
      </c>
      <c r="L24" s="187" t="s">
        <v>73</v>
      </c>
      <c r="M24" s="2"/>
      <c r="O24" s="2"/>
      <c r="P24" s="2"/>
    </row>
    <row r="25" spans="1:21" ht="29.15" x14ac:dyDescent="0.4">
      <c r="E25" s="172" t="s">
        <v>74</v>
      </c>
      <c r="G25" s="175"/>
      <c r="I25" s="172" t="s">
        <v>75</v>
      </c>
      <c r="J25" s="172" t="s">
        <v>76</v>
      </c>
      <c r="K25" s="172" t="s">
        <v>77</v>
      </c>
      <c r="L25" s="172" t="s">
        <v>78</v>
      </c>
      <c r="M25" s="17" t="s">
        <v>79</v>
      </c>
    </row>
    <row r="26" spans="1:21" ht="29.15" x14ac:dyDescent="0.4">
      <c r="G26" s="175" t="s">
        <v>80</v>
      </c>
      <c r="I26" s="172" t="s">
        <v>81</v>
      </c>
      <c r="J26" s="172" t="s">
        <v>82</v>
      </c>
      <c r="K26" s="172" t="s">
        <v>83</v>
      </c>
      <c r="L26" s="172" t="s">
        <v>84</v>
      </c>
      <c r="M26" s="2" t="s">
        <v>85</v>
      </c>
    </row>
    <row r="27" spans="1:21" ht="29.15" x14ac:dyDescent="0.4">
      <c r="G27" s="172" t="s">
        <v>10</v>
      </c>
      <c r="I27" s="172" t="s">
        <v>86</v>
      </c>
      <c r="J27" s="172" t="s">
        <v>87</v>
      </c>
      <c r="K27" s="172" t="s">
        <v>88</v>
      </c>
      <c r="L27" s="172" t="s">
        <v>89</v>
      </c>
      <c r="M27" s="2" t="s">
        <v>90</v>
      </c>
      <c r="U27" s="23"/>
    </row>
    <row r="28" spans="1:21" ht="46.3" customHeight="1" x14ac:dyDescent="0.4">
      <c r="I28" s="21"/>
      <c r="J28" s="172" t="s">
        <v>91</v>
      </c>
      <c r="K28" s="172" t="s">
        <v>92</v>
      </c>
      <c r="L28" s="172"/>
      <c r="N28" s="22"/>
      <c r="R28" s="2"/>
    </row>
    <row r="29" spans="1:21" ht="29.05" customHeight="1" x14ac:dyDescent="0.4">
      <c r="J29" s="21"/>
      <c r="K29" s="21"/>
      <c r="L29" s="21"/>
      <c r="M29" s="2"/>
      <c r="N29" s="23"/>
      <c r="R29" s="2"/>
    </row>
    <row r="30" spans="1:21" x14ac:dyDescent="0.4">
      <c r="I30" s="187" t="s">
        <v>93</v>
      </c>
      <c r="J30" s="187" t="s">
        <v>93</v>
      </c>
      <c r="K30" s="187" t="s">
        <v>93</v>
      </c>
      <c r="L30" s="187" t="s">
        <v>93</v>
      </c>
      <c r="M30" s="25" t="s">
        <v>94</v>
      </c>
      <c r="N30" s="23"/>
      <c r="R30" s="2"/>
    </row>
    <row r="31" spans="1:21" x14ac:dyDescent="0.4">
      <c r="I31" s="172" t="s">
        <v>95</v>
      </c>
      <c r="J31" s="172" t="s">
        <v>96</v>
      </c>
      <c r="K31" s="172" t="s">
        <v>97</v>
      </c>
      <c r="L31" s="172" t="s">
        <v>98</v>
      </c>
      <c r="M31" s="25" t="s">
        <v>99</v>
      </c>
      <c r="N31" s="23"/>
    </row>
    <row r="32" spans="1:21" ht="29.15" x14ac:dyDescent="0.4">
      <c r="I32" s="172" t="s">
        <v>100</v>
      </c>
      <c r="J32" s="172" t="s">
        <v>101</v>
      </c>
      <c r="K32" s="172" t="s">
        <v>102</v>
      </c>
      <c r="L32" s="172" t="s">
        <v>103</v>
      </c>
      <c r="M32" s="25" t="s">
        <v>104</v>
      </c>
      <c r="N32" s="23"/>
    </row>
    <row r="33" spans="1:25" x14ac:dyDescent="0.4">
      <c r="H33" s="40"/>
      <c r="I33" s="172" t="s">
        <v>105</v>
      </c>
      <c r="J33" s="172" t="s">
        <v>106</v>
      </c>
      <c r="K33" s="172" t="s">
        <v>107</v>
      </c>
      <c r="L33" s="172" t="s">
        <v>108</v>
      </c>
      <c r="M33" s="25" t="s">
        <v>109</v>
      </c>
      <c r="N33" s="23"/>
      <c r="O33" s="114"/>
      <c r="P33" s="114"/>
    </row>
    <row r="34" spans="1:25" ht="29.15" x14ac:dyDescent="0.4">
      <c r="A34" s="20"/>
      <c r="I34" s="2" t="s">
        <v>10</v>
      </c>
      <c r="J34" s="172" t="s">
        <v>110</v>
      </c>
      <c r="K34" s="172" t="s">
        <v>111</v>
      </c>
      <c r="L34" s="2" t="s">
        <v>10</v>
      </c>
      <c r="N34" s="23"/>
    </row>
    <row r="35" spans="1:25" x14ac:dyDescent="0.4">
      <c r="A35" s="20"/>
      <c r="I35" s="2"/>
      <c r="J35" s="2" t="s">
        <v>10</v>
      </c>
      <c r="K35" s="2" t="s">
        <v>10</v>
      </c>
      <c r="R35" s="23"/>
    </row>
    <row r="36" spans="1:25" s="210" customFormat="1" x14ac:dyDescent="0.4">
      <c r="A36" s="214"/>
      <c r="B36" s="209"/>
      <c r="C36" s="209"/>
      <c r="D36" s="209"/>
      <c r="E36" s="209"/>
      <c r="F36" s="209"/>
      <c r="G36" s="209"/>
      <c r="R36" s="215"/>
    </row>
    <row r="37" spans="1:25" s="210" customFormat="1" x14ac:dyDescent="0.4">
      <c r="A37" s="209"/>
      <c r="B37" s="214"/>
      <c r="C37" s="214"/>
      <c r="D37" s="214"/>
      <c r="E37" s="209"/>
      <c r="F37" s="209"/>
      <c r="G37" s="209"/>
      <c r="K37" s="211"/>
      <c r="L37" s="211"/>
      <c r="O37" s="212"/>
      <c r="P37" s="212"/>
      <c r="Q37" s="216"/>
      <c r="R37" s="215"/>
    </row>
    <row r="38" spans="1:25" s="210" customFormat="1" x14ac:dyDescent="0.4">
      <c r="A38" s="209"/>
      <c r="B38" s="214"/>
      <c r="C38" s="214"/>
      <c r="D38" s="214"/>
      <c r="E38" s="209"/>
      <c r="F38" s="209"/>
      <c r="G38" s="209"/>
      <c r="K38" s="211"/>
      <c r="N38" s="211"/>
      <c r="O38" s="211"/>
      <c r="R38" s="215"/>
    </row>
    <row r="39" spans="1:25" s="210" customFormat="1" x14ac:dyDescent="0.4">
      <c r="A39" s="209"/>
      <c r="B39" s="214"/>
      <c r="C39" s="214"/>
      <c r="D39" s="214"/>
      <c r="E39" s="209"/>
      <c r="F39" s="209"/>
      <c r="G39" s="209"/>
      <c r="K39" s="217"/>
      <c r="N39" s="211"/>
      <c r="O39" s="211"/>
      <c r="R39" s="215"/>
    </row>
    <row r="40" spans="1:25" x14ac:dyDescent="0.4">
      <c r="A40" s="77" t="s">
        <v>112</v>
      </c>
      <c r="B40" s="77" t="s">
        <v>113</v>
      </c>
      <c r="C40" s="77" t="s">
        <v>114</v>
      </c>
      <c r="D40" s="77" t="s">
        <v>115</v>
      </c>
      <c r="E40" s="17" t="s">
        <v>116</v>
      </c>
      <c r="F40" s="77" t="s">
        <v>117</v>
      </c>
      <c r="G40" s="108" t="s">
        <v>118</v>
      </c>
      <c r="H40" s="176" t="s">
        <v>119</v>
      </c>
      <c r="I40" s="108" t="s">
        <v>120</v>
      </c>
      <c r="J40" s="226" t="s">
        <v>121</v>
      </c>
      <c r="K40" s="225" t="s">
        <v>122</v>
      </c>
      <c r="L40" s="17" t="s">
        <v>123</v>
      </c>
      <c r="M40" s="223" t="s">
        <v>124</v>
      </c>
      <c r="N40" s="223" t="s">
        <v>125</v>
      </c>
      <c r="O40" s="235"/>
      <c r="P40" s="348" t="s">
        <v>126</v>
      </c>
      <c r="Q40" s="223" t="s">
        <v>127</v>
      </c>
      <c r="R40" s="223"/>
      <c r="S40" s="235"/>
      <c r="T40" s="346"/>
      <c r="U40" s="299"/>
      <c r="V40" s="299"/>
      <c r="W40" s="299"/>
      <c r="X40" s="299"/>
      <c r="Y40" s="299"/>
    </row>
    <row r="41" spans="1:25" x14ac:dyDescent="0.4">
      <c r="A41" s="40" t="s">
        <v>6</v>
      </c>
      <c r="B41" s="40" t="s">
        <v>6</v>
      </c>
      <c r="C41" s="40" t="s">
        <v>6</v>
      </c>
      <c r="D41" s="40" t="s">
        <v>128</v>
      </c>
      <c r="E41" s="2" t="s">
        <v>6</v>
      </c>
      <c r="F41" s="40" t="s">
        <v>6</v>
      </c>
      <c r="G41" s="26" t="s">
        <v>6</v>
      </c>
      <c r="H41" s="235"/>
      <c r="I41" s="26"/>
      <c r="J41" s="63"/>
      <c r="K41" s="222"/>
      <c r="L41" s="270" t="s">
        <v>6</v>
      </c>
      <c r="M41" s="270" t="s">
        <v>6</v>
      </c>
      <c r="N41" s="224" t="s">
        <v>10</v>
      </c>
      <c r="O41" s="235"/>
      <c r="P41" s="346"/>
      <c r="Q41" s="224"/>
      <c r="S41" s="235"/>
      <c r="T41" s="346"/>
      <c r="U41" s="299"/>
      <c r="V41" s="299"/>
      <c r="W41" s="299"/>
      <c r="X41" s="299"/>
      <c r="Y41" s="299"/>
    </row>
    <row r="42" spans="1:25" ht="30" customHeight="1" x14ac:dyDescent="0.4">
      <c r="A42" s="175" t="s">
        <v>129</v>
      </c>
      <c r="B42" s="179" t="s">
        <v>130</v>
      </c>
      <c r="C42" s="179" t="s">
        <v>131</v>
      </c>
      <c r="D42" s="175" t="s">
        <v>132</v>
      </c>
      <c r="E42" s="180" t="s">
        <v>133</v>
      </c>
      <c r="F42" s="181" t="s">
        <v>134</v>
      </c>
      <c r="G42" s="26">
        <v>761075</v>
      </c>
      <c r="H42" s="235" t="s">
        <v>135</v>
      </c>
      <c r="I42" s="26" t="s">
        <v>136</v>
      </c>
      <c r="J42" s="227" t="s">
        <v>137</v>
      </c>
      <c r="K42" s="264" t="s">
        <v>138</v>
      </c>
      <c r="L42" s="25" t="s">
        <v>139</v>
      </c>
      <c r="M42" s="266" t="s">
        <v>140</v>
      </c>
      <c r="N42" s="236" t="s">
        <v>141</v>
      </c>
      <c r="O42" s="235"/>
      <c r="P42" s="346" t="s">
        <v>143</v>
      </c>
      <c r="Q42" s="237" t="s">
        <v>144</v>
      </c>
      <c r="R42" s="325"/>
      <c r="S42" s="235"/>
      <c r="T42" s="347" t="s">
        <v>146</v>
      </c>
      <c r="U42" s="299"/>
      <c r="V42" s="299"/>
      <c r="W42" s="299"/>
      <c r="X42" s="299"/>
      <c r="Y42" s="299"/>
    </row>
    <row r="43" spans="1:25" ht="29.15" x14ac:dyDescent="0.4">
      <c r="A43" s="175" t="s">
        <v>147</v>
      </c>
      <c r="B43" s="175" t="s">
        <v>148</v>
      </c>
      <c r="C43" s="179" t="s">
        <v>149</v>
      </c>
      <c r="D43" s="175" t="s">
        <v>150</v>
      </c>
      <c r="E43" s="180" t="s">
        <v>151</v>
      </c>
      <c r="F43" s="181" t="s">
        <v>152</v>
      </c>
      <c r="G43" s="26">
        <v>762141</v>
      </c>
      <c r="H43" s="235" t="s">
        <v>153</v>
      </c>
      <c r="I43" s="26" t="s">
        <v>136</v>
      </c>
      <c r="J43" s="227" t="s">
        <v>154</v>
      </c>
      <c r="K43" s="264" t="s">
        <v>155</v>
      </c>
      <c r="L43" s="25" t="s">
        <v>156</v>
      </c>
      <c r="M43" s="266" t="s">
        <v>157</v>
      </c>
      <c r="N43" s="236" t="s">
        <v>158</v>
      </c>
      <c r="O43" s="235"/>
      <c r="P43" s="346" t="s">
        <v>160</v>
      </c>
      <c r="Q43" s="237" t="s">
        <v>161</v>
      </c>
      <c r="R43" s="325"/>
      <c r="S43" s="235"/>
      <c r="T43" s="347" t="s">
        <v>163</v>
      </c>
      <c r="U43" s="299"/>
      <c r="V43" s="299"/>
      <c r="W43" s="299"/>
      <c r="X43" s="299"/>
      <c r="Y43" s="299"/>
    </row>
    <row r="44" spans="1:25" ht="43.75" x14ac:dyDescent="0.4">
      <c r="A44" s="175" t="s">
        <v>164</v>
      </c>
      <c r="B44" s="175" t="s">
        <v>165</v>
      </c>
      <c r="C44" s="179" t="s">
        <v>166</v>
      </c>
      <c r="D44" s="175" t="s">
        <v>167</v>
      </c>
      <c r="E44" s="21" t="s">
        <v>168</v>
      </c>
      <c r="F44" s="181" t="s">
        <v>169</v>
      </c>
      <c r="G44" s="26" t="s">
        <v>170</v>
      </c>
      <c r="H44" s="235" t="s">
        <v>171</v>
      </c>
      <c r="I44" s="26" t="s">
        <v>136</v>
      </c>
      <c r="J44" s="228" t="s">
        <v>172</v>
      </c>
      <c r="K44" s="265" t="s">
        <v>173</v>
      </c>
      <c r="L44" s="25" t="s">
        <v>174</v>
      </c>
      <c r="M44" s="267" t="s">
        <v>175</v>
      </c>
      <c r="N44" s="236" t="s">
        <v>176</v>
      </c>
      <c r="O44" s="235"/>
      <c r="P44" s="346"/>
      <c r="Q44" s="237" t="s">
        <v>178</v>
      </c>
      <c r="R44" s="345"/>
      <c r="S44" s="235"/>
      <c r="T44" s="347" t="s">
        <v>180</v>
      </c>
      <c r="U44" s="299"/>
      <c r="V44" s="299"/>
      <c r="W44" s="299"/>
      <c r="X44" s="299"/>
      <c r="Y44" s="299"/>
    </row>
    <row r="45" spans="1:25" ht="29.15" x14ac:dyDescent="0.4">
      <c r="A45" s="175" t="s">
        <v>181</v>
      </c>
      <c r="B45" s="175"/>
      <c r="C45" s="179" t="s">
        <v>182</v>
      </c>
      <c r="D45" s="175" t="s">
        <v>183</v>
      </c>
      <c r="E45" s="179" t="s">
        <v>184</v>
      </c>
      <c r="F45" s="181" t="s">
        <v>185</v>
      </c>
      <c r="G45" s="26" t="s">
        <v>186</v>
      </c>
      <c r="H45" s="235"/>
      <c r="I45" s="26" t="s">
        <v>136</v>
      </c>
      <c r="J45" s="227" t="s">
        <v>187</v>
      </c>
      <c r="K45" s="265" t="s">
        <v>188</v>
      </c>
      <c r="L45" s="25" t="s">
        <v>189</v>
      </c>
      <c r="M45" s="267" t="s">
        <v>190</v>
      </c>
      <c r="N45" s="237" t="s">
        <v>191</v>
      </c>
      <c r="O45" s="235"/>
      <c r="P45" s="346"/>
      <c r="Q45" s="224"/>
      <c r="R45" s="224"/>
      <c r="S45" s="235"/>
      <c r="T45" s="347" t="s">
        <v>195</v>
      </c>
      <c r="U45" s="299"/>
      <c r="V45" s="299"/>
      <c r="W45" s="299"/>
      <c r="X45" s="299"/>
      <c r="Y45" s="299"/>
    </row>
    <row r="46" spans="1:25" ht="29.15" x14ac:dyDescent="0.4">
      <c r="A46" s="175" t="s">
        <v>196</v>
      </c>
      <c r="B46" s="175"/>
      <c r="C46" s="179" t="s">
        <v>197</v>
      </c>
      <c r="D46" s="175"/>
      <c r="E46" s="281" t="s">
        <v>198</v>
      </c>
      <c r="F46" s="181" t="s">
        <v>199</v>
      </c>
      <c r="G46" s="26" t="s">
        <v>200</v>
      </c>
      <c r="H46" s="235" t="s">
        <v>201</v>
      </c>
      <c r="I46" s="26" t="s">
        <v>136</v>
      </c>
      <c r="J46" s="227" t="s">
        <v>187</v>
      </c>
      <c r="K46" s="265" t="s">
        <v>202</v>
      </c>
      <c r="L46" s="25" t="s">
        <v>203</v>
      </c>
      <c r="M46" s="267" t="s">
        <v>204</v>
      </c>
      <c r="N46" s="237" t="s">
        <v>205</v>
      </c>
      <c r="O46" s="235"/>
      <c r="P46" s="346"/>
      <c r="Q46" s="224"/>
      <c r="R46" s="299"/>
      <c r="S46" s="350"/>
      <c r="T46" s="298" t="s">
        <v>208</v>
      </c>
      <c r="U46" s="299"/>
      <c r="V46" s="299"/>
      <c r="W46" s="299"/>
      <c r="X46" s="299"/>
      <c r="Y46" s="299"/>
    </row>
    <row r="47" spans="1:25" ht="29.15" x14ac:dyDescent="0.4">
      <c r="A47" s="175" t="s">
        <v>209</v>
      </c>
      <c r="B47" s="175"/>
      <c r="C47" s="179" t="s">
        <v>210</v>
      </c>
      <c r="D47" s="175"/>
      <c r="E47" s="281" t="s">
        <v>211</v>
      </c>
      <c r="F47" s="181" t="s">
        <v>212</v>
      </c>
      <c r="G47" s="26" t="s">
        <v>213</v>
      </c>
      <c r="H47" s="246" t="s">
        <v>214</v>
      </c>
      <c r="I47" s="26" t="s">
        <v>136</v>
      </c>
      <c r="J47" s="227" t="s">
        <v>215</v>
      </c>
      <c r="K47" s="265" t="s">
        <v>216</v>
      </c>
      <c r="L47" s="25" t="s">
        <v>217</v>
      </c>
      <c r="M47" s="266"/>
      <c r="N47" s="237" t="s">
        <v>218</v>
      </c>
      <c r="O47" s="235"/>
      <c r="P47" s="346"/>
      <c r="Q47" s="224"/>
      <c r="R47" s="299"/>
      <c r="S47" s="299"/>
      <c r="T47" s="298" t="s">
        <v>221</v>
      </c>
      <c r="U47" s="299"/>
      <c r="V47" s="299"/>
      <c r="W47" s="299"/>
      <c r="X47" s="299"/>
      <c r="Y47" s="299"/>
    </row>
    <row r="48" spans="1:25" ht="29.15" x14ac:dyDescent="0.4">
      <c r="A48" s="175" t="s">
        <v>222</v>
      </c>
      <c r="B48" s="175"/>
      <c r="C48" s="179" t="s">
        <v>223</v>
      </c>
      <c r="D48" s="175"/>
      <c r="E48" s="281" t="s">
        <v>224</v>
      </c>
      <c r="F48" s="180" t="s">
        <v>225</v>
      </c>
      <c r="G48" s="26" t="s">
        <v>226</v>
      </c>
      <c r="H48" s="246" t="s">
        <v>227</v>
      </c>
      <c r="I48" s="26" t="s">
        <v>136</v>
      </c>
      <c r="J48" s="227" t="s">
        <v>215</v>
      </c>
      <c r="K48" s="327" t="s">
        <v>228</v>
      </c>
      <c r="L48" s="25" t="s">
        <v>229</v>
      </c>
      <c r="M48" s="268"/>
      <c r="N48" s="237" t="s">
        <v>230</v>
      </c>
      <c r="O48" s="235"/>
      <c r="P48" s="346"/>
      <c r="Q48" s="224"/>
      <c r="R48" s="299"/>
      <c r="S48" s="299"/>
      <c r="T48" s="298" t="s">
        <v>232</v>
      </c>
      <c r="U48" s="299"/>
      <c r="V48" s="299"/>
      <c r="W48" s="299"/>
      <c r="X48" s="299"/>
      <c r="Y48" s="299"/>
    </row>
    <row r="49" spans="1:25" ht="30" customHeight="1" x14ac:dyDescent="0.4">
      <c r="A49" s="175" t="s">
        <v>233</v>
      </c>
      <c r="B49" s="175"/>
      <c r="C49" s="179" t="s">
        <v>234</v>
      </c>
      <c r="D49" s="175"/>
      <c r="E49" s="281" t="s">
        <v>235</v>
      </c>
      <c r="F49" s="260" t="s">
        <v>236</v>
      </c>
      <c r="G49" s="26" t="s">
        <v>237</v>
      </c>
      <c r="H49" s="235" t="s">
        <v>238</v>
      </c>
      <c r="I49" s="26" t="s">
        <v>136</v>
      </c>
      <c r="J49" s="228" t="s">
        <v>239</v>
      </c>
      <c r="K49" s="299" t="s">
        <v>240</v>
      </c>
      <c r="L49" s="69" t="s">
        <v>241</v>
      </c>
      <c r="M49" s="266"/>
      <c r="N49" s="237" t="s">
        <v>10</v>
      </c>
      <c r="O49" s="235"/>
      <c r="P49" s="346"/>
      <c r="Q49" s="224"/>
      <c r="R49" s="299"/>
      <c r="S49" s="299"/>
      <c r="T49" s="298" t="s">
        <v>244</v>
      </c>
      <c r="U49" s="299"/>
      <c r="V49" s="299"/>
      <c r="W49" s="299"/>
      <c r="X49" s="299"/>
      <c r="Y49" s="299"/>
    </row>
    <row r="50" spans="1:25" ht="29.15" x14ac:dyDescent="0.4">
      <c r="A50" s="175" t="s">
        <v>245</v>
      </c>
      <c r="B50" s="175"/>
      <c r="C50" s="179" t="s">
        <v>246</v>
      </c>
      <c r="D50" s="175"/>
      <c r="E50" s="281" t="s">
        <v>247</v>
      </c>
      <c r="F50" s="182" t="s">
        <v>248</v>
      </c>
      <c r="G50" s="26">
        <v>765560</v>
      </c>
      <c r="H50" s="235" t="s">
        <v>249</v>
      </c>
      <c r="I50" s="26" t="s">
        <v>136</v>
      </c>
      <c r="J50" s="228" t="s">
        <v>215</v>
      </c>
      <c r="K50" s="328" t="s">
        <v>216</v>
      </c>
      <c r="L50" s="25" t="s">
        <v>250</v>
      </c>
      <c r="M50" s="266"/>
      <c r="N50" s="237" t="s">
        <v>251</v>
      </c>
      <c r="O50" s="235"/>
      <c r="P50" s="346"/>
      <c r="Q50" s="224"/>
      <c r="R50" s="299"/>
      <c r="S50" s="299"/>
      <c r="T50" s="299"/>
      <c r="U50" s="299"/>
      <c r="V50" s="299"/>
      <c r="W50" s="299"/>
      <c r="X50" s="299"/>
      <c r="Y50" s="299"/>
    </row>
    <row r="51" spans="1:25" ht="29.15" x14ac:dyDescent="0.4">
      <c r="A51" s="175" t="s">
        <v>253</v>
      </c>
      <c r="B51" s="184"/>
      <c r="C51" s="179" t="s">
        <v>254</v>
      </c>
      <c r="D51" s="184"/>
      <c r="E51" s="281" t="s">
        <v>255</v>
      </c>
      <c r="F51" s="175"/>
      <c r="G51" s="26" t="s">
        <v>256</v>
      </c>
      <c r="H51" s="235" t="s">
        <v>257</v>
      </c>
      <c r="I51" s="26" t="s">
        <v>136</v>
      </c>
      <c r="J51" s="228" t="s">
        <v>258</v>
      </c>
      <c r="K51" s="265" t="s">
        <v>259</v>
      </c>
      <c r="L51" s="296" t="s">
        <v>260</v>
      </c>
      <c r="M51" s="267"/>
      <c r="N51" s="237" t="s">
        <v>261</v>
      </c>
      <c r="O51" s="235"/>
      <c r="P51" s="346"/>
      <c r="Q51" s="224"/>
      <c r="R51" s="299"/>
      <c r="S51" s="299"/>
      <c r="T51" s="299"/>
      <c r="U51" s="299"/>
      <c r="V51" s="299"/>
      <c r="W51" s="299"/>
      <c r="X51" s="299"/>
      <c r="Y51" s="299"/>
    </row>
    <row r="52" spans="1:25" s="2" customFormat="1" ht="29.15" x14ac:dyDescent="0.4">
      <c r="A52" s="175" t="s">
        <v>262</v>
      </c>
      <c r="B52" s="175"/>
      <c r="C52" s="179" t="s">
        <v>263</v>
      </c>
      <c r="D52" s="175"/>
      <c r="E52" s="281" t="s">
        <v>264</v>
      </c>
      <c r="F52" s="175"/>
      <c r="G52" s="26"/>
      <c r="H52" s="235"/>
      <c r="I52" s="26"/>
      <c r="J52" s="228"/>
      <c r="K52" s="265" t="s">
        <v>265</v>
      </c>
      <c r="L52" s="295" t="s">
        <v>266</v>
      </c>
      <c r="M52" s="267"/>
      <c r="N52" s="237" t="s">
        <v>267</v>
      </c>
      <c r="O52" s="25"/>
      <c r="P52" s="349"/>
      <c r="Q52" s="224"/>
      <c r="R52" s="299"/>
      <c r="S52" s="299"/>
      <c r="T52" s="299"/>
      <c r="U52" s="299"/>
      <c r="V52" s="299"/>
      <c r="W52" s="295"/>
      <c r="X52" s="295"/>
      <c r="Y52" s="295"/>
    </row>
    <row r="53" spans="1:25" x14ac:dyDescent="0.4">
      <c r="A53" s="175" t="s">
        <v>268</v>
      </c>
      <c r="B53" s="175"/>
      <c r="C53" s="179"/>
      <c r="D53" s="175"/>
      <c r="E53" s="281" t="s">
        <v>269</v>
      </c>
      <c r="F53" s="175"/>
      <c r="G53" s="26" t="s">
        <v>270</v>
      </c>
      <c r="H53" s="235"/>
      <c r="I53" s="26" t="s">
        <v>136</v>
      </c>
      <c r="J53" s="228"/>
      <c r="K53" s="264" t="s">
        <v>271</v>
      </c>
      <c r="L53" s="331"/>
      <c r="M53" s="266"/>
      <c r="N53" s="237"/>
      <c r="O53" s="235"/>
      <c r="P53" s="346"/>
      <c r="Q53" s="224"/>
      <c r="R53" s="299"/>
      <c r="S53" s="299"/>
      <c r="T53" s="299"/>
      <c r="U53" s="299"/>
      <c r="V53" s="299"/>
      <c r="W53" s="299"/>
      <c r="X53" s="299"/>
      <c r="Y53" s="299"/>
    </row>
    <row r="54" spans="1:25" x14ac:dyDescent="0.4">
      <c r="A54" s="175"/>
      <c r="B54" s="175"/>
      <c r="C54" s="179" t="s">
        <v>272</v>
      </c>
      <c r="D54" s="175"/>
      <c r="E54" s="281" t="s">
        <v>273</v>
      </c>
      <c r="F54" s="175"/>
      <c r="G54" s="26" t="s">
        <v>274</v>
      </c>
      <c r="H54" s="235"/>
      <c r="I54" s="26" t="s">
        <v>136</v>
      </c>
      <c r="J54" s="228"/>
      <c r="K54" t="s">
        <v>275</v>
      </c>
      <c r="L54" s="297" t="s">
        <v>276</v>
      </c>
      <c r="M54" s="269"/>
      <c r="N54" s="236"/>
      <c r="O54" s="235"/>
      <c r="P54" s="346"/>
      <c r="Q54" s="224"/>
      <c r="R54" s="299"/>
      <c r="S54" s="299"/>
      <c r="T54" s="299"/>
      <c r="U54" s="299"/>
      <c r="V54" s="299"/>
      <c r="W54" s="299"/>
      <c r="X54" s="299"/>
      <c r="Y54" s="299"/>
    </row>
    <row r="55" spans="1:25" x14ac:dyDescent="0.4">
      <c r="A55" s="175"/>
      <c r="B55" s="175"/>
      <c r="C55" s="179" t="s">
        <v>277</v>
      </c>
      <c r="D55" s="175"/>
      <c r="E55" s="175"/>
      <c r="F55" s="175"/>
      <c r="G55" s="26"/>
      <c r="H55" s="235"/>
      <c r="I55" s="26"/>
      <c r="J55" s="228"/>
      <c r="K55" t="s">
        <v>278</v>
      </c>
      <c r="L55" s="25" t="s">
        <v>279</v>
      </c>
      <c r="M55" s="266"/>
      <c r="O55" s="235"/>
      <c r="P55" s="346"/>
      <c r="Q55" s="224"/>
      <c r="R55" s="299"/>
      <c r="S55" s="299"/>
      <c r="T55" s="299"/>
      <c r="U55" s="299"/>
      <c r="V55" s="299"/>
      <c r="W55" s="299"/>
      <c r="X55" s="299"/>
      <c r="Y55" s="299"/>
    </row>
    <row r="56" spans="1:25" x14ac:dyDescent="0.4">
      <c r="A56" s="175"/>
      <c r="B56" s="175"/>
      <c r="C56" s="179" t="s">
        <v>280</v>
      </c>
      <c r="D56" s="175"/>
      <c r="E56" s="175"/>
      <c r="F56" s="175"/>
      <c r="G56" s="26"/>
      <c r="H56" s="235"/>
      <c r="I56" s="26"/>
      <c r="J56" s="228"/>
      <c r="K56" s="330" t="s">
        <v>281</v>
      </c>
      <c r="L56" s="26" t="s">
        <v>282</v>
      </c>
      <c r="M56" s="266"/>
      <c r="N56" s="223" t="s">
        <v>283</v>
      </c>
      <c r="O56" s="235"/>
      <c r="P56" s="346"/>
      <c r="Q56" s="224"/>
      <c r="R56" s="299"/>
      <c r="S56" s="299"/>
      <c r="T56" s="299"/>
      <c r="U56" s="299"/>
      <c r="V56" s="299"/>
      <c r="W56" s="299"/>
      <c r="X56" s="299"/>
      <c r="Y56" s="299"/>
    </row>
    <row r="57" spans="1:25" ht="29.15" x14ac:dyDescent="0.4">
      <c r="A57" s="175"/>
      <c r="B57" s="175"/>
      <c r="C57" s="179"/>
      <c r="D57" s="175"/>
      <c r="E57" s="175"/>
      <c r="F57" s="175"/>
      <c r="G57" s="26"/>
      <c r="H57" s="235"/>
      <c r="I57" s="26"/>
      <c r="J57" s="228"/>
      <c r="K57" s="298" t="s">
        <v>284</v>
      </c>
      <c r="L57" s="25"/>
      <c r="M57" s="266"/>
      <c r="N57" s="332" t="s">
        <v>6</v>
      </c>
      <c r="O57" s="235"/>
      <c r="P57" s="346"/>
      <c r="Q57" s="224"/>
      <c r="R57" s="299"/>
      <c r="S57" s="299"/>
      <c r="T57" s="299"/>
      <c r="U57" s="299"/>
      <c r="V57" s="299"/>
      <c r="W57" s="299"/>
      <c r="X57" s="299"/>
      <c r="Y57" s="299"/>
    </row>
    <row r="58" spans="1:25" ht="29.15" x14ac:dyDescent="0.4">
      <c r="A58" s="175"/>
      <c r="B58" s="184"/>
      <c r="C58" s="179" t="s">
        <v>285</v>
      </c>
      <c r="D58" s="184"/>
      <c r="E58" s="175"/>
      <c r="F58" s="175"/>
      <c r="G58" s="183" t="s">
        <v>248</v>
      </c>
      <c r="H58" s="235"/>
      <c r="I58" s="26"/>
      <c r="J58" s="228"/>
      <c r="K58" s="298" t="s">
        <v>286</v>
      </c>
      <c r="L58" s="69" t="s">
        <v>287</v>
      </c>
      <c r="M58" s="266"/>
      <c r="N58" s="224" t="s">
        <v>288</v>
      </c>
      <c r="O58" s="235"/>
      <c r="P58" s="346"/>
      <c r="Q58" s="224" t="s">
        <v>290</v>
      </c>
      <c r="R58" s="299"/>
      <c r="S58" s="299"/>
      <c r="T58" s="299"/>
      <c r="U58" s="299"/>
      <c r="V58" s="299"/>
      <c r="W58" s="299"/>
      <c r="X58" s="299"/>
      <c r="Y58" s="299"/>
    </row>
    <row r="59" spans="1:25" x14ac:dyDescent="0.4">
      <c r="A59" s="175"/>
      <c r="B59" s="175"/>
      <c r="C59" s="179" t="s">
        <v>291</v>
      </c>
      <c r="D59" s="175"/>
      <c r="E59" s="175"/>
      <c r="F59" s="175"/>
      <c r="K59" s="299" t="s">
        <v>292</v>
      </c>
      <c r="L59" s="69" t="s">
        <v>293</v>
      </c>
      <c r="M59" s="266"/>
      <c r="N59" s="224" t="s">
        <v>294</v>
      </c>
      <c r="O59" s="235"/>
      <c r="P59" s="346"/>
      <c r="Q59" s="224" t="s">
        <v>296</v>
      </c>
      <c r="R59" s="299"/>
      <c r="S59" s="299"/>
      <c r="T59" s="299"/>
      <c r="U59" s="299"/>
      <c r="V59" s="299"/>
      <c r="W59" s="299"/>
      <c r="X59" s="299"/>
      <c r="Y59" s="299"/>
    </row>
    <row r="60" spans="1:25" x14ac:dyDescent="0.4">
      <c r="A60" s="20"/>
      <c r="B60" s="175"/>
      <c r="C60" s="179" t="s">
        <v>297</v>
      </c>
      <c r="D60" s="175"/>
      <c r="E60" s="175"/>
      <c r="F60" s="175"/>
      <c r="K60" s="264" t="s">
        <v>298</v>
      </c>
      <c r="L60" s="25" t="s">
        <v>299</v>
      </c>
      <c r="N60" s="224" t="s">
        <v>300</v>
      </c>
      <c r="O60" s="235"/>
      <c r="P60" s="346"/>
      <c r="Q60" s="224" t="s">
        <v>302</v>
      </c>
      <c r="R60" s="299"/>
      <c r="S60" s="299"/>
      <c r="T60" s="299"/>
      <c r="U60" s="299"/>
      <c r="V60" s="299"/>
      <c r="W60" s="299"/>
      <c r="X60" s="299"/>
      <c r="Y60" s="299"/>
    </row>
    <row r="61" spans="1:25" x14ac:dyDescent="0.4">
      <c r="A61" s="20"/>
      <c r="B61" s="175"/>
      <c r="C61" s="186" t="s">
        <v>248</v>
      </c>
      <c r="D61" s="175"/>
      <c r="E61" s="175"/>
      <c r="F61" s="175"/>
      <c r="K61" s="264" t="s">
        <v>303</v>
      </c>
      <c r="L61" s="271"/>
      <c r="N61" s="224" t="s">
        <v>304</v>
      </c>
      <c r="O61" s="235"/>
      <c r="P61" s="346"/>
      <c r="Q61" s="224" t="s">
        <v>128</v>
      </c>
      <c r="R61" s="299"/>
      <c r="S61" s="299"/>
      <c r="T61" s="299"/>
      <c r="U61" s="299"/>
      <c r="V61" s="299"/>
      <c r="W61" s="299"/>
      <c r="X61" s="299"/>
      <c r="Y61" s="299"/>
    </row>
    <row r="62" spans="1:25" x14ac:dyDescent="0.4">
      <c r="A62" s="20"/>
      <c r="B62" s="175"/>
      <c r="C62" s="77"/>
      <c r="D62" s="175"/>
      <c r="E62" s="175"/>
      <c r="F62" s="175"/>
      <c r="H62" s="23"/>
      <c r="K62" s="264" t="s">
        <v>306</v>
      </c>
      <c r="L62" s="25" t="s">
        <v>10</v>
      </c>
      <c r="N62" s="325" t="s">
        <v>307</v>
      </c>
      <c r="O62" s="235"/>
      <c r="P62" s="346"/>
      <c r="Q62" s="224"/>
      <c r="R62" s="299"/>
      <c r="S62" s="299"/>
      <c r="T62" s="299"/>
      <c r="U62" s="299"/>
      <c r="V62" s="299"/>
      <c r="W62" s="299"/>
      <c r="X62" s="299"/>
      <c r="Y62" s="299"/>
    </row>
    <row r="63" spans="1:25" x14ac:dyDescent="0.4">
      <c r="A63" s="20"/>
      <c r="H63" s="23"/>
      <c r="K63" s="265" t="s">
        <v>309</v>
      </c>
      <c r="L63" s="272"/>
      <c r="N63" s="300" t="s">
        <v>310</v>
      </c>
      <c r="O63" s="351"/>
      <c r="P63" s="299"/>
      <c r="Q63" s="224"/>
      <c r="R63" s="299"/>
      <c r="S63" s="299"/>
      <c r="T63" s="299"/>
      <c r="U63" s="299"/>
      <c r="V63" s="299"/>
      <c r="W63" s="299"/>
      <c r="X63" s="299"/>
      <c r="Y63" s="299"/>
    </row>
    <row r="64" spans="1:25" x14ac:dyDescent="0.4">
      <c r="A64" s="20"/>
      <c r="C64" s="179"/>
      <c r="E64" s="185" t="s">
        <v>248</v>
      </c>
      <c r="H64" s="23"/>
      <c r="K64" s="264" t="s">
        <v>311</v>
      </c>
      <c r="L64" s="272"/>
      <c r="N64" s="23"/>
      <c r="O64" s="23"/>
    </row>
    <row r="65" spans="1:22" x14ac:dyDescent="0.4">
      <c r="C65" s="179"/>
      <c r="H65" s="23"/>
      <c r="K65" s="264" t="s">
        <v>312</v>
      </c>
      <c r="L65" s="26"/>
      <c r="N65" s="23"/>
      <c r="O65" s="23"/>
    </row>
    <row r="66" spans="1:22" x14ac:dyDescent="0.4">
      <c r="H66" s="23"/>
      <c r="K66" s="264"/>
      <c r="L66" s="26"/>
      <c r="M66" s="2"/>
      <c r="N66" s="23"/>
      <c r="O66" s="23"/>
      <c r="P66" s="2"/>
      <c r="Q66" s="2"/>
      <c r="R66" s="2"/>
      <c r="S66" s="2"/>
      <c r="T66" s="2"/>
      <c r="U66" s="2"/>
      <c r="V66" s="2"/>
    </row>
    <row r="67" spans="1:22" x14ac:dyDescent="0.4">
      <c r="H67" s="23"/>
      <c r="K67" s="264"/>
      <c r="L67" s="26"/>
      <c r="O67" s="23"/>
      <c r="P67" s="23"/>
    </row>
    <row r="68" spans="1:22" x14ac:dyDescent="0.4">
      <c r="H68" s="23"/>
      <c r="K68" s="264"/>
      <c r="L68" s="26"/>
      <c r="O68" s="23"/>
      <c r="P68" s="23"/>
    </row>
    <row r="69" spans="1:22" x14ac:dyDescent="0.4">
      <c r="K69" s="264"/>
      <c r="L69" s="26"/>
    </row>
    <row r="70" spans="1:22" x14ac:dyDescent="0.4">
      <c r="K70" s="264"/>
      <c r="L70" s="26"/>
    </row>
    <row r="71" spans="1:22" x14ac:dyDescent="0.4">
      <c r="K71" s="264"/>
      <c r="L71" s="235"/>
    </row>
    <row r="72" spans="1:22" x14ac:dyDescent="0.4">
      <c r="K72" s="265"/>
      <c r="L72" s="235"/>
    </row>
    <row r="73" spans="1:22" x14ac:dyDescent="0.4">
      <c r="K73" s="265"/>
      <c r="L73" s="235"/>
    </row>
    <row r="74" spans="1:22" x14ac:dyDescent="0.4">
      <c r="L74" s="235"/>
    </row>
    <row r="75" spans="1:22" x14ac:dyDescent="0.4">
      <c r="B75" s="20"/>
      <c r="C75" s="20"/>
      <c r="D75" s="20"/>
      <c r="L75" s="235"/>
    </row>
    <row r="76" spans="1:22" x14ac:dyDescent="0.4">
      <c r="B76" s="20"/>
      <c r="C76" s="20"/>
      <c r="D76" s="20"/>
    </row>
    <row r="77" spans="1:22" s="210" customFormat="1" x14ac:dyDescent="0.4">
      <c r="A77" s="214"/>
      <c r="B77" s="209"/>
      <c r="C77" s="209"/>
      <c r="D77" s="209"/>
      <c r="E77" s="209"/>
      <c r="F77" s="209"/>
      <c r="G77" s="209"/>
      <c r="R77" s="215"/>
    </row>
    <row r="78" spans="1:22" s="210" customFormat="1" x14ac:dyDescent="0.4">
      <c r="A78" s="209"/>
      <c r="B78" s="214"/>
      <c r="C78" s="214"/>
      <c r="D78" s="214"/>
      <c r="E78" s="209"/>
      <c r="F78" s="209"/>
      <c r="G78" s="209"/>
      <c r="K78" s="211"/>
      <c r="L78" s="211"/>
      <c r="O78" s="212"/>
      <c r="P78" s="212"/>
      <c r="Q78" s="216"/>
      <c r="R78" s="215"/>
    </row>
    <row r="79" spans="1:22" s="210" customFormat="1" x14ac:dyDescent="0.4">
      <c r="A79" s="209"/>
      <c r="B79" s="214"/>
      <c r="C79" s="214"/>
      <c r="D79" s="214"/>
      <c r="E79" s="209"/>
      <c r="F79" s="209"/>
      <c r="G79" s="209"/>
      <c r="K79" s="211"/>
      <c r="N79" s="211"/>
      <c r="O79" s="211"/>
      <c r="R79" s="215"/>
    </row>
    <row r="80" spans="1:22" s="210" customFormat="1" x14ac:dyDescent="0.4">
      <c r="A80" s="209"/>
      <c r="B80" s="214"/>
      <c r="C80" s="214"/>
      <c r="D80" s="214"/>
      <c r="E80" s="209"/>
      <c r="F80" s="209"/>
      <c r="G80" s="209"/>
      <c r="K80" s="217"/>
      <c r="N80" s="211"/>
      <c r="O80" s="211"/>
      <c r="R80" s="215"/>
    </row>
    <row r="81" spans="1:8" x14ac:dyDescent="0.4">
      <c r="B81" s="77"/>
      <c r="C81" s="77"/>
      <c r="D81" s="77"/>
    </row>
    <row r="82" spans="1:8" x14ac:dyDescent="0.4">
      <c r="A82" s="248" t="s">
        <v>313</v>
      </c>
      <c r="B82" s="365" t="s">
        <v>314</v>
      </c>
      <c r="C82" s="365"/>
      <c r="D82" s="365"/>
      <c r="E82" s="248" t="s">
        <v>315</v>
      </c>
      <c r="F82" s="248" t="s">
        <v>316</v>
      </c>
      <c r="G82" s="248" t="s">
        <v>317</v>
      </c>
      <c r="H82" s="249" t="s">
        <v>318</v>
      </c>
    </row>
    <row r="83" spans="1:8" x14ac:dyDescent="0.4">
      <c r="A83" s="83" t="s">
        <v>319</v>
      </c>
      <c r="B83" s="26" t="s">
        <v>6</v>
      </c>
      <c r="C83" s="259"/>
      <c r="D83" s="259"/>
      <c r="E83" s="257"/>
      <c r="F83" s="250"/>
      <c r="G83" s="250"/>
      <c r="H83" s="247"/>
    </row>
    <row r="84" spans="1:8" ht="29.15" x14ac:dyDescent="0.4">
      <c r="A84" s="83" t="s">
        <v>319</v>
      </c>
      <c r="B84" s="259" t="s">
        <v>320</v>
      </c>
      <c r="C84" s="259"/>
      <c r="D84" s="259"/>
      <c r="E84" s="257" t="s">
        <v>589</v>
      </c>
      <c r="F84" s="250"/>
      <c r="G84" s="250"/>
      <c r="H84" s="247"/>
    </row>
    <row r="85" spans="1:8" x14ac:dyDescent="0.4">
      <c r="A85" s="83" t="s">
        <v>319</v>
      </c>
      <c r="B85" s="259" t="s">
        <v>321</v>
      </c>
      <c r="C85" s="259"/>
      <c r="D85" s="259"/>
      <c r="E85" s="257"/>
      <c r="F85" s="250"/>
      <c r="G85" s="250"/>
      <c r="H85" s="247"/>
    </row>
    <row r="86" spans="1:8" x14ac:dyDescent="0.4">
      <c r="A86" s="83" t="s">
        <v>319</v>
      </c>
      <c r="B86" s="259" t="s">
        <v>322</v>
      </c>
      <c r="C86" s="259"/>
      <c r="D86" s="259"/>
      <c r="E86" s="257"/>
      <c r="F86" s="250"/>
      <c r="G86" s="250"/>
      <c r="H86" s="247"/>
    </row>
    <row r="87" spans="1:8" x14ac:dyDescent="0.4">
      <c r="A87" s="83" t="s">
        <v>319</v>
      </c>
      <c r="B87" s="259" t="s">
        <v>323</v>
      </c>
      <c r="C87" s="259"/>
      <c r="D87" s="259"/>
      <c r="E87" s="257"/>
      <c r="F87" s="250"/>
      <c r="G87" s="250"/>
      <c r="H87" s="247"/>
    </row>
    <row r="88" spans="1:8" ht="29.15" x14ac:dyDescent="0.4">
      <c r="A88" s="83" t="s">
        <v>319</v>
      </c>
      <c r="B88" s="259" t="s">
        <v>324</v>
      </c>
      <c r="C88" s="259"/>
      <c r="D88" s="259"/>
      <c r="E88" s="257" t="s">
        <v>325</v>
      </c>
      <c r="F88" s="250"/>
      <c r="G88" s="250"/>
      <c r="H88" s="247" t="s">
        <v>588</v>
      </c>
    </row>
    <row r="89" spans="1:8" ht="29.15" x14ac:dyDescent="0.4">
      <c r="A89" s="83" t="s">
        <v>319</v>
      </c>
      <c r="B89" s="259" t="s">
        <v>326</v>
      </c>
      <c r="C89" s="259"/>
      <c r="D89" s="259"/>
      <c r="E89" s="257"/>
      <c r="F89" s="250"/>
      <c r="G89" s="250"/>
      <c r="H89" s="247"/>
    </row>
    <row r="90" spans="1:8" x14ac:dyDescent="0.4">
      <c r="A90" s="83"/>
      <c r="B90" s="259"/>
      <c r="C90" s="259"/>
      <c r="D90" s="259"/>
      <c r="E90" s="257"/>
      <c r="F90" s="250"/>
      <c r="G90" s="250"/>
      <c r="H90" s="247"/>
    </row>
    <row r="91" spans="1:8" x14ac:dyDescent="0.4">
      <c r="A91" s="83"/>
      <c r="B91" s="259"/>
      <c r="C91" s="259"/>
      <c r="D91" s="259"/>
      <c r="E91" s="257"/>
      <c r="F91" s="250"/>
      <c r="G91" s="250"/>
      <c r="H91" s="247"/>
    </row>
    <row r="92" spans="1:8" x14ac:dyDescent="0.4">
      <c r="A92" s="83"/>
      <c r="B92" s="26" t="s">
        <v>6</v>
      </c>
      <c r="C92" s="259"/>
      <c r="D92" s="259"/>
      <c r="E92" s="257"/>
      <c r="F92" s="250"/>
      <c r="G92" s="250"/>
      <c r="H92" s="247"/>
    </row>
    <row r="93" spans="1:8" x14ac:dyDescent="0.4">
      <c r="A93" s="83" t="s">
        <v>327</v>
      </c>
      <c r="B93" s="251" t="s">
        <v>328</v>
      </c>
      <c r="C93" s="251"/>
      <c r="D93" s="251"/>
      <c r="E93" s="256" t="s">
        <v>329</v>
      </c>
      <c r="F93" s="251" t="s">
        <v>330</v>
      </c>
      <c r="G93" s="251" t="s">
        <v>331</v>
      </c>
      <c r="H93" s="247" t="s">
        <v>332</v>
      </c>
    </row>
    <row r="94" spans="1:8" x14ac:dyDescent="0.4">
      <c r="A94" s="83" t="s">
        <v>327</v>
      </c>
      <c r="B94" s="251" t="s">
        <v>333</v>
      </c>
      <c r="C94" s="252"/>
      <c r="D94" s="252"/>
      <c r="E94" s="251" t="s">
        <v>334</v>
      </c>
      <c r="F94" s="252"/>
      <c r="G94" s="255"/>
      <c r="H94" s="247">
        <f>'Design Sheet'!E6</f>
        <v>0</v>
      </c>
    </row>
    <row r="95" spans="1:8" x14ac:dyDescent="0.4">
      <c r="A95" s="83" t="s">
        <v>327</v>
      </c>
      <c r="B95" s="251" t="s">
        <v>335</v>
      </c>
      <c r="C95" s="252"/>
      <c r="D95" s="252"/>
      <c r="E95" s="254" t="s">
        <v>336</v>
      </c>
      <c r="F95" s="252" t="s">
        <v>337</v>
      </c>
      <c r="G95" s="252" t="s">
        <v>338</v>
      </c>
      <c r="H95" s="247" t="s">
        <v>332</v>
      </c>
    </row>
    <row r="96" spans="1:8" x14ac:dyDescent="0.4">
      <c r="A96" s="81" t="s">
        <v>327</v>
      </c>
      <c r="B96" s="251" t="s">
        <v>339</v>
      </c>
      <c r="C96" s="252"/>
      <c r="D96" s="252"/>
      <c r="E96" s="256" t="s">
        <v>329</v>
      </c>
      <c r="F96" s="252" t="s">
        <v>340</v>
      </c>
      <c r="G96" s="252" t="s">
        <v>341</v>
      </c>
      <c r="H96" s="247" t="s">
        <v>332</v>
      </c>
    </row>
    <row r="97" spans="1:13" x14ac:dyDescent="0.4">
      <c r="A97" s="81" t="s">
        <v>327</v>
      </c>
      <c r="B97" s="251" t="s">
        <v>342</v>
      </c>
      <c r="C97" s="251"/>
      <c r="D97" s="251"/>
      <c r="E97" s="258" t="s">
        <v>343</v>
      </c>
      <c r="F97" s="251" t="s">
        <v>337</v>
      </c>
      <c r="G97" s="251" t="s">
        <v>344</v>
      </c>
      <c r="H97" s="247" t="s">
        <v>332</v>
      </c>
    </row>
    <row r="98" spans="1:13" x14ac:dyDescent="0.4">
      <c r="A98" s="81" t="s">
        <v>327</v>
      </c>
      <c r="B98" s="251" t="s">
        <v>345</v>
      </c>
      <c r="C98" s="251"/>
      <c r="D98" s="251"/>
      <c r="E98" s="254"/>
      <c r="F98" s="252" t="s">
        <v>346</v>
      </c>
      <c r="G98" s="252" t="s">
        <v>347</v>
      </c>
      <c r="H98" s="247" t="s">
        <v>348</v>
      </c>
    </row>
    <row r="99" spans="1:13" x14ac:dyDescent="0.4">
      <c r="A99" s="81" t="s">
        <v>327</v>
      </c>
      <c r="B99" s="251" t="s">
        <v>349</v>
      </c>
      <c r="C99" s="251"/>
      <c r="D99" s="251"/>
      <c r="E99" s="251" t="s">
        <v>329</v>
      </c>
      <c r="F99" s="252" t="s">
        <v>330</v>
      </c>
      <c r="G99" s="252" t="s">
        <v>350</v>
      </c>
      <c r="H99" s="247" t="s">
        <v>332</v>
      </c>
    </row>
    <row r="100" spans="1:13" x14ac:dyDescent="0.4">
      <c r="A100" s="81" t="s">
        <v>327</v>
      </c>
      <c r="B100" s="333" t="s">
        <v>351</v>
      </c>
      <c r="C100" s="333"/>
      <c r="D100" s="333"/>
      <c r="E100" s="334" t="s">
        <v>352</v>
      </c>
      <c r="F100" s="333" t="s">
        <v>340</v>
      </c>
      <c r="G100" s="333" t="s">
        <v>353</v>
      </c>
      <c r="H100" s="335" t="s">
        <v>354</v>
      </c>
    </row>
    <row r="101" spans="1:13" x14ac:dyDescent="0.4">
      <c r="A101" s="83" t="s">
        <v>327</v>
      </c>
      <c r="B101" s="333" t="s">
        <v>355</v>
      </c>
      <c r="C101" s="222"/>
      <c r="D101" s="222"/>
      <c r="E101" s="251" t="s">
        <v>329</v>
      </c>
      <c r="F101" s="222"/>
      <c r="G101" s="222"/>
      <c r="H101" s="299"/>
    </row>
    <row r="102" spans="1:13" x14ac:dyDescent="0.4">
      <c r="A102" s="83" t="s">
        <v>327</v>
      </c>
      <c r="B102" s="222"/>
      <c r="C102" s="222"/>
      <c r="D102" s="222"/>
      <c r="E102" s="222"/>
      <c r="F102" s="222"/>
      <c r="G102" s="222"/>
      <c r="H102" s="299"/>
    </row>
    <row r="103" spans="1:13" x14ac:dyDescent="0.4">
      <c r="A103" s="83" t="s">
        <v>327</v>
      </c>
      <c r="B103" s="222"/>
      <c r="C103" s="222"/>
      <c r="D103" s="222"/>
      <c r="E103" s="222"/>
      <c r="F103" s="222"/>
      <c r="G103" s="222"/>
      <c r="H103" s="299"/>
    </row>
    <row r="104" spans="1:13" x14ac:dyDescent="0.4">
      <c r="A104" s="81" t="s">
        <v>327</v>
      </c>
      <c r="B104" s="336"/>
      <c r="C104" s="337"/>
      <c r="D104" s="337"/>
      <c r="E104" s="336"/>
      <c r="F104" s="337"/>
      <c r="G104" s="337"/>
      <c r="H104" s="338"/>
    </row>
    <row r="105" spans="1:13" x14ac:dyDescent="0.4">
      <c r="A105" s="81" t="s">
        <v>327</v>
      </c>
      <c r="B105" s="251"/>
      <c r="C105" s="252"/>
      <c r="D105" s="252"/>
      <c r="E105" s="251"/>
      <c r="F105" s="252"/>
      <c r="G105" s="252"/>
      <c r="H105" s="253"/>
    </row>
    <row r="106" spans="1:13" x14ac:dyDescent="0.4">
      <c r="A106" s="81" t="s">
        <v>327</v>
      </c>
      <c r="B106" s="251"/>
      <c r="C106" s="252"/>
      <c r="D106" s="252"/>
      <c r="E106" s="251"/>
      <c r="F106" s="252"/>
      <c r="G106" s="252"/>
      <c r="H106" s="253"/>
    </row>
    <row r="107" spans="1:13" x14ac:dyDescent="0.4">
      <c r="A107" s="81" t="s">
        <v>327</v>
      </c>
      <c r="B107" s="251" t="s">
        <v>356</v>
      </c>
      <c r="C107" s="252"/>
      <c r="D107" s="252"/>
      <c r="E107" s="256" t="s">
        <v>357</v>
      </c>
      <c r="F107" s="252"/>
      <c r="G107" s="252"/>
      <c r="H107" s="253"/>
    </row>
    <row r="108" spans="1:13" x14ac:dyDescent="0.4">
      <c r="A108" s="81" t="s">
        <v>327</v>
      </c>
      <c r="B108" s="251" t="s">
        <v>358</v>
      </c>
      <c r="C108" s="252"/>
      <c r="D108" s="252"/>
      <c r="E108" s="256" t="s">
        <v>357</v>
      </c>
      <c r="F108" s="252"/>
      <c r="G108" s="252"/>
      <c r="H108" s="253"/>
      <c r="L108" s="24"/>
      <c r="M108" s="24"/>
    </row>
    <row r="109" spans="1:13" x14ac:dyDescent="0.4">
      <c r="A109" s="81" t="s">
        <v>327</v>
      </c>
      <c r="B109" s="251" t="s">
        <v>359</v>
      </c>
      <c r="C109" s="252"/>
      <c r="D109" s="252"/>
      <c r="E109" s="256" t="s">
        <v>357</v>
      </c>
      <c r="F109" s="252"/>
      <c r="G109" s="252"/>
      <c r="H109" s="253"/>
      <c r="L109" s="24"/>
      <c r="M109" s="24"/>
    </row>
    <row r="110" spans="1:13" x14ac:dyDescent="0.4">
      <c r="A110" s="81" t="s">
        <v>327</v>
      </c>
      <c r="B110" s="251" t="s">
        <v>360</v>
      </c>
      <c r="C110" s="251"/>
      <c r="D110" s="251"/>
      <c r="E110" s="258" t="s">
        <v>361</v>
      </c>
      <c r="F110" s="251" t="s">
        <v>330</v>
      </c>
      <c r="G110" s="251" t="s">
        <v>362</v>
      </c>
      <c r="H110" s="247" t="s">
        <v>332</v>
      </c>
      <c r="L110" s="24"/>
      <c r="M110" s="24"/>
    </row>
    <row r="111" spans="1:13" x14ac:dyDescent="0.4">
      <c r="A111" s="81" t="s">
        <v>327</v>
      </c>
      <c r="B111" s="251" t="s">
        <v>363</v>
      </c>
      <c r="C111" s="252"/>
      <c r="D111" s="252"/>
      <c r="E111" s="256"/>
      <c r="F111" s="252"/>
      <c r="G111" s="252"/>
      <c r="H111" s="253"/>
      <c r="L111" s="24"/>
      <c r="M111" s="24"/>
    </row>
    <row r="112" spans="1:13" x14ac:dyDescent="0.4">
      <c r="A112" s="81"/>
      <c r="B112" s="251"/>
      <c r="C112" s="252"/>
      <c r="D112" s="252"/>
      <c r="E112" s="251"/>
      <c r="F112" s="252"/>
      <c r="G112" s="252"/>
      <c r="H112" s="253"/>
      <c r="L112" s="24"/>
      <c r="M112" s="24"/>
    </row>
    <row r="113" spans="1:13" x14ac:dyDescent="0.4">
      <c r="A113" s="81"/>
      <c r="B113" s="251"/>
      <c r="C113" s="252"/>
      <c r="D113" s="252"/>
      <c r="E113" s="251"/>
      <c r="F113" s="252"/>
      <c r="G113" s="252"/>
      <c r="H113" s="253"/>
      <c r="L113" s="24"/>
      <c r="M113" s="24"/>
    </row>
    <row r="114" spans="1:13" x14ac:dyDescent="0.4">
      <c r="A114" s="81"/>
      <c r="B114" s="251"/>
      <c r="C114" s="252"/>
      <c r="D114" s="252"/>
      <c r="E114" s="251"/>
      <c r="F114" s="252"/>
      <c r="G114" s="252"/>
      <c r="H114" s="253"/>
      <c r="L114" s="24"/>
      <c r="M114" s="24"/>
    </row>
    <row r="115" spans="1:13" x14ac:dyDescent="0.4">
      <c r="A115" s="81"/>
      <c r="B115" s="251"/>
      <c r="C115" s="252"/>
      <c r="D115" s="252"/>
      <c r="E115" s="251"/>
      <c r="F115" s="252"/>
      <c r="G115" s="252"/>
      <c r="H115" s="253"/>
      <c r="L115" s="24"/>
      <c r="M115" s="24"/>
    </row>
    <row r="116" spans="1:13" x14ac:dyDescent="0.4">
      <c r="A116" s="81"/>
      <c r="B116" s="251"/>
      <c r="C116" s="252"/>
      <c r="D116" s="252"/>
      <c r="E116" s="251"/>
      <c r="F116" s="252"/>
      <c r="G116" s="252"/>
      <c r="H116" s="253"/>
      <c r="L116" s="24"/>
      <c r="M116" s="24"/>
    </row>
    <row r="117" spans="1:13" x14ac:dyDescent="0.4">
      <c r="B117" s="20"/>
      <c r="C117" s="20"/>
      <c r="D117" s="20"/>
      <c r="L117" s="24"/>
      <c r="M117" s="24"/>
    </row>
    <row r="118" spans="1:13" x14ac:dyDescent="0.4">
      <c r="B118" s="20"/>
      <c r="C118" s="20"/>
      <c r="D118" s="20"/>
      <c r="L118" s="24"/>
      <c r="M118" s="24"/>
    </row>
    <row r="119" spans="1:13" x14ac:dyDescent="0.4">
      <c r="B119" s="20"/>
      <c r="C119" s="20"/>
      <c r="D119" s="20"/>
      <c r="L119" s="24"/>
      <c r="M119" s="24"/>
    </row>
    <row r="120" spans="1:13" x14ac:dyDescent="0.4">
      <c r="B120" s="20"/>
      <c r="C120" s="20"/>
      <c r="D120" s="20"/>
      <c r="L120" s="24"/>
      <c r="M120" s="24"/>
    </row>
    <row r="121" spans="1:13" x14ac:dyDescent="0.4">
      <c r="A121" s="53" t="s">
        <v>313</v>
      </c>
      <c r="B121" s="363" t="s">
        <v>314</v>
      </c>
      <c r="C121" s="364"/>
      <c r="D121" s="107" t="s">
        <v>428</v>
      </c>
      <c r="E121" s="54" t="s">
        <v>401</v>
      </c>
      <c r="F121" s="53" t="s">
        <v>402</v>
      </c>
      <c r="G121" s="53" t="s">
        <v>403</v>
      </c>
      <c r="H121" s="53" t="s">
        <v>120</v>
      </c>
      <c r="L121" s="24"/>
      <c r="M121" s="24"/>
    </row>
    <row r="122" spans="1:13" x14ac:dyDescent="0.4">
      <c r="A122" s="279" t="s">
        <v>442</v>
      </c>
      <c r="B122" s="26"/>
      <c r="C122" s="259"/>
      <c r="D122" s="259"/>
      <c r="E122" s="257"/>
      <c r="F122" s="250"/>
      <c r="G122" s="250"/>
      <c r="H122" s="247"/>
    </row>
    <row r="123" spans="1:13" x14ac:dyDescent="0.4">
      <c r="A123" s="279" t="s">
        <v>442</v>
      </c>
      <c r="B123" s="300" t="s">
        <v>145</v>
      </c>
      <c r="C123" s="259"/>
      <c r="D123" s="259"/>
      <c r="E123" s="257"/>
      <c r="F123" s="94" t="s">
        <v>433</v>
      </c>
      <c r="G123" s="250"/>
      <c r="H123" s="247">
        <f>'Design Sheet'!E6</f>
        <v>0</v>
      </c>
    </row>
    <row r="124" spans="1:13" x14ac:dyDescent="0.4">
      <c r="A124" s="279" t="s">
        <v>442</v>
      </c>
      <c r="B124" s="300" t="s">
        <v>162</v>
      </c>
      <c r="C124" s="259"/>
      <c r="D124" s="259"/>
      <c r="E124" s="257"/>
      <c r="F124" s="94" t="s">
        <v>433</v>
      </c>
      <c r="G124" s="250"/>
      <c r="H124" s="247">
        <f>'Design Sheet'!E6</f>
        <v>0</v>
      </c>
    </row>
    <row r="125" spans="1:13" x14ac:dyDescent="0.4">
      <c r="A125" s="279" t="s">
        <v>442</v>
      </c>
      <c r="B125" s="326" t="s">
        <v>590</v>
      </c>
      <c r="C125" s="259"/>
      <c r="D125" s="259"/>
      <c r="E125" s="257"/>
      <c r="F125" s="250" t="s">
        <v>591</v>
      </c>
      <c r="G125" s="250"/>
      <c r="H125" s="247">
        <f>'Design Sheet'!E6</f>
        <v>0</v>
      </c>
    </row>
    <row r="126" spans="1:13" x14ac:dyDescent="0.4">
      <c r="A126" s="279" t="s">
        <v>442</v>
      </c>
      <c r="B126" s="299" t="s">
        <v>193</v>
      </c>
      <c r="C126" s="259"/>
      <c r="D126" s="259"/>
      <c r="E126" s="257"/>
      <c r="F126" s="94" t="s">
        <v>433</v>
      </c>
      <c r="G126" s="250"/>
      <c r="H126" s="247">
        <f>'Design Sheet'!E6</f>
        <v>0</v>
      </c>
    </row>
    <row r="127" spans="1:13" x14ac:dyDescent="0.4">
      <c r="A127" s="279" t="s">
        <v>442</v>
      </c>
      <c r="B127" s="299" t="s">
        <v>207</v>
      </c>
      <c r="C127" s="259"/>
      <c r="D127" s="259"/>
      <c r="E127" s="257"/>
      <c r="F127" s="250" t="s">
        <v>591</v>
      </c>
      <c r="G127" s="250"/>
      <c r="H127" s="247">
        <f>'Design Sheet'!E6</f>
        <v>0</v>
      </c>
    </row>
    <row r="128" spans="1:13" x14ac:dyDescent="0.4">
      <c r="A128" s="279" t="s">
        <v>442</v>
      </c>
      <c r="B128" s="299" t="s">
        <v>220</v>
      </c>
      <c r="C128" s="259"/>
      <c r="D128" s="259"/>
      <c r="E128" s="257"/>
      <c r="F128" s="250" t="s">
        <v>591</v>
      </c>
      <c r="G128" s="250"/>
      <c r="H128" s="247">
        <f>'Design Sheet'!E6</f>
        <v>0</v>
      </c>
    </row>
    <row r="129" spans="1:8" x14ac:dyDescent="0.4">
      <c r="A129" s="279" t="s">
        <v>442</v>
      </c>
      <c r="B129" s="299" t="s">
        <v>231</v>
      </c>
      <c r="C129" s="259"/>
      <c r="D129" s="259"/>
      <c r="E129" s="257"/>
      <c r="F129" s="250" t="s">
        <v>591</v>
      </c>
      <c r="G129" s="250"/>
      <c r="H129" s="247">
        <f>'Design Sheet'!E6</f>
        <v>0</v>
      </c>
    </row>
    <row r="130" spans="1:8" x14ac:dyDescent="0.4">
      <c r="A130" s="279" t="s">
        <v>442</v>
      </c>
      <c r="B130" s="299" t="s">
        <v>243</v>
      </c>
      <c r="C130" s="259"/>
      <c r="D130" s="259"/>
      <c r="E130" s="257"/>
      <c r="F130" s="250" t="s">
        <v>301</v>
      </c>
      <c r="G130" s="250"/>
      <c r="H130" s="247">
        <f>'Design Sheet'!E6</f>
        <v>0</v>
      </c>
    </row>
    <row r="131" spans="1:8" x14ac:dyDescent="0.4">
      <c r="A131" s="279" t="s">
        <v>442</v>
      </c>
      <c r="B131" s="299" t="s">
        <v>252</v>
      </c>
      <c r="C131" s="259"/>
      <c r="D131" s="259"/>
      <c r="E131" s="257"/>
      <c r="F131" s="250" t="s">
        <v>433</v>
      </c>
      <c r="G131" s="250"/>
      <c r="H131" s="247">
        <f>'Design Sheet'!E6</f>
        <v>0</v>
      </c>
    </row>
    <row r="132" spans="1:8" x14ac:dyDescent="0.4">
      <c r="A132" s="95"/>
    </row>
    <row r="133" spans="1:8" x14ac:dyDescent="0.4">
      <c r="A133" s="53" t="s">
        <v>313</v>
      </c>
      <c r="B133" s="363" t="s">
        <v>314</v>
      </c>
      <c r="C133" s="364"/>
      <c r="D133" s="107" t="s">
        <v>428</v>
      </c>
      <c r="E133" s="54" t="s">
        <v>401</v>
      </c>
      <c r="F133" s="53" t="s">
        <v>402</v>
      </c>
      <c r="G133" s="53" t="s">
        <v>403</v>
      </c>
      <c r="H133" s="53" t="s">
        <v>120</v>
      </c>
    </row>
    <row r="134" spans="1:8" x14ac:dyDescent="0.4">
      <c r="A134" s="108"/>
      <c r="B134" s="356"/>
      <c r="C134" s="356"/>
      <c r="D134" s="356"/>
      <c r="E134" s="356"/>
      <c r="F134" s="356"/>
      <c r="G134" s="356"/>
      <c r="H134" s="356"/>
    </row>
    <row r="135" spans="1:8" x14ac:dyDescent="0.4">
      <c r="A135" s="108" t="s">
        <v>443</v>
      </c>
      <c r="B135" s="246" t="s">
        <v>597</v>
      </c>
      <c r="C135" s="26"/>
      <c r="D135" s="26"/>
      <c r="E135" s="26"/>
      <c r="F135" s="339" t="s">
        <v>594</v>
      </c>
      <c r="G135" s="339"/>
      <c r="H135" s="339" t="s">
        <v>596</v>
      </c>
    </row>
    <row r="136" spans="1:8" ht="43.75" x14ac:dyDescent="0.4">
      <c r="A136" s="108" t="s">
        <v>443</v>
      </c>
      <c r="B136" s="358" t="s">
        <v>598</v>
      </c>
      <c r="C136" s="26"/>
      <c r="D136" s="26"/>
      <c r="E136" s="26"/>
      <c r="F136" s="357" t="s">
        <v>595</v>
      </c>
      <c r="G136" s="339"/>
      <c r="H136" s="339" t="s">
        <v>593</v>
      </c>
    </row>
    <row r="137" spans="1:8" ht="29.15" x14ac:dyDescent="0.4">
      <c r="A137" s="108" t="s">
        <v>443</v>
      </c>
      <c r="B137" s="246" t="s">
        <v>179</v>
      </c>
      <c r="C137" s="26"/>
      <c r="D137" s="26"/>
      <c r="E137" s="26"/>
      <c r="F137" s="339"/>
      <c r="G137" s="339"/>
      <c r="H137" s="339" t="s">
        <v>593</v>
      </c>
    </row>
    <row r="138" spans="1:8" ht="29.15" x14ac:dyDescent="0.4">
      <c r="A138" s="108" t="s">
        <v>443</v>
      </c>
      <c r="B138" s="246" t="s">
        <v>194</v>
      </c>
      <c r="C138" s="26"/>
      <c r="D138" s="26"/>
      <c r="E138" s="26"/>
      <c r="F138" s="339"/>
      <c r="G138" s="339"/>
      <c r="H138" s="339">
        <f>'Design Sheet'!E6</f>
        <v>0</v>
      </c>
    </row>
    <row r="143" spans="1:8" x14ac:dyDescent="0.4">
      <c r="A143" s="53" t="s">
        <v>313</v>
      </c>
      <c r="B143" s="363" t="s">
        <v>314</v>
      </c>
      <c r="C143" s="364"/>
      <c r="D143" s="107" t="s">
        <v>428</v>
      </c>
      <c r="E143" s="54" t="s">
        <v>401</v>
      </c>
      <c r="F143" s="53" t="s">
        <v>402</v>
      </c>
      <c r="G143" s="53" t="s">
        <v>403</v>
      </c>
      <c r="H143" s="53" t="s">
        <v>120</v>
      </c>
    </row>
    <row r="144" spans="1:8" x14ac:dyDescent="0.4">
      <c r="A144" s="353"/>
      <c r="B144" s="354"/>
      <c r="C144" s="355"/>
      <c r="D144" s="355"/>
      <c r="E144" s="354"/>
      <c r="F144" s="356"/>
      <c r="G144" s="356"/>
      <c r="H144" s="356"/>
    </row>
    <row r="145" spans="1:8" ht="29.15" x14ac:dyDescent="0.4">
      <c r="A145" s="279" t="s">
        <v>592</v>
      </c>
      <c r="B145" s="246" t="s">
        <v>142</v>
      </c>
      <c r="C145" s="26"/>
      <c r="D145" s="26"/>
      <c r="E145" s="26"/>
      <c r="F145" s="339" t="s">
        <v>289</v>
      </c>
      <c r="G145" s="339"/>
      <c r="H145" s="339" t="s">
        <v>593</v>
      </c>
    </row>
    <row r="146" spans="1:8" ht="29.15" x14ac:dyDescent="0.4">
      <c r="A146" s="279" t="s">
        <v>592</v>
      </c>
      <c r="B146" s="246" t="s">
        <v>159</v>
      </c>
      <c r="C146" s="26"/>
      <c r="D146" s="26"/>
      <c r="E146" s="26"/>
      <c r="F146" s="339" t="s">
        <v>295</v>
      </c>
      <c r="G146" s="339"/>
      <c r="H146" s="339">
        <f>'Design Sheet'!E6</f>
        <v>0</v>
      </c>
    </row>
    <row r="147" spans="1:8" ht="29.15" x14ac:dyDescent="0.4">
      <c r="A147" s="279" t="s">
        <v>592</v>
      </c>
      <c r="B147" s="246" t="s">
        <v>177</v>
      </c>
      <c r="C147" s="26"/>
      <c r="D147" s="26"/>
      <c r="E147" s="26"/>
      <c r="F147" s="339" t="s">
        <v>301</v>
      </c>
      <c r="G147" s="339"/>
      <c r="H147" s="339">
        <f>'Design Sheet'!E6</f>
        <v>0</v>
      </c>
    </row>
    <row r="148" spans="1:8" x14ac:dyDescent="0.4">
      <c r="A148" s="279" t="s">
        <v>592</v>
      </c>
      <c r="B148" s="235" t="s">
        <v>192</v>
      </c>
      <c r="C148" s="26"/>
      <c r="D148" s="26"/>
      <c r="E148" s="26"/>
      <c r="F148" s="339" t="s">
        <v>305</v>
      </c>
      <c r="G148" s="339"/>
      <c r="H148" s="339">
        <f>'Design Sheet'!E6</f>
        <v>0</v>
      </c>
    </row>
    <row r="149" spans="1:8" ht="29.15" x14ac:dyDescent="0.4">
      <c r="A149" s="279" t="s">
        <v>592</v>
      </c>
      <c r="B149" s="246" t="s">
        <v>206</v>
      </c>
      <c r="C149" s="26"/>
      <c r="D149" s="26"/>
      <c r="E149" s="26"/>
      <c r="F149" s="352" t="s">
        <v>308</v>
      </c>
      <c r="G149" s="339"/>
      <c r="H149" s="339" t="s">
        <v>593</v>
      </c>
    </row>
    <row r="150" spans="1:8" ht="58.3" x14ac:dyDescent="0.4">
      <c r="A150" s="279" t="s">
        <v>592</v>
      </c>
      <c r="B150" s="246" t="s">
        <v>219</v>
      </c>
      <c r="C150" s="26"/>
      <c r="D150" s="26"/>
      <c r="E150" s="26"/>
      <c r="F150" s="339" t="s">
        <v>305</v>
      </c>
      <c r="G150" s="339"/>
      <c r="H150" s="339">
        <f>'Design Sheet'!E6</f>
        <v>0</v>
      </c>
    </row>
    <row r="151" spans="1:8" x14ac:dyDescent="0.4">
      <c r="A151" s="279" t="s">
        <v>592</v>
      </c>
      <c r="B151" s="235"/>
      <c r="C151" s="26"/>
      <c r="D151" s="26"/>
      <c r="E151" s="26"/>
      <c r="F151" s="339"/>
      <c r="G151" s="339"/>
      <c r="H151" s="339"/>
    </row>
    <row r="152" spans="1:8" x14ac:dyDescent="0.4">
      <c r="A152" s="279" t="s">
        <v>592</v>
      </c>
      <c r="B152" s="235" t="s">
        <v>242</v>
      </c>
      <c r="C152" s="26"/>
      <c r="D152" s="26"/>
      <c r="E152" s="26"/>
      <c r="F152" s="339" t="s">
        <v>308</v>
      </c>
      <c r="G152" s="339"/>
      <c r="H152" s="339">
        <f>'Design Sheet'!E6</f>
        <v>0</v>
      </c>
    </row>
    <row r="164" ht="15" customHeight="1" x14ac:dyDescent="0.4"/>
    <row r="165" ht="15" customHeight="1" x14ac:dyDescent="0.4"/>
    <row r="166" ht="15" customHeight="1" x14ac:dyDescent="0.4"/>
    <row r="167" ht="15" customHeight="1" x14ac:dyDescent="0.4"/>
    <row r="168" ht="15" customHeight="1" x14ac:dyDescent="0.4"/>
    <row r="169" ht="15" customHeight="1" x14ac:dyDescent="0.4"/>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tabSelected="1" view="pageBreakPreview" topLeftCell="A16" zoomScale="75" zoomScaleNormal="120" zoomScaleSheetLayoutView="75" workbookViewId="0">
      <selection activeCell="B8" sqref="B8:C8"/>
    </sheetView>
  </sheetViews>
  <sheetFormatPr defaultColWidth="9.07421875" defaultRowHeight="15" customHeight="1" outlineLevelRow="1" x14ac:dyDescent="0.4"/>
  <cols>
    <col min="1" max="1" width="20.61328125" style="2" customWidth="1"/>
    <col min="2" max="3" width="30.61328125" style="2" customWidth="1"/>
    <col min="4" max="4" width="20.61328125" style="2" customWidth="1"/>
    <col min="5" max="5" width="30.61328125" style="2" customWidth="1"/>
    <col min="6" max="16384" width="9.07421875" style="1"/>
  </cols>
  <sheetData>
    <row r="1" spans="1:5" ht="30" customHeight="1" thickBot="1" x14ac:dyDescent="0.45">
      <c r="A1" s="378"/>
      <c r="B1" s="378"/>
      <c r="D1" s="370" t="s">
        <v>601</v>
      </c>
      <c r="E1" s="371"/>
    </row>
    <row r="2" spans="1:5" ht="21" customHeight="1" thickBot="1" x14ac:dyDescent="0.45">
      <c r="A2" s="7"/>
      <c r="B2" s="7"/>
      <c r="D2" s="261"/>
      <c r="E2" s="340"/>
    </row>
    <row r="3" spans="1:5" ht="20.05" customHeight="1" thickBot="1" x14ac:dyDescent="0.45">
      <c r="A3" s="72"/>
      <c r="B3" s="7"/>
      <c r="D3" s="262" t="s">
        <v>364</v>
      </c>
      <c r="E3" s="263" t="s">
        <v>6</v>
      </c>
    </row>
    <row r="4" spans="1:5" ht="30" customHeight="1" thickBot="1" x14ac:dyDescent="0.45">
      <c r="A4" s="372" t="s">
        <v>15</v>
      </c>
      <c r="B4" s="373"/>
      <c r="C4" s="373"/>
      <c r="D4" s="373"/>
      <c r="E4" s="374"/>
    </row>
    <row r="5" spans="1:5" ht="20.05" customHeight="1" x14ac:dyDescent="0.4">
      <c r="A5" s="375" t="s">
        <v>365</v>
      </c>
      <c r="B5" s="376"/>
      <c r="C5" s="376"/>
      <c r="D5" s="376"/>
      <c r="E5" s="377"/>
    </row>
    <row r="6" spans="1:5" ht="20.05" customHeight="1" x14ac:dyDescent="0.4">
      <c r="A6" s="5" t="s">
        <v>366</v>
      </c>
      <c r="B6" s="379" t="s">
        <v>599</v>
      </c>
      <c r="C6" s="380"/>
      <c r="D6" s="5" t="s">
        <v>367</v>
      </c>
      <c r="E6" s="100"/>
    </row>
    <row r="7" spans="1:5" ht="20.05" customHeight="1" x14ac:dyDescent="0.4">
      <c r="A7" s="5" t="s">
        <v>368</v>
      </c>
      <c r="B7" s="379">
        <v>25</v>
      </c>
      <c r="C7" s="380"/>
      <c r="D7" s="5" t="s">
        <v>369</v>
      </c>
      <c r="E7" s="26" t="s">
        <v>6</v>
      </c>
    </row>
    <row r="8" spans="1:5" ht="20.05" customHeight="1" x14ac:dyDescent="0.4">
      <c r="A8" s="5" t="s">
        <v>370</v>
      </c>
      <c r="B8" s="379" t="s">
        <v>616</v>
      </c>
      <c r="C8" s="380"/>
      <c r="D8" s="5" t="s">
        <v>371</v>
      </c>
      <c r="E8" s="26" t="s">
        <v>13</v>
      </c>
    </row>
    <row r="9" spans="1:5" ht="20.05" customHeight="1" x14ac:dyDescent="0.4">
      <c r="A9" s="5" t="s">
        <v>372</v>
      </c>
      <c r="B9" s="379" t="s">
        <v>373</v>
      </c>
      <c r="C9" s="380"/>
      <c r="D9" s="5" t="s">
        <v>374</v>
      </c>
      <c r="E9" s="26" t="s">
        <v>18</v>
      </c>
    </row>
    <row r="10" spans="1:5" ht="20.05" customHeight="1" x14ac:dyDescent="0.4">
      <c r="A10" s="5" t="s">
        <v>375</v>
      </c>
      <c r="B10" s="379" t="s">
        <v>600</v>
      </c>
      <c r="C10" s="380"/>
      <c r="D10" s="5" t="s">
        <v>376</v>
      </c>
      <c r="E10" s="100" t="s">
        <v>14</v>
      </c>
    </row>
    <row r="11" spans="1:5" ht="24" customHeight="1" x14ac:dyDescent="0.4">
      <c r="A11" s="97"/>
      <c r="B11" s="97"/>
      <c r="C11" s="97"/>
      <c r="D11" s="97"/>
      <c r="E11" s="97"/>
    </row>
    <row r="12" spans="1:5" ht="20.05" customHeight="1" x14ac:dyDescent="0.4">
      <c r="A12" s="366" t="s">
        <v>377</v>
      </c>
      <c r="B12" s="367"/>
      <c r="C12" s="367"/>
      <c r="D12" s="367"/>
      <c r="E12" s="368"/>
    </row>
    <row r="13" spans="1:5" ht="20.05" customHeight="1" x14ac:dyDescent="0.4">
      <c r="A13" s="388"/>
      <c r="B13" s="378"/>
      <c r="C13" s="378"/>
      <c r="D13" s="378"/>
      <c r="E13" s="389"/>
    </row>
    <row r="14" spans="1:5" ht="20.05" customHeight="1" x14ac:dyDescent="0.4">
      <c r="A14" s="388"/>
      <c r="B14" s="378"/>
      <c r="C14" s="378"/>
      <c r="D14" s="378"/>
      <c r="E14" s="389"/>
    </row>
    <row r="15" spans="1:5" ht="20.05" customHeight="1" x14ac:dyDescent="0.4">
      <c r="A15" s="388"/>
      <c r="B15" s="378"/>
      <c r="C15" s="378"/>
      <c r="D15" s="378"/>
      <c r="E15" s="389"/>
    </row>
    <row r="16" spans="1:5" ht="20.05" customHeight="1" x14ac:dyDescent="0.4">
      <c r="A16" s="388"/>
      <c r="B16" s="378"/>
      <c r="C16" s="378"/>
      <c r="D16" s="378"/>
      <c r="E16" s="389"/>
    </row>
    <row r="17" spans="1:5" ht="20.05" customHeight="1" x14ac:dyDescent="0.4">
      <c r="A17" s="388"/>
      <c r="B17" s="378"/>
      <c r="C17" s="378"/>
      <c r="D17" s="378"/>
      <c r="E17" s="389"/>
    </row>
    <row r="18" spans="1:5" ht="20.05" customHeight="1" x14ac:dyDescent="0.4">
      <c r="A18" s="388"/>
      <c r="B18" s="378"/>
      <c r="C18" s="378"/>
      <c r="D18" s="378"/>
      <c r="E18" s="389"/>
    </row>
    <row r="19" spans="1:5" ht="20.05" customHeight="1" x14ac:dyDescent="0.4">
      <c r="A19" s="388"/>
      <c r="B19" s="378"/>
      <c r="C19" s="378"/>
      <c r="D19" s="378"/>
      <c r="E19" s="389"/>
    </row>
    <row r="20" spans="1:5" ht="20.05" customHeight="1" x14ac:dyDescent="0.4">
      <c r="A20" s="388"/>
      <c r="B20" s="378"/>
      <c r="C20" s="378"/>
      <c r="D20" s="378"/>
      <c r="E20" s="389"/>
    </row>
    <row r="21" spans="1:5" ht="20.05" customHeight="1" x14ac:dyDescent="0.4">
      <c r="A21" s="388"/>
      <c r="B21" s="378"/>
      <c r="C21" s="378"/>
      <c r="D21" s="378"/>
      <c r="E21" s="389"/>
    </row>
    <row r="22" spans="1:5" ht="20.05" customHeight="1" x14ac:dyDescent="0.4">
      <c r="A22" s="388"/>
      <c r="B22" s="378"/>
      <c r="C22" s="378"/>
      <c r="D22" s="378"/>
      <c r="E22" s="389"/>
    </row>
    <row r="23" spans="1:5" ht="20.05" customHeight="1" x14ac:dyDescent="0.4">
      <c r="A23" s="388"/>
      <c r="B23" s="378"/>
      <c r="C23" s="378"/>
      <c r="D23" s="378"/>
      <c r="E23" s="389"/>
    </row>
    <row r="24" spans="1:5" ht="20.05" customHeight="1" x14ac:dyDescent="0.4">
      <c r="A24" s="388"/>
      <c r="B24" s="378"/>
      <c r="C24" s="378"/>
      <c r="D24" s="378"/>
      <c r="E24" s="389"/>
    </row>
    <row r="25" spans="1:5" ht="20.05" customHeight="1" x14ac:dyDescent="0.4">
      <c r="A25" s="388"/>
      <c r="B25" s="378"/>
      <c r="C25" s="378"/>
      <c r="D25" s="378"/>
      <c r="E25" s="389"/>
    </row>
    <row r="26" spans="1:5" ht="20.05" customHeight="1" x14ac:dyDescent="0.4">
      <c r="A26" s="388"/>
      <c r="B26" s="378"/>
      <c r="C26" s="378"/>
      <c r="D26" s="378"/>
      <c r="E26" s="389"/>
    </row>
    <row r="27" spans="1:5" ht="20.05" customHeight="1" x14ac:dyDescent="0.4">
      <c r="A27" s="388"/>
      <c r="B27" s="378"/>
      <c r="C27" s="378"/>
      <c r="D27" s="378"/>
      <c r="E27" s="389"/>
    </row>
    <row r="28" spans="1:5" ht="20.05" customHeight="1" x14ac:dyDescent="0.4">
      <c r="A28" s="388"/>
      <c r="B28" s="378"/>
      <c r="C28" s="378"/>
      <c r="D28" s="378"/>
      <c r="E28" s="389"/>
    </row>
    <row r="29" spans="1:5" ht="20.05" customHeight="1" x14ac:dyDescent="0.4">
      <c r="A29" s="388"/>
      <c r="B29" s="378"/>
      <c r="C29" s="378"/>
      <c r="D29" s="378"/>
      <c r="E29" s="389"/>
    </row>
    <row r="30" spans="1:5" ht="20.05" customHeight="1" x14ac:dyDescent="0.4">
      <c r="A30" s="388"/>
      <c r="B30" s="378"/>
      <c r="C30" s="378"/>
      <c r="D30" s="378"/>
      <c r="E30" s="389"/>
    </row>
    <row r="31" spans="1:5" ht="20.05" customHeight="1" x14ac:dyDescent="0.4">
      <c r="A31" s="388"/>
      <c r="B31" s="378"/>
      <c r="C31" s="378"/>
      <c r="D31" s="378"/>
      <c r="E31" s="389"/>
    </row>
    <row r="32" spans="1:5" ht="20.05" customHeight="1" x14ac:dyDescent="0.4">
      <c r="A32" s="388"/>
      <c r="B32" s="378"/>
      <c r="C32" s="378"/>
      <c r="D32" s="378"/>
      <c r="E32" s="389"/>
    </row>
    <row r="33" spans="1:11" ht="20.05" customHeight="1" x14ac:dyDescent="0.4">
      <c r="A33" s="388"/>
      <c r="B33" s="378"/>
      <c r="C33" s="378"/>
      <c r="D33" s="378"/>
      <c r="E33" s="389"/>
    </row>
    <row r="34" spans="1:11" ht="20.05" customHeight="1" x14ac:dyDescent="0.4">
      <c r="A34" s="388"/>
      <c r="B34" s="378"/>
      <c r="C34" s="378"/>
      <c r="D34" s="378"/>
      <c r="E34" s="389"/>
    </row>
    <row r="35" spans="1:11" ht="20.05" customHeight="1" x14ac:dyDescent="0.4">
      <c r="A35" s="388"/>
      <c r="B35" s="378"/>
      <c r="C35" s="378"/>
      <c r="D35" s="378"/>
      <c r="E35" s="389"/>
    </row>
    <row r="36" spans="1:11" ht="20.05" customHeight="1" x14ac:dyDescent="0.4">
      <c r="A36" s="388"/>
      <c r="B36" s="378"/>
      <c r="C36" s="378"/>
      <c r="D36" s="378"/>
      <c r="E36" s="389"/>
    </row>
    <row r="37" spans="1:11" ht="20.05" customHeight="1" x14ac:dyDescent="0.4">
      <c r="A37" s="388"/>
      <c r="B37" s="378"/>
      <c r="C37" s="378"/>
      <c r="D37" s="378"/>
      <c r="E37" s="389"/>
    </row>
    <row r="38" spans="1:11" ht="20.05" customHeight="1" x14ac:dyDescent="0.4">
      <c r="A38" s="388"/>
      <c r="B38" s="378"/>
      <c r="C38" s="378"/>
      <c r="D38" s="378"/>
      <c r="E38" s="389"/>
    </row>
    <row r="39" spans="1:11" ht="20.05" customHeight="1" x14ac:dyDescent="0.4">
      <c r="A39" s="388"/>
      <c r="B39" s="378"/>
      <c r="C39" s="378"/>
      <c r="D39" s="378"/>
      <c r="E39" s="389"/>
      <c r="K39" s="1" t="s">
        <v>378</v>
      </c>
    </row>
    <row r="40" spans="1:11" ht="20.05" customHeight="1" x14ac:dyDescent="0.4">
      <c r="A40" s="388"/>
      <c r="B40" s="378"/>
      <c r="C40" s="378"/>
      <c r="D40" s="378"/>
      <c r="E40" s="389"/>
    </row>
    <row r="41" spans="1:11" ht="20.05" customHeight="1" x14ac:dyDescent="0.4">
      <c r="A41" s="388"/>
      <c r="B41" s="378"/>
      <c r="C41" s="378"/>
      <c r="D41" s="378"/>
      <c r="E41" s="389"/>
    </row>
    <row r="42" spans="1:11" ht="20.05" customHeight="1" x14ac:dyDescent="0.4">
      <c r="A42" s="384"/>
      <c r="B42" s="385"/>
      <c r="C42" s="385"/>
      <c r="D42" s="385"/>
      <c r="E42" s="386"/>
    </row>
    <row r="43" spans="1:11" ht="10.3" customHeight="1" x14ac:dyDescent="0.4">
      <c r="A43" s="17"/>
      <c r="B43" s="17"/>
      <c r="C43" s="17"/>
      <c r="D43" s="17"/>
      <c r="E43" s="17"/>
    </row>
    <row r="44" spans="1:11" ht="20.05" customHeight="1" x14ac:dyDescent="0.4">
      <c r="A44" s="41" t="s">
        <v>379</v>
      </c>
      <c r="B44" s="63" t="s">
        <v>602</v>
      </c>
      <c r="C44" s="69"/>
      <c r="D44" s="41" t="s">
        <v>603</v>
      </c>
      <c r="E44" s="25" t="s">
        <v>604</v>
      </c>
    </row>
    <row r="45" spans="1:11" ht="20.05" customHeight="1" x14ac:dyDescent="0.4">
      <c r="A45" s="41" t="s">
        <v>380</v>
      </c>
      <c r="B45" s="63" t="s">
        <v>605</v>
      </c>
      <c r="C45" s="69"/>
      <c r="D45" s="41" t="s">
        <v>381</v>
      </c>
      <c r="E45" s="25"/>
    </row>
    <row r="46" spans="1:11" ht="20.05" customHeight="1" x14ac:dyDescent="0.4">
      <c r="A46" s="369" t="s">
        <v>382</v>
      </c>
      <c r="B46" s="369"/>
      <c r="C46" s="369"/>
      <c r="D46" s="369"/>
      <c r="E46" s="369"/>
    </row>
    <row r="47" spans="1:11" ht="100.3" customHeight="1" x14ac:dyDescent="0.4">
      <c r="A47" s="96" t="s">
        <v>383</v>
      </c>
      <c r="B47" s="101" t="s">
        <v>606</v>
      </c>
      <c r="C47" s="387"/>
      <c r="D47" s="387"/>
      <c r="E47" s="387"/>
    </row>
    <row r="48" spans="1:11" ht="100.3" customHeight="1" x14ac:dyDescent="0.4">
      <c r="A48" s="96" t="s">
        <v>384</v>
      </c>
      <c r="B48" s="101" t="s">
        <v>607</v>
      </c>
      <c r="C48" s="387"/>
      <c r="D48" s="387"/>
      <c r="E48" s="387"/>
    </row>
    <row r="49" spans="1:5" ht="20.05" customHeight="1" x14ac:dyDescent="0.4">
      <c r="A49" s="369" t="s">
        <v>385</v>
      </c>
      <c r="B49" s="369"/>
      <c r="C49" s="369"/>
      <c r="D49" s="369"/>
      <c r="E49" s="369"/>
    </row>
    <row r="50" spans="1:5" ht="100.3" customHeight="1" outlineLevel="1" x14ac:dyDescent="0.4">
      <c r="A50" s="96" t="s">
        <v>383</v>
      </c>
      <c r="B50" s="101" t="s">
        <v>609</v>
      </c>
      <c r="C50" s="387"/>
      <c r="D50" s="387"/>
      <c r="E50" s="387"/>
    </row>
    <row r="51" spans="1:5" ht="100.3" customHeight="1" outlineLevel="1" x14ac:dyDescent="0.4">
      <c r="A51" s="96" t="s">
        <v>384</v>
      </c>
      <c r="B51" s="101" t="s">
        <v>608</v>
      </c>
      <c r="C51" s="387"/>
      <c r="D51" s="387"/>
      <c r="E51" s="387"/>
    </row>
    <row r="52" spans="1:5" ht="20.05" customHeight="1" x14ac:dyDescent="0.4">
      <c r="A52" s="369" t="s">
        <v>386</v>
      </c>
      <c r="B52" s="369"/>
      <c r="C52" s="369"/>
      <c r="D52" s="369"/>
      <c r="E52" s="369"/>
    </row>
    <row r="53" spans="1:5" ht="100.3" hidden="1" customHeight="1" outlineLevel="1" x14ac:dyDescent="0.4">
      <c r="A53" s="96" t="s">
        <v>383</v>
      </c>
      <c r="B53" s="101"/>
      <c r="C53" s="381"/>
      <c r="D53" s="382"/>
      <c r="E53" s="383"/>
    </row>
    <row r="54" spans="1:5" ht="100.3" hidden="1" customHeight="1" outlineLevel="1" x14ac:dyDescent="0.4">
      <c r="A54" s="96" t="s">
        <v>384</v>
      </c>
      <c r="B54" s="361"/>
      <c r="C54" s="384"/>
      <c r="D54" s="385"/>
      <c r="E54" s="386"/>
    </row>
    <row r="55" spans="1:5" ht="15" customHeight="1" collapsed="1" x14ac:dyDescent="0.4">
      <c r="A55" s="369" t="s">
        <v>387</v>
      </c>
      <c r="B55" s="369"/>
      <c r="C55" s="369"/>
      <c r="D55" s="369"/>
      <c r="E55" s="369"/>
    </row>
    <row r="56" spans="1:5" ht="90.75" hidden="1" customHeight="1" outlineLevel="1" x14ac:dyDescent="0.4">
      <c r="A56" s="96" t="s">
        <v>383</v>
      </c>
      <c r="B56" s="101"/>
      <c r="C56" s="381"/>
      <c r="D56" s="382"/>
      <c r="E56" s="383"/>
    </row>
    <row r="57" spans="1:5" ht="93" hidden="1" customHeight="1" outlineLevel="1" x14ac:dyDescent="0.4">
      <c r="A57" s="96" t="s">
        <v>384</v>
      </c>
      <c r="B57" s="101"/>
      <c r="C57" s="384"/>
      <c r="D57" s="385"/>
      <c r="E57" s="386"/>
    </row>
    <row r="58" spans="1:5" ht="15" customHeight="1" collapsed="1" x14ac:dyDescent="0.4">
      <c r="A58" s="369" t="s">
        <v>388</v>
      </c>
      <c r="B58" s="369"/>
      <c r="C58" s="369"/>
      <c r="D58" s="369"/>
      <c r="E58" s="369"/>
    </row>
    <row r="59" spans="1:5" ht="96" hidden="1" customHeight="1" outlineLevel="1" x14ac:dyDescent="0.4">
      <c r="A59" s="96" t="s">
        <v>383</v>
      </c>
      <c r="B59" s="101"/>
      <c r="C59" s="381"/>
      <c r="D59" s="382"/>
      <c r="E59" s="383"/>
    </row>
    <row r="60" spans="1:5" ht="98.25" hidden="1" customHeight="1" outlineLevel="1" x14ac:dyDescent="0.4">
      <c r="A60" s="96" t="s">
        <v>384</v>
      </c>
      <c r="B60" s="101"/>
      <c r="C60" s="384"/>
      <c r="D60" s="385"/>
      <c r="E60" s="386"/>
    </row>
    <row r="61" spans="1:5" ht="15" customHeight="1" collapsed="1" x14ac:dyDescent="0.4">
      <c r="A61" s="369" t="s">
        <v>389</v>
      </c>
      <c r="B61" s="369"/>
      <c r="C61" s="369"/>
      <c r="D61" s="369"/>
      <c r="E61" s="369"/>
    </row>
    <row r="62" spans="1:5" ht="88.5" hidden="1" customHeight="1" outlineLevel="1" x14ac:dyDescent="0.4">
      <c r="A62" s="96" t="s">
        <v>383</v>
      </c>
      <c r="B62" s="101"/>
      <c r="C62" s="381"/>
      <c r="D62" s="382"/>
      <c r="E62" s="383"/>
    </row>
    <row r="63" spans="1:5" ht="90" hidden="1" customHeight="1" outlineLevel="1" x14ac:dyDescent="0.4">
      <c r="A63" s="96" t="s">
        <v>384</v>
      </c>
      <c r="B63" s="101"/>
      <c r="C63" s="384"/>
      <c r="D63" s="385"/>
      <c r="E63" s="386"/>
    </row>
    <row r="64" spans="1:5" ht="15" customHeight="1" collapsed="1" x14ac:dyDescent="0.4"/>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57"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view="pageBreakPreview" zoomScale="40" zoomScaleNormal="120" zoomScaleSheetLayoutView="40" workbookViewId="0">
      <selection activeCell="T39" sqref="T39"/>
    </sheetView>
  </sheetViews>
  <sheetFormatPr defaultColWidth="9.07421875" defaultRowHeight="15" customHeight="1" x14ac:dyDescent="0.4"/>
  <cols>
    <col min="1" max="1" width="20.3828125" style="2" customWidth="1"/>
    <col min="2" max="3" width="30.61328125" style="2" customWidth="1"/>
    <col min="4" max="4" width="20.61328125" style="2" customWidth="1"/>
    <col min="5" max="5" width="30.61328125" style="2" customWidth="1"/>
    <col min="6" max="16384" width="9.07421875" style="1"/>
  </cols>
  <sheetData>
    <row r="1" spans="1:5" ht="30" customHeight="1" thickBot="1" x14ac:dyDescent="0.45">
      <c r="A1" s="378"/>
      <c r="B1" s="378"/>
      <c r="D1" s="370" t="str">
        <f>'Design Sheet'!D1</f>
        <v>Q2CMT 8016</v>
      </c>
      <c r="E1" s="371"/>
    </row>
    <row r="2" spans="1:5" ht="10.3" customHeight="1" x14ac:dyDescent="0.4">
      <c r="A2" s="7"/>
      <c r="B2" s="7"/>
    </row>
    <row r="3" spans="1:5" ht="20.05" customHeight="1" x14ac:dyDescent="0.4">
      <c r="A3" s="72"/>
      <c r="B3" s="7"/>
      <c r="D3" s="5" t="s">
        <v>364</v>
      </c>
      <c r="E3" s="26" t="str">
        <f>'Design Sheet'!E3</f>
        <v>[Select from drop down]</v>
      </c>
    </row>
    <row r="4" spans="1:5" ht="30" customHeight="1" x14ac:dyDescent="0.4">
      <c r="A4" s="390" t="str">
        <f>'Design Sheet'!A4</f>
        <v>CAMILLA AND MARC - WKND</v>
      </c>
      <c r="B4" s="391"/>
      <c r="C4" s="391"/>
      <c r="D4" s="391"/>
      <c r="E4" s="392"/>
    </row>
    <row r="5" spans="1:5" ht="20.05" customHeight="1" x14ac:dyDescent="0.4">
      <c r="A5" s="393" t="s">
        <v>390</v>
      </c>
      <c r="B5" s="394"/>
      <c r="C5" s="394"/>
      <c r="D5" s="394"/>
      <c r="E5" s="395"/>
    </row>
    <row r="6" spans="1:5" ht="20.05" customHeight="1" x14ac:dyDescent="0.4">
      <c r="A6" s="5" t="s">
        <v>366</v>
      </c>
      <c r="B6" s="379" t="str">
        <f>'Design Sheet'!B6</f>
        <v>Q2 - PREFALL '25</v>
      </c>
      <c r="C6" s="380"/>
      <c r="D6" s="5" t="s">
        <v>367</v>
      </c>
      <c r="E6" s="26">
        <f>'Design Sheet'!E6</f>
        <v>0</v>
      </c>
    </row>
    <row r="7" spans="1:5" ht="20.05" customHeight="1" x14ac:dyDescent="0.4">
      <c r="A7" s="5" t="s">
        <v>368</v>
      </c>
      <c r="B7" s="379">
        <f>'Design Sheet'!B7</f>
        <v>25</v>
      </c>
      <c r="C7" s="380"/>
      <c r="D7" s="5" t="s">
        <v>369</v>
      </c>
      <c r="E7" s="26" t="str">
        <f>'Design Sheet'!E7</f>
        <v>[Select from drop down]</v>
      </c>
    </row>
    <row r="8" spans="1:5" ht="20.05" customHeight="1" x14ac:dyDescent="0.4">
      <c r="A8" s="5" t="s">
        <v>370</v>
      </c>
      <c r="B8" s="379" t="str">
        <f>'Design Sheet'!B8</f>
        <v>ODESSA TEE</v>
      </c>
      <c r="C8" s="380"/>
      <c r="D8" s="5" t="s">
        <v>371</v>
      </c>
      <c r="E8" s="26" t="str">
        <f>'Design Sheet'!E8</f>
        <v>HAYLEY</v>
      </c>
    </row>
    <row r="9" spans="1:5" ht="20.05" customHeight="1" x14ac:dyDescent="0.4">
      <c r="A9" s="5" t="s">
        <v>372</v>
      </c>
      <c r="B9" s="379" t="str">
        <f>'Design Sheet'!B9</f>
        <v>desc</v>
      </c>
      <c r="C9" s="380"/>
      <c r="D9" s="5" t="s">
        <v>391</v>
      </c>
      <c r="E9" s="26" t="str">
        <f>'Design Sheet'!E9</f>
        <v>MASSIMO</v>
      </c>
    </row>
    <row r="10" spans="1:5" ht="20.05" customHeight="1" x14ac:dyDescent="0.4">
      <c r="A10" s="5" t="s">
        <v>375</v>
      </c>
      <c r="B10" s="379" t="str">
        <f>'Design Sheet'!B10</f>
        <v>REENA TEE</v>
      </c>
      <c r="C10" s="380"/>
      <c r="D10" s="5" t="s">
        <v>376</v>
      </c>
      <c r="E10" s="26" t="str">
        <f>'Design Sheet'!E10</f>
        <v>KRISTY/CHRIS</v>
      </c>
    </row>
    <row r="11" spans="1:5" ht="21.55" customHeight="1" x14ac:dyDescent="0.4">
      <c r="A11" s="17"/>
      <c r="B11" s="17"/>
      <c r="C11" s="17"/>
      <c r="D11" s="17"/>
      <c r="E11" s="17"/>
    </row>
    <row r="12" spans="1:5" ht="20.05" customHeight="1" x14ac:dyDescent="0.4">
      <c r="A12" s="9"/>
      <c r="B12" s="10"/>
      <c r="C12" s="10"/>
      <c r="D12" s="10"/>
      <c r="E12" s="11"/>
    </row>
    <row r="13" spans="1:5" ht="20.05" customHeight="1" x14ac:dyDescent="0.4">
      <c r="A13" s="27"/>
      <c r="B13" s="28"/>
      <c r="C13" s="28"/>
      <c r="D13" s="28"/>
      <c r="E13" s="30"/>
    </row>
    <row r="14" spans="1:5" ht="20.05" customHeight="1" x14ac:dyDescent="0.4">
      <c r="A14" s="8"/>
      <c r="E14" s="12"/>
    </row>
    <row r="15" spans="1:5" ht="20.05" customHeight="1" x14ac:dyDescent="0.4">
      <c r="A15" s="8"/>
      <c r="E15" s="12"/>
    </row>
    <row r="16" spans="1:5" ht="20.05" customHeight="1" x14ac:dyDescent="0.4">
      <c r="A16" s="8"/>
      <c r="E16" s="12"/>
    </row>
    <row r="17" spans="1:5" ht="20.05" customHeight="1" x14ac:dyDescent="0.4">
      <c r="A17" s="8"/>
      <c r="E17" s="12"/>
    </row>
    <row r="18" spans="1:5" ht="20.05" customHeight="1" x14ac:dyDescent="0.4">
      <c r="A18" s="8"/>
      <c r="E18" s="12"/>
    </row>
    <row r="19" spans="1:5" ht="20.05" customHeight="1" x14ac:dyDescent="0.4">
      <c r="A19" s="8"/>
      <c r="E19" s="12"/>
    </row>
    <row r="20" spans="1:5" ht="20.05" customHeight="1" x14ac:dyDescent="0.4">
      <c r="A20" s="8"/>
      <c r="E20" s="12"/>
    </row>
    <row r="21" spans="1:5" ht="20.05" customHeight="1" x14ac:dyDescent="0.4">
      <c r="A21" s="8"/>
      <c r="E21" s="12"/>
    </row>
    <row r="22" spans="1:5" ht="20.05" customHeight="1" x14ac:dyDescent="0.4">
      <c r="A22" s="8"/>
      <c r="E22" s="12"/>
    </row>
    <row r="23" spans="1:5" ht="20.05" customHeight="1" x14ac:dyDescent="0.4">
      <c r="A23" s="8"/>
      <c r="E23" s="12"/>
    </row>
    <row r="24" spans="1:5" ht="20.05" customHeight="1" x14ac:dyDescent="0.4">
      <c r="A24" s="8"/>
      <c r="E24" s="12"/>
    </row>
    <row r="25" spans="1:5" ht="20.05" customHeight="1" x14ac:dyDescent="0.4">
      <c r="A25" s="8"/>
      <c r="E25" s="12"/>
    </row>
    <row r="26" spans="1:5" ht="20.05" customHeight="1" x14ac:dyDescent="0.4">
      <c r="A26" s="8"/>
      <c r="E26" s="12"/>
    </row>
    <row r="27" spans="1:5" ht="20.05" customHeight="1" x14ac:dyDescent="0.4">
      <c r="A27" s="8"/>
      <c r="E27" s="12"/>
    </row>
    <row r="28" spans="1:5" ht="20.05" customHeight="1" x14ac:dyDescent="0.4">
      <c r="A28" s="8"/>
      <c r="E28" s="12"/>
    </row>
    <row r="29" spans="1:5" ht="20.05" customHeight="1" x14ac:dyDescent="0.4">
      <c r="A29" s="8"/>
      <c r="E29" s="12"/>
    </row>
    <row r="30" spans="1:5" ht="20.05" customHeight="1" x14ac:dyDescent="0.4">
      <c r="A30" s="8"/>
      <c r="E30" s="12"/>
    </row>
    <row r="31" spans="1:5" ht="20.05" customHeight="1" x14ac:dyDescent="0.4">
      <c r="A31" s="8"/>
      <c r="E31" s="12"/>
    </row>
    <row r="32" spans="1:5" ht="20.05" customHeight="1" x14ac:dyDescent="0.4">
      <c r="A32" s="8"/>
      <c r="E32" s="12"/>
    </row>
    <row r="33" spans="1:5" ht="20.05" customHeight="1" x14ac:dyDescent="0.4">
      <c r="A33" s="8"/>
      <c r="E33" s="12"/>
    </row>
    <row r="34" spans="1:5" ht="20.05" customHeight="1" x14ac:dyDescent="0.4">
      <c r="A34" s="8"/>
      <c r="E34" s="12"/>
    </row>
    <row r="35" spans="1:5" ht="20.05" customHeight="1" x14ac:dyDescent="0.4">
      <c r="A35" s="8"/>
      <c r="E35" s="12"/>
    </row>
    <row r="36" spans="1:5" ht="20.05" customHeight="1" x14ac:dyDescent="0.4">
      <c r="A36" s="8"/>
      <c r="E36" s="12"/>
    </row>
    <row r="37" spans="1:5" ht="20.05" customHeight="1" x14ac:dyDescent="0.4">
      <c r="A37" s="8"/>
      <c r="E37" s="12"/>
    </row>
    <row r="38" spans="1:5" ht="20.05" customHeight="1" x14ac:dyDescent="0.4">
      <c r="A38" s="8"/>
      <c r="E38" s="12"/>
    </row>
    <row r="39" spans="1:5" ht="20.05" customHeight="1" x14ac:dyDescent="0.4">
      <c r="A39" s="8"/>
      <c r="E39" s="12"/>
    </row>
    <row r="40" spans="1:5" ht="20.05" customHeight="1" x14ac:dyDescent="0.4">
      <c r="A40" s="8"/>
      <c r="E40" s="12"/>
    </row>
    <row r="41" spans="1:5" ht="20.05" customHeight="1" x14ac:dyDescent="0.4">
      <c r="A41" s="8"/>
      <c r="E41" s="12"/>
    </row>
    <row r="42" spans="1:5" ht="20.05" customHeight="1" x14ac:dyDescent="0.4">
      <c r="A42" s="8"/>
      <c r="E42" s="12"/>
    </row>
    <row r="43" spans="1:5" ht="20.05" customHeight="1" x14ac:dyDescent="0.4">
      <c r="A43" s="8"/>
      <c r="E43" s="12"/>
    </row>
    <row r="44" spans="1:5" ht="20.05" customHeight="1" x14ac:dyDescent="0.4">
      <c r="A44" s="8"/>
      <c r="E44" s="12"/>
    </row>
    <row r="45" spans="1:5" ht="20.05" customHeight="1" x14ac:dyDescent="0.4">
      <c r="A45" s="8"/>
      <c r="E45" s="12"/>
    </row>
    <row r="46" spans="1:5" ht="20.05" customHeight="1" x14ac:dyDescent="0.4">
      <c r="A46" s="8"/>
      <c r="E46" s="12"/>
    </row>
    <row r="47" spans="1:5" ht="20.05" customHeight="1" x14ac:dyDescent="0.4">
      <c r="A47" s="8"/>
      <c r="E47" s="12"/>
    </row>
    <row r="48" spans="1:5" ht="20.05" customHeight="1" x14ac:dyDescent="0.4">
      <c r="A48" s="8"/>
      <c r="E48" s="12"/>
    </row>
    <row r="49" spans="1:5" ht="20.05" customHeight="1" thickBot="1" x14ac:dyDescent="0.45">
      <c r="A49" s="168"/>
      <c r="B49" s="131"/>
      <c r="C49" s="131"/>
      <c r="D49" s="131"/>
      <c r="E49" s="177"/>
    </row>
    <row r="50" spans="1:5" ht="20.05" customHeight="1" x14ac:dyDescent="0.4">
      <c r="A50" s="165" t="s">
        <v>392</v>
      </c>
      <c r="B50" s="128"/>
      <c r="C50" s="128"/>
      <c r="D50" s="128"/>
      <c r="E50" s="129"/>
    </row>
    <row r="51" spans="1:5" ht="20.05" customHeight="1" x14ac:dyDescent="0.4">
      <c r="A51" s="133"/>
      <c r="E51" s="130"/>
    </row>
    <row r="52" spans="1:5" ht="20.05" customHeight="1" x14ac:dyDescent="0.4">
      <c r="A52" s="143" t="s">
        <v>393</v>
      </c>
      <c r="B52" s="341"/>
      <c r="C52" s="17" t="s">
        <v>394</v>
      </c>
      <c r="E52" s="130"/>
    </row>
    <row r="53" spans="1:5" ht="20.05" customHeight="1" x14ac:dyDescent="0.4">
      <c r="A53" s="133"/>
      <c r="E53" s="130"/>
    </row>
    <row r="54" spans="1:5" ht="20.05" customHeight="1" x14ac:dyDescent="0.4">
      <c r="A54" s="133"/>
      <c r="E54" s="130"/>
    </row>
    <row r="55" spans="1:5" ht="20.05" customHeight="1" x14ac:dyDescent="0.4">
      <c r="A55" s="133"/>
      <c r="E55" s="130"/>
    </row>
    <row r="56" spans="1:5" ht="20.05" customHeight="1" x14ac:dyDescent="0.4">
      <c r="A56" s="133"/>
      <c r="E56" s="130"/>
    </row>
    <row r="57" spans="1:5" ht="20.05" customHeight="1" x14ac:dyDescent="0.4">
      <c r="A57" s="133"/>
      <c r="E57" s="130"/>
    </row>
    <row r="58" spans="1:5" ht="20.05" customHeight="1" x14ac:dyDescent="0.4">
      <c r="A58" s="133"/>
      <c r="E58" s="130"/>
    </row>
    <row r="59" spans="1:5" ht="20.05" customHeight="1" x14ac:dyDescent="0.4">
      <c r="A59" s="133"/>
      <c r="E59" s="130"/>
    </row>
    <row r="60" spans="1:5" ht="20.05" customHeight="1" thickBot="1" x14ac:dyDescent="0.45">
      <c r="A60" s="134"/>
      <c r="B60" s="131"/>
      <c r="C60" s="131"/>
      <c r="D60" s="131"/>
      <c r="E60" s="142"/>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39370078740157483" right="0.39370078740157483" top="0.39370078740157483" bottom="0.39370078740157483" header="0.39370078740157483" footer="0.19685039370078741"/>
  <pageSetup paperSize="9" scale="65"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topLeftCell="A2" zoomScale="70" zoomScaleNormal="75" zoomScaleSheetLayoutView="70" workbookViewId="0">
      <selection activeCell="E66" sqref="E66:F66"/>
    </sheetView>
  </sheetViews>
  <sheetFormatPr defaultColWidth="8.61328125" defaultRowHeight="12.9" outlineLevelRow="1" outlineLevelCol="1" x14ac:dyDescent="0.4"/>
  <cols>
    <col min="1" max="1" width="20.61328125" style="3" customWidth="1"/>
    <col min="2" max="2" width="23.4609375" style="3" customWidth="1"/>
    <col min="3" max="3" width="30.61328125" style="3" customWidth="1"/>
    <col min="4" max="4" width="33.07421875" style="3" customWidth="1"/>
    <col min="5" max="5" width="37.4609375" style="3" customWidth="1"/>
    <col min="6" max="7" width="13.07421875" style="3" customWidth="1"/>
    <col min="8" max="8" width="13.61328125" style="3" customWidth="1"/>
    <col min="9" max="11" width="23.61328125" style="3" customWidth="1"/>
    <col min="12" max="12" width="23.07421875" style="3" hidden="1" customWidth="1" outlineLevel="1"/>
    <col min="13" max="13" width="24.3828125" style="3" hidden="1" customWidth="1" outlineLevel="1"/>
    <col min="14" max="14" width="22.4609375" style="3" hidden="1" customWidth="1" outlineLevel="1"/>
    <col min="15" max="15" width="8.61328125" style="3" collapsed="1"/>
    <col min="16" max="16384" width="8.61328125" style="3"/>
  </cols>
  <sheetData>
    <row r="1" spans="1:16" ht="30" customHeight="1" thickBot="1" x14ac:dyDescent="0.45">
      <c r="A1"/>
      <c r="B1"/>
      <c r="C1"/>
      <c r="D1"/>
      <c r="E1"/>
      <c r="F1" s="32"/>
      <c r="G1" s="18"/>
      <c r="H1" s="29"/>
      <c r="I1" s="76"/>
      <c r="J1" s="411" t="str">
        <f>'Design Sheet'!D1</f>
        <v>Q2CMT 8016</v>
      </c>
      <c r="K1" s="412"/>
    </row>
    <row r="2" spans="1:16" s="2" customFormat="1" ht="10.3" customHeight="1" x14ac:dyDescent="0.4">
      <c r="A2" s="7"/>
      <c r="B2" s="7"/>
      <c r="L2"/>
      <c r="M2"/>
      <c r="N2"/>
      <c r="O2"/>
      <c r="P2"/>
    </row>
    <row r="3" spans="1:16" s="2" customFormat="1" ht="30" customHeight="1" x14ac:dyDescent="0.4">
      <c r="A3" s="390" t="str">
        <f>'Design Sheet'!A4</f>
        <v>CAMILLA AND MARC - WKND</v>
      </c>
      <c r="B3" s="391"/>
      <c r="C3" s="391"/>
      <c r="D3" s="391"/>
      <c r="E3" s="391"/>
      <c r="F3" s="391"/>
      <c r="G3" s="391"/>
      <c r="H3" s="391"/>
      <c r="I3" s="391"/>
      <c r="J3" s="391"/>
      <c r="K3" s="392"/>
      <c r="L3"/>
      <c r="M3"/>
      <c r="N3"/>
      <c r="O3"/>
      <c r="P3"/>
    </row>
    <row r="4" spans="1:16" s="2" customFormat="1" ht="20.05" customHeight="1" x14ac:dyDescent="0.4">
      <c r="A4" s="393" t="s">
        <v>395</v>
      </c>
      <c r="B4" s="394"/>
      <c r="C4" s="394"/>
      <c r="D4" s="394"/>
      <c r="E4" s="394"/>
      <c r="F4" s="394"/>
      <c r="G4" s="394"/>
      <c r="H4" s="394"/>
      <c r="I4" s="394"/>
      <c r="J4" s="394"/>
      <c r="K4" s="395"/>
      <c r="L4"/>
      <c r="M4"/>
      <c r="N4"/>
      <c r="O4"/>
      <c r="P4"/>
    </row>
    <row r="5" spans="1:16" s="2" customFormat="1" ht="20.05" customHeight="1" x14ac:dyDescent="0.4">
      <c r="A5" s="6" t="s">
        <v>366</v>
      </c>
      <c r="B5" s="417" t="str">
        <f>'Design Sheet'!B6</f>
        <v>Q2 - PREFALL '25</v>
      </c>
      <c r="C5" s="418"/>
      <c r="D5" s="5" t="s">
        <v>369</v>
      </c>
      <c r="E5" s="414" t="str">
        <f>'Design Sheet'!E7</f>
        <v>[Select from drop down]</v>
      </c>
      <c r="F5" s="416"/>
      <c r="G5" s="413" t="s">
        <v>367</v>
      </c>
      <c r="H5" s="413"/>
      <c r="I5" s="414">
        <f>'Design Sheet'!E6</f>
        <v>0</v>
      </c>
      <c r="J5" s="415"/>
      <c r="K5" s="416"/>
      <c r="L5"/>
      <c r="M5"/>
      <c r="N5"/>
      <c r="O5"/>
      <c r="P5"/>
    </row>
    <row r="6" spans="1:16" s="2" customFormat="1" ht="20.05" customHeight="1" x14ac:dyDescent="0.4">
      <c r="A6" s="5" t="s">
        <v>368</v>
      </c>
      <c r="B6" s="379">
        <f>'Design Sheet'!B7</f>
        <v>25</v>
      </c>
      <c r="C6" s="380"/>
      <c r="D6" s="5" t="s">
        <v>371</v>
      </c>
      <c r="E6" s="414" t="str">
        <f>'Design Sheet'!E8</f>
        <v>HAYLEY</v>
      </c>
      <c r="F6" s="416"/>
      <c r="G6" s="413" t="s">
        <v>375</v>
      </c>
      <c r="H6" s="413"/>
      <c r="I6" s="414" t="str">
        <f>'Design Sheet'!B10</f>
        <v>REENA TEE</v>
      </c>
      <c r="J6" s="415"/>
      <c r="K6" s="416"/>
      <c r="L6"/>
      <c r="M6"/>
      <c r="N6"/>
      <c r="O6"/>
      <c r="P6"/>
    </row>
    <row r="7" spans="1:16" s="2" customFormat="1" ht="20.05" customHeight="1" x14ac:dyDescent="0.4">
      <c r="A7" s="5" t="s">
        <v>370</v>
      </c>
      <c r="B7" s="379" t="str">
        <f>'Design Sheet'!B8</f>
        <v>ODESSA TEE</v>
      </c>
      <c r="C7" s="380"/>
      <c r="D7" s="5" t="s">
        <v>391</v>
      </c>
      <c r="E7" s="414" t="str">
        <f>'Design Sheet'!E9</f>
        <v>MASSIMO</v>
      </c>
      <c r="F7" s="416"/>
      <c r="G7" s="413" t="s">
        <v>364</v>
      </c>
      <c r="H7" s="413"/>
      <c r="I7" s="414" t="str">
        <f>'Design Sheet'!E3</f>
        <v>[Select from drop down]</v>
      </c>
      <c r="J7" s="415"/>
      <c r="K7" s="416"/>
      <c r="L7"/>
      <c r="M7"/>
      <c r="N7"/>
      <c r="O7"/>
      <c r="P7"/>
    </row>
    <row r="8" spans="1:16" s="2" customFormat="1" ht="20.05" customHeight="1" x14ac:dyDescent="0.4">
      <c r="A8" s="5" t="s">
        <v>372</v>
      </c>
      <c r="B8" s="379" t="str">
        <f>'Design Sheet'!B9</f>
        <v>desc</v>
      </c>
      <c r="C8" s="380"/>
      <c r="D8" s="5" t="s">
        <v>376</v>
      </c>
      <c r="E8" s="421" t="str">
        <f>'Design Sheet'!E10</f>
        <v>KRISTY/CHRIS</v>
      </c>
      <c r="F8" s="421"/>
      <c r="G8" s="413" t="s">
        <v>396</v>
      </c>
      <c r="H8" s="413"/>
      <c r="I8" s="419"/>
      <c r="J8" s="419"/>
      <c r="K8" s="419"/>
      <c r="L8"/>
      <c r="M8"/>
      <c r="N8"/>
      <c r="O8"/>
      <c r="P8"/>
    </row>
    <row r="9" spans="1:16" ht="19.5" customHeight="1" x14ac:dyDescent="0.4">
      <c r="A9" s="37"/>
      <c r="B9" s="34"/>
      <c r="C9" s="34"/>
      <c r="D9" s="37"/>
      <c r="E9" s="38"/>
      <c r="F9" s="33"/>
      <c r="G9" s="34"/>
      <c r="H9" s="35"/>
      <c r="I9" s="36"/>
      <c r="J9" s="39"/>
      <c r="K9" s="39"/>
      <c r="L9"/>
      <c r="M9"/>
      <c r="N9"/>
      <c r="O9"/>
      <c r="P9"/>
    </row>
    <row r="10" spans="1:16" s="42" customFormat="1" ht="20.05" customHeight="1" x14ac:dyDescent="0.4">
      <c r="A10" s="53" t="s">
        <v>313</v>
      </c>
      <c r="B10" s="363" t="s">
        <v>314</v>
      </c>
      <c r="C10" s="420"/>
      <c r="D10" s="364"/>
      <c r="E10" s="53" t="s">
        <v>315</v>
      </c>
      <c r="F10" s="53" t="s">
        <v>316</v>
      </c>
      <c r="G10" s="55" t="s">
        <v>317</v>
      </c>
      <c r="H10" s="93" t="s">
        <v>318</v>
      </c>
      <c r="I10" s="321" t="str">
        <f>'Design Sheet'!B47</f>
        <v xml:space="preserve">SOFT WHITE </v>
      </c>
      <c r="J10" s="306" t="str">
        <f>'Design Sheet'!B50</f>
        <v xml:space="preserve">SEA GRASS </v>
      </c>
      <c r="K10" s="306">
        <f>'Design Sheet'!B53</f>
        <v>0</v>
      </c>
      <c r="L10" s="306">
        <f>'Design Sheet'!B56</f>
        <v>0</v>
      </c>
      <c r="M10" s="306">
        <f>'Design Sheet'!B59</f>
        <v>0</v>
      </c>
      <c r="N10" s="307">
        <f>'Design Sheet'!B62</f>
        <v>0</v>
      </c>
      <c r="O10"/>
      <c r="P10"/>
    </row>
    <row r="11" spans="1:16" s="42" customFormat="1" ht="30" customHeight="1" x14ac:dyDescent="0.4">
      <c r="A11" s="80" t="s">
        <v>379</v>
      </c>
      <c r="B11" s="422" t="str">
        <f>'Design Sheet'!B44</f>
        <v>180 GSM COTTON JERSEY W/ ANTI FLUFF TREATMENT</v>
      </c>
      <c r="C11" s="423"/>
      <c r="D11" s="424"/>
      <c r="E11" s="44" t="str">
        <f>'Design Sheet'!B45</f>
        <v>100% COTTON</v>
      </c>
      <c r="F11" s="44" t="str">
        <f>'Design Sheet'!E44</f>
        <v>180GSM</v>
      </c>
      <c r="G11" s="44"/>
      <c r="H11" s="43"/>
      <c r="I11" s="323" t="str">
        <f>'Design Sheet'!B48</f>
        <v>11-0700 TCX</v>
      </c>
      <c r="J11" s="301" t="str">
        <f>'Design Sheet'!B51</f>
        <v xml:space="preserve">L/D SENT </v>
      </c>
      <c r="K11" s="301">
        <f>'Design Sheet'!B54</f>
        <v>0</v>
      </c>
      <c r="L11" s="301">
        <f>'Design Sheet'!C54</f>
        <v>0</v>
      </c>
      <c r="M11" s="301">
        <f>'Design Sheet'!D54</f>
        <v>0</v>
      </c>
      <c r="N11" s="324">
        <f>'Design Sheet'!E54</f>
        <v>0</v>
      </c>
    </row>
    <row r="12" spans="1:16" s="42" customFormat="1" ht="30" customHeight="1" x14ac:dyDescent="0.4">
      <c r="A12" s="81" t="s">
        <v>319</v>
      </c>
      <c r="B12" s="396" t="s">
        <v>615</v>
      </c>
      <c r="C12" s="423"/>
      <c r="D12" s="424"/>
      <c r="E12" s="44" t="str">
        <f>IFERROR(VLOOKUP(B12,'LOOK UP'!B84:H91,4,0),"")</f>
        <v/>
      </c>
      <c r="F12" s="44" t="str">
        <f>IFERROR(VLOOKUP(B12,'LOOK UP'!B84:H91,5,0),"")</f>
        <v/>
      </c>
      <c r="G12" s="44" t="str">
        <f>IFERROR(VLOOKUP(B12,'LOOK UP'!B84:H91,6,0),"")</f>
        <v/>
      </c>
      <c r="H12" s="43" t="str">
        <f>IFERROR(VLOOKUP(B12,'LOOK UP'!B84:H91,7,0),"")</f>
        <v/>
      </c>
      <c r="I12" s="308" t="s">
        <v>204</v>
      </c>
      <c r="J12" s="303" t="s">
        <v>204</v>
      </c>
      <c r="K12" s="303"/>
      <c r="L12" s="302"/>
      <c r="M12" s="302"/>
      <c r="N12" s="316"/>
    </row>
    <row r="13" spans="1:16" s="42" customFormat="1" ht="30" customHeight="1" x14ac:dyDescent="0.4">
      <c r="A13" s="81" t="s">
        <v>397</v>
      </c>
      <c r="B13" s="396"/>
      <c r="C13" s="423"/>
      <c r="D13" s="424"/>
      <c r="E13" s="94"/>
      <c r="F13" s="52"/>
      <c r="G13" s="52"/>
      <c r="H13" s="90"/>
      <c r="I13" s="315"/>
      <c r="J13" s="302"/>
      <c r="K13" s="302"/>
      <c r="L13" s="302"/>
      <c r="M13" s="302"/>
      <c r="N13" s="316"/>
    </row>
    <row r="14" spans="1:16" s="42" customFormat="1" ht="30" customHeight="1" x14ac:dyDescent="0.4">
      <c r="A14" s="81" t="s">
        <v>327</v>
      </c>
      <c r="B14" s="396"/>
      <c r="C14" s="423"/>
      <c r="D14" s="424"/>
      <c r="E14" s="94" t="str">
        <f>IFERROR(VLOOKUP(B14,'LOOK UP'!B93:H116,4,0),"")</f>
        <v/>
      </c>
      <c r="F14" s="52" t="str">
        <f>IFERROR(VLOOKUP(B14,'LOOK UP'!B93:H116,5,0),"")</f>
        <v/>
      </c>
      <c r="G14" s="52" t="str">
        <f>IFERROR(VLOOKUP(B14,'LOOK UP'!B93:H116,6,0),"")</f>
        <v/>
      </c>
      <c r="H14" s="90" t="str">
        <f>IFERROR(VLOOKUP(B14,'LOOK UP'!B93:H116,7,0),"")</f>
        <v/>
      </c>
      <c r="I14" s="315"/>
      <c r="J14" s="302"/>
      <c r="K14" s="302"/>
      <c r="L14" s="302"/>
      <c r="M14" s="302"/>
      <c r="N14" s="316"/>
    </row>
    <row r="15" spans="1:16" s="42" customFormat="1" ht="30" customHeight="1" x14ac:dyDescent="0.4">
      <c r="A15" s="82" t="s">
        <v>398</v>
      </c>
      <c r="B15" s="425"/>
      <c r="C15" s="426"/>
      <c r="D15" s="426"/>
      <c r="E15" s="52"/>
      <c r="F15" s="115"/>
      <c r="G15" s="48"/>
      <c r="H15" s="89"/>
      <c r="I15" s="318"/>
      <c r="J15" s="319"/>
      <c r="K15" s="319"/>
      <c r="L15" s="319"/>
      <c r="M15" s="319"/>
      <c r="N15" s="320"/>
    </row>
    <row r="16" spans="1:16" s="42" customFormat="1" ht="30" customHeight="1" x14ac:dyDescent="0.4">
      <c r="A16" s="273"/>
      <c r="B16" s="399"/>
      <c r="C16" s="400"/>
      <c r="D16" s="400"/>
      <c r="E16" s="274"/>
      <c r="F16" s="275"/>
      <c r="G16" s="178"/>
      <c r="H16" s="275"/>
      <c r="I16" s="178"/>
      <c r="J16" s="178"/>
      <c r="K16" s="178"/>
      <c r="L16" s="178"/>
      <c r="M16" s="178"/>
      <c r="N16" s="178"/>
    </row>
    <row r="17" spans="1:14" s="42" customFormat="1" ht="30" customHeight="1" x14ac:dyDescent="0.4">
      <c r="A17" s="82" t="s">
        <v>399</v>
      </c>
      <c r="B17" s="401" t="s">
        <v>400</v>
      </c>
      <c r="C17" s="402"/>
      <c r="D17" s="403"/>
      <c r="E17" s="276" t="s">
        <v>401</v>
      </c>
      <c r="F17" s="277" t="s">
        <v>402</v>
      </c>
      <c r="G17" s="277" t="s">
        <v>403</v>
      </c>
      <c r="H17" s="91" t="s">
        <v>120</v>
      </c>
      <c r="I17" s="321" t="str">
        <f t="shared" ref="I17:N17" si="0">I10</f>
        <v xml:space="preserve">SOFT WHITE </v>
      </c>
      <c r="J17" s="306" t="str">
        <f t="shared" si="0"/>
        <v xml:space="preserve">SEA GRASS </v>
      </c>
      <c r="K17" s="306">
        <f t="shared" si="0"/>
        <v>0</v>
      </c>
      <c r="L17" s="306">
        <f t="shared" si="0"/>
        <v>0</v>
      </c>
      <c r="M17" s="306">
        <f t="shared" si="0"/>
        <v>0</v>
      </c>
      <c r="N17" s="307">
        <f t="shared" si="0"/>
        <v>0</v>
      </c>
    </row>
    <row r="18" spans="1:14" s="42" customFormat="1" ht="30" customHeight="1" x14ac:dyDescent="0.4">
      <c r="A18" s="81" t="s">
        <v>404</v>
      </c>
      <c r="B18" s="396" t="s">
        <v>139</v>
      </c>
      <c r="C18" s="397"/>
      <c r="D18" s="398"/>
      <c r="E18" s="52"/>
      <c r="F18" s="115" t="s">
        <v>405</v>
      </c>
      <c r="G18" s="48"/>
      <c r="H18" s="89"/>
      <c r="I18" s="315" t="s">
        <v>175</v>
      </c>
      <c r="J18" s="303" t="s">
        <v>175</v>
      </c>
      <c r="K18" s="302"/>
      <c r="L18" s="302"/>
      <c r="M18" s="302"/>
      <c r="N18" s="316"/>
    </row>
    <row r="19" spans="1:14" s="42" customFormat="1" ht="30" hidden="1" customHeight="1" x14ac:dyDescent="0.4">
      <c r="A19" s="81" t="s">
        <v>406</v>
      </c>
      <c r="B19" s="396" t="s">
        <v>6</v>
      </c>
      <c r="C19" s="397"/>
      <c r="D19" s="398"/>
      <c r="E19" s="52"/>
      <c r="F19" s="115" t="s">
        <v>405</v>
      </c>
      <c r="G19" s="48"/>
      <c r="H19" s="89"/>
      <c r="I19" s="315"/>
      <c r="J19" s="302"/>
      <c r="K19" s="302"/>
      <c r="L19" s="302"/>
      <c r="M19" s="302"/>
      <c r="N19" s="316"/>
    </row>
    <row r="20" spans="1:14" s="42" customFormat="1" ht="30" hidden="1" customHeight="1" x14ac:dyDescent="0.4">
      <c r="A20" s="81" t="s">
        <v>407</v>
      </c>
      <c r="B20" s="396" t="s">
        <v>6</v>
      </c>
      <c r="C20" s="397"/>
      <c r="D20" s="398"/>
      <c r="E20" s="52"/>
      <c r="F20" s="115" t="s">
        <v>405</v>
      </c>
      <c r="G20" s="48"/>
      <c r="H20" s="89"/>
      <c r="I20" s="315"/>
      <c r="J20" s="302"/>
      <c r="K20" s="302"/>
      <c r="L20" s="302"/>
      <c r="M20" s="302"/>
      <c r="N20" s="316"/>
    </row>
    <row r="21" spans="1:14" s="42" customFormat="1" ht="30" hidden="1" customHeight="1" x14ac:dyDescent="0.4">
      <c r="A21" s="81" t="s">
        <v>408</v>
      </c>
      <c r="B21" s="396" t="s">
        <v>6</v>
      </c>
      <c r="C21" s="397"/>
      <c r="D21" s="398"/>
      <c r="E21" s="52"/>
      <c r="F21" s="115"/>
      <c r="G21" s="48"/>
      <c r="H21" s="89"/>
      <c r="I21" s="315"/>
      <c r="J21" s="302"/>
      <c r="K21" s="302"/>
      <c r="L21" s="302"/>
      <c r="M21" s="302"/>
      <c r="N21" s="316"/>
    </row>
    <row r="22" spans="1:14" s="42" customFormat="1" ht="30" hidden="1" customHeight="1" x14ac:dyDescent="0.4">
      <c r="A22" s="82" t="s">
        <v>409</v>
      </c>
      <c r="B22" s="396" t="s">
        <v>10</v>
      </c>
      <c r="C22" s="397"/>
      <c r="D22" s="398"/>
      <c r="E22" s="52"/>
      <c r="F22" s="115"/>
      <c r="G22" s="48"/>
      <c r="H22" s="89"/>
      <c r="I22" s="315"/>
      <c r="J22" s="302"/>
      <c r="K22" s="302"/>
      <c r="L22" s="302"/>
      <c r="M22" s="302"/>
      <c r="N22" s="316"/>
    </row>
    <row r="23" spans="1:14" s="42" customFormat="1" ht="30" customHeight="1" x14ac:dyDescent="0.4">
      <c r="A23" s="82" t="s">
        <v>410</v>
      </c>
      <c r="B23" s="396" t="s">
        <v>411</v>
      </c>
      <c r="C23" s="397"/>
      <c r="D23" s="398"/>
      <c r="E23" s="52"/>
      <c r="F23" s="115"/>
      <c r="G23" s="48"/>
      <c r="H23" s="89"/>
      <c r="I23" s="308" t="s">
        <v>204</v>
      </c>
      <c r="J23" s="303" t="s">
        <v>204</v>
      </c>
      <c r="K23" s="303"/>
      <c r="L23" s="302"/>
      <c r="M23" s="302"/>
      <c r="N23" s="316"/>
    </row>
    <row r="24" spans="1:14" s="42" customFormat="1" ht="30" customHeight="1" thickBot="1" x14ac:dyDescent="0.45">
      <c r="A24" s="82" t="s">
        <v>412</v>
      </c>
      <c r="B24" s="396" t="s">
        <v>413</v>
      </c>
      <c r="C24" s="397"/>
      <c r="D24" s="398"/>
      <c r="E24" s="52"/>
      <c r="F24" s="115"/>
      <c r="G24" s="48"/>
      <c r="H24" s="89"/>
      <c r="I24" s="322" t="s">
        <v>204</v>
      </c>
      <c r="J24" s="360" t="s">
        <v>204</v>
      </c>
      <c r="K24" s="360"/>
      <c r="L24" s="319"/>
      <c r="M24" s="319"/>
      <c r="N24" s="320"/>
    </row>
    <row r="25" spans="1:14" s="42" customFormat="1" ht="23.8" customHeight="1" x14ac:dyDescent="0.4">
      <c r="A25" s="46"/>
      <c r="B25" s="47"/>
      <c r="C25" s="47"/>
      <c r="D25" s="47"/>
      <c r="E25" s="47"/>
      <c r="F25" s="47"/>
      <c r="G25" s="47"/>
      <c r="H25" s="47"/>
      <c r="I25" s="47"/>
      <c r="J25" s="47"/>
      <c r="K25" s="47"/>
      <c r="L25" s="47"/>
      <c r="M25" s="47"/>
      <c r="N25" s="47"/>
    </row>
    <row r="26" spans="1:14" s="42" customFormat="1" ht="20.05" customHeight="1" x14ac:dyDescent="0.4">
      <c r="A26" s="53" t="s">
        <v>313</v>
      </c>
      <c r="B26" s="363" t="s">
        <v>314</v>
      </c>
      <c r="C26" s="420"/>
      <c r="D26" s="364"/>
      <c r="E26" s="54" t="s">
        <v>401</v>
      </c>
      <c r="F26" s="53" t="s">
        <v>316</v>
      </c>
      <c r="G26" s="53" t="s">
        <v>403</v>
      </c>
      <c r="H26" s="54" t="s">
        <v>120</v>
      </c>
      <c r="I26" s="305" t="str">
        <f t="shared" ref="I26:N26" si="1">I10</f>
        <v xml:space="preserve">SOFT WHITE </v>
      </c>
      <c r="J26" s="306" t="str">
        <f t="shared" si="1"/>
        <v xml:space="preserve">SEA GRASS </v>
      </c>
      <c r="K26" s="306">
        <f t="shared" si="1"/>
        <v>0</v>
      </c>
      <c r="L26" s="306">
        <f t="shared" si="1"/>
        <v>0</v>
      </c>
      <c r="M26" s="306">
        <f t="shared" si="1"/>
        <v>0</v>
      </c>
      <c r="N26" s="307">
        <f t="shared" si="1"/>
        <v>0</v>
      </c>
    </row>
    <row r="27" spans="1:14" s="42" customFormat="1" ht="30" customHeight="1" x14ac:dyDescent="0.4">
      <c r="A27" s="81" t="s">
        <v>414</v>
      </c>
      <c r="B27" s="422"/>
      <c r="C27" s="423"/>
      <c r="D27" s="424"/>
      <c r="E27" s="94" t="s">
        <v>415</v>
      </c>
      <c r="F27" s="94"/>
      <c r="G27" s="52"/>
      <c r="H27" s="98" t="s">
        <v>416</v>
      </c>
      <c r="I27" s="315"/>
      <c r="J27" s="302"/>
      <c r="K27" s="302"/>
      <c r="L27" s="302"/>
      <c r="M27" s="302"/>
      <c r="N27" s="316"/>
    </row>
    <row r="28" spans="1:14" s="42" customFormat="1" ht="30" customHeight="1" x14ac:dyDescent="0.4">
      <c r="A28" s="82" t="s">
        <v>417</v>
      </c>
      <c r="B28" s="422"/>
      <c r="C28" s="423"/>
      <c r="D28" s="424"/>
      <c r="E28" s="94" t="s">
        <v>418</v>
      </c>
      <c r="F28" s="48"/>
      <c r="G28" s="48"/>
      <c r="H28" s="98" t="s">
        <v>416</v>
      </c>
      <c r="I28" s="315"/>
      <c r="J28" s="302"/>
      <c r="K28" s="302"/>
      <c r="L28" s="302"/>
      <c r="M28" s="302"/>
      <c r="N28" s="316"/>
    </row>
    <row r="29" spans="1:14" s="42" customFormat="1" ht="30" customHeight="1" x14ac:dyDescent="0.4">
      <c r="A29" s="82" t="s">
        <v>419</v>
      </c>
      <c r="B29" s="422"/>
      <c r="C29" s="423"/>
      <c r="D29" s="424"/>
      <c r="E29" s="94"/>
      <c r="F29" s="48"/>
      <c r="G29" s="48"/>
      <c r="H29" s="98" t="s">
        <v>416</v>
      </c>
      <c r="I29" s="315"/>
      <c r="J29" s="302"/>
      <c r="K29" s="302"/>
      <c r="L29" s="302"/>
      <c r="M29" s="302"/>
      <c r="N29" s="316"/>
    </row>
    <row r="30" spans="1:14" s="42" customFormat="1" ht="30" customHeight="1" x14ac:dyDescent="0.4">
      <c r="A30" s="82" t="s">
        <v>420</v>
      </c>
      <c r="B30" s="396"/>
      <c r="C30" s="397"/>
      <c r="D30" s="398"/>
      <c r="E30" s="94" t="s">
        <v>421</v>
      </c>
      <c r="F30" s="48"/>
      <c r="G30" s="48"/>
      <c r="H30" s="98" t="s">
        <v>416</v>
      </c>
      <c r="I30" s="315"/>
      <c r="J30" s="302"/>
      <c r="K30" s="302"/>
      <c r="L30" s="302"/>
      <c r="M30" s="302"/>
      <c r="N30" s="316"/>
    </row>
    <row r="31" spans="1:14" s="42" customFormat="1" ht="30" customHeight="1" x14ac:dyDescent="0.4">
      <c r="A31" s="82" t="s">
        <v>422</v>
      </c>
      <c r="B31" s="396"/>
      <c r="C31" s="397"/>
      <c r="D31" s="398"/>
      <c r="E31" s="94" t="s">
        <v>423</v>
      </c>
      <c r="F31" s="48"/>
      <c r="G31" s="48"/>
      <c r="H31" s="98" t="s">
        <v>416</v>
      </c>
      <c r="I31" s="315"/>
      <c r="J31" s="302"/>
      <c r="K31" s="302"/>
      <c r="L31" s="302"/>
      <c r="M31" s="302"/>
      <c r="N31" s="316"/>
    </row>
    <row r="32" spans="1:14" s="42" customFormat="1" ht="30" customHeight="1" x14ac:dyDescent="0.4">
      <c r="A32" s="82" t="s">
        <v>424</v>
      </c>
      <c r="B32" s="396"/>
      <c r="C32" s="423"/>
      <c r="D32" s="424"/>
      <c r="E32" s="94"/>
      <c r="F32" s="48"/>
      <c r="G32" s="48"/>
      <c r="H32" s="98" t="s">
        <v>416</v>
      </c>
      <c r="I32" s="315"/>
      <c r="J32" s="302"/>
      <c r="K32" s="302"/>
      <c r="L32" s="302"/>
      <c r="M32" s="302"/>
      <c r="N32" s="316"/>
    </row>
    <row r="33" spans="1:14" s="42" customFormat="1" ht="30" customHeight="1" x14ac:dyDescent="0.4">
      <c r="A33" s="82" t="s">
        <v>425</v>
      </c>
      <c r="B33" s="396"/>
      <c r="C33" s="423"/>
      <c r="D33" s="424"/>
      <c r="E33" s="94" t="s">
        <v>426</v>
      </c>
      <c r="F33" s="48"/>
      <c r="G33" s="48"/>
      <c r="H33" s="98" t="s">
        <v>416</v>
      </c>
      <c r="I33" s="315"/>
      <c r="J33" s="302"/>
      <c r="K33" s="302"/>
      <c r="L33" s="302"/>
      <c r="M33" s="302"/>
      <c r="N33" s="316"/>
    </row>
    <row r="34" spans="1:14" s="42" customFormat="1" ht="30" customHeight="1" x14ac:dyDescent="0.4">
      <c r="A34" s="82" t="s">
        <v>427</v>
      </c>
      <c r="B34" s="49">
        <v>765560</v>
      </c>
      <c r="C34" s="422" t="str">
        <f>IFERROR(VLOOKUP(B34,'LOOK UP'!G42:J58,2,0),"")</f>
        <v>Wadding only and felt cover</v>
      </c>
      <c r="D34" s="424"/>
      <c r="E34" s="49"/>
      <c r="F34" s="52" t="str">
        <f>IFERROR(VLOOKUP(B34,'LOOK UP'!G42:J58,4,0),"")</f>
        <v>10mm HEIGHT</v>
      </c>
      <c r="G34" s="48"/>
      <c r="H34" s="43" t="str">
        <f>IFERROR(VLOOKUP(B34,'LOOK UP'!G42:J58,3,0),"")</f>
        <v>HELSA</v>
      </c>
      <c r="I34" s="318"/>
      <c r="J34" s="319"/>
      <c r="K34" s="319"/>
      <c r="L34" s="319"/>
      <c r="M34" s="319"/>
      <c r="N34" s="320"/>
    </row>
    <row r="35" spans="1:14" s="42" customFormat="1" ht="16.3" customHeight="1" x14ac:dyDescent="0.4">
      <c r="A35" s="112"/>
      <c r="B35" s="99"/>
      <c r="C35" s="99"/>
      <c r="D35" s="99"/>
      <c r="E35" s="113"/>
      <c r="F35" s="106"/>
      <c r="G35" s="106"/>
      <c r="H35" s="106"/>
      <c r="I35" s="178"/>
      <c r="J35" s="178"/>
      <c r="K35" s="178"/>
      <c r="L35" s="178"/>
      <c r="M35" s="178"/>
      <c r="N35" s="178"/>
    </row>
    <row r="36" spans="1:14" s="42" customFormat="1" ht="20.05" customHeight="1" x14ac:dyDescent="0.4">
      <c r="A36" s="53" t="s">
        <v>313</v>
      </c>
      <c r="B36" s="363" t="s">
        <v>314</v>
      </c>
      <c r="C36" s="364"/>
      <c r="D36" s="107" t="s">
        <v>428</v>
      </c>
      <c r="E36" s="54" t="s">
        <v>401</v>
      </c>
      <c r="F36" s="53" t="s">
        <v>402</v>
      </c>
      <c r="G36" s="53" t="s">
        <v>403</v>
      </c>
      <c r="H36" s="54" t="s">
        <v>120</v>
      </c>
      <c r="I36" s="305" t="str">
        <f>I26</f>
        <v xml:space="preserve">SOFT WHITE </v>
      </c>
      <c r="J36" s="306" t="str">
        <f>J26</f>
        <v xml:space="preserve">SEA GRASS </v>
      </c>
      <c r="K36" s="306">
        <f>K26</f>
        <v>0</v>
      </c>
      <c r="L36" s="306">
        <f t="shared" ref="L36:N36" si="2">L26</f>
        <v>0</v>
      </c>
      <c r="M36" s="306">
        <f t="shared" si="2"/>
        <v>0</v>
      </c>
      <c r="N36" s="307">
        <f t="shared" si="2"/>
        <v>0</v>
      </c>
    </row>
    <row r="37" spans="1:14" s="42" customFormat="1" ht="20.05" hidden="1" customHeight="1" x14ac:dyDescent="0.4">
      <c r="A37" s="81" t="s">
        <v>429</v>
      </c>
      <c r="B37" s="48"/>
      <c r="C37" s="49"/>
      <c r="D37" s="59"/>
      <c r="E37" s="89"/>
      <c r="F37" s="48"/>
      <c r="G37" s="48"/>
      <c r="H37" s="49"/>
      <c r="I37" s="315"/>
      <c r="J37" s="302"/>
      <c r="K37" s="302"/>
      <c r="L37" s="302"/>
      <c r="M37" s="302"/>
      <c r="N37" s="316"/>
    </row>
    <row r="38" spans="1:14" s="42" customFormat="1" ht="20.05" hidden="1" customHeight="1" x14ac:dyDescent="0.4">
      <c r="A38" s="81" t="s">
        <v>430</v>
      </c>
      <c r="B38" s="87"/>
      <c r="C38" s="88"/>
      <c r="D38" s="87"/>
      <c r="E38" s="88"/>
      <c r="F38" s="87"/>
      <c r="G38" s="87"/>
      <c r="H38" s="243"/>
      <c r="I38" s="315"/>
      <c r="J38" s="302"/>
      <c r="K38" s="302"/>
      <c r="L38" s="302"/>
      <c r="M38" s="302"/>
      <c r="N38" s="316"/>
    </row>
    <row r="39" spans="1:14" s="42" customFormat="1" ht="54" hidden="1" customHeight="1" x14ac:dyDescent="0.4">
      <c r="A39" s="81" t="s">
        <v>431</v>
      </c>
      <c r="B39" s="115"/>
      <c r="C39" s="89"/>
      <c r="D39" s="208"/>
      <c r="E39" s="49"/>
      <c r="F39" s="48"/>
      <c r="G39" s="48"/>
      <c r="H39" s="98"/>
      <c r="I39" s="308"/>
      <c r="J39" s="302"/>
      <c r="K39" s="302"/>
      <c r="L39" s="302"/>
      <c r="M39" s="302"/>
      <c r="N39" s="316"/>
    </row>
    <row r="40" spans="1:14" s="42" customFormat="1" ht="70.3" hidden="1" customHeight="1" outlineLevel="1" x14ac:dyDescent="0.4">
      <c r="A40" s="82" t="s">
        <v>432</v>
      </c>
      <c r="B40" s="241"/>
      <c r="C40" s="242"/>
      <c r="D40" s="241"/>
      <c r="E40" s="241"/>
      <c r="F40" s="241"/>
      <c r="G40" s="241"/>
      <c r="H40" s="243"/>
      <c r="I40" s="317"/>
      <c r="J40" s="302"/>
      <c r="K40" s="302"/>
      <c r="L40" s="302"/>
      <c r="M40" s="302"/>
      <c r="N40" s="316"/>
    </row>
    <row r="41" spans="1:14" s="42" customFormat="1" ht="70.3" hidden="1" customHeight="1" outlineLevel="1" x14ac:dyDescent="0.4">
      <c r="A41" s="82" t="s">
        <v>434</v>
      </c>
      <c r="B41" s="48"/>
      <c r="C41" s="49"/>
      <c r="D41" s="48"/>
      <c r="E41" s="49"/>
      <c r="F41" s="115"/>
      <c r="G41" s="48"/>
      <c r="H41" s="49"/>
      <c r="I41" s="315"/>
      <c r="J41" s="302"/>
      <c r="K41" s="302"/>
      <c r="L41" s="302"/>
      <c r="M41" s="302"/>
      <c r="N41" s="316"/>
    </row>
    <row r="42" spans="1:14" s="42" customFormat="1" ht="70.3" hidden="1" customHeight="1" outlineLevel="1" x14ac:dyDescent="0.4">
      <c r="A42" s="82" t="s">
        <v>435</v>
      </c>
      <c r="B42" s="48"/>
      <c r="C42" s="49"/>
      <c r="D42" s="56"/>
      <c r="E42" s="294"/>
      <c r="F42" s="329"/>
      <c r="G42" s="56"/>
      <c r="H42" s="294"/>
      <c r="I42" s="315"/>
      <c r="J42" s="302"/>
      <c r="K42" s="302"/>
      <c r="L42" s="302"/>
      <c r="M42" s="302"/>
      <c r="N42" s="316"/>
    </row>
    <row r="43" spans="1:14" s="42" customFormat="1" ht="40.299999999999997" hidden="1" customHeight="1" collapsed="1" x14ac:dyDescent="0.4">
      <c r="A43" s="234" t="s">
        <v>436</v>
      </c>
      <c r="B43" s="430"/>
      <c r="C43" s="431"/>
      <c r="D43" s="56"/>
      <c r="E43" s="56"/>
      <c r="F43" s="56"/>
      <c r="G43" s="238"/>
      <c r="H43" s="239"/>
      <c r="I43" s="315"/>
      <c r="J43" s="302"/>
      <c r="K43" s="302"/>
      <c r="L43" s="302"/>
      <c r="M43" s="302"/>
      <c r="N43" s="316"/>
    </row>
    <row r="44" spans="1:14" s="42" customFormat="1" ht="40.299999999999997" hidden="1" customHeight="1" x14ac:dyDescent="0.4">
      <c r="A44" s="234" t="s">
        <v>436</v>
      </c>
      <c r="B44" s="430"/>
      <c r="C44" s="431"/>
      <c r="D44" s="48"/>
      <c r="E44" s="48"/>
      <c r="F44" s="48"/>
      <c r="G44" s="48"/>
      <c r="H44" s="342"/>
      <c r="I44" s="315"/>
      <c r="J44" s="302"/>
      <c r="K44" s="302"/>
      <c r="L44" s="302"/>
      <c r="M44" s="302"/>
      <c r="N44" s="316"/>
    </row>
    <row r="45" spans="1:14" s="42" customFormat="1" ht="40.299999999999997" hidden="1" customHeight="1" outlineLevel="1" x14ac:dyDescent="0.4">
      <c r="A45" s="82" t="s">
        <v>437</v>
      </c>
      <c r="B45" s="432"/>
      <c r="C45" s="432"/>
      <c r="D45" s="48"/>
      <c r="E45" s="48"/>
      <c r="F45" s="48"/>
      <c r="G45" s="48"/>
      <c r="H45" s="49"/>
      <c r="I45" s="315"/>
      <c r="J45" s="302"/>
      <c r="K45" s="302"/>
      <c r="L45" s="302"/>
      <c r="M45" s="302"/>
      <c r="N45" s="316"/>
    </row>
    <row r="46" spans="1:14" s="42" customFormat="1" ht="81" hidden="1" customHeight="1" outlineLevel="1" x14ac:dyDescent="0.4">
      <c r="A46" s="240" t="s">
        <v>438</v>
      </c>
      <c r="B46" s="430"/>
      <c r="C46" s="431"/>
      <c r="D46" s="45"/>
      <c r="E46" s="169"/>
      <c r="F46" s="45"/>
      <c r="G46" s="45"/>
      <c r="H46" s="169"/>
      <c r="I46" s="315"/>
      <c r="J46" s="302"/>
      <c r="K46" s="302"/>
      <c r="L46" s="302"/>
      <c r="M46" s="302"/>
      <c r="N46" s="316"/>
    </row>
    <row r="47" spans="1:14" s="42" customFormat="1" ht="82.5" hidden="1" customHeight="1" outlineLevel="1" x14ac:dyDescent="0.4">
      <c r="A47" s="279" t="s">
        <v>439</v>
      </c>
      <c r="B47" s="433"/>
      <c r="C47" s="431"/>
      <c r="D47" s="45"/>
      <c r="E47" s="169"/>
      <c r="F47" s="45"/>
      <c r="G47" s="45"/>
      <c r="H47" s="169"/>
      <c r="I47" s="315"/>
      <c r="J47" s="302"/>
      <c r="K47" s="302"/>
      <c r="L47" s="302"/>
      <c r="M47" s="302"/>
      <c r="N47" s="316"/>
    </row>
    <row r="48" spans="1:14" s="42" customFormat="1" ht="97.5" hidden="1" customHeight="1" outlineLevel="1" x14ac:dyDescent="0.4">
      <c r="A48" s="279" t="s">
        <v>440</v>
      </c>
      <c r="B48" s="433"/>
      <c r="C48" s="431"/>
      <c r="D48" s="45"/>
      <c r="E48" s="169"/>
      <c r="F48" s="45"/>
      <c r="G48" s="45"/>
      <c r="H48" s="169"/>
      <c r="I48" s="315"/>
      <c r="J48" s="302"/>
      <c r="K48" s="302"/>
      <c r="L48" s="302"/>
      <c r="M48" s="302"/>
      <c r="N48" s="316"/>
    </row>
    <row r="49" spans="1:14" s="42" customFormat="1" ht="75.75" hidden="1" customHeight="1" collapsed="1" x14ac:dyDescent="0.4">
      <c r="A49" s="83" t="s">
        <v>441</v>
      </c>
      <c r="B49" s="422"/>
      <c r="C49" s="423"/>
      <c r="D49" s="343"/>
      <c r="E49" s="52"/>
      <c r="F49" s="52"/>
      <c r="G49" s="52"/>
      <c r="H49" s="344"/>
      <c r="I49" s="315"/>
      <c r="J49" s="302"/>
      <c r="K49" s="302"/>
      <c r="L49" s="302"/>
      <c r="M49" s="302"/>
      <c r="N49" s="316"/>
    </row>
    <row r="50" spans="1:14" s="42" customFormat="1" ht="40.299999999999997" hidden="1" customHeight="1" x14ac:dyDescent="0.4">
      <c r="A50" s="279" t="s">
        <v>442</v>
      </c>
      <c r="B50" s="422"/>
      <c r="C50" s="423"/>
      <c r="D50" s="343"/>
      <c r="E50" s="52"/>
      <c r="F50" s="52"/>
      <c r="G50" s="52"/>
      <c r="H50" s="344"/>
      <c r="I50" s="315"/>
      <c r="J50" s="302"/>
      <c r="K50" s="302"/>
      <c r="L50" s="302"/>
      <c r="M50" s="302"/>
      <c r="N50" s="316"/>
    </row>
    <row r="51" spans="1:14" s="42" customFormat="1" ht="40.299999999999997" hidden="1" customHeight="1" x14ac:dyDescent="0.4">
      <c r="A51" s="279" t="s">
        <v>442</v>
      </c>
      <c r="B51" s="422"/>
      <c r="C51" s="423"/>
      <c r="D51" s="343"/>
      <c r="E51" s="52"/>
      <c r="F51" s="52"/>
      <c r="G51" s="52"/>
      <c r="H51" s="344"/>
      <c r="I51" s="315"/>
      <c r="J51" s="302"/>
      <c r="K51" s="302"/>
      <c r="L51" s="302"/>
      <c r="M51" s="302"/>
      <c r="N51" s="316"/>
    </row>
    <row r="52" spans="1:14" s="42" customFormat="1" ht="40.299999999999997" hidden="1" customHeight="1" x14ac:dyDescent="0.4">
      <c r="A52" s="279" t="s">
        <v>443</v>
      </c>
      <c r="B52" s="422"/>
      <c r="C52" s="423"/>
      <c r="D52" s="343"/>
      <c r="E52" s="52"/>
      <c r="F52" s="52"/>
      <c r="G52" s="52"/>
      <c r="H52" s="344"/>
      <c r="I52" s="315"/>
      <c r="J52" s="302"/>
      <c r="K52" s="302"/>
      <c r="L52" s="302"/>
      <c r="M52" s="302"/>
      <c r="N52" s="316"/>
    </row>
    <row r="53" spans="1:14" s="42" customFormat="1" ht="40.299999999999997" hidden="1" customHeight="1" x14ac:dyDescent="0.4">
      <c r="A53" s="279" t="s">
        <v>444</v>
      </c>
      <c r="B53" s="432"/>
      <c r="C53" s="432"/>
      <c r="D53" s="45"/>
      <c r="E53" s="169"/>
      <c r="F53" s="45"/>
      <c r="G53" s="45"/>
      <c r="H53" s="169"/>
      <c r="I53" s="315"/>
      <c r="J53" s="302"/>
      <c r="K53" s="302"/>
      <c r="L53" s="302"/>
      <c r="M53" s="302"/>
      <c r="N53" s="316"/>
    </row>
    <row r="54" spans="1:14" s="42" customFormat="1" ht="40.299999999999997" customHeight="1" x14ac:dyDescent="0.4">
      <c r="A54" s="81" t="s">
        <v>445</v>
      </c>
      <c r="B54" s="45" t="s">
        <v>446</v>
      </c>
      <c r="C54" s="280" t="s">
        <v>447</v>
      </c>
      <c r="D54" s="45"/>
      <c r="E54" s="169" t="s">
        <v>448</v>
      </c>
      <c r="F54" s="45"/>
      <c r="G54" s="45"/>
      <c r="H54" s="169"/>
      <c r="I54" s="315" t="s">
        <v>204</v>
      </c>
      <c r="J54" s="303" t="s">
        <v>204</v>
      </c>
      <c r="K54" s="303"/>
      <c r="L54" s="302"/>
      <c r="M54" s="302"/>
      <c r="N54" s="316"/>
    </row>
    <row r="55" spans="1:14" s="42" customFormat="1" ht="101.25" hidden="1" customHeight="1" outlineLevel="1" x14ac:dyDescent="0.4">
      <c r="A55" s="83" t="s">
        <v>449</v>
      </c>
      <c r="B55" s="89"/>
      <c r="C55" s="115"/>
      <c r="D55" s="48"/>
      <c r="E55" s="89"/>
      <c r="F55" s="48"/>
      <c r="G55" s="115"/>
      <c r="H55" s="90"/>
      <c r="I55" s="315"/>
      <c r="J55" s="302"/>
      <c r="K55" s="302"/>
      <c r="L55" s="302" t="s">
        <v>183</v>
      </c>
      <c r="M55" s="302" t="s">
        <v>183</v>
      </c>
      <c r="N55" s="316" t="s">
        <v>183</v>
      </c>
    </row>
    <row r="56" spans="1:14" s="42" customFormat="1" ht="101.25" hidden="1" customHeight="1" outlineLevel="1" x14ac:dyDescent="0.4">
      <c r="A56" s="83" t="s">
        <v>450</v>
      </c>
      <c r="B56" s="89"/>
      <c r="C56" s="115"/>
      <c r="D56" s="48"/>
      <c r="E56" s="89"/>
      <c r="F56" s="115"/>
      <c r="G56" s="115"/>
      <c r="H56" s="98"/>
      <c r="I56" s="315"/>
      <c r="J56" s="302"/>
      <c r="K56" s="302"/>
      <c r="L56" s="302"/>
      <c r="M56" s="302"/>
      <c r="N56" s="316"/>
    </row>
    <row r="57" spans="1:14" s="42" customFormat="1" ht="21" customHeight="1" collapsed="1" x14ac:dyDescent="0.4">
      <c r="A57" s="82" t="s">
        <v>408</v>
      </c>
      <c r="B57" s="49" t="s">
        <v>138</v>
      </c>
      <c r="C57" s="278" t="s">
        <v>378</v>
      </c>
      <c r="D57" s="48"/>
      <c r="E57" s="89" t="s">
        <v>621</v>
      </c>
      <c r="F57" s="48"/>
      <c r="G57" s="48"/>
      <c r="H57" s="49"/>
      <c r="I57" s="308" t="s">
        <v>622</v>
      </c>
      <c r="J57" s="303" t="s">
        <v>622</v>
      </c>
      <c r="K57" s="302"/>
      <c r="L57" s="302"/>
      <c r="M57" s="302"/>
      <c r="N57" s="316"/>
    </row>
    <row r="58" spans="1:14" s="42" customFormat="1" ht="20.05" customHeight="1" x14ac:dyDescent="0.4">
      <c r="A58" s="82" t="s">
        <v>408</v>
      </c>
      <c r="B58" s="49"/>
      <c r="C58" s="115" t="s">
        <v>378</v>
      </c>
      <c r="D58" s="51"/>
      <c r="E58" s="49"/>
      <c r="F58" s="48"/>
      <c r="G58" s="48"/>
      <c r="H58" s="49"/>
      <c r="I58" s="315"/>
      <c r="J58" s="302"/>
      <c r="K58" s="302"/>
      <c r="L58" s="302"/>
      <c r="M58" s="302"/>
      <c r="N58" s="316"/>
    </row>
    <row r="59" spans="1:14" s="42" customFormat="1" ht="20.05" customHeight="1" x14ac:dyDescent="0.4">
      <c r="A59" s="82" t="s">
        <v>408</v>
      </c>
      <c r="B59" s="49"/>
      <c r="C59" s="115" t="s">
        <v>378</v>
      </c>
      <c r="D59" s="51"/>
      <c r="E59" s="49"/>
      <c r="F59" s="48"/>
      <c r="G59" s="48"/>
      <c r="H59" s="49"/>
      <c r="I59" s="318"/>
      <c r="J59" s="319"/>
      <c r="K59" s="319"/>
      <c r="L59" s="319"/>
      <c r="M59" s="319"/>
      <c r="N59" s="320"/>
    </row>
    <row r="60" spans="1:14" s="42" customFormat="1" ht="27.55" customHeight="1" x14ac:dyDescent="0.4">
      <c r="A60" s="46"/>
      <c r="B60" s="47"/>
      <c r="C60" s="47"/>
      <c r="D60" s="47"/>
      <c r="E60" s="47"/>
      <c r="F60" s="47"/>
      <c r="G60" s="47"/>
      <c r="H60" s="47"/>
      <c r="I60" s="47"/>
      <c r="J60" s="47"/>
      <c r="K60" s="47"/>
      <c r="L60" s="47"/>
      <c r="M60" s="47"/>
      <c r="N60" s="47"/>
    </row>
    <row r="61" spans="1:14" s="42" customFormat="1" ht="30" customHeight="1" x14ac:dyDescent="0.4">
      <c r="A61" s="53" t="s">
        <v>313</v>
      </c>
      <c r="B61" s="408" t="s">
        <v>314</v>
      </c>
      <c r="C61" s="427"/>
      <c r="D61" s="409"/>
      <c r="E61" s="408" t="s">
        <v>401</v>
      </c>
      <c r="F61" s="409"/>
      <c r="G61" s="58" t="s">
        <v>403</v>
      </c>
      <c r="H61" s="91" t="s">
        <v>120</v>
      </c>
      <c r="I61" s="305" t="str">
        <f t="shared" ref="I61:N61" si="3">I10</f>
        <v xml:space="preserve">SOFT WHITE </v>
      </c>
      <c r="J61" s="306" t="str">
        <f t="shared" si="3"/>
        <v xml:space="preserve">SEA GRASS </v>
      </c>
      <c r="K61" s="306">
        <f t="shared" si="3"/>
        <v>0</v>
      </c>
      <c r="L61" s="306">
        <f t="shared" si="3"/>
        <v>0</v>
      </c>
      <c r="M61" s="306">
        <f t="shared" si="3"/>
        <v>0</v>
      </c>
      <c r="N61" s="307">
        <f t="shared" si="3"/>
        <v>0</v>
      </c>
    </row>
    <row r="62" spans="1:14" s="42" customFormat="1" ht="20.05" customHeight="1" x14ac:dyDescent="0.4">
      <c r="A62" s="82" t="s">
        <v>451</v>
      </c>
      <c r="B62" s="404" t="s">
        <v>452</v>
      </c>
      <c r="C62" s="428"/>
      <c r="D62" s="429"/>
      <c r="E62" s="404" t="s">
        <v>453</v>
      </c>
      <c r="F62" s="405"/>
      <c r="G62" s="92" t="s">
        <v>454</v>
      </c>
      <c r="H62" s="89" t="s">
        <v>455</v>
      </c>
      <c r="I62" s="308" t="s">
        <v>10</v>
      </c>
      <c r="J62" s="303"/>
      <c r="K62" s="303"/>
      <c r="L62" s="303" t="s">
        <v>6</v>
      </c>
      <c r="M62" s="303" t="s">
        <v>6</v>
      </c>
      <c r="N62" s="309" t="s">
        <v>6</v>
      </c>
    </row>
    <row r="63" spans="1:14" s="42" customFormat="1" ht="20.05" customHeight="1" x14ac:dyDescent="0.4">
      <c r="A63" s="82" t="s">
        <v>456</v>
      </c>
      <c r="B63" s="396" t="s">
        <v>59</v>
      </c>
      <c r="C63" s="397"/>
      <c r="D63" s="398"/>
      <c r="E63" s="406" t="s">
        <v>61</v>
      </c>
      <c r="F63" s="407"/>
      <c r="G63" s="51">
        <v>1</v>
      </c>
      <c r="H63" s="89" t="s">
        <v>455</v>
      </c>
      <c r="I63" s="310"/>
      <c r="J63" s="304"/>
      <c r="K63" s="304"/>
      <c r="L63" s="304"/>
      <c r="M63" s="304"/>
      <c r="N63" s="311"/>
    </row>
    <row r="64" spans="1:14" s="42" customFormat="1" ht="30" customHeight="1" x14ac:dyDescent="0.4">
      <c r="A64" s="82" t="s">
        <v>457</v>
      </c>
      <c r="B64" s="396" t="s">
        <v>52</v>
      </c>
      <c r="C64" s="397"/>
      <c r="D64" s="398"/>
      <c r="E64" s="404" t="s">
        <v>458</v>
      </c>
      <c r="F64" s="405"/>
      <c r="G64" s="51">
        <v>1</v>
      </c>
      <c r="H64" s="89" t="s">
        <v>455</v>
      </c>
      <c r="I64" s="310"/>
      <c r="J64" s="304"/>
      <c r="K64" s="304"/>
      <c r="L64" s="304"/>
      <c r="M64" s="304"/>
      <c r="N64" s="311"/>
    </row>
    <row r="65" spans="1:14" s="42" customFormat="1" ht="20.05" customHeight="1" x14ac:dyDescent="0.4">
      <c r="A65" s="82" t="s">
        <v>459</v>
      </c>
      <c r="B65" s="396" t="s">
        <v>60</v>
      </c>
      <c r="C65" s="397"/>
      <c r="D65" s="398"/>
      <c r="E65" s="410" t="s">
        <v>39</v>
      </c>
      <c r="F65" s="405"/>
      <c r="G65" s="51">
        <v>1</v>
      </c>
      <c r="H65" s="89" t="s">
        <v>455</v>
      </c>
      <c r="I65" s="310"/>
      <c r="J65" s="304"/>
      <c r="K65" s="304"/>
      <c r="L65" s="304"/>
      <c r="M65" s="304"/>
      <c r="N65" s="311"/>
    </row>
    <row r="66" spans="1:14" ht="30" customHeight="1" x14ac:dyDescent="0.4">
      <c r="A66" s="82" t="s">
        <v>460</v>
      </c>
      <c r="B66" s="404" t="s">
        <v>461</v>
      </c>
      <c r="C66" s="428"/>
      <c r="D66" s="429"/>
      <c r="E66" s="406" t="s">
        <v>38</v>
      </c>
      <c r="F66" s="407"/>
      <c r="G66" s="51">
        <v>1</v>
      </c>
      <c r="H66" s="98">
        <f>'Design Sheet'!E6</f>
        <v>0</v>
      </c>
      <c r="I66" s="310"/>
      <c r="J66" s="304"/>
      <c r="K66" s="304"/>
      <c r="L66" s="304"/>
      <c r="M66" s="304"/>
      <c r="N66" s="311"/>
    </row>
    <row r="67" spans="1:14" ht="20.05" customHeight="1" x14ac:dyDescent="0.4">
      <c r="A67" s="82" t="s">
        <v>462</v>
      </c>
      <c r="B67" s="404" t="s">
        <v>463</v>
      </c>
      <c r="C67" s="434"/>
      <c r="D67" s="405"/>
      <c r="E67" s="404" t="s">
        <v>464</v>
      </c>
      <c r="F67" s="405"/>
      <c r="G67" s="51">
        <v>1</v>
      </c>
      <c r="H67" s="98">
        <f>'Design Sheet'!E6</f>
        <v>0</v>
      </c>
      <c r="I67" s="312"/>
      <c r="J67" s="313"/>
      <c r="K67" s="313"/>
      <c r="L67" s="313"/>
      <c r="M67" s="313"/>
      <c r="N67" s="314"/>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 E11:H12">
    <cfRule type="cellIs" dxfId="19" priority="5" operator="equal">
      <formula>0</formula>
    </cfRule>
  </conditionalFormatting>
  <conditionalFormatting sqref="B17 E17">
    <cfRule type="cellIs" dxfId="18" priority="3" operator="equal">
      <formula>0</formula>
    </cfRule>
  </conditionalFormatting>
  <conditionalFormatting sqref="B49:B52 E49:H52">
    <cfRule type="cellIs" dxfId="17" priority="1" operator="equal">
      <formula>0</formula>
    </cfRule>
  </conditionalFormatting>
  <conditionalFormatting sqref="H34">
    <cfRule type="cellIs" dxfId="16" priority="4" operator="equal">
      <formula>0</formula>
    </cfRule>
  </conditionalFormatting>
  <conditionalFormatting sqref="J10:N11">
    <cfRule type="cellIs" dxfId="15" priority="6" operator="equal">
      <formula>0</formula>
    </cfRule>
  </conditionalFormatting>
  <conditionalFormatting sqref="J17:N17">
    <cfRule type="cellIs" dxfId="14" priority="2" operator="equal">
      <formula>0</formula>
    </cfRule>
  </conditionalFormatting>
  <conditionalFormatting sqref="J26:N26">
    <cfRule type="cellIs" dxfId="13" priority="9" operator="equal">
      <formula>0</formula>
    </cfRule>
  </conditionalFormatting>
  <conditionalFormatting sqref="J36:N36">
    <cfRule type="cellIs" dxfId="12" priority="10" operator="equal">
      <formula>0</formula>
    </cfRule>
  </conditionalFormatting>
  <conditionalFormatting sqref="J61:N61">
    <cfRule type="cellIs" dxfId="11"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7"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370EF532-60D5-457B-A006-1E19BD976D67}">
          <x14:formula1>
            <xm:f>'LOOK UP'!$M$41:$M$52</xm:f>
          </x14:formula1>
          <xm:sqref>I18 I20</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B18:D21</xm:sqref>
        </x14:dataValidation>
        <x14:dataValidation type="list" allowBlank="1" showInputMessage="1" showErrorMessage="1" xr:uid="{A269B7A9-48F9-4BBD-9FE7-10194AF97294}">
          <x14:formula1>
            <xm:f>'LOOK UP'!$K$41:$K$73</xm:f>
          </x14:formula1>
          <xm:sqref>B57:B59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M147"/>
  <sheetViews>
    <sheetView view="pageBreakPreview" topLeftCell="A25" zoomScale="70" zoomScaleNormal="75" zoomScaleSheetLayoutView="70" workbookViewId="0">
      <selection activeCell="A17" sqref="A17:XFD17"/>
    </sheetView>
  </sheetViews>
  <sheetFormatPr defaultColWidth="8.61328125" defaultRowHeight="14.6" outlineLevelRow="1" outlineLevelCol="1" x14ac:dyDescent="0.4"/>
  <cols>
    <col min="1" max="1" width="5.61328125" customWidth="1"/>
    <col min="2" max="2" width="15.4609375" customWidth="1"/>
    <col min="3" max="3" width="44.61328125" customWidth="1"/>
    <col min="4" max="4" width="9.61328125" customWidth="1"/>
    <col min="5" max="6" width="9.61328125" hidden="1" customWidth="1" outlineLevel="1"/>
    <col min="7" max="7" width="9.61328125" customWidth="1" collapsed="1"/>
    <col min="8" max="8" width="9.61328125" customWidth="1"/>
    <col min="9" max="9" width="7.61328125" customWidth="1"/>
    <col min="10" max="11" width="9.61328125" hidden="1" customWidth="1" outlineLevel="1"/>
    <col min="12" max="12" width="7.61328125" hidden="1" customWidth="1" outlineLevel="1"/>
    <col min="13" max="13" width="9.61328125" customWidth="1" collapsed="1"/>
    <col min="14" max="14" width="9.61328125" customWidth="1"/>
    <col min="15" max="15" width="7.61328125" customWidth="1"/>
    <col min="16" max="17" width="9.61328125" hidden="1" customWidth="1" outlineLevel="1"/>
    <col min="18" max="18" width="7.61328125" hidden="1" customWidth="1" outlineLevel="1"/>
    <col min="19" max="19" width="9.61328125" customWidth="1" collapsed="1"/>
    <col min="20" max="20" width="9.61328125" customWidth="1"/>
    <col min="21" max="21" width="7.61328125" customWidth="1"/>
    <col min="22" max="23" width="9.61328125" hidden="1" customWidth="1" outlineLevel="1"/>
    <col min="24" max="24" width="7.61328125" hidden="1" customWidth="1" outlineLevel="1"/>
    <col min="25" max="25" width="9.61328125" customWidth="1" collapsed="1"/>
    <col min="26" max="26" width="14.4609375" customWidth="1"/>
    <col min="27" max="27" width="9.61328125" customWidth="1"/>
    <col min="28" max="31" width="20.61328125" customWidth="1"/>
  </cols>
  <sheetData>
    <row r="1" spans="1:32" s="3" customFormat="1" ht="30" customHeight="1" thickBot="1" x14ac:dyDescent="0.45">
      <c r="A1"/>
      <c r="B1"/>
      <c r="C1"/>
      <c r="D1"/>
      <c r="E1"/>
      <c r="F1"/>
      <c r="G1"/>
      <c r="H1"/>
      <c r="I1"/>
      <c r="J1"/>
      <c r="K1"/>
      <c r="L1"/>
      <c r="M1" s="32"/>
      <c r="N1" s="18"/>
      <c r="O1" s="18"/>
      <c r="P1" s="32"/>
      <c r="Q1" s="18"/>
      <c r="R1" s="18"/>
      <c r="S1" s="57"/>
      <c r="T1" s="32"/>
      <c r="U1" s="32"/>
      <c r="V1" s="57"/>
      <c r="W1" s="32"/>
      <c r="X1" s="32"/>
      <c r="Y1"/>
      <c r="Z1"/>
      <c r="AB1" s="29"/>
      <c r="AC1" s="76"/>
      <c r="AD1" s="411" t="str">
        <f>'Design Sheet'!D1</f>
        <v>Q2CMT 8016</v>
      </c>
      <c r="AE1" s="412"/>
    </row>
    <row r="2" spans="1:32" s="1" customFormat="1" ht="10.3" customHeight="1" x14ac:dyDescent="0.4">
      <c r="A2" s="7"/>
      <c r="B2" s="7"/>
      <c r="C2" s="2"/>
      <c r="D2" s="2"/>
      <c r="E2" s="2"/>
      <c r="F2" s="2"/>
      <c r="G2" s="2"/>
      <c r="H2" s="2"/>
      <c r="I2" s="2"/>
      <c r="J2" s="2"/>
      <c r="K2" s="2"/>
      <c r="L2" s="2"/>
      <c r="M2" s="2"/>
      <c r="N2" s="2"/>
      <c r="O2" s="2"/>
      <c r="P2" s="2"/>
      <c r="Q2" s="2"/>
      <c r="R2" s="2"/>
      <c r="S2" s="2"/>
      <c r="T2" s="2"/>
      <c r="U2" s="2"/>
      <c r="V2" s="2"/>
      <c r="W2" s="2"/>
      <c r="X2" s="2"/>
      <c r="Y2"/>
      <c r="Z2"/>
      <c r="AA2" s="2"/>
      <c r="AB2" s="2"/>
      <c r="AC2" s="2"/>
      <c r="AD2" s="2"/>
      <c r="AE2" s="2"/>
    </row>
    <row r="3" spans="1:32" s="1" customFormat="1" ht="30" customHeight="1" x14ac:dyDescent="0.4">
      <c r="A3" s="461" t="str">
        <f>'Design Sheet'!A4</f>
        <v>CAMILLA AND MARC - WKND</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row>
    <row r="4" spans="1:32" s="1" customFormat="1" ht="20.05" customHeight="1" x14ac:dyDescent="0.4">
      <c r="A4" s="462" t="s">
        <v>466</v>
      </c>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row>
    <row r="5" spans="1:32" s="85" customFormat="1" ht="20.05" customHeight="1" x14ac:dyDescent="0.4">
      <c r="A5" s="78" t="s">
        <v>467</v>
      </c>
      <c r="B5" s="79"/>
      <c r="C5" s="379" t="str">
        <f>'Design Sheet'!B6</f>
        <v>Q2 - PREFALL '25</v>
      </c>
      <c r="D5" s="438"/>
      <c r="E5" s="282"/>
      <c r="F5" s="282"/>
      <c r="G5" s="439" t="s">
        <v>367</v>
      </c>
      <c r="H5" s="444"/>
      <c r="I5" s="444"/>
      <c r="J5" s="444"/>
      <c r="K5" s="444"/>
      <c r="L5" s="440"/>
      <c r="M5" s="379">
        <f>'Design Sheet'!E6</f>
        <v>0</v>
      </c>
      <c r="N5" s="438"/>
      <c r="O5" s="438"/>
      <c r="P5" s="438"/>
      <c r="Q5" s="438"/>
      <c r="R5" s="438"/>
      <c r="S5" s="438"/>
      <c r="T5" s="438"/>
      <c r="U5" s="438"/>
      <c r="V5" s="438"/>
      <c r="W5" s="438"/>
      <c r="X5" s="380"/>
      <c r="Y5" s="439" t="s">
        <v>369</v>
      </c>
      <c r="Z5" s="440"/>
      <c r="AA5" s="379" t="str">
        <f>'Design Sheet'!E7</f>
        <v>[Select from drop down]</v>
      </c>
      <c r="AB5" s="380"/>
      <c r="AC5" s="78" t="s">
        <v>468</v>
      </c>
      <c r="AD5" s="421">
        <v>8</v>
      </c>
      <c r="AE5" s="421"/>
      <c r="AF5" s="84"/>
    </row>
    <row r="6" spans="1:32" s="85" customFormat="1" ht="20.05" customHeight="1" x14ac:dyDescent="0.4">
      <c r="A6" s="439" t="s">
        <v>370</v>
      </c>
      <c r="B6" s="440" t="str">
        <f>'Design Sheet'!B10</f>
        <v>REENA TEE</v>
      </c>
      <c r="C6" s="379" t="str">
        <f>'Design Sheet'!B8</f>
        <v>ODESSA TEE</v>
      </c>
      <c r="D6" s="438"/>
      <c r="E6" s="282"/>
      <c r="F6" s="282"/>
      <c r="G6" s="439" t="s">
        <v>375</v>
      </c>
      <c r="H6" s="444"/>
      <c r="I6" s="444"/>
      <c r="J6" s="444" t="s">
        <v>375</v>
      </c>
      <c r="K6" s="444"/>
      <c r="L6" s="440"/>
      <c r="M6" s="379" t="str">
        <f>'Design Sheet'!B10</f>
        <v>REENA TEE</v>
      </c>
      <c r="N6" s="438"/>
      <c r="O6" s="438"/>
      <c r="P6" s="438"/>
      <c r="Q6" s="438"/>
      <c r="R6" s="438"/>
      <c r="S6" s="438"/>
      <c r="T6" s="438"/>
      <c r="U6" s="438"/>
      <c r="V6" s="438"/>
      <c r="W6" s="438"/>
      <c r="X6" s="380"/>
      <c r="Y6" s="439" t="s">
        <v>391</v>
      </c>
      <c r="Z6" s="440" t="str">
        <f>'Design Sheet'!E10</f>
        <v>KRISTY/CHRIS</v>
      </c>
      <c r="AA6" s="379" t="str">
        <f>'Design Sheet'!E9</f>
        <v>MASSIMO</v>
      </c>
      <c r="AB6" s="380"/>
      <c r="AC6" s="78" t="s">
        <v>469</v>
      </c>
      <c r="AD6" s="421" t="s">
        <v>470</v>
      </c>
      <c r="AE6" s="421"/>
      <c r="AF6" s="84"/>
    </row>
    <row r="7" spans="1:32" s="85" customFormat="1" ht="20.05" customHeight="1" x14ac:dyDescent="0.4">
      <c r="A7" s="439" t="s">
        <v>372</v>
      </c>
      <c r="B7" s="440">
        <f>'Design Sheet'!B12</f>
        <v>0</v>
      </c>
      <c r="C7" s="379" t="str">
        <f>'Design Sheet'!B9</f>
        <v>desc</v>
      </c>
      <c r="D7" s="438"/>
      <c r="E7" s="282"/>
      <c r="F7" s="282"/>
      <c r="G7" s="439" t="s">
        <v>379</v>
      </c>
      <c r="H7" s="444" t="s">
        <v>10</v>
      </c>
      <c r="I7" s="444"/>
      <c r="J7" s="444" t="s">
        <v>471</v>
      </c>
      <c r="K7" s="444" t="s">
        <v>10</v>
      </c>
      <c r="L7" s="440"/>
      <c r="M7" s="379" t="str">
        <f>'Design Sheet'!B44</f>
        <v>180 GSM COTTON JERSEY W/ ANTI FLUFF TREATMENT</v>
      </c>
      <c r="N7" s="438"/>
      <c r="O7" s="438"/>
      <c r="P7" s="438"/>
      <c r="Q7" s="438"/>
      <c r="R7" s="438"/>
      <c r="S7" s="438"/>
      <c r="T7" s="438"/>
      <c r="U7" s="438"/>
      <c r="V7" s="438"/>
      <c r="W7" s="438"/>
      <c r="X7" s="380"/>
      <c r="Y7" s="439" t="s">
        <v>472</v>
      </c>
      <c r="Z7" s="440">
        <f>'Design Sheet'!E12</f>
        <v>0</v>
      </c>
      <c r="AA7" s="379" t="s">
        <v>13</v>
      </c>
      <c r="AB7" s="380"/>
      <c r="AC7" s="78" t="s">
        <v>473</v>
      </c>
      <c r="AD7" s="463">
        <v>45639</v>
      </c>
      <c r="AE7" s="463"/>
      <c r="AF7" s="84"/>
    </row>
    <row r="8" spans="1:32" ht="21.75" customHeight="1" thickBot="1" x14ac:dyDescent="0.45">
      <c r="AB8" s="62"/>
      <c r="AE8" s="61"/>
    </row>
    <row r="9" spans="1:32" s="16" customFormat="1" ht="29.15" x14ac:dyDescent="0.4">
      <c r="A9" s="369" t="s">
        <v>474</v>
      </c>
      <c r="B9" s="450" t="s">
        <v>475</v>
      </c>
      <c r="C9" s="451"/>
      <c r="D9" s="116" t="s">
        <v>476</v>
      </c>
      <c r="E9" s="283" t="s">
        <v>477</v>
      </c>
      <c r="F9" s="284" t="s">
        <v>477</v>
      </c>
      <c r="G9" s="117" t="s">
        <v>478</v>
      </c>
      <c r="H9" s="117" t="s">
        <v>479</v>
      </c>
      <c r="I9" s="121" t="s">
        <v>480</v>
      </c>
      <c r="J9" s="117" t="s">
        <v>481</v>
      </c>
      <c r="K9" s="117" t="s">
        <v>482</v>
      </c>
      <c r="L9" s="121" t="s">
        <v>480</v>
      </c>
      <c r="M9" s="119" t="s">
        <v>483</v>
      </c>
      <c r="N9" s="117" t="s">
        <v>484</v>
      </c>
      <c r="O9" s="121" t="s">
        <v>480</v>
      </c>
      <c r="P9" s="119" t="s">
        <v>485</v>
      </c>
      <c r="Q9" s="117" t="s">
        <v>486</v>
      </c>
      <c r="R9" s="121" t="s">
        <v>480</v>
      </c>
      <c r="S9" s="119" t="s">
        <v>487</v>
      </c>
      <c r="T9" s="117" t="s">
        <v>488</v>
      </c>
      <c r="U9" s="121" t="s">
        <v>480</v>
      </c>
      <c r="V9" s="119" t="s">
        <v>489</v>
      </c>
      <c r="W9" s="117" t="s">
        <v>490</v>
      </c>
      <c r="X9" s="121" t="s">
        <v>480</v>
      </c>
      <c r="Y9" s="119"/>
      <c r="Z9" s="117"/>
      <c r="AA9" s="117" t="s">
        <v>491</v>
      </c>
      <c r="AB9" s="452"/>
      <c r="AC9" s="453"/>
      <c r="AD9" s="453"/>
      <c r="AE9" s="454"/>
    </row>
    <row r="10" spans="1:32" s="16" customFormat="1" ht="16.5" customHeight="1" x14ac:dyDescent="0.4">
      <c r="A10" s="369"/>
      <c r="B10" s="41" t="s">
        <v>492</v>
      </c>
      <c r="C10" s="41"/>
      <c r="D10" s="116"/>
      <c r="E10" s="285" t="s">
        <v>493</v>
      </c>
      <c r="F10" s="286" t="s">
        <v>494</v>
      </c>
      <c r="G10" s="192"/>
      <c r="H10" s="118"/>
      <c r="I10" s="193"/>
      <c r="J10" s="192"/>
      <c r="K10" s="118"/>
      <c r="L10" s="193"/>
      <c r="M10" s="120"/>
      <c r="N10" s="118" t="s">
        <v>13</v>
      </c>
      <c r="O10" s="193"/>
      <c r="P10" s="120"/>
      <c r="Q10" s="118"/>
      <c r="R10" s="193"/>
      <c r="S10" s="194" t="s">
        <v>13</v>
      </c>
      <c r="T10" s="118"/>
      <c r="U10" s="193"/>
      <c r="V10" s="194"/>
      <c r="W10" s="118"/>
      <c r="X10" s="193"/>
      <c r="Y10" s="194"/>
      <c r="Z10" s="192"/>
      <c r="AA10" s="192"/>
      <c r="AB10" s="455"/>
      <c r="AC10" s="456"/>
      <c r="AD10" s="456"/>
      <c r="AE10" s="457"/>
    </row>
    <row r="11" spans="1:32" s="16" customFormat="1" ht="16.3" customHeight="1" thickBot="1" x14ac:dyDescent="0.45">
      <c r="A11" s="369"/>
      <c r="B11" s="41" t="s">
        <v>495</v>
      </c>
      <c r="C11" s="41"/>
      <c r="D11" s="126"/>
      <c r="E11" s="287"/>
      <c r="F11" s="288"/>
      <c r="G11" s="229"/>
      <c r="H11" s="229"/>
      <c r="I11" s="230"/>
      <c r="J11" s="229"/>
      <c r="K11" s="229"/>
      <c r="L11" s="230"/>
      <c r="M11" s="231"/>
      <c r="N11" s="229">
        <v>45637</v>
      </c>
      <c r="O11" s="230"/>
      <c r="P11" s="231"/>
      <c r="Q11" s="229"/>
      <c r="R11" s="230"/>
      <c r="S11" s="231">
        <v>45639</v>
      </c>
      <c r="T11" s="229"/>
      <c r="U11" s="230"/>
      <c r="V11" s="231"/>
      <c r="W11" s="229"/>
      <c r="X11" s="230"/>
      <c r="Y11" s="231"/>
      <c r="Z11" s="229"/>
      <c r="AA11" s="229"/>
      <c r="AB11" s="455"/>
      <c r="AC11" s="456"/>
      <c r="AD11" s="456"/>
      <c r="AE11" s="457"/>
    </row>
    <row r="12" spans="1:32" s="2" customFormat="1" ht="16.3" customHeight="1" x14ac:dyDescent="0.4">
      <c r="A12" s="71" t="s">
        <v>538</v>
      </c>
      <c r="B12" s="4" t="s">
        <v>539</v>
      </c>
      <c r="C12" s="60"/>
      <c r="D12" s="86">
        <v>0.5</v>
      </c>
      <c r="E12" s="289">
        <v>1.2</v>
      </c>
      <c r="F12" s="289">
        <v>1.2</v>
      </c>
      <c r="G12" s="66"/>
      <c r="H12" s="65"/>
      <c r="I12" s="122">
        <f>H12-G12</f>
        <v>0</v>
      </c>
      <c r="J12" s="66"/>
      <c r="K12" s="65"/>
      <c r="L12" s="122">
        <f>K12-J12</f>
        <v>0</v>
      </c>
      <c r="M12" s="66">
        <v>38.5</v>
      </c>
      <c r="N12" s="65">
        <v>41</v>
      </c>
      <c r="O12" s="122">
        <f>N12-M12</f>
        <v>2.5</v>
      </c>
      <c r="P12" s="66"/>
      <c r="Q12" s="65"/>
      <c r="R12" s="122">
        <f>Q12-P12</f>
        <v>0</v>
      </c>
      <c r="S12" s="66">
        <v>38.5</v>
      </c>
      <c r="T12" s="65"/>
      <c r="U12" s="122">
        <f>T12-S12</f>
        <v>-38.5</v>
      </c>
      <c r="V12" s="66"/>
      <c r="W12" s="65"/>
      <c r="X12" s="122">
        <f>W12-V12</f>
        <v>0</v>
      </c>
      <c r="Y12" s="65"/>
      <c r="Z12" s="65"/>
      <c r="AA12" s="67"/>
      <c r="AB12" s="455"/>
      <c r="AC12" s="456"/>
      <c r="AD12" s="456"/>
      <c r="AE12" s="457"/>
    </row>
    <row r="13" spans="1:32" s="2" customFormat="1" ht="16.3" hidden="1" customHeight="1" x14ac:dyDescent="0.4">
      <c r="A13" s="71" t="s">
        <v>540</v>
      </c>
      <c r="B13" s="4" t="s">
        <v>541</v>
      </c>
      <c r="C13" s="60"/>
      <c r="D13" s="86">
        <v>0.5</v>
      </c>
      <c r="E13" s="289">
        <v>0.3</v>
      </c>
      <c r="F13" s="289">
        <v>0.3</v>
      </c>
      <c r="G13" s="66"/>
      <c r="H13" s="65"/>
      <c r="I13" s="122">
        <f t="shared" ref="I13:I63" si="0">H13-G13</f>
        <v>0</v>
      </c>
      <c r="J13" s="66"/>
      <c r="K13" s="65"/>
      <c r="L13" s="122">
        <f t="shared" ref="L13:L63" si="1">K13-J13</f>
        <v>0</v>
      </c>
      <c r="M13" s="66"/>
      <c r="N13" s="65"/>
      <c r="O13" s="122">
        <f t="shared" ref="O13:O63" si="2">N13-M13</f>
        <v>0</v>
      </c>
      <c r="P13" s="66"/>
      <c r="Q13" s="65"/>
      <c r="R13" s="122">
        <f t="shared" ref="R13:R63" si="3">Q13-P13</f>
        <v>0</v>
      </c>
      <c r="S13" s="66"/>
      <c r="T13" s="65"/>
      <c r="U13" s="122">
        <f t="shared" ref="U13:U63" si="4">T13-S13</f>
        <v>0</v>
      </c>
      <c r="V13" s="66"/>
      <c r="W13" s="65"/>
      <c r="X13" s="122">
        <f t="shared" ref="X13:X63" si="5">W13-V13</f>
        <v>0</v>
      </c>
      <c r="Y13" s="65"/>
      <c r="Z13" s="65"/>
      <c r="AA13" s="67"/>
      <c r="AB13" s="455"/>
      <c r="AC13" s="456"/>
      <c r="AD13" s="456"/>
      <c r="AE13" s="457"/>
    </row>
    <row r="14" spans="1:32" s="2" customFormat="1" ht="16.3" customHeight="1" x14ac:dyDescent="0.4">
      <c r="A14" s="71"/>
      <c r="B14" s="4" t="s">
        <v>618</v>
      </c>
      <c r="C14" s="60"/>
      <c r="D14" s="86">
        <v>0</v>
      </c>
      <c r="E14" s="289">
        <v>0</v>
      </c>
      <c r="F14" s="289">
        <v>0</v>
      </c>
      <c r="G14" s="66"/>
      <c r="H14" s="65"/>
      <c r="I14" s="122">
        <f t="shared" si="0"/>
        <v>0</v>
      </c>
      <c r="J14" s="66"/>
      <c r="K14" s="65"/>
      <c r="L14" s="122">
        <f t="shared" si="1"/>
        <v>0</v>
      </c>
      <c r="M14" s="66"/>
      <c r="N14" s="65"/>
      <c r="O14" s="122">
        <f t="shared" si="2"/>
        <v>0</v>
      </c>
      <c r="P14" s="66"/>
      <c r="Q14" s="65"/>
      <c r="R14" s="122">
        <f t="shared" si="3"/>
        <v>0</v>
      </c>
      <c r="S14" s="66">
        <v>1</v>
      </c>
      <c r="T14" s="65"/>
      <c r="U14" s="122">
        <f t="shared" si="4"/>
        <v>-1</v>
      </c>
      <c r="V14" s="66"/>
      <c r="W14" s="65"/>
      <c r="X14" s="122">
        <f t="shared" si="5"/>
        <v>0</v>
      </c>
      <c r="Y14" s="65"/>
      <c r="Z14" s="65"/>
      <c r="AA14" s="67"/>
      <c r="AB14" s="455"/>
      <c r="AC14" s="456"/>
      <c r="AD14" s="456"/>
      <c r="AE14" s="457"/>
    </row>
    <row r="15" spans="1:32" s="2" customFormat="1" ht="16.3" customHeight="1" x14ac:dyDescent="0.4">
      <c r="A15" s="71" t="s">
        <v>542</v>
      </c>
      <c r="B15" s="4" t="s">
        <v>543</v>
      </c>
      <c r="C15" s="60"/>
      <c r="D15" s="86">
        <v>0.5</v>
      </c>
      <c r="E15" s="289">
        <v>1.2</v>
      </c>
      <c r="F15" s="289">
        <v>1.2</v>
      </c>
      <c r="G15" s="66"/>
      <c r="H15" s="65"/>
      <c r="I15" s="122">
        <f t="shared" si="0"/>
        <v>0</v>
      </c>
      <c r="J15" s="66"/>
      <c r="K15" s="65"/>
      <c r="L15" s="122">
        <f t="shared" si="1"/>
        <v>0</v>
      </c>
      <c r="M15" s="66"/>
      <c r="N15" s="65">
        <v>37</v>
      </c>
      <c r="O15" s="122">
        <f t="shared" si="2"/>
        <v>37</v>
      </c>
      <c r="P15" s="66"/>
      <c r="Q15" s="65"/>
      <c r="R15" s="122">
        <f t="shared" si="3"/>
        <v>0</v>
      </c>
      <c r="S15" s="66">
        <v>35</v>
      </c>
      <c r="T15" s="65"/>
      <c r="U15" s="122">
        <f t="shared" si="4"/>
        <v>-35</v>
      </c>
      <c r="V15" s="66"/>
      <c r="W15" s="65"/>
      <c r="X15" s="122">
        <f t="shared" si="5"/>
        <v>0</v>
      </c>
      <c r="Y15" s="65"/>
      <c r="Z15" s="65"/>
      <c r="AA15" s="67"/>
      <c r="AB15" s="455"/>
      <c r="AC15" s="456"/>
      <c r="AD15" s="456"/>
      <c r="AE15" s="457"/>
    </row>
    <row r="16" spans="1:32" s="2" customFormat="1" ht="16.3" customHeight="1" x14ac:dyDescent="0.4">
      <c r="A16" s="71" t="s">
        <v>544</v>
      </c>
      <c r="B16" s="4" t="s">
        <v>545</v>
      </c>
      <c r="C16" s="60"/>
      <c r="D16" s="86">
        <v>0.5</v>
      </c>
      <c r="E16" s="290">
        <v>1.2</v>
      </c>
      <c r="F16" s="290">
        <v>1.2</v>
      </c>
      <c r="G16" s="66"/>
      <c r="H16" s="65"/>
      <c r="I16" s="122">
        <f t="shared" si="0"/>
        <v>0</v>
      </c>
      <c r="J16" s="66"/>
      <c r="K16" s="65"/>
      <c r="L16" s="122">
        <f t="shared" si="1"/>
        <v>0</v>
      </c>
      <c r="M16" s="66"/>
      <c r="N16" s="65"/>
      <c r="O16" s="122">
        <f t="shared" si="2"/>
        <v>0</v>
      </c>
      <c r="P16" s="66"/>
      <c r="Q16" s="65"/>
      <c r="R16" s="122">
        <f t="shared" si="3"/>
        <v>0</v>
      </c>
      <c r="S16" s="66">
        <v>35.5</v>
      </c>
      <c r="T16" s="65"/>
      <c r="U16" s="122">
        <f t="shared" si="4"/>
        <v>-35.5</v>
      </c>
      <c r="V16" s="66"/>
      <c r="W16" s="65"/>
      <c r="X16" s="122">
        <f t="shared" si="5"/>
        <v>0</v>
      </c>
      <c r="Y16" s="65"/>
      <c r="Z16" s="65"/>
      <c r="AA16" s="67"/>
      <c r="AB16" s="455"/>
      <c r="AC16" s="456"/>
      <c r="AD16" s="456"/>
      <c r="AE16" s="457"/>
    </row>
    <row r="17" spans="1:39" s="2" customFormat="1" ht="16.3" customHeight="1" x14ac:dyDescent="0.4">
      <c r="A17" s="71" t="s">
        <v>546</v>
      </c>
      <c r="B17" s="4" t="s">
        <v>547</v>
      </c>
      <c r="C17" s="60"/>
      <c r="D17" s="86">
        <v>0.5</v>
      </c>
      <c r="E17" s="290">
        <v>2.5</v>
      </c>
      <c r="F17" s="290">
        <v>2.5</v>
      </c>
      <c r="G17" s="66"/>
      <c r="H17" s="65"/>
      <c r="I17" s="122">
        <f t="shared" si="0"/>
        <v>0</v>
      </c>
      <c r="J17" s="66"/>
      <c r="K17" s="65"/>
      <c r="L17" s="122">
        <f t="shared" si="1"/>
        <v>0</v>
      </c>
      <c r="M17" s="66">
        <v>55</v>
      </c>
      <c r="N17" s="65">
        <v>56</v>
      </c>
      <c r="O17" s="122">
        <f t="shared" si="2"/>
        <v>1</v>
      </c>
      <c r="P17" s="66"/>
      <c r="Q17" s="65"/>
      <c r="R17" s="122">
        <f t="shared" si="3"/>
        <v>0</v>
      </c>
      <c r="S17" s="66">
        <v>55</v>
      </c>
      <c r="T17" s="65"/>
      <c r="U17" s="122">
        <f t="shared" si="4"/>
        <v>-55</v>
      </c>
      <c r="V17" s="66"/>
      <c r="W17" s="65"/>
      <c r="X17" s="122">
        <f t="shared" si="5"/>
        <v>0</v>
      </c>
      <c r="Y17" s="65"/>
      <c r="Z17" s="65"/>
      <c r="AA17" s="67"/>
      <c r="AB17" s="455"/>
      <c r="AC17" s="456"/>
      <c r="AD17" s="456"/>
      <c r="AE17" s="457"/>
    </row>
    <row r="18" spans="1:39" s="2" customFormat="1" ht="16.3" hidden="1" customHeight="1" x14ac:dyDescent="0.4">
      <c r="A18" s="71" t="s">
        <v>548</v>
      </c>
      <c r="B18" s="4" t="s">
        <v>549</v>
      </c>
      <c r="C18" s="60"/>
      <c r="D18" s="86">
        <v>0.5</v>
      </c>
      <c r="E18" s="290">
        <v>2.5</v>
      </c>
      <c r="F18" s="290">
        <v>2.5</v>
      </c>
      <c r="G18" s="66"/>
      <c r="H18" s="65"/>
      <c r="I18" s="122">
        <f t="shared" si="0"/>
        <v>0</v>
      </c>
      <c r="J18" s="66"/>
      <c r="K18" s="65"/>
      <c r="L18" s="122">
        <f t="shared" si="1"/>
        <v>0</v>
      </c>
      <c r="M18" s="66">
        <v>55</v>
      </c>
      <c r="N18" s="65"/>
      <c r="O18" s="122">
        <f t="shared" si="2"/>
        <v>-55</v>
      </c>
      <c r="P18" s="66"/>
      <c r="Q18" s="65"/>
      <c r="R18" s="122">
        <f t="shared" si="3"/>
        <v>0</v>
      </c>
      <c r="S18" s="66"/>
      <c r="T18" s="65"/>
      <c r="U18" s="122">
        <f t="shared" si="4"/>
        <v>0</v>
      </c>
      <c r="V18" s="66"/>
      <c r="W18" s="65"/>
      <c r="X18" s="122">
        <f t="shared" si="5"/>
        <v>0</v>
      </c>
      <c r="Y18" s="65"/>
      <c r="Z18" s="65"/>
      <c r="AA18" s="67"/>
      <c r="AB18" s="455"/>
      <c r="AC18" s="456"/>
      <c r="AD18" s="456"/>
      <c r="AE18" s="457"/>
    </row>
    <row r="19" spans="1:39" s="2" customFormat="1" ht="16.3" hidden="1" customHeight="1" x14ac:dyDescent="0.4">
      <c r="A19" s="71" t="s">
        <v>550</v>
      </c>
      <c r="B19" s="4" t="s">
        <v>551</v>
      </c>
      <c r="C19" s="60"/>
      <c r="D19" s="86">
        <v>0.5</v>
      </c>
      <c r="E19" s="290">
        <v>2.5</v>
      </c>
      <c r="F19" s="290">
        <v>2.5</v>
      </c>
      <c r="G19" s="66"/>
      <c r="H19" s="65"/>
      <c r="I19" s="122">
        <f t="shared" si="0"/>
        <v>0</v>
      </c>
      <c r="J19" s="66"/>
      <c r="K19" s="65"/>
      <c r="L19" s="122">
        <f t="shared" si="1"/>
        <v>0</v>
      </c>
      <c r="M19" s="66"/>
      <c r="N19" s="65"/>
      <c r="O19" s="122">
        <f t="shared" si="2"/>
        <v>0</v>
      </c>
      <c r="P19" s="66"/>
      <c r="Q19" s="65"/>
      <c r="R19" s="122">
        <f t="shared" si="3"/>
        <v>0</v>
      </c>
      <c r="S19" s="66"/>
      <c r="T19" s="65"/>
      <c r="U19" s="122">
        <f t="shared" si="4"/>
        <v>0</v>
      </c>
      <c r="V19" s="66"/>
      <c r="W19" s="65"/>
      <c r="X19" s="122">
        <f t="shared" si="5"/>
        <v>0</v>
      </c>
      <c r="Y19" s="65"/>
      <c r="Z19" s="65"/>
      <c r="AA19" s="67"/>
      <c r="AB19" s="455"/>
      <c r="AC19" s="456"/>
      <c r="AD19" s="456"/>
      <c r="AE19" s="457"/>
    </row>
    <row r="20" spans="1:39" s="2" customFormat="1" ht="16.3" customHeight="1" x14ac:dyDescent="0.4">
      <c r="A20" s="71"/>
      <c r="B20" s="4" t="s">
        <v>552</v>
      </c>
      <c r="C20" s="60"/>
      <c r="D20" s="86">
        <v>0.5</v>
      </c>
      <c r="E20" s="290">
        <v>0</v>
      </c>
      <c r="F20" s="290">
        <v>0</v>
      </c>
      <c r="G20" s="66"/>
      <c r="H20" s="65"/>
      <c r="I20" s="122">
        <f t="shared" si="0"/>
        <v>0</v>
      </c>
      <c r="J20" s="66"/>
      <c r="K20" s="65"/>
      <c r="L20" s="122">
        <f t="shared" si="1"/>
        <v>0</v>
      </c>
      <c r="M20" s="66">
        <v>55</v>
      </c>
      <c r="N20" s="65">
        <v>56</v>
      </c>
      <c r="O20" s="122">
        <f t="shared" si="2"/>
        <v>1</v>
      </c>
      <c r="P20" s="66"/>
      <c r="Q20" s="65"/>
      <c r="R20" s="122">
        <f t="shared" si="3"/>
        <v>0</v>
      </c>
      <c r="S20" s="66">
        <v>55</v>
      </c>
      <c r="T20" s="65"/>
      <c r="U20" s="122">
        <f t="shared" si="4"/>
        <v>-55</v>
      </c>
      <c r="V20" s="66"/>
      <c r="W20" s="65"/>
      <c r="X20" s="122">
        <f t="shared" si="5"/>
        <v>0</v>
      </c>
      <c r="Y20" s="65"/>
      <c r="Z20" s="65"/>
      <c r="AA20" s="67"/>
      <c r="AB20" s="455"/>
      <c r="AC20" s="456"/>
      <c r="AD20" s="456"/>
      <c r="AE20" s="457"/>
    </row>
    <row r="21" spans="1:39" s="2" customFormat="1" ht="16.3" hidden="1" customHeight="1" x14ac:dyDescent="0.4">
      <c r="A21" s="71"/>
      <c r="B21" s="4" t="s">
        <v>553</v>
      </c>
      <c r="C21" s="60"/>
      <c r="D21" s="86">
        <v>0.5</v>
      </c>
      <c r="E21" s="290">
        <v>0</v>
      </c>
      <c r="F21" s="290">
        <v>0</v>
      </c>
      <c r="G21" s="66"/>
      <c r="H21" s="65"/>
      <c r="I21" s="122">
        <f t="shared" si="0"/>
        <v>0</v>
      </c>
      <c r="J21" s="66"/>
      <c r="K21" s="65"/>
      <c r="L21" s="122">
        <f t="shared" si="1"/>
        <v>0</v>
      </c>
      <c r="M21" s="66"/>
      <c r="N21" s="65"/>
      <c r="O21" s="122">
        <f t="shared" si="2"/>
        <v>0</v>
      </c>
      <c r="P21" s="66"/>
      <c r="Q21" s="65"/>
      <c r="R21" s="122">
        <f t="shared" si="3"/>
        <v>0</v>
      </c>
      <c r="S21" s="66"/>
      <c r="T21" s="65"/>
      <c r="U21" s="122">
        <f t="shared" si="4"/>
        <v>0</v>
      </c>
      <c r="V21" s="66"/>
      <c r="W21" s="65"/>
      <c r="X21" s="122">
        <f t="shared" si="5"/>
        <v>0</v>
      </c>
      <c r="Y21" s="65"/>
      <c r="Z21" s="65"/>
      <c r="AA21" s="67"/>
      <c r="AB21" s="455"/>
      <c r="AC21" s="456"/>
      <c r="AD21" s="456"/>
      <c r="AE21" s="457"/>
    </row>
    <row r="22" spans="1:39" s="2" customFormat="1" ht="16.3" customHeight="1" x14ac:dyDescent="0.4">
      <c r="A22" s="71" t="s">
        <v>554</v>
      </c>
      <c r="B22" s="4" t="s">
        <v>555</v>
      </c>
      <c r="C22" s="60"/>
      <c r="D22" s="86">
        <v>1</v>
      </c>
      <c r="E22" s="290">
        <v>3</v>
      </c>
      <c r="F22" s="290">
        <v>0.6</v>
      </c>
      <c r="G22" s="66"/>
      <c r="H22" s="65"/>
      <c r="I22" s="122">
        <f t="shared" si="0"/>
        <v>0</v>
      </c>
      <c r="J22" s="66"/>
      <c r="K22" s="65"/>
      <c r="L22" s="122">
        <f t="shared" si="1"/>
        <v>0</v>
      </c>
      <c r="M22" s="66">
        <v>68</v>
      </c>
      <c r="N22" s="65">
        <v>68.5</v>
      </c>
      <c r="O22" s="122">
        <f t="shared" si="2"/>
        <v>0.5</v>
      </c>
      <c r="P22" s="66"/>
      <c r="Q22" s="65"/>
      <c r="R22" s="122">
        <f t="shared" si="3"/>
        <v>0</v>
      </c>
      <c r="S22" s="66">
        <v>68</v>
      </c>
      <c r="T22" s="65"/>
      <c r="U22" s="122">
        <f t="shared" si="4"/>
        <v>-68</v>
      </c>
      <c r="V22" s="66"/>
      <c r="W22" s="65"/>
      <c r="X22" s="122">
        <f t="shared" si="5"/>
        <v>0</v>
      </c>
      <c r="Y22" s="65"/>
      <c r="Z22" s="65"/>
      <c r="AA22" s="67"/>
      <c r="AB22" s="455"/>
      <c r="AC22" s="456"/>
      <c r="AD22" s="456"/>
      <c r="AE22" s="457"/>
    </row>
    <row r="23" spans="1:39" s="2" customFormat="1" ht="16.3" customHeight="1" x14ac:dyDescent="0.4">
      <c r="A23" s="71"/>
      <c r="B23" s="4" t="s">
        <v>610</v>
      </c>
      <c r="C23" s="60"/>
      <c r="D23" s="86">
        <v>1</v>
      </c>
      <c r="E23" s="290">
        <v>3</v>
      </c>
      <c r="F23" s="290">
        <v>0.6</v>
      </c>
      <c r="G23" s="66"/>
      <c r="H23" s="65"/>
      <c r="I23" s="122">
        <f t="shared" si="0"/>
        <v>0</v>
      </c>
      <c r="J23" s="66"/>
      <c r="K23" s="65"/>
      <c r="L23" s="122">
        <f t="shared" si="1"/>
        <v>0</v>
      </c>
      <c r="M23" s="66">
        <v>68</v>
      </c>
      <c r="N23" s="65">
        <v>68.5</v>
      </c>
      <c r="O23" s="122">
        <f t="shared" si="2"/>
        <v>0.5</v>
      </c>
      <c r="P23" s="66"/>
      <c r="Q23" s="65"/>
      <c r="R23" s="122">
        <f t="shared" si="3"/>
        <v>0</v>
      </c>
      <c r="S23" s="66">
        <v>68</v>
      </c>
      <c r="T23" s="65"/>
      <c r="U23" s="122">
        <f t="shared" si="4"/>
        <v>-68</v>
      </c>
      <c r="V23" s="66"/>
      <c r="W23" s="65"/>
      <c r="X23" s="122">
        <f t="shared" si="5"/>
        <v>0</v>
      </c>
      <c r="Y23" s="65"/>
      <c r="Z23" s="65"/>
      <c r="AA23" s="67"/>
      <c r="AB23" s="455"/>
      <c r="AC23" s="456"/>
      <c r="AD23" s="456"/>
      <c r="AE23" s="457"/>
    </row>
    <row r="24" spans="1:39" s="2" customFormat="1" ht="16.3" hidden="1" customHeight="1" x14ac:dyDescent="0.4">
      <c r="A24" s="71" t="s">
        <v>556</v>
      </c>
      <c r="B24" s="4" t="s">
        <v>557</v>
      </c>
      <c r="C24" s="60"/>
      <c r="D24" s="86">
        <v>1</v>
      </c>
      <c r="E24" s="290">
        <v>3</v>
      </c>
      <c r="F24" s="290">
        <v>0.6</v>
      </c>
      <c r="G24" s="66"/>
      <c r="H24" s="65"/>
      <c r="I24" s="122">
        <f t="shared" si="0"/>
        <v>0</v>
      </c>
      <c r="J24" s="66"/>
      <c r="K24" s="65"/>
      <c r="L24" s="122">
        <f t="shared" si="1"/>
        <v>0</v>
      </c>
      <c r="M24" s="66"/>
      <c r="N24" s="65"/>
      <c r="O24" s="122">
        <f t="shared" si="2"/>
        <v>0</v>
      </c>
      <c r="P24" s="66"/>
      <c r="Q24" s="65"/>
      <c r="R24" s="122">
        <f t="shared" si="3"/>
        <v>0</v>
      </c>
      <c r="S24" s="66"/>
      <c r="T24" s="65"/>
      <c r="U24" s="122">
        <f t="shared" si="4"/>
        <v>0</v>
      </c>
      <c r="V24" s="66"/>
      <c r="W24" s="65"/>
      <c r="X24" s="122">
        <f t="shared" si="5"/>
        <v>0</v>
      </c>
      <c r="Y24" s="65"/>
      <c r="Z24" s="65"/>
      <c r="AA24" s="67"/>
      <c r="AB24" s="455"/>
      <c r="AC24" s="456"/>
      <c r="AD24" s="456"/>
      <c r="AE24" s="457"/>
    </row>
    <row r="25" spans="1:39" s="2" customFormat="1" ht="16.3" customHeight="1" x14ac:dyDescent="0.4">
      <c r="A25" s="71" t="s">
        <v>558</v>
      </c>
      <c r="B25" s="4" t="s">
        <v>624</v>
      </c>
      <c r="C25" s="60"/>
      <c r="D25" s="86">
        <v>0.5</v>
      </c>
      <c r="E25" s="290">
        <v>0.6</v>
      </c>
      <c r="F25" s="290">
        <v>0.6</v>
      </c>
      <c r="G25" s="66"/>
      <c r="H25" s="65"/>
      <c r="I25" s="122">
        <f t="shared" si="0"/>
        <v>0</v>
      </c>
      <c r="J25" s="66"/>
      <c r="K25" s="65"/>
      <c r="L25" s="122">
        <f t="shared" si="1"/>
        <v>0</v>
      </c>
      <c r="M25" s="66">
        <v>20</v>
      </c>
      <c r="N25" s="65">
        <v>16</v>
      </c>
      <c r="O25" s="122">
        <f t="shared" si="2"/>
        <v>-4</v>
      </c>
      <c r="P25" s="66"/>
      <c r="Q25" s="65"/>
      <c r="R25" s="122">
        <f t="shared" si="3"/>
        <v>0</v>
      </c>
      <c r="S25" s="66">
        <v>15.5</v>
      </c>
      <c r="T25" s="65"/>
      <c r="U25" s="122">
        <f t="shared" si="4"/>
        <v>-15.5</v>
      </c>
      <c r="V25" s="66"/>
      <c r="W25" s="65"/>
      <c r="X25" s="122">
        <f t="shared" si="5"/>
        <v>0</v>
      </c>
      <c r="Y25" s="65"/>
      <c r="Z25" s="65"/>
      <c r="AA25" s="67"/>
      <c r="AB25" s="455"/>
      <c r="AC25" s="456"/>
      <c r="AD25" s="456"/>
      <c r="AE25" s="457"/>
    </row>
    <row r="26" spans="1:39" s="2" customFormat="1" ht="16.3" hidden="1" customHeight="1" x14ac:dyDescent="0.4">
      <c r="A26" s="71" t="s">
        <v>559</v>
      </c>
      <c r="B26" s="4" t="s">
        <v>560</v>
      </c>
      <c r="C26" s="60"/>
      <c r="D26" s="86">
        <v>0.5</v>
      </c>
      <c r="E26" s="290">
        <v>0.3</v>
      </c>
      <c r="F26" s="290">
        <v>0.3</v>
      </c>
      <c r="G26" s="66"/>
      <c r="H26" s="65"/>
      <c r="I26" s="122">
        <f t="shared" si="0"/>
        <v>0</v>
      </c>
      <c r="J26" s="66"/>
      <c r="K26" s="65"/>
      <c r="L26" s="122">
        <f t="shared" si="1"/>
        <v>0</v>
      </c>
      <c r="M26" s="66"/>
      <c r="N26" s="65"/>
      <c r="O26" s="122">
        <f t="shared" si="2"/>
        <v>0</v>
      </c>
      <c r="P26" s="66"/>
      <c r="Q26" s="65"/>
      <c r="R26" s="122">
        <f t="shared" si="3"/>
        <v>0</v>
      </c>
      <c r="S26" s="66"/>
      <c r="T26" s="65"/>
      <c r="U26" s="122">
        <f t="shared" si="4"/>
        <v>0</v>
      </c>
      <c r="V26" s="66"/>
      <c r="W26" s="65"/>
      <c r="X26" s="122">
        <f t="shared" si="5"/>
        <v>0</v>
      </c>
      <c r="Y26" s="65"/>
      <c r="Z26" s="65"/>
      <c r="AA26" s="67"/>
      <c r="AB26" s="455"/>
      <c r="AC26" s="456"/>
      <c r="AD26" s="456"/>
      <c r="AE26" s="457"/>
    </row>
    <row r="27" spans="1:39" s="2" customFormat="1" ht="16.3" customHeight="1" x14ac:dyDescent="0.4">
      <c r="A27" s="71" t="s">
        <v>561</v>
      </c>
      <c r="B27" s="4" t="s">
        <v>625</v>
      </c>
      <c r="C27" s="60"/>
      <c r="D27" s="86">
        <v>0.3</v>
      </c>
      <c r="E27" s="290">
        <v>0</v>
      </c>
      <c r="F27" s="290">
        <v>0</v>
      </c>
      <c r="G27" s="66"/>
      <c r="H27" s="65"/>
      <c r="I27" s="122">
        <f t="shared" si="0"/>
        <v>0</v>
      </c>
      <c r="J27" s="66"/>
      <c r="K27" s="65"/>
      <c r="L27" s="122">
        <f t="shared" si="1"/>
        <v>0</v>
      </c>
      <c r="M27" s="66">
        <v>3.5</v>
      </c>
      <c r="N27" s="65">
        <v>2</v>
      </c>
      <c r="O27" s="122">
        <f t="shared" si="2"/>
        <v>-1.5</v>
      </c>
      <c r="P27" s="66"/>
      <c r="Q27" s="65"/>
      <c r="R27" s="122">
        <f t="shared" si="3"/>
        <v>0</v>
      </c>
      <c r="S27" s="66">
        <v>1</v>
      </c>
      <c r="T27" s="65"/>
      <c r="U27" s="122">
        <f t="shared" si="4"/>
        <v>-1</v>
      </c>
      <c r="V27" s="66"/>
      <c r="W27" s="65"/>
      <c r="X27" s="122">
        <f t="shared" si="5"/>
        <v>0</v>
      </c>
      <c r="Y27" s="65"/>
      <c r="Z27" s="65"/>
      <c r="AA27" s="67"/>
      <c r="AB27" s="455"/>
      <c r="AC27" s="456"/>
      <c r="AD27" s="456"/>
      <c r="AE27" s="457"/>
    </row>
    <row r="28" spans="1:39" s="2" customFormat="1" ht="16.3" customHeight="1" x14ac:dyDescent="0.4">
      <c r="A28" s="71"/>
      <c r="B28" s="4" t="s">
        <v>562</v>
      </c>
      <c r="C28" s="60"/>
      <c r="D28" s="86">
        <v>0.5</v>
      </c>
      <c r="E28" s="290">
        <v>0</v>
      </c>
      <c r="F28" s="290">
        <v>0</v>
      </c>
      <c r="G28" s="66"/>
      <c r="H28" s="65"/>
      <c r="I28" s="122">
        <f t="shared" si="0"/>
        <v>0</v>
      </c>
      <c r="J28" s="66"/>
      <c r="K28" s="65"/>
      <c r="L28" s="122">
        <f t="shared" si="1"/>
        <v>0</v>
      </c>
      <c r="M28" s="66">
        <v>2.5</v>
      </c>
      <c r="N28" s="65">
        <v>2.5</v>
      </c>
      <c r="O28" s="122">
        <f t="shared" si="2"/>
        <v>0</v>
      </c>
      <c r="P28" s="66"/>
      <c r="Q28" s="65"/>
      <c r="R28" s="122">
        <f t="shared" si="3"/>
        <v>0</v>
      </c>
      <c r="S28" s="66">
        <v>2.5</v>
      </c>
      <c r="T28" s="65"/>
      <c r="U28" s="122">
        <f t="shared" si="4"/>
        <v>-2.5</v>
      </c>
      <c r="V28" s="66"/>
      <c r="W28" s="65"/>
      <c r="X28" s="122">
        <f t="shared" si="5"/>
        <v>0</v>
      </c>
      <c r="Y28" s="65"/>
      <c r="Z28" s="65"/>
      <c r="AA28" s="67"/>
      <c r="AB28" s="455"/>
      <c r="AC28" s="456"/>
      <c r="AD28" s="456"/>
      <c r="AE28" s="457"/>
    </row>
    <row r="29" spans="1:39" s="2" customFormat="1" ht="16.3" hidden="1" customHeight="1" x14ac:dyDescent="0.4">
      <c r="A29" s="71" t="s">
        <v>563</v>
      </c>
      <c r="B29" s="4" t="s">
        <v>564</v>
      </c>
      <c r="C29" s="60"/>
      <c r="D29" s="86">
        <v>0.5</v>
      </c>
      <c r="E29" s="290">
        <v>0</v>
      </c>
      <c r="F29" s="290">
        <v>0</v>
      </c>
      <c r="G29" s="66"/>
      <c r="H29" s="65"/>
      <c r="I29" s="122">
        <f t="shared" si="0"/>
        <v>0</v>
      </c>
      <c r="J29" s="66"/>
      <c r="K29" s="65"/>
      <c r="L29" s="122">
        <f t="shared" si="1"/>
        <v>0</v>
      </c>
      <c r="M29" s="66"/>
      <c r="N29" s="65"/>
      <c r="O29" s="122">
        <f t="shared" si="2"/>
        <v>0</v>
      </c>
      <c r="P29" s="66"/>
      <c r="Q29" s="65"/>
      <c r="R29" s="122">
        <f t="shared" si="3"/>
        <v>0</v>
      </c>
      <c r="S29" s="66"/>
      <c r="T29" s="65"/>
      <c r="U29" s="122">
        <f t="shared" si="4"/>
        <v>0</v>
      </c>
      <c r="V29" s="66"/>
      <c r="W29" s="65"/>
      <c r="X29" s="122">
        <f t="shared" si="5"/>
        <v>0</v>
      </c>
      <c r="Y29" s="65"/>
      <c r="Z29" s="65"/>
      <c r="AA29" s="67"/>
      <c r="AB29" s="455"/>
      <c r="AC29" s="456"/>
      <c r="AD29" s="456"/>
      <c r="AE29" s="457"/>
      <c r="AM29" s="2" t="s">
        <v>378</v>
      </c>
    </row>
    <row r="30" spans="1:39" s="2" customFormat="1" ht="16.3" hidden="1" customHeight="1" x14ac:dyDescent="0.4">
      <c r="A30" s="71" t="s">
        <v>565</v>
      </c>
      <c r="B30" s="4" t="s">
        <v>566</v>
      </c>
      <c r="C30" s="60"/>
      <c r="D30" s="86">
        <v>0.3</v>
      </c>
      <c r="E30" s="290">
        <v>0</v>
      </c>
      <c r="F30" s="290">
        <v>0</v>
      </c>
      <c r="G30" s="66"/>
      <c r="H30" s="65"/>
      <c r="I30" s="122">
        <f t="shared" si="0"/>
        <v>0</v>
      </c>
      <c r="J30" s="66"/>
      <c r="K30" s="65"/>
      <c r="L30" s="122">
        <f t="shared" si="1"/>
        <v>0</v>
      </c>
      <c r="M30" s="66"/>
      <c r="N30" s="65"/>
      <c r="O30" s="122">
        <f t="shared" si="2"/>
        <v>0</v>
      </c>
      <c r="P30" s="66"/>
      <c r="Q30" s="65"/>
      <c r="R30" s="122">
        <f t="shared" si="3"/>
        <v>0</v>
      </c>
      <c r="S30" s="66"/>
      <c r="T30" s="65"/>
      <c r="U30" s="122">
        <f t="shared" si="4"/>
        <v>0</v>
      </c>
      <c r="V30" s="66"/>
      <c r="W30" s="65"/>
      <c r="X30" s="122">
        <f t="shared" si="5"/>
        <v>0</v>
      </c>
      <c r="Y30" s="65"/>
      <c r="Z30" s="65"/>
      <c r="AA30" s="67"/>
      <c r="AB30" s="455"/>
      <c r="AC30" s="456"/>
      <c r="AD30" s="456"/>
      <c r="AE30" s="457"/>
    </row>
    <row r="31" spans="1:39" s="2" customFormat="1" ht="16.3" hidden="1" customHeight="1" x14ac:dyDescent="0.4">
      <c r="A31" s="71" t="s">
        <v>567</v>
      </c>
      <c r="B31" s="4" t="s">
        <v>568</v>
      </c>
      <c r="C31" s="60"/>
      <c r="D31" s="86">
        <v>0.5</v>
      </c>
      <c r="E31" s="290">
        <v>0</v>
      </c>
      <c r="F31" s="290">
        <v>0</v>
      </c>
      <c r="G31" s="66"/>
      <c r="H31" s="65"/>
      <c r="I31" s="122">
        <f t="shared" si="0"/>
        <v>0</v>
      </c>
      <c r="J31" s="66"/>
      <c r="K31" s="65"/>
      <c r="L31" s="122">
        <f t="shared" si="1"/>
        <v>0</v>
      </c>
      <c r="M31" s="66"/>
      <c r="N31" s="65"/>
      <c r="O31" s="122">
        <f t="shared" si="2"/>
        <v>0</v>
      </c>
      <c r="P31" s="66"/>
      <c r="Q31" s="65"/>
      <c r="R31" s="122">
        <f t="shared" si="3"/>
        <v>0</v>
      </c>
      <c r="S31" s="66"/>
      <c r="T31" s="65"/>
      <c r="U31" s="122">
        <f t="shared" si="4"/>
        <v>0</v>
      </c>
      <c r="V31" s="66"/>
      <c r="W31" s="65"/>
      <c r="X31" s="122">
        <f t="shared" si="5"/>
        <v>0</v>
      </c>
      <c r="Y31" s="65"/>
      <c r="Z31" s="65"/>
      <c r="AA31" s="67"/>
      <c r="AB31" s="455"/>
      <c r="AC31" s="456"/>
      <c r="AD31" s="456"/>
      <c r="AE31" s="457"/>
    </row>
    <row r="32" spans="1:39" s="2" customFormat="1" ht="16.3" customHeight="1" x14ac:dyDescent="0.4">
      <c r="A32" s="71" t="s">
        <v>569</v>
      </c>
      <c r="B32" s="4" t="s">
        <v>570</v>
      </c>
      <c r="C32" s="60"/>
      <c r="D32" s="86">
        <v>0.5</v>
      </c>
      <c r="E32" s="290">
        <v>1</v>
      </c>
      <c r="F32" s="290">
        <v>0.6</v>
      </c>
      <c r="G32" s="66"/>
      <c r="H32" s="65"/>
      <c r="I32" s="122">
        <f t="shared" si="0"/>
        <v>0</v>
      </c>
      <c r="J32" s="66"/>
      <c r="K32" s="65"/>
      <c r="L32" s="122">
        <f t="shared" si="1"/>
        <v>0</v>
      </c>
      <c r="M32" s="66">
        <v>25</v>
      </c>
      <c r="N32" s="65">
        <v>25</v>
      </c>
      <c r="O32" s="122">
        <f t="shared" si="2"/>
        <v>0</v>
      </c>
      <c r="P32" s="66"/>
      <c r="Q32" s="65"/>
      <c r="R32" s="122">
        <f t="shared" si="3"/>
        <v>0</v>
      </c>
      <c r="S32" s="66">
        <v>25</v>
      </c>
      <c r="T32" s="65"/>
      <c r="U32" s="122">
        <f t="shared" si="4"/>
        <v>-25</v>
      </c>
      <c r="V32" s="66"/>
      <c r="W32" s="65"/>
      <c r="X32" s="122">
        <f t="shared" si="5"/>
        <v>0</v>
      </c>
      <c r="Y32" s="65"/>
      <c r="Z32" s="65"/>
      <c r="AA32" s="67"/>
      <c r="AB32" s="455"/>
      <c r="AC32" s="456"/>
      <c r="AD32" s="456"/>
      <c r="AE32" s="457"/>
    </row>
    <row r="33" spans="1:31" s="2" customFormat="1" ht="16.3" hidden="1" customHeight="1" x14ac:dyDescent="0.4">
      <c r="A33" s="71" t="s">
        <v>571</v>
      </c>
      <c r="B33" s="4" t="s">
        <v>572</v>
      </c>
      <c r="C33" s="60"/>
      <c r="D33" s="86">
        <v>0.5</v>
      </c>
      <c r="E33" s="290">
        <v>1.6</v>
      </c>
      <c r="F33" s="290">
        <v>1</v>
      </c>
      <c r="G33" s="66"/>
      <c r="H33" s="65"/>
      <c r="I33" s="122">
        <f t="shared" si="0"/>
        <v>0</v>
      </c>
      <c r="J33" s="66"/>
      <c r="K33" s="65"/>
      <c r="L33" s="122">
        <f t="shared" si="1"/>
        <v>0</v>
      </c>
      <c r="M33" s="66"/>
      <c r="N33" s="65"/>
      <c r="O33" s="122">
        <f t="shared" si="2"/>
        <v>0</v>
      </c>
      <c r="P33" s="66"/>
      <c r="Q33" s="65"/>
      <c r="R33" s="122">
        <f t="shared" si="3"/>
        <v>0</v>
      </c>
      <c r="S33" s="66"/>
      <c r="T33" s="65"/>
      <c r="U33" s="122">
        <f t="shared" si="4"/>
        <v>0</v>
      </c>
      <c r="V33" s="66"/>
      <c r="W33" s="65"/>
      <c r="X33" s="122">
        <f t="shared" si="5"/>
        <v>0</v>
      </c>
      <c r="Y33" s="65"/>
      <c r="Z33" s="65"/>
      <c r="AA33" s="67"/>
      <c r="AB33" s="455"/>
      <c r="AC33" s="456"/>
      <c r="AD33" s="456"/>
      <c r="AE33" s="457"/>
    </row>
    <row r="34" spans="1:31" s="2" customFormat="1" ht="16.3" hidden="1" customHeight="1" x14ac:dyDescent="0.4">
      <c r="A34" s="71" t="s">
        <v>573</v>
      </c>
      <c r="B34" s="4" t="s">
        <v>574</v>
      </c>
      <c r="C34" s="60"/>
      <c r="D34" s="86">
        <v>0.5</v>
      </c>
      <c r="E34" s="290">
        <v>1.6</v>
      </c>
      <c r="F34" s="290">
        <v>1</v>
      </c>
      <c r="G34" s="66"/>
      <c r="H34" s="65"/>
      <c r="I34" s="122">
        <f t="shared" si="0"/>
        <v>0</v>
      </c>
      <c r="J34" s="66"/>
      <c r="K34" s="65"/>
      <c r="L34" s="122">
        <f t="shared" si="1"/>
        <v>0</v>
      </c>
      <c r="M34" s="66"/>
      <c r="N34" s="65"/>
      <c r="O34" s="122">
        <f t="shared" si="2"/>
        <v>0</v>
      </c>
      <c r="P34" s="66"/>
      <c r="Q34" s="65"/>
      <c r="R34" s="122">
        <f t="shared" si="3"/>
        <v>0</v>
      </c>
      <c r="S34" s="66"/>
      <c r="T34" s="65"/>
      <c r="U34" s="122">
        <f t="shared" si="4"/>
        <v>0</v>
      </c>
      <c r="V34" s="66"/>
      <c r="W34" s="65"/>
      <c r="X34" s="122">
        <f t="shared" si="5"/>
        <v>0</v>
      </c>
      <c r="Y34" s="65"/>
      <c r="Z34" s="65"/>
      <c r="AA34" s="67"/>
      <c r="AB34" s="455"/>
      <c r="AC34" s="456"/>
      <c r="AD34" s="456"/>
      <c r="AE34" s="457"/>
    </row>
    <row r="35" spans="1:31" s="2" customFormat="1" ht="16.3" customHeight="1" x14ac:dyDescent="0.4">
      <c r="A35" s="71" t="s">
        <v>575</v>
      </c>
      <c r="B35" s="4" t="s">
        <v>576</v>
      </c>
      <c r="C35" s="60"/>
      <c r="D35" s="86">
        <v>1</v>
      </c>
      <c r="E35" s="290">
        <v>3</v>
      </c>
      <c r="F35" s="290">
        <v>0.6</v>
      </c>
      <c r="G35" s="66"/>
      <c r="H35" s="65"/>
      <c r="I35" s="122">
        <f t="shared" si="0"/>
        <v>0</v>
      </c>
      <c r="J35" s="66"/>
      <c r="K35" s="65"/>
      <c r="L35" s="122">
        <f t="shared" si="1"/>
        <v>0</v>
      </c>
      <c r="M35" s="66">
        <v>25.5</v>
      </c>
      <c r="N35" s="65">
        <v>26</v>
      </c>
      <c r="O35" s="122">
        <f t="shared" si="2"/>
        <v>0.5</v>
      </c>
      <c r="P35" s="66"/>
      <c r="Q35" s="65"/>
      <c r="R35" s="122">
        <f t="shared" si="3"/>
        <v>0</v>
      </c>
      <c r="S35" s="66">
        <v>25.5</v>
      </c>
      <c r="T35" s="65"/>
      <c r="U35" s="122">
        <f t="shared" si="4"/>
        <v>-25.5</v>
      </c>
      <c r="V35" s="66"/>
      <c r="W35" s="65"/>
      <c r="X35" s="122">
        <f t="shared" si="5"/>
        <v>0</v>
      </c>
      <c r="Y35" s="65"/>
      <c r="Z35" s="65"/>
      <c r="AA35" s="67"/>
      <c r="AB35" s="455"/>
      <c r="AC35" s="456"/>
      <c r="AD35" s="456"/>
      <c r="AE35" s="457"/>
    </row>
    <row r="36" spans="1:31" s="2" customFormat="1" ht="16.3" hidden="1" customHeight="1" x14ac:dyDescent="0.4">
      <c r="A36" s="71" t="s">
        <v>577</v>
      </c>
      <c r="B36" s="4" t="s">
        <v>578</v>
      </c>
      <c r="C36" s="60"/>
      <c r="D36" s="86">
        <v>0.5</v>
      </c>
      <c r="E36" s="290">
        <v>2</v>
      </c>
      <c r="F36" s="290">
        <v>0</v>
      </c>
      <c r="G36" s="66"/>
      <c r="H36" s="65"/>
      <c r="I36" s="122">
        <f t="shared" si="0"/>
        <v>0</v>
      </c>
      <c r="J36" s="66"/>
      <c r="K36" s="65"/>
      <c r="L36" s="122">
        <f t="shared" si="1"/>
        <v>0</v>
      </c>
      <c r="M36" s="66"/>
      <c r="N36" s="65"/>
      <c r="O36" s="122">
        <f t="shared" si="2"/>
        <v>0</v>
      </c>
      <c r="P36" s="66"/>
      <c r="Q36" s="65"/>
      <c r="R36" s="122">
        <f t="shared" si="3"/>
        <v>0</v>
      </c>
      <c r="S36" s="66"/>
      <c r="T36" s="65"/>
      <c r="U36" s="122">
        <f t="shared" si="4"/>
        <v>0</v>
      </c>
      <c r="V36" s="66"/>
      <c r="W36" s="65"/>
      <c r="X36" s="122">
        <f t="shared" si="5"/>
        <v>0</v>
      </c>
      <c r="Y36" s="65"/>
      <c r="Z36" s="65"/>
      <c r="AA36" s="67"/>
      <c r="AB36" s="455"/>
      <c r="AC36" s="456"/>
      <c r="AD36" s="456"/>
      <c r="AE36" s="457"/>
    </row>
    <row r="37" spans="1:31" s="2" customFormat="1" ht="16.3" customHeight="1" x14ac:dyDescent="0.4">
      <c r="A37" s="71" t="s">
        <v>579</v>
      </c>
      <c r="B37" s="4" t="s">
        <v>580</v>
      </c>
      <c r="C37" s="60"/>
      <c r="D37" s="86">
        <v>0.5</v>
      </c>
      <c r="E37" s="290">
        <v>0.6</v>
      </c>
      <c r="F37" s="290">
        <v>0.6</v>
      </c>
      <c r="G37" s="66"/>
      <c r="H37" s="65"/>
      <c r="I37" s="122">
        <f t="shared" si="0"/>
        <v>0</v>
      </c>
      <c r="J37" s="66"/>
      <c r="K37" s="65"/>
      <c r="L37" s="122">
        <f t="shared" si="1"/>
        <v>0</v>
      </c>
      <c r="M37" s="66">
        <v>21.5</v>
      </c>
      <c r="N37" s="65">
        <v>21.5</v>
      </c>
      <c r="O37" s="122">
        <f t="shared" si="2"/>
        <v>0</v>
      </c>
      <c r="P37" s="66"/>
      <c r="Q37" s="65"/>
      <c r="R37" s="122">
        <f t="shared" si="3"/>
        <v>0</v>
      </c>
      <c r="S37" s="66">
        <v>21.5</v>
      </c>
      <c r="T37" s="65"/>
      <c r="U37" s="122">
        <f t="shared" si="4"/>
        <v>-21.5</v>
      </c>
      <c r="V37" s="66"/>
      <c r="W37" s="65"/>
      <c r="X37" s="122">
        <f t="shared" si="5"/>
        <v>0</v>
      </c>
      <c r="Y37" s="65"/>
      <c r="Z37" s="65"/>
      <c r="AA37" s="67"/>
      <c r="AB37" s="455"/>
      <c r="AC37" s="456"/>
      <c r="AD37" s="456"/>
      <c r="AE37" s="457"/>
    </row>
    <row r="38" spans="1:31" s="2" customFormat="1" ht="16.3" hidden="1" customHeight="1" x14ac:dyDescent="0.4">
      <c r="A38" s="71" t="s">
        <v>581</v>
      </c>
      <c r="B38" s="4" t="s">
        <v>582</v>
      </c>
      <c r="C38" s="60"/>
      <c r="D38" s="86">
        <v>0.5</v>
      </c>
      <c r="E38" s="290">
        <v>0.5</v>
      </c>
      <c r="F38" s="290">
        <v>0.5</v>
      </c>
      <c r="G38" s="66"/>
      <c r="H38" s="65"/>
      <c r="I38" s="122">
        <f t="shared" si="0"/>
        <v>0</v>
      </c>
      <c r="J38" s="66"/>
      <c r="K38" s="65"/>
      <c r="L38" s="122">
        <f t="shared" si="1"/>
        <v>0</v>
      </c>
      <c r="M38" s="66"/>
      <c r="N38" s="65"/>
      <c r="O38" s="122">
        <f t="shared" si="2"/>
        <v>0</v>
      </c>
      <c r="P38" s="66"/>
      <c r="Q38" s="65"/>
      <c r="R38" s="122">
        <f t="shared" si="3"/>
        <v>0</v>
      </c>
      <c r="S38" s="66"/>
      <c r="T38" s="65"/>
      <c r="U38" s="122">
        <f t="shared" si="4"/>
        <v>0</v>
      </c>
      <c r="V38" s="66"/>
      <c r="W38" s="65"/>
      <c r="X38" s="122">
        <f t="shared" si="5"/>
        <v>0</v>
      </c>
      <c r="Y38" s="65"/>
      <c r="Z38" s="65"/>
      <c r="AA38" s="67"/>
      <c r="AB38" s="455"/>
      <c r="AC38" s="456"/>
      <c r="AD38" s="456"/>
      <c r="AE38" s="457"/>
    </row>
    <row r="39" spans="1:31" s="2" customFormat="1" ht="16.3" hidden="1" customHeight="1" x14ac:dyDescent="0.4">
      <c r="A39" s="71" t="s">
        <v>583</v>
      </c>
      <c r="B39" s="4" t="s">
        <v>584</v>
      </c>
      <c r="C39" s="60"/>
      <c r="D39" s="86">
        <v>0.5</v>
      </c>
      <c r="E39" s="290">
        <v>0.3</v>
      </c>
      <c r="F39" s="290">
        <v>0.3</v>
      </c>
      <c r="G39" s="66"/>
      <c r="H39" s="65"/>
      <c r="I39" s="122">
        <f t="shared" si="0"/>
        <v>0</v>
      </c>
      <c r="J39" s="66"/>
      <c r="K39" s="65"/>
      <c r="L39" s="122">
        <f t="shared" si="1"/>
        <v>0</v>
      </c>
      <c r="M39" s="66"/>
      <c r="N39" s="65"/>
      <c r="O39" s="122">
        <f t="shared" si="2"/>
        <v>0</v>
      </c>
      <c r="P39" s="66"/>
      <c r="Q39" s="65"/>
      <c r="R39" s="122">
        <f t="shared" si="3"/>
        <v>0</v>
      </c>
      <c r="S39" s="66"/>
      <c r="T39" s="65"/>
      <c r="U39" s="122">
        <f t="shared" si="4"/>
        <v>0</v>
      </c>
      <c r="V39" s="66"/>
      <c r="W39" s="65"/>
      <c r="X39" s="122">
        <f t="shared" si="5"/>
        <v>0</v>
      </c>
      <c r="Y39" s="65"/>
      <c r="Z39" s="65"/>
      <c r="AA39" s="67"/>
      <c r="AB39" s="455"/>
      <c r="AC39" s="456"/>
      <c r="AD39" s="456"/>
      <c r="AE39" s="457"/>
    </row>
    <row r="40" spans="1:31" s="2" customFormat="1" ht="16.3" customHeight="1" x14ac:dyDescent="0.4">
      <c r="A40" s="71" t="s">
        <v>585</v>
      </c>
      <c r="B40" s="4" t="s">
        <v>586</v>
      </c>
      <c r="C40" s="60"/>
      <c r="D40" s="86">
        <v>0.5</v>
      </c>
      <c r="E40" s="290">
        <v>0.6</v>
      </c>
      <c r="F40" s="290">
        <v>0.6</v>
      </c>
      <c r="G40" s="66"/>
      <c r="H40" s="65"/>
      <c r="I40" s="122">
        <f t="shared" si="0"/>
        <v>0</v>
      </c>
      <c r="J40" s="66"/>
      <c r="K40" s="65"/>
      <c r="L40" s="122">
        <f t="shared" si="1"/>
        <v>0</v>
      </c>
      <c r="M40" s="66">
        <v>18.5</v>
      </c>
      <c r="N40" s="65">
        <v>19</v>
      </c>
      <c r="O40" s="122">
        <f t="shared" si="2"/>
        <v>0.5</v>
      </c>
      <c r="P40" s="66"/>
      <c r="Q40" s="65"/>
      <c r="R40" s="122">
        <f t="shared" si="3"/>
        <v>0</v>
      </c>
      <c r="S40" s="66">
        <v>18.5</v>
      </c>
      <c r="T40" s="65"/>
      <c r="U40" s="122">
        <f t="shared" si="4"/>
        <v>-18.5</v>
      </c>
      <c r="V40" s="66"/>
      <c r="W40" s="65"/>
      <c r="X40" s="122">
        <f t="shared" si="5"/>
        <v>0</v>
      </c>
      <c r="Y40" s="65"/>
      <c r="Z40" s="65"/>
      <c r="AA40" s="67"/>
      <c r="AB40" s="455"/>
      <c r="AC40" s="456"/>
      <c r="AD40" s="456"/>
      <c r="AE40" s="457"/>
    </row>
    <row r="41" spans="1:31" s="2" customFormat="1" ht="16.3" customHeight="1" x14ac:dyDescent="0.4">
      <c r="A41" s="71" t="s">
        <v>587</v>
      </c>
      <c r="B41" s="4" t="s">
        <v>611</v>
      </c>
      <c r="C41" s="60"/>
      <c r="D41" s="86">
        <v>0.5</v>
      </c>
      <c r="E41" s="290">
        <v>0</v>
      </c>
      <c r="F41" s="290">
        <v>0</v>
      </c>
      <c r="G41" s="66"/>
      <c r="H41" s="65"/>
      <c r="I41" s="122">
        <f t="shared" si="0"/>
        <v>0</v>
      </c>
      <c r="J41" s="66"/>
      <c r="K41" s="65"/>
      <c r="L41" s="122">
        <f t="shared" si="1"/>
        <v>0</v>
      </c>
      <c r="M41" s="66">
        <v>2.5</v>
      </c>
      <c r="N41" s="65">
        <v>2.2000000000000002</v>
      </c>
      <c r="O41" s="122">
        <f t="shared" si="2"/>
        <v>-0.29999999999999982</v>
      </c>
      <c r="P41" s="66"/>
      <c r="Q41" s="65"/>
      <c r="R41" s="122">
        <f t="shared" si="3"/>
        <v>0</v>
      </c>
      <c r="S41" s="293">
        <v>2</v>
      </c>
      <c r="T41" s="65"/>
      <c r="U41" s="122">
        <f t="shared" si="4"/>
        <v>-2</v>
      </c>
      <c r="V41" s="66"/>
      <c r="W41" s="65"/>
      <c r="X41" s="122">
        <f t="shared" si="5"/>
        <v>0</v>
      </c>
      <c r="Y41" s="65"/>
      <c r="Z41" s="65"/>
      <c r="AA41" s="67"/>
      <c r="AB41" s="455"/>
      <c r="AC41" s="456"/>
      <c r="AD41" s="456"/>
      <c r="AE41" s="457"/>
    </row>
    <row r="42" spans="1:31" s="2" customFormat="1" ht="16.3" customHeight="1" x14ac:dyDescent="0.4">
      <c r="A42" s="71"/>
      <c r="B42" s="359" t="s">
        <v>612</v>
      </c>
      <c r="C42" s="60"/>
      <c r="D42" s="86"/>
      <c r="E42" s="290"/>
      <c r="F42" s="290"/>
      <c r="G42" s="66"/>
      <c r="H42" s="65"/>
      <c r="I42" s="122">
        <f t="shared" si="0"/>
        <v>0</v>
      </c>
      <c r="J42" s="66"/>
      <c r="K42" s="65"/>
      <c r="L42" s="122">
        <f t="shared" si="1"/>
        <v>0</v>
      </c>
      <c r="M42" s="66">
        <v>18</v>
      </c>
      <c r="N42" s="65">
        <v>8.5</v>
      </c>
      <c r="O42" s="122">
        <f t="shared" si="2"/>
        <v>-9.5</v>
      </c>
      <c r="P42" s="66"/>
      <c r="Q42" s="65"/>
      <c r="R42" s="122">
        <f t="shared" si="3"/>
        <v>0</v>
      </c>
      <c r="S42" s="293">
        <v>7</v>
      </c>
      <c r="T42" s="65"/>
      <c r="U42" s="122">
        <f t="shared" si="4"/>
        <v>-7</v>
      </c>
      <c r="V42" s="66"/>
      <c r="W42" s="65"/>
      <c r="X42" s="122">
        <f t="shared" si="5"/>
        <v>0</v>
      </c>
      <c r="Y42" s="65"/>
      <c r="Z42" s="65"/>
      <c r="AA42" s="67"/>
      <c r="AB42" s="455"/>
      <c r="AC42" s="456"/>
      <c r="AD42" s="456"/>
      <c r="AE42" s="457"/>
    </row>
    <row r="43" spans="1:31" s="2" customFormat="1" ht="16.3" customHeight="1" x14ac:dyDescent="0.4">
      <c r="A43" s="71"/>
      <c r="B43" s="4" t="s">
        <v>613</v>
      </c>
      <c r="C43" s="60"/>
      <c r="D43" s="86"/>
      <c r="E43" s="290"/>
      <c r="F43" s="290"/>
      <c r="G43" s="66"/>
      <c r="H43" s="65"/>
      <c r="I43" s="122">
        <f t="shared" si="0"/>
        <v>0</v>
      </c>
      <c r="J43" s="66"/>
      <c r="K43" s="65"/>
      <c r="L43" s="122">
        <f t="shared" si="1"/>
        <v>0</v>
      </c>
      <c r="M43" s="66">
        <v>2.5</v>
      </c>
      <c r="N43" s="65">
        <v>2.5</v>
      </c>
      <c r="O43" s="122">
        <f t="shared" si="2"/>
        <v>0</v>
      </c>
      <c r="P43" s="66"/>
      <c r="Q43" s="65"/>
      <c r="R43" s="122">
        <f t="shared" si="3"/>
        <v>0</v>
      </c>
      <c r="S43" s="293">
        <v>2</v>
      </c>
      <c r="T43" s="65"/>
      <c r="U43" s="122">
        <f t="shared" si="4"/>
        <v>-2</v>
      </c>
      <c r="V43" s="66"/>
      <c r="W43" s="65"/>
      <c r="X43" s="122">
        <f t="shared" si="5"/>
        <v>0</v>
      </c>
      <c r="Y43" s="65"/>
      <c r="Z43" s="65"/>
      <c r="AA43" s="67"/>
      <c r="AB43" s="455"/>
      <c r="AC43" s="456"/>
      <c r="AD43" s="456"/>
      <c r="AE43" s="457"/>
    </row>
    <row r="44" spans="1:31" s="2" customFormat="1" ht="16.3" customHeight="1" x14ac:dyDescent="0.4">
      <c r="A44" s="71"/>
      <c r="B44" s="4" t="s">
        <v>623</v>
      </c>
      <c r="C44" s="60"/>
      <c r="D44" s="86"/>
      <c r="E44" s="291"/>
      <c r="F44" s="291"/>
      <c r="G44" s="66"/>
      <c r="H44" s="65"/>
      <c r="I44" s="122">
        <f t="shared" si="0"/>
        <v>0</v>
      </c>
      <c r="J44" s="66"/>
      <c r="K44" s="65"/>
      <c r="L44" s="122">
        <f t="shared" si="1"/>
        <v>0</v>
      </c>
      <c r="M44" s="66">
        <v>10</v>
      </c>
      <c r="N44" s="65">
        <v>8</v>
      </c>
      <c r="O44" s="122">
        <f t="shared" si="2"/>
        <v>-2</v>
      </c>
      <c r="P44" s="66"/>
      <c r="Q44" s="65"/>
      <c r="R44" s="122">
        <f t="shared" si="3"/>
        <v>0</v>
      </c>
      <c r="S44" s="66">
        <v>7.5</v>
      </c>
      <c r="T44" s="65"/>
      <c r="U44" s="122">
        <f t="shared" si="4"/>
        <v>-7.5</v>
      </c>
      <c r="V44" s="66"/>
      <c r="W44" s="65"/>
      <c r="X44" s="122">
        <f t="shared" si="5"/>
        <v>0</v>
      </c>
      <c r="Y44" s="65"/>
      <c r="Z44" s="65"/>
      <c r="AA44" s="67"/>
      <c r="AB44" s="455"/>
      <c r="AC44" s="456"/>
      <c r="AD44" s="456"/>
      <c r="AE44" s="457"/>
    </row>
    <row r="45" spans="1:31" s="2" customFormat="1" ht="16.3" customHeight="1" x14ac:dyDescent="0.4">
      <c r="A45" s="71"/>
      <c r="B45" s="4" t="s">
        <v>614</v>
      </c>
      <c r="C45" s="60"/>
      <c r="D45" s="86"/>
      <c r="E45" s="291"/>
      <c r="F45" s="291"/>
      <c r="G45" s="66"/>
      <c r="H45" s="65"/>
      <c r="I45" s="122">
        <f t="shared" si="0"/>
        <v>0</v>
      </c>
      <c r="J45" s="66"/>
      <c r="K45" s="65"/>
      <c r="L45" s="122">
        <f t="shared" si="1"/>
        <v>0</v>
      </c>
      <c r="M45" s="66">
        <v>2.5</v>
      </c>
      <c r="N45" s="65">
        <v>2.5</v>
      </c>
      <c r="O45" s="122">
        <f t="shared" si="2"/>
        <v>0</v>
      </c>
      <c r="P45" s="66"/>
      <c r="Q45" s="65"/>
      <c r="R45" s="122">
        <f t="shared" si="3"/>
        <v>0</v>
      </c>
      <c r="S45" s="293">
        <v>2</v>
      </c>
      <c r="T45" s="65"/>
      <c r="U45" s="122">
        <f t="shared" si="4"/>
        <v>-2</v>
      </c>
      <c r="V45" s="66"/>
      <c r="W45" s="65"/>
      <c r="X45" s="122">
        <f t="shared" si="5"/>
        <v>0</v>
      </c>
      <c r="Y45" s="65"/>
      <c r="Z45" s="65"/>
      <c r="AA45" s="67"/>
      <c r="AB45" s="455"/>
      <c r="AC45" s="456"/>
      <c r="AD45" s="456"/>
      <c r="AE45" s="457"/>
    </row>
    <row r="46" spans="1:31" s="2" customFormat="1" ht="16.3" customHeight="1" x14ac:dyDescent="0.4">
      <c r="A46" s="71"/>
      <c r="B46" s="4"/>
      <c r="C46" s="60"/>
      <c r="D46" s="86"/>
      <c r="E46" s="291"/>
      <c r="F46" s="291"/>
      <c r="G46" s="66"/>
      <c r="H46" s="65"/>
      <c r="I46" s="122">
        <f t="shared" si="0"/>
        <v>0</v>
      </c>
      <c r="J46" s="66"/>
      <c r="K46" s="65"/>
      <c r="L46" s="122">
        <f t="shared" si="1"/>
        <v>0</v>
      </c>
      <c r="M46" s="66"/>
      <c r="N46" s="65"/>
      <c r="O46" s="122">
        <f t="shared" si="2"/>
        <v>0</v>
      </c>
      <c r="P46" s="66"/>
      <c r="Q46" s="65"/>
      <c r="R46" s="122">
        <f t="shared" si="3"/>
        <v>0</v>
      </c>
      <c r="S46" s="66"/>
      <c r="T46" s="65"/>
      <c r="U46" s="122">
        <f t="shared" si="4"/>
        <v>0</v>
      </c>
      <c r="V46" s="66"/>
      <c r="W46" s="65"/>
      <c r="X46" s="122">
        <f t="shared" si="5"/>
        <v>0</v>
      </c>
      <c r="Y46" s="65"/>
      <c r="Z46" s="65"/>
      <c r="AA46" s="67"/>
      <c r="AB46" s="455"/>
      <c r="AC46" s="456"/>
      <c r="AD46" s="456"/>
      <c r="AE46" s="457"/>
    </row>
    <row r="47" spans="1:31" s="2" customFormat="1" ht="16.3" customHeight="1" x14ac:dyDescent="0.4">
      <c r="A47" s="71"/>
      <c r="B47" s="4"/>
      <c r="C47" s="60"/>
      <c r="D47" s="86"/>
      <c r="E47" s="291"/>
      <c r="F47" s="291"/>
      <c r="G47" s="66"/>
      <c r="H47" s="65"/>
      <c r="I47" s="122">
        <f t="shared" si="0"/>
        <v>0</v>
      </c>
      <c r="J47" s="66"/>
      <c r="K47" s="65"/>
      <c r="L47" s="122">
        <f t="shared" si="1"/>
        <v>0</v>
      </c>
      <c r="M47" s="66"/>
      <c r="N47" s="65"/>
      <c r="O47" s="122">
        <f t="shared" si="2"/>
        <v>0</v>
      </c>
      <c r="P47" s="66"/>
      <c r="Q47" s="65"/>
      <c r="R47" s="122">
        <f t="shared" si="3"/>
        <v>0</v>
      </c>
      <c r="S47" s="66"/>
      <c r="T47" s="65"/>
      <c r="U47" s="122">
        <f t="shared" si="4"/>
        <v>0</v>
      </c>
      <c r="V47" s="66"/>
      <c r="W47" s="65"/>
      <c r="X47" s="122">
        <f t="shared" si="5"/>
        <v>0</v>
      </c>
      <c r="Y47" s="65"/>
      <c r="Z47" s="65"/>
      <c r="AA47" s="67"/>
      <c r="AB47" s="455"/>
      <c r="AC47" s="456"/>
      <c r="AD47" s="456"/>
      <c r="AE47" s="457"/>
    </row>
    <row r="48" spans="1:31" s="2" customFormat="1" ht="16.3" customHeight="1" x14ac:dyDescent="0.4">
      <c r="A48" s="71"/>
      <c r="B48" s="4"/>
      <c r="C48" s="60"/>
      <c r="D48" s="86"/>
      <c r="E48" s="291"/>
      <c r="F48" s="291"/>
      <c r="G48" s="66"/>
      <c r="H48" s="65"/>
      <c r="I48" s="122">
        <f t="shared" si="0"/>
        <v>0</v>
      </c>
      <c r="J48" s="66"/>
      <c r="K48" s="65"/>
      <c r="L48" s="122">
        <f t="shared" si="1"/>
        <v>0</v>
      </c>
      <c r="M48" s="66"/>
      <c r="N48" s="65"/>
      <c r="O48" s="122">
        <f t="shared" si="2"/>
        <v>0</v>
      </c>
      <c r="P48" s="66"/>
      <c r="Q48" s="65"/>
      <c r="R48" s="122">
        <f t="shared" si="3"/>
        <v>0</v>
      </c>
      <c r="S48" s="66"/>
      <c r="T48" s="65"/>
      <c r="U48" s="122">
        <f t="shared" si="4"/>
        <v>0</v>
      </c>
      <c r="V48" s="66"/>
      <c r="W48" s="65"/>
      <c r="X48" s="122">
        <f t="shared" si="5"/>
        <v>0</v>
      </c>
      <c r="Y48" s="65"/>
      <c r="Z48" s="65"/>
      <c r="AA48" s="67"/>
      <c r="AB48" s="455"/>
      <c r="AC48" s="456"/>
      <c r="AD48" s="456"/>
      <c r="AE48" s="457"/>
    </row>
    <row r="49" spans="1:31" s="2" customFormat="1" ht="16.3" customHeight="1" x14ac:dyDescent="0.4">
      <c r="A49" s="71"/>
      <c r="B49" s="4"/>
      <c r="C49" s="60"/>
      <c r="D49" s="86"/>
      <c r="E49" s="291"/>
      <c r="F49" s="291"/>
      <c r="G49" s="66"/>
      <c r="H49" s="65"/>
      <c r="I49" s="122">
        <f t="shared" si="0"/>
        <v>0</v>
      </c>
      <c r="J49" s="66"/>
      <c r="K49" s="65"/>
      <c r="L49" s="122">
        <f t="shared" si="1"/>
        <v>0</v>
      </c>
      <c r="M49" s="66"/>
      <c r="N49" s="65"/>
      <c r="O49" s="122">
        <f t="shared" si="2"/>
        <v>0</v>
      </c>
      <c r="P49" s="66"/>
      <c r="Q49" s="65"/>
      <c r="R49" s="122">
        <f t="shared" si="3"/>
        <v>0</v>
      </c>
      <c r="S49" s="66"/>
      <c r="T49" s="65"/>
      <c r="U49" s="122">
        <f t="shared" si="4"/>
        <v>0</v>
      </c>
      <c r="V49" s="66"/>
      <c r="W49" s="65"/>
      <c r="X49" s="122">
        <f t="shared" si="5"/>
        <v>0</v>
      </c>
      <c r="Y49" s="65"/>
      <c r="Z49" s="65"/>
      <c r="AA49" s="67"/>
      <c r="AB49" s="455"/>
      <c r="AC49" s="456"/>
      <c r="AD49" s="456"/>
      <c r="AE49" s="457"/>
    </row>
    <row r="50" spans="1:31" s="2" customFormat="1" ht="16.3" customHeight="1" x14ac:dyDescent="0.4">
      <c r="A50" s="71"/>
      <c r="B50" s="4"/>
      <c r="C50" s="60"/>
      <c r="D50" s="86"/>
      <c r="E50" s="291"/>
      <c r="F50" s="291"/>
      <c r="G50" s="66"/>
      <c r="H50" s="65"/>
      <c r="I50" s="122">
        <f t="shared" si="0"/>
        <v>0</v>
      </c>
      <c r="J50" s="66"/>
      <c r="K50" s="65"/>
      <c r="L50" s="122">
        <f t="shared" si="1"/>
        <v>0</v>
      </c>
      <c r="M50" s="66"/>
      <c r="N50" s="65"/>
      <c r="O50" s="122">
        <f t="shared" si="2"/>
        <v>0</v>
      </c>
      <c r="P50" s="66"/>
      <c r="Q50" s="65"/>
      <c r="R50" s="122">
        <f t="shared" si="3"/>
        <v>0</v>
      </c>
      <c r="S50" s="66"/>
      <c r="T50" s="65"/>
      <c r="U50" s="122">
        <f t="shared" si="4"/>
        <v>0</v>
      </c>
      <c r="V50" s="66"/>
      <c r="W50" s="65"/>
      <c r="X50" s="122">
        <f t="shared" si="5"/>
        <v>0</v>
      </c>
      <c r="Y50" s="65"/>
      <c r="Z50" s="65"/>
      <c r="AA50" s="67"/>
      <c r="AB50" s="455"/>
      <c r="AC50" s="456"/>
      <c r="AD50" s="456"/>
      <c r="AE50" s="457"/>
    </row>
    <row r="51" spans="1:31" s="2" customFormat="1" ht="16.3" customHeight="1" x14ac:dyDescent="0.4">
      <c r="A51" s="71"/>
      <c r="B51" s="4"/>
      <c r="C51" s="60"/>
      <c r="D51" s="86"/>
      <c r="E51" s="290"/>
      <c r="F51" s="290"/>
      <c r="G51" s="66"/>
      <c r="H51" s="65"/>
      <c r="I51" s="122">
        <f t="shared" ref="I51:I61" si="6">H51-G51</f>
        <v>0</v>
      </c>
      <c r="J51" s="66"/>
      <c r="K51" s="65"/>
      <c r="L51" s="122">
        <f t="shared" ref="L51:L61" si="7">K51-J51</f>
        <v>0</v>
      </c>
      <c r="M51" s="66"/>
      <c r="N51" s="65"/>
      <c r="O51" s="122">
        <f t="shared" ref="O51:O61" si="8">N51-M51</f>
        <v>0</v>
      </c>
      <c r="P51" s="66"/>
      <c r="Q51" s="65"/>
      <c r="R51" s="122">
        <f t="shared" ref="R51:R61" si="9">Q51-P51</f>
        <v>0</v>
      </c>
      <c r="S51" s="66"/>
      <c r="T51" s="65"/>
      <c r="U51" s="122">
        <f t="shared" ref="U51:U61" si="10">T51-S51</f>
        <v>0</v>
      </c>
      <c r="V51" s="66"/>
      <c r="W51" s="65"/>
      <c r="X51" s="122">
        <f t="shared" ref="X51:X61" si="11">W51-V51</f>
        <v>0</v>
      </c>
      <c r="Y51" s="65"/>
      <c r="Z51" s="65"/>
      <c r="AA51" s="67"/>
      <c r="AB51" s="455"/>
      <c r="AC51" s="456"/>
      <c r="AD51" s="456"/>
      <c r="AE51" s="457"/>
    </row>
    <row r="52" spans="1:31" s="2" customFormat="1" ht="16.3" customHeight="1" x14ac:dyDescent="0.4">
      <c r="A52" s="71"/>
      <c r="B52" s="4"/>
      <c r="C52" s="60"/>
      <c r="D52" s="86"/>
      <c r="E52" s="290"/>
      <c r="F52" s="290"/>
      <c r="G52" s="66"/>
      <c r="H52" s="65"/>
      <c r="I52" s="122">
        <f t="shared" si="6"/>
        <v>0</v>
      </c>
      <c r="J52" s="66"/>
      <c r="K52" s="65"/>
      <c r="L52" s="122">
        <f t="shared" si="7"/>
        <v>0</v>
      </c>
      <c r="M52" s="66"/>
      <c r="N52" s="65"/>
      <c r="O52" s="122">
        <f t="shared" si="8"/>
        <v>0</v>
      </c>
      <c r="P52" s="66"/>
      <c r="Q52" s="65"/>
      <c r="R52" s="122">
        <f t="shared" si="9"/>
        <v>0</v>
      </c>
      <c r="S52" s="66"/>
      <c r="T52" s="65"/>
      <c r="U52" s="122">
        <f t="shared" si="10"/>
        <v>0</v>
      </c>
      <c r="V52" s="66"/>
      <c r="W52" s="65"/>
      <c r="X52" s="122">
        <f t="shared" si="11"/>
        <v>0</v>
      </c>
      <c r="Y52" s="65"/>
      <c r="Z52" s="65"/>
      <c r="AA52" s="67"/>
      <c r="AB52" s="455"/>
      <c r="AC52" s="456"/>
      <c r="AD52" s="456"/>
      <c r="AE52" s="457"/>
    </row>
    <row r="53" spans="1:31" s="2" customFormat="1" ht="16.3" customHeight="1" x14ac:dyDescent="0.4">
      <c r="A53" s="71"/>
      <c r="B53" s="4"/>
      <c r="C53" s="60"/>
      <c r="D53" s="86"/>
      <c r="E53" s="290"/>
      <c r="F53" s="290"/>
      <c r="G53" s="66"/>
      <c r="H53" s="65"/>
      <c r="I53" s="122">
        <f t="shared" si="6"/>
        <v>0</v>
      </c>
      <c r="J53" s="66"/>
      <c r="K53" s="65"/>
      <c r="L53" s="122">
        <f t="shared" si="7"/>
        <v>0</v>
      </c>
      <c r="M53" s="66"/>
      <c r="N53" s="65"/>
      <c r="O53" s="122">
        <f t="shared" si="8"/>
        <v>0</v>
      </c>
      <c r="P53" s="66"/>
      <c r="Q53" s="65"/>
      <c r="R53" s="122">
        <f t="shared" si="9"/>
        <v>0</v>
      </c>
      <c r="S53" s="66"/>
      <c r="T53" s="65"/>
      <c r="U53" s="122">
        <f t="shared" si="10"/>
        <v>0</v>
      </c>
      <c r="V53" s="66"/>
      <c r="W53" s="65"/>
      <c r="X53" s="122">
        <f t="shared" si="11"/>
        <v>0</v>
      </c>
      <c r="Y53" s="65"/>
      <c r="Z53" s="65"/>
      <c r="AA53" s="67"/>
      <c r="AB53" s="455"/>
      <c r="AC53" s="456"/>
      <c r="AD53" s="456"/>
      <c r="AE53" s="457"/>
    </row>
    <row r="54" spans="1:31" s="2" customFormat="1" ht="16.3" customHeight="1" thickBot="1" x14ac:dyDescent="0.45">
      <c r="A54" s="71"/>
      <c r="B54" s="4"/>
      <c r="C54" s="60"/>
      <c r="D54" s="86"/>
      <c r="E54" s="290"/>
      <c r="F54" s="290"/>
      <c r="G54" s="66"/>
      <c r="H54" s="65"/>
      <c r="I54" s="122">
        <f t="shared" si="6"/>
        <v>0</v>
      </c>
      <c r="J54" s="66"/>
      <c r="K54" s="65"/>
      <c r="L54" s="122">
        <f t="shared" si="7"/>
        <v>0</v>
      </c>
      <c r="M54" s="66"/>
      <c r="N54" s="65"/>
      <c r="O54" s="122">
        <f t="shared" si="8"/>
        <v>0</v>
      </c>
      <c r="P54" s="66"/>
      <c r="Q54" s="65"/>
      <c r="R54" s="122">
        <f t="shared" si="9"/>
        <v>0</v>
      </c>
      <c r="S54" s="66"/>
      <c r="T54" s="65"/>
      <c r="U54" s="122">
        <f t="shared" si="10"/>
        <v>0</v>
      </c>
      <c r="V54" s="66"/>
      <c r="W54" s="65"/>
      <c r="X54" s="122">
        <f t="shared" si="11"/>
        <v>0</v>
      </c>
      <c r="Y54" s="65"/>
      <c r="Z54" s="65"/>
      <c r="AA54" s="67"/>
      <c r="AB54" s="455"/>
      <c r="AC54" s="456"/>
      <c r="AD54" s="456"/>
      <c r="AE54" s="457"/>
    </row>
    <row r="55" spans="1:31" s="2" customFormat="1" ht="16.3" hidden="1" customHeight="1" x14ac:dyDescent="0.4">
      <c r="A55" s="71"/>
      <c r="B55" s="4"/>
      <c r="C55" s="60"/>
      <c r="D55" s="86"/>
      <c r="E55" s="291"/>
      <c r="F55" s="291"/>
      <c r="G55" s="66"/>
      <c r="H55" s="65"/>
      <c r="I55" s="122">
        <f t="shared" si="6"/>
        <v>0</v>
      </c>
      <c r="J55" s="66"/>
      <c r="K55" s="65"/>
      <c r="L55" s="122">
        <f t="shared" si="7"/>
        <v>0</v>
      </c>
      <c r="M55" s="66"/>
      <c r="N55" s="65"/>
      <c r="O55" s="122">
        <f t="shared" si="8"/>
        <v>0</v>
      </c>
      <c r="P55" s="66"/>
      <c r="Q55" s="65"/>
      <c r="R55" s="122">
        <f t="shared" si="9"/>
        <v>0</v>
      </c>
      <c r="S55" s="66"/>
      <c r="T55" s="65"/>
      <c r="U55" s="122">
        <f t="shared" si="10"/>
        <v>0</v>
      </c>
      <c r="V55" s="66"/>
      <c r="W55" s="65"/>
      <c r="X55" s="122">
        <f t="shared" si="11"/>
        <v>0</v>
      </c>
      <c r="Y55" s="65"/>
      <c r="Z55" s="65"/>
      <c r="AA55" s="67"/>
      <c r="AB55" s="455"/>
      <c r="AC55" s="456"/>
      <c r="AD55" s="456"/>
      <c r="AE55" s="457"/>
    </row>
    <row r="56" spans="1:31" s="2" customFormat="1" ht="16.3" hidden="1" customHeight="1" x14ac:dyDescent="0.4">
      <c r="A56" s="71"/>
      <c r="B56" s="4"/>
      <c r="C56" s="60"/>
      <c r="D56" s="86"/>
      <c r="E56" s="291"/>
      <c r="F56" s="291"/>
      <c r="G56" s="66"/>
      <c r="H56" s="65"/>
      <c r="I56" s="122">
        <f t="shared" si="6"/>
        <v>0</v>
      </c>
      <c r="J56" s="66"/>
      <c r="K56" s="65"/>
      <c r="L56" s="122">
        <f t="shared" si="7"/>
        <v>0</v>
      </c>
      <c r="M56" s="66"/>
      <c r="N56" s="65"/>
      <c r="O56" s="122">
        <f t="shared" si="8"/>
        <v>0</v>
      </c>
      <c r="P56" s="66"/>
      <c r="Q56" s="65"/>
      <c r="R56" s="122">
        <f t="shared" si="9"/>
        <v>0</v>
      </c>
      <c r="S56" s="66"/>
      <c r="T56" s="65"/>
      <c r="U56" s="122">
        <f t="shared" si="10"/>
        <v>0</v>
      </c>
      <c r="V56" s="66"/>
      <c r="W56" s="65"/>
      <c r="X56" s="122">
        <f t="shared" si="11"/>
        <v>0</v>
      </c>
      <c r="Y56" s="65"/>
      <c r="Z56" s="65"/>
      <c r="AA56" s="67"/>
      <c r="AB56" s="455"/>
      <c r="AC56" s="456"/>
      <c r="AD56" s="456"/>
      <c r="AE56" s="457"/>
    </row>
    <row r="57" spans="1:31" s="2" customFormat="1" ht="16.3" hidden="1" customHeight="1" x14ac:dyDescent="0.4">
      <c r="A57" s="71"/>
      <c r="B57" s="4"/>
      <c r="C57" s="60"/>
      <c r="D57" s="86"/>
      <c r="E57" s="291"/>
      <c r="F57" s="291"/>
      <c r="G57" s="66"/>
      <c r="H57" s="65"/>
      <c r="I57" s="122">
        <f t="shared" si="6"/>
        <v>0</v>
      </c>
      <c r="J57" s="66"/>
      <c r="K57" s="65"/>
      <c r="L57" s="122">
        <f t="shared" si="7"/>
        <v>0</v>
      </c>
      <c r="M57" s="66"/>
      <c r="N57" s="65"/>
      <c r="O57" s="122">
        <f t="shared" si="8"/>
        <v>0</v>
      </c>
      <c r="P57" s="66"/>
      <c r="Q57" s="65"/>
      <c r="R57" s="122">
        <f t="shared" si="9"/>
        <v>0</v>
      </c>
      <c r="S57" s="66"/>
      <c r="T57" s="65"/>
      <c r="U57" s="122">
        <f t="shared" si="10"/>
        <v>0</v>
      </c>
      <c r="V57" s="66"/>
      <c r="W57" s="65"/>
      <c r="X57" s="122">
        <f t="shared" si="11"/>
        <v>0</v>
      </c>
      <c r="Y57" s="65"/>
      <c r="Z57" s="65"/>
      <c r="AA57" s="67"/>
      <c r="AB57" s="455"/>
      <c r="AC57" s="456"/>
      <c r="AD57" s="456"/>
      <c r="AE57" s="457"/>
    </row>
    <row r="58" spans="1:31" s="2" customFormat="1" ht="16.3" hidden="1" customHeight="1" x14ac:dyDescent="0.4">
      <c r="A58" s="71"/>
      <c r="B58" s="4"/>
      <c r="C58" s="60"/>
      <c r="D58" s="86"/>
      <c r="E58" s="291"/>
      <c r="F58" s="291"/>
      <c r="G58" s="66"/>
      <c r="H58" s="65"/>
      <c r="I58" s="122">
        <f t="shared" si="6"/>
        <v>0</v>
      </c>
      <c r="J58" s="66"/>
      <c r="K58" s="65"/>
      <c r="L58" s="122">
        <f t="shared" si="7"/>
        <v>0</v>
      </c>
      <c r="M58" s="66"/>
      <c r="N58" s="65"/>
      <c r="O58" s="122">
        <f t="shared" si="8"/>
        <v>0</v>
      </c>
      <c r="P58" s="66"/>
      <c r="Q58" s="65"/>
      <c r="R58" s="122">
        <f t="shared" si="9"/>
        <v>0</v>
      </c>
      <c r="S58" s="66"/>
      <c r="T58" s="65"/>
      <c r="U58" s="122">
        <f t="shared" si="10"/>
        <v>0</v>
      </c>
      <c r="V58" s="66"/>
      <c r="W58" s="65"/>
      <c r="X58" s="122">
        <f t="shared" si="11"/>
        <v>0</v>
      </c>
      <c r="Y58" s="65"/>
      <c r="Z58" s="65"/>
      <c r="AA58" s="67"/>
      <c r="AB58" s="455"/>
      <c r="AC58" s="456"/>
      <c r="AD58" s="456"/>
      <c r="AE58" s="457"/>
    </row>
    <row r="59" spans="1:31" s="2" customFormat="1" ht="16.3" hidden="1" customHeight="1" x14ac:dyDescent="0.4">
      <c r="A59" s="71"/>
      <c r="B59" s="4"/>
      <c r="C59" s="60"/>
      <c r="D59" s="86"/>
      <c r="E59" s="291"/>
      <c r="F59" s="291"/>
      <c r="G59" s="66"/>
      <c r="H59" s="65"/>
      <c r="I59" s="122">
        <f t="shared" si="6"/>
        <v>0</v>
      </c>
      <c r="J59" s="66"/>
      <c r="K59" s="65"/>
      <c r="L59" s="122">
        <f t="shared" si="7"/>
        <v>0</v>
      </c>
      <c r="M59" s="66"/>
      <c r="N59" s="65"/>
      <c r="O59" s="122">
        <f t="shared" si="8"/>
        <v>0</v>
      </c>
      <c r="P59" s="66"/>
      <c r="Q59" s="65"/>
      <c r="R59" s="122">
        <f t="shared" si="9"/>
        <v>0</v>
      </c>
      <c r="S59" s="66"/>
      <c r="T59" s="65"/>
      <c r="U59" s="122">
        <f t="shared" si="10"/>
        <v>0</v>
      </c>
      <c r="V59" s="66"/>
      <c r="W59" s="65"/>
      <c r="X59" s="122">
        <f t="shared" si="11"/>
        <v>0</v>
      </c>
      <c r="Y59" s="65"/>
      <c r="Z59" s="65"/>
      <c r="AA59" s="67"/>
      <c r="AB59" s="455"/>
      <c r="AC59" s="456"/>
      <c r="AD59" s="456"/>
      <c r="AE59" s="457"/>
    </row>
    <row r="60" spans="1:31" s="2" customFormat="1" ht="16.3" hidden="1" customHeight="1" x14ac:dyDescent="0.4">
      <c r="A60" s="71"/>
      <c r="B60" s="4"/>
      <c r="C60" s="60"/>
      <c r="D60" s="86"/>
      <c r="E60" s="291"/>
      <c r="F60" s="291"/>
      <c r="G60" s="66"/>
      <c r="H60" s="65"/>
      <c r="I60" s="122">
        <f t="shared" si="6"/>
        <v>0</v>
      </c>
      <c r="J60" s="66"/>
      <c r="K60" s="65"/>
      <c r="L60" s="122">
        <f t="shared" si="7"/>
        <v>0</v>
      </c>
      <c r="M60" s="66"/>
      <c r="N60" s="65"/>
      <c r="O60" s="122">
        <f t="shared" si="8"/>
        <v>0</v>
      </c>
      <c r="P60" s="66"/>
      <c r="Q60" s="65"/>
      <c r="R60" s="122">
        <f t="shared" si="9"/>
        <v>0</v>
      </c>
      <c r="S60" s="66"/>
      <c r="T60" s="65"/>
      <c r="U60" s="122">
        <f t="shared" si="10"/>
        <v>0</v>
      </c>
      <c r="V60" s="66"/>
      <c r="W60" s="65"/>
      <c r="X60" s="122">
        <f t="shared" si="11"/>
        <v>0</v>
      </c>
      <c r="Y60" s="65"/>
      <c r="Z60" s="65"/>
      <c r="AA60" s="67"/>
      <c r="AB60" s="455"/>
      <c r="AC60" s="456"/>
      <c r="AD60" s="456"/>
      <c r="AE60" s="457"/>
    </row>
    <row r="61" spans="1:31" s="2" customFormat="1" ht="16.3" hidden="1" customHeight="1" x14ac:dyDescent="0.4">
      <c r="A61" s="71"/>
      <c r="B61" s="4"/>
      <c r="C61" s="60"/>
      <c r="D61" s="86"/>
      <c r="E61" s="291"/>
      <c r="F61" s="291"/>
      <c r="G61" s="66"/>
      <c r="H61" s="65"/>
      <c r="I61" s="122">
        <f t="shared" si="6"/>
        <v>0</v>
      </c>
      <c r="J61" s="66"/>
      <c r="K61" s="65"/>
      <c r="L61" s="122">
        <f t="shared" si="7"/>
        <v>0</v>
      </c>
      <c r="M61" s="66"/>
      <c r="N61" s="65"/>
      <c r="O61" s="122">
        <f t="shared" si="8"/>
        <v>0</v>
      </c>
      <c r="P61" s="66"/>
      <c r="Q61" s="65"/>
      <c r="R61" s="122">
        <f t="shared" si="9"/>
        <v>0</v>
      </c>
      <c r="S61" s="66"/>
      <c r="T61" s="65"/>
      <c r="U61" s="122">
        <f t="shared" si="10"/>
        <v>0</v>
      </c>
      <c r="V61" s="66"/>
      <c r="W61" s="65"/>
      <c r="X61" s="122">
        <f t="shared" si="11"/>
        <v>0</v>
      </c>
      <c r="Y61" s="65"/>
      <c r="Z61" s="65"/>
      <c r="AA61" s="67"/>
      <c r="AB61" s="455"/>
      <c r="AC61" s="456"/>
      <c r="AD61" s="456"/>
      <c r="AE61" s="457"/>
    </row>
    <row r="62" spans="1:31" s="2" customFormat="1" ht="15.75" hidden="1" customHeight="1" x14ac:dyDescent="0.4">
      <c r="A62" s="71"/>
      <c r="B62" s="4"/>
      <c r="C62" s="60"/>
      <c r="D62" s="86"/>
      <c r="E62" s="291"/>
      <c r="F62" s="291"/>
      <c r="G62" s="66"/>
      <c r="H62" s="65"/>
      <c r="I62" s="122">
        <f t="shared" si="0"/>
        <v>0</v>
      </c>
      <c r="J62" s="66"/>
      <c r="K62" s="65"/>
      <c r="L62" s="122">
        <f t="shared" si="1"/>
        <v>0</v>
      </c>
      <c r="M62" s="66"/>
      <c r="N62" s="65"/>
      <c r="O62" s="122">
        <f t="shared" si="2"/>
        <v>0</v>
      </c>
      <c r="P62" s="66"/>
      <c r="Q62" s="65"/>
      <c r="R62" s="122">
        <f t="shared" si="3"/>
        <v>0</v>
      </c>
      <c r="S62" s="66"/>
      <c r="T62" s="65"/>
      <c r="U62" s="122">
        <f t="shared" si="4"/>
        <v>0</v>
      </c>
      <c r="V62" s="66"/>
      <c r="W62" s="65"/>
      <c r="X62" s="122">
        <f t="shared" si="5"/>
        <v>0</v>
      </c>
      <c r="Y62" s="65"/>
      <c r="Z62" s="65"/>
      <c r="AA62" s="67"/>
      <c r="AB62" s="455"/>
      <c r="AC62" s="456"/>
      <c r="AD62" s="456"/>
      <c r="AE62" s="457"/>
    </row>
    <row r="63" spans="1:31" s="2" customFormat="1" ht="15.75" hidden="1" customHeight="1" x14ac:dyDescent="0.4">
      <c r="A63" s="71"/>
      <c r="B63" s="4"/>
      <c r="C63" s="60"/>
      <c r="D63" s="102"/>
      <c r="E63" s="292"/>
      <c r="F63" s="292"/>
      <c r="G63" s="66"/>
      <c r="H63" s="65"/>
      <c r="I63" s="122">
        <f t="shared" si="0"/>
        <v>0</v>
      </c>
      <c r="J63" s="66"/>
      <c r="K63" s="65"/>
      <c r="L63" s="122">
        <f t="shared" si="1"/>
        <v>0</v>
      </c>
      <c r="M63" s="66"/>
      <c r="N63" s="65"/>
      <c r="O63" s="122">
        <f t="shared" si="2"/>
        <v>0</v>
      </c>
      <c r="P63" s="66"/>
      <c r="Q63" s="65"/>
      <c r="R63" s="122">
        <f t="shared" si="3"/>
        <v>0</v>
      </c>
      <c r="S63" s="66"/>
      <c r="T63" s="65"/>
      <c r="U63" s="122">
        <f t="shared" si="4"/>
        <v>0</v>
      </c>
      <c r="V63" s="66"/>
      <c r="W63" s="65"/>
      <c r="X63" s="122">
        <f t="shared" si="5"/>
        <v>0</v>
      </c>
      <c r="Y63" s="65"/>
      <c r="Z63" s="65"/>
      <c r="AA63" s="67"/>
      <c r="AB63" s="458"/>
      <c r="AC63" s="459"/>
      <c r="AD63" s="459"/>
      <c r="AE63" s="460"/>
    </row>
    <row r="64" spans="1:31" s="2" customFormat="1" ht="15.75" hidden="1" customHeight="1" thickBot="1" x14ac:dyDescent="0.45">
      <c r="A64"/>
      <c r="B64"/>
      <c r="C64"/>
      <c r="D64"/>
      <c r="E64"/>
      <c r="F64"/>
      <c r="G64"/>
      <c r="H64"/>
      <c r="I64"/>
      <c r="J64"/>
      <c r="K64"/>
      <c r="L64"/>
      <c r="M64"/>
      <c r="N64"/>
      <c r="O64"/>
      <c r="P64"/>
      <c r="Q64"/>
      <c r="R64"/>
      <c r="S64"/>
      <c r="T64"/>
      <c r="U64"/>
      <c r="V64"/>
      <c r="W64"/>
      <c r="X64"/>
      <c r="Y64"/>
      <c r="Z64"/>
      <c r="AA64"/>
      <c r="AB64"/>
      <c r="AC64"/>
      <c r="AD64"/>
      <c r="AE64"/>
    </row>
    <row r="65" spans="1:31" s="2" customFormat="1" ht="16.3" customHeight="1" x14ac:dyDescent="0.4">
      <c r="A65" s="445" t="s">
        <v>496</v>
      </c>
      <c r="B65" s="446"/>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c r="AA65" s="447"/>
      <c r="AB65" s="448" t="s">
        <v>497</v>
      </c>
      <c r="AC65" s="448"/>
      <c r="AD65" s="448"/>
      <c r="AE65" s="449"/>
    </row>
    <row r="66" spans="1:31" s="2" customFormat="1" ht="16.3" customHeight="1" x14ac:dyDescent="0.4">
      <c r="A66" s="135" t="e">
        <f>#REF!</f>
        <v>#REF!</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64"/>
      <c r="AB66" s="97" t="s">
        <v>456</v>
      </c>
      <c r="AC66" s="63" t="str">
        <f>'Trims &amp; Labelling Sheet'!E63</f>
        <v>At CB, concealed horizontal stitching at top corners only, in-line with neck seam.</v>
      </c>
      <c r="AD66" s="68"/>
      <c r="AE66" s="190"/>
    </row>
    <row r="67" spans="1:31" s="2" customFormat="1" ht="16.3" customHeight="1" x14ac:dyDescent="0.4">
      <c r="A67" s="135" t="e">
        <f>#REF!</f>
        <v>#REF!</v>
      </c>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64"/>
      <c r="AB67" s="97" t="s">
        <v>498</v>
      </c>
      <c r="AC67" s="63" t="str">
        <f>'Trims &amp; Labelling Sheet'!E65</f>
        <v>Thread security string through size pip.</v>
      </c>
      <c r="AD67" s="68"/>
      <c r="AE67" s="190"/>
    </row>
    <row r="68" spans="1:31" s="2" customFormat="1" ht="16.3" customHeight="1" x14ac:dyDescent="0.4">
      <c r="A68" s="135" t="e">
        <f>#REF!</f>
        <v>#REF!</v>
      </c>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64"/>
      <c r="AB68" s="97" t="s">
        <v>460</v>
      </c>
      <c r="AC68" s="63" t="str">
        <f>'Trims &amp; Labelling Sheet'!E66</f>
        <v>At wearer's left side seam, 10cm up from hem edge.</v>
      </c>
      <c r="AD68" s="68"/>
      <c r="AE68" s="190"/>
    </row>
    <row r="69" spans="1:31" s="2" customFormat="1" ht="16.3" customHeight="1" x14ac:dyDescent="0.4">
      <c r="A69" s="135"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220"/>
      <c r="AB69"/>
      <c r="AC69"/>
      <c r="AD69"/>
      <c r="AE69" s="191"/>
    </row>
    <row r="70" spans="1:31" s="2" customFormat="1" ht="16.3" customHeight="1" x14ac:dyDescent="0.4">
      <c r="A70" s="135" t="e">
        <f>#REF!</f>
        <v>#REF!</v>
      </c>
      <c r="B70" s="189"/>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132"/>
      <c r="AB70"/>
      <c r="AC70"/>
      <c r="AD70"/>
      <c r="AE70" s="191"/>
    </row>
    <row r="71" spans="1:31" s="2" customFormat="1" ht="16.3" customHeight="1" x14ac:dyDescent="0.4">
      <c r="A71" s="135" t="e">
        <f>#REF!</f>
        <v>#REF!</v>
      </c>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64"/>
      <c r="AB71"/>
      <c r="AC71"/>
      <c r="AD71"/>
      <c r="AE71" s="191"/>
    </row>
    <row r="72" spans="1:31" s="2" customFormat="1" ht="16.3" customHeight="1" x14ac:dyDescent="0.4">
      <c r="A72" s="135" t="e">
        <f>#REF!</f>
        <v>#REF!</v>
      </c>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64"/>
      <c r="AB72"/>
      <c r="AC72"/>
      <c r="AD72"/>
      <c r="AE72" s="191"/>
    </row>
    <row r="73" spans="1:31" s="2" customFormat="1" ht="16.3" customHeight="1" x14ac:dyDescent="0.4">
      <c r="A73" s="135" t="e">
        <f>#REF!</f>
        <v>#REF!</v>
      </c>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64"/>
      <c r="AB73"/>
      <c r="AC73"/>
      <c r="AD73"/>
      <c r="AE73" s="191"/>
    </row>
    <row r="74" spans="1:31" s="2" customFormat="1" ht="16.3" customHeight="1" x14ac:dyDescent="0.4">
      <c r="A74" s="135" t="e">
        <f>#REF!</f>
        <v>#REF!</v>
      </c>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64"/>
      <c r="AB74"/>
      <c r="AC74"/>
      <c r="AD74"/>
      <c r="AE74" s="191"/>
    </row>
    <row r="75" spans="1:31" s="2" customFormat="1" ht="16.3" hidden="1" customHeight="1" x14ac:dyDescent="0.4">
      <c r="A75" s="135" t="e">
        <f>#REF!</f>
        <v>#REF!</v>
      </c>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64"/>
      <c r="AB75"/>
      <c r="AC75"/>
      <c r="AD75"/>
      <c r="AE75" s="191"/>
    </row>
    <row r="76" spans="1:31" s="2" customFormat="1" ht="16.3" hidden="1" customHeight="1" x14ac:dyDescent="0.4">
      <c r="A76" s="135" t="e">
        <f>#REF!</f>
        <v>#REF!</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64"/>
      <c r="AB76"/>
      <c r="AC76"/>
      <c r="AD76"/>
      <c r="AE76" s="191"/>
    </row>
    <row r="77" spans="1:31" s="2" customFormat="1" ht="16.3" hidden="1" customHeight="1" x14ac:dyDescent="0.4">
      <c r="A77" s="135" t="e">
        <f>#REF!</f>
        <v>#REF!</v>
      </c>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64"/>
      <c r="AB77"/>
      <c r="AC77"/>
      <c r="AD77"/>
      <c r="AE77" s="191"/>
    </row>
    <row r="78" spans="1:31" s="2" customFormat="1" ht="16.3" hidden="1" customHeight="1" x14ac:dyDescent="0.4">
      <c r="A78" s="135" t="e">
        <f>#REF!</f>
        <v>#REF!</v>
      </c>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64"/>
      <c r="AB78"/>
      <c r="AC78"/>
      <c r="AD78"/>
      <c r="AE78" s="191"/>
    </row>
    <row r="79" spans="1:31" s="2" customFormat="1" ht="16.3" hidden="1" customHeight="1" x14ac:dyDescent="0.4">
      <c r="A79" s="135" t="e">
        <f>#REF!</f>
        <v>#REF!</v>
      </c>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64"/>
      <c r="AB79"/>
      <c r="AC79"/>
      <c r="AD79"/>
      <c r="AE79" s="191"/>
    </row>
    <row r="80" spans="1:31" s="2" customFormat="1" ht="16.3" hidden="1" customHeight="1" x14ac:dyDescent="0.4">
      <c r="A80" s="135" t="e">
        <f>#REF!</f>
        <v>#REF!</v>
      </c>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64"/>
      <c r="AB80"/>
      <c r="AC80"/>
      <c r="AD80"/>
      <c r="AE80" s="191"/>
    </row>
    <row r="81" spans="1:31" s="2" customFormat="1" ht="16.3" hidden="1" customHeight="1" x14ac:dyDescent="0.4">
      <c r="A81" s="135" t="e">
        <f>#REF!</f>
        <v>#REF!</v>
      </c>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64"/>
      <c r="AB81"/>
      <c r="AC81"/>
      <c r="AD81"/>
      <c r="AE81" s="191"/>
    </row>
    <row r="82" spans="1:31" s="2" customFormat="1" ht="16.3" hidden="1" customHeight="1" x14ac:dyDescent="0.4">
      <c r="A82" s="135" t="e">
        <f>#REF!</f>
        <v>#REF!</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64"/>
      <c r="AE82" s="130"/>
    </row>
    <row r="83" spans="1:31" s="2" customFormat="1" ht="16.3" hidden="1" customHeight="1" x14ac:dyDescent="0.4">
      <c r="A83" s="135" t="e">
        <f>#REF!</f>
        <v>#REF!</v>
      </c>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161"/>
      <c r="AE83" s="130"/>
    </row>
    <row r="84" spans="1:31" s="2" customFormat="1" ht="16.3" hidden="1" customHeight="1" x14ac:dyDescent="0.4">
      <c r="A84" s="135" t="e">
        <f>#REF!</f>
        <v>#REF!</v>
      </c>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161"/>
      <c r="AE84" s="130"/>
    </row>
    <row r="85" spans="1:31" s="2" customFormat="1" ht="16.3" hidden="1" customHeight="1" thickBot="1" x14ac:dyDescent="0.45">
      <c r="A85" s="138" t="e">
        <f>#REF!</f>
        <v>#REF!</v>
      </c>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3"/>
      <c r="AB85" s="131"/>
      <c r="AC85" s="131"/>
      <c r="AD85" s="131"/>
      <c r="AE85" s="142"/>
    </row>
    <row r="86" spans="1:31" s="2" customFormat="1" ht="16.3" customHeight="1" x14ac:dyDescent="0.4">
      <c r="A86" s="441" t="s">
        <v>499</v>
      </c>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3"/>
    </row>
    <row r="87" spans="1:31" s="2" customFormat="1" ht="16.3" customHeight="1" x14ac:dyDescent="0.4">
      <c r="A87" s="435" t="s">
        <v>500</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436"/>
      <c r="AE87" s="437"/>
    </row>
    <row r="89" spans="1:31" s="2" customFormat="1" hidden="1" outlineLevel="1" x14ac:dyDescent="0.4">
      <c r="A89" s="197" t="s">
        <v>501</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1"/>
    </row>
    <row r="90" spans="1:31" s="2" customFormat="1" hidden="1" outlineLevel="1" x14ac:dyDescent="0.4">
      <c r="A90" s="198"/>
      <c r="AE90" s="12"/>
    </row>
    <row r="91" spans="1:31" s="2" customFormat="1" hidden="1" outlineLevel="1" x14ac:dyDescent="0.4">
      <c r="A91" s="199" t="s">
        <v>502</v>
      </c>
      <c r="AE91" s="12"/>
    </row>
    <row r="92" spans="1:31" s="2" customFormat="1" hidden="1" outlineLevel="1" x14ac:dyDescent="0.4">
      <c r="A92" s="8"/>
      <c r="B92" s="176" t="s">
        <v>503</v>
      </c>
      <c r="C92" s="26" t="s">
        <v>504</v>
      </c>
      <c r="AE92" s="12"/>
    </row>
    <row r="93" spans="1:31" s="2" customFormat="1" hidden="1" outlineLevel="1" x14ac:dyDescent="0.4">
      <c r="A93" s="8"/>
      <c r="B93" s="176" t="s">
        <v>505</v>
      </c>
      <c r="C93" s="26" t="s">
        <v>506</v>
      </c>
      <c r="AE93" s="12"/>
    </row>
    <row r="94" spans="1:31" s="2" customFormat="1" hidden="1" outlineLevel="1" x14ac:dyDescent="0.4">
      <c r="A94" s="8"/>
      <c r="B94" s="176" t="s">
        <v>507</v>
      </c>
      <c r="C94" s="232"/>
      <c r="AE94" s="12"/>
    </row>
    <row r="95" spans="1:31" s="2" customFormat="1" hidden="1" outlineLevel="1" x14ac:dyDescent="0.4">
      <c r="A95" s="196">
        <v>1</v>
      </c>
      <c r="B95" s="40"/>
      <c r="C95" s="40"/>
      <c r="AE95" s="12"/>
    </row>
    <row r="96" spans="1:31" s="2" customFormat="1" hidden="1" outlineLevel="1" x14ac:dyDescent="0.4">
      <c r="A96" s="196">
        <v>2</v>
      </c>
      <c r="B96" s="40"/>
      <c r="C96" s="40"/>
      <c r="AE96" s="12"/>
    </row>
    <row r="97" spans="1:31" s="2" customFormat="1" hidden="1" outlineLevel="1" x14ac:dyDescent="0.4">
      <c r="A97" s="196">
        <v>3</v>
      </c>
      <c r="B97" s="40"/>
      <c r="C97" s="40"/>
      <c r="AE97" s="12"/>
    </row>
    <row r="98" spans="1:31" s="2" customFormat="1" hidden="1" outlineLevel="1" x14ac:dyDescent="0.4">
      <c r="A98" s="196">
        <v>4</v>
      </c>
      <c r="B98" s="40"/>
      <c r="C98" s="40"/>
      <c r="AE98" s="12"/>
    </row>
    <row r="99" spans="1:31" s="2" customFormat="1" hidden="1" outlineLevel="1" x14ac:dyDescent="0.4">
      <c r="A99" s="196">
        <v>5</v>
      </c>
      <c r="B99" s="40"/>
      <c r="C99" s="40"/>
      <c r="AE99" s="12"/>
    </row>
    <row r="100" spans="1:31" s="2" customFormat="1" hidden="1" outlineLevel="1" x14ac:dyDescent="0.4">
      <c r="A100" s="196">
        <v>6</v>
      </c>
      <c r="B100" s="40"/>
      <c r="C100" s="40"/>
      <c r="AE100" s="12"/>
    </row>
    <row r="101" spans="1:31" s="2" customFormat="1" hidden="1" outlineLevel="1" x14ac:dyDescent="0.4">
      <c r="A101" s="196">
        <v>7</v>
      </c>
      <c r="B101" s="40"/>
      <c r="C101" s="40"/>
      <c r="AE101" s="12"/>
    </row>
    <row r="102" spans="1:31" s="2" customFormat="1" hidden="1" outlineLevel="1" x14ac:dyDescent="0.4">
      <c r="A102" s="196">
        <v>8</v>
      </c>
      <c r="B102" s="40"/>
      <c r="C102" s="40"/>
      <c r="AE102" s="12"/>
    </row>
    <row r="103" spans="1:31" s="2" customFormat="1" hidden="1" outlineLevel="1" x14ac:dyDescent="0.4">
      <c r="A103" s="196">
        <v>9</v>
      </c>
      <c r="B103" s="40"/>
      <c r="C103" s="40"/>
      <c r="AE103" s="12"/>
    </row>
    <row r="104" spans="1:31" s="2" customFormat="1" hidden="1" outlineLevel="1" x14ac:dyDescent="0.4">
      <c r="A104" s="196">
        <v>10</v>
      </c>
      <c r="B104" s="40"/>
      <c r="C104" s="40"/>
      <c r="AE104" s="12"/>
    </row>
    <row r="105" spans="1:31" s="2" customFormat="1" hidden="1" outlineLevel="1" x14ac:dyDescent="0.4">
      <c r="A105" s="196"/>
      <c r="AE105" s="12"/>
    </row>
    <row r="106" spans="1:31" s="2" customFormat="1" hidden="1" outlineLevel="1" x14ac:dyDescent="0.4">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5"/>
    </row>
    <row r="107" spans="1:31" s="2" customFormat="1" hidden="1" outlineLevel="1" x14ac:dyDescent="0.4">
      <c r="A107" s="199" t="s">
        <v>508</v>
      </c>
      <c r="AE107" s="12"/>
    </row>
    <row r="108" spans="1:31" s="2" customFormat="1" hidden="1" outlineLevel="1" x14ac:dyDescent="0.4">
      <c r="A108" s="8"/>
      <c r="B108" s="176" t="s">
        <v>503</v>
      </c>
      <c r="C108" s="26" t="s">
        <v>504</v>
      </c>
      <c r="AE108" s="12"/>
    </row>
    <row r="109" spans="1:31" s="2" customFormat="1" hidden="1" outlineLevel="1" x14ac:dyDescent="0.4">
      <c r="A109" s="8"/>
      <c r="B109" s="176" t="s">
        <v>505</v>
      </c>
      <c r="C109" s="26" t="s">
        <v>506</v>
      </c>
      <c r="AE109" s="12"/>
    </row>
    <row r="110" spans="1:31" s="2" customFormat="1" hidden="1" outlineLevel="1" x14ac:dyDescent="0.4">
      <c r="A110" s="8"/>
      <c r="B110" s="176" t="s">
        <v>507</v>
      </c>
      <c r="C110" s="232"/>
      <c r="AE110" s="12"/>
    </row>
    <row r="111" spans="1:31" s="2" customFormat="1" hidden="1" outlineLevel="1" x14ac:dyDescent="0.4">
      <c r="A111" s="196">
        <v>1</v>
      </c>
      <c r="B111" s="40"/>
      <c r="C111" s="40"/>
      <c r="AE111" s="12"/>
    </row>
    <row r="112" spans="1:31" s="2" customFormat="1" hidden="1" outlineLevel="1" x14ac:dyDescent="0.4">
      <c r="A112" s="196">
        <v>2</v>
      </c>
      <c r="B112" s="40"/>
      <c r="C112" s="40"/>
      <c r="AE112" s="12"/>
    </row>
    <row r="113" spans="1:31" s="2" customFormat="1" hidden="1" outlineLevel="1" x14ac:dyDescent="0.4">
      <c r="A113" s="196">
        <v>3</v>
      </c>
      <c r="B113" s="40"/>
      <c r="C113" s="40"/>
      <c r="AE113" s="12"/>
    </row>
    <row r="114" spans="1:31" s="2" customFormat="1" hidden="1" outlineLevel="1" x14ac:dyDescent="0.4">
      <c r="A114" s="196">
        <v>4</v>
      </c>
      <c r="B114" s="40"/>
      <c r="C114" s="40"/>
      <c r="AE114" s="12"/>
    </row>
    <row r="115" spans="1:31" s="2" customFormat="1" hidden="1" outlineLevel="1" x14ac:dyDescent="0.4">
      <c r="A115" s="196">
        <v>5</v>
      </c>
      <c r="B115" s="40"/>
      <c r="C115" s="40"/>
      <c r="AE115" s="12"/>
    </row>
    <row r="116" spans="1:31" s="2" customFormat="1" hidden="1" outlineLevel="1" x14ac:dyDescent="0.4">
      <c r="A116" s="196">
        <v>6</v>
      </c>
      <c r="B116" s="40"/>
      <c r="C116" s="40"/>
      <c r="AE116" s="12"/>
    </row>
    <row r="117" spans="1:31" s="2" customFormat="1" hidden="1" outlineLevel="1" x14ac:dyDescent="0.4">
      <c r="A117" s="196">
        <v>7</v>
      </c>
      <c r="B117" s="40"/>
      <c r="C117" s="40"/>
      <c r="AE117" s="12"/>
    </row>
    <row r="118" spans="1:31" s="2" customFormat="1" hidden="1" outlineLevel="1" x14ac:dyDescent="0.4">
      <c r="A118" s="196">
        <v>8</v>
      </c>
      <c r="B118" s="40"/>
      <c r="C118" s="40"/>
      <c r="AE118" s="12"/>
    </row>
    <row r="119" spans="1:31" s="2" customFormat="1" hidden="1" outlineLevel="1" x14ac:dyDescent="0.4">
      <c r="A119" s="196">
        <v>9</v>
      </c>
      <c r="B119" s="40"/>
      <c r="C119" s="40"/>
      <c r="AE119" s="12"/>
    </row>
    <row r="120" spans="1:31" s="2" customFormat="1" hidden="1" outlineLevel="1" x14ac:dyDescent="0.4">
      <c r="A120" s="196">
        <v>10</v>
      </c>
      <c r="B120" s="40"/>
      <c r="C120" s="40"/>
      <c r="AE120" s="12"/>
    </row>
    <row r="121" spans="1:31" s="2" customFormat="1" hidden="1" outlineLevel="1" x14ac:dyDescent="0.4">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5"/>
    </row>
    <row r="122" spans="1:31" s="2" customFormat="1" hidden="1" outlineLevel="1" x14ac:dyDescent="0.4">
      <c r="A122" s="199" t="s">
        <v>509</v>
      </c>
      <c r="AE122" s="12"/>
    </row>
    <row r="123" spans="1:31" s="2" customFormat="1" hidden="1" outlineLevel="1" x14ac:dyDescent="0.4">
      <c r="A123" s="8"/>
      <c r="B123" s="176" t="s">
        <v>503</v>
      </c>
      <c r="C123" s="26" t="s">
        <v>626</v>
      </c>
      <c r="AE123" s="12"/>
    </row>
    <row r="124" spans="1:31" s="2" customFormat="1" hidden="1" outlineLevel="1" x14ac:dyDescent="0.4">
      <c r="A124" s="8"/>
      <c r="B124" s="176" t="s">
        <v>505</v>
      </c>
      <c r="C124" s="26" t="s">
        <v>506</v>
      </c>
      <c r="AE124" s="12"/>
    </row>
    <row r="125" spans="1:31" s="2" customFormat="1" hidden="1" outlineLevel="1" x14ac:dyDescent="0.4">
      <c r="A125" s="8"/>
      <c r="B125" s="176" t="s">
        <v>507</v>
      </c>
      <c r="C125" s="232">
        <v>45638</v>
      </c>
      <c r="AE125" s="12"/>
    </row>
    <row r="126" spans="1:31" s="2" customFormat="1" hidden="1" outlineLevel="1" x14ac:dyDescent="0.4">
      <c r="A126" s="196">
        <v>1</v>
      </c>
      <c r="B126" s="40" t="s">
        <v>627</v>
      </c>
      <c r="C126" s="40"/>
      <c r="AE126" s="12"/>
    </row>
    <row r="127" spans="1:31" s="2" customFormat="1" hidden="1" outlineLevel="1" x14ac:dyDescent="0.4">
      <c r="A127" s="196">
        <v>2</v>
      </c>
      <c r="B127" s="40" t="s">
        <v>628</v>
      </c>
      <c r="C127" s="40"/>
      <c r="AE127" s="12"/>
    </row>
    <row r="128" spans="1:31" s="2" customFormat="1" hidden="1" outlineLevel="1" x14ac:dyDescent="0.4">
      <c r="A128" s="196">
        <v>3</v>
      </c>
      <c r="B128" s="40" t="s">
        <v>629</v>
      </c>
      <c r="C128" s="40"/>
      <c r="AE128" s="12"/>
    </row>
    <row r="129" spans="1:31" s="2" customFormat="1" hidden="1" outlineLevel="1" x14ac:dyDescent="0.4">
      <c r="A129" s="196">
        <v>4</v>
      </c>
      <c r="B129" s="40"/>
      <c r="C129" s="40"/>
      <c r="AE129" s="12"/>
    </row>
    <row r="130" spans="1:31" s="2" customFormat="1" hidden="1" outlineLevel="1" x14ac:dyDescent="0.4">
      <c r="A130" s="196">
        <v>5</v>
      </c>
      <c r="B130" s="40"/>
      <c r="C130" s="40"/>
      <c r="AE130" s="12"/>
    </row>
    <row r="131" spans="1:31" s="2" customFormat="1" hidden="1" outlineLevel="1" x14ac:dyDescent="0.4">
      <c r="A131" s="196">
        <v>6</v>
      </c>
      <c r="B131" s="40"/>
      <c r="C131" s="40"/>
      <c r="AE131" s="12"/>
    </row>
    <row r="132" spans="1:31" s="2" customFormat="1" hidden="1" outlineLevel="1" x14ac:dyDescent="0.4">
      <c r="A132" s="196">
        <v>7</v>
      </c>
      <c r="B132" s="40"/>
      <c r="C132" s="40"/>
      <c r="AE132" s="12"/>
    </row>
    <row r="133" spans="1:31" s="2" customFormat="1" hidden="1" outlineLevel="1" x14ac:dyDescent="0.4">
      <c r="A133" s="196">
        <v>8</v>
      </c>
      <c r="B133" s="40"/>
      <c r="C133" s="40"/>
      <c r="AE133" s="12"/>
    </row>
    <row r="134" spans="1:31" s="2" customFormat="1" hidden="1" outlineLevel="1" x14ac:dyDescent="0.4">
      <c r="A134" s="196">
        <v>9</v>
      </c>
      <c r="B134" s="40"/>
      <c r="C134" s="40"/>
      <c r="AE134" s="12"/>
    </row>
    <row r="135" spans="1:31" s="2" customFormat="1" hidden="1" outlineLevel="1" x14ac:dyDescent="0.4">
      <c r="A135" s="196">
        <v>10</v>
      </c>
      <c r="B135" s="40"/>
      <c r="C135" s="40"/>
      <c r="AE135" s="12"/>
    </row>
    <row r="136" spans="1:31" s="2" customFormat="1" hidden="1" outlineLevel="1" x14ac:dyDescent="0.4">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5"/>
    </row>
    <row r="137" spans="1:31" s="2" customFormat="1" hidden="1" outlineLevel="1" x14ac:dyDescent="0.4">
      <c r="A137" s="199" t="s">
        <v>510</v>
      </c>
      <c r="AE137" s="12"/>
    </row>
    <row r="138" spans="1:31" s="2" customFormat="1" hidden="1" outlineLevel="1" x14ac:dyDescent="0.4">
      <c r="A138" s="8"/>
      <c r="B138" s="176" t="s">
        <v>503</v>
      </c>
      <c r="C138" s="26" t="s">
        <v>626</v>
      </c>
      <c r="AE138" s="12"/>
    </row>
    <row r="139" spans="1:31" s="2" customFormat="1" hidden="1" outlineLevel="1" x14ac:dyDescent="0.4">
      <c r="A139" s="8"/>
      <c r="B139" s="176" t="s">
        <v>505</v>
      </c>
      <c r="C139" s="26" t="s">
        <v>506</v>
      </c>
      <c r="AE139" s="12"/>
    </row>
    <row r="140" spans="1:31" s="2" customFormat="1" hidden="1" outlineLevel="1" x14ac:dyDescent="0.4">
      <c r="A140" s="8"/>
      <c r="B140" s="176" t="s">
        <v>507</v>
      </c>
      <c r="C140" s="232">
        <v>45638</v>
      </c>
      <c r="AE140" s="12"/>
    </row>
    <row r="141" spans="1:31" s="2" customFormat="1" hidden="1" outlineLevel="1" x14ac:dyDescent="0.4">
      <c r="A141" s="196">
        <v>1</v>
      </c>
      <c r="B141" s="40"/>
      <c r="C141" s="40"/>
      <c r="AE141" s="12"/>
    </row>
    <row r="142" spans="1:31" s="2" customFormat="1" hidden="1" outlineLevel="1" x14ac:dyDescent="0.4">
      <c r="A142" s="196">
        <v>2</v>
      </c>
      <c r="B142" s="40"/>
      <c r="C142" s="40"/>
      <c r="AE142" s="12"/>
    </row>
    <row r="143" spans="1:31" s="2" customFormat="1" hidden="1" outlineLevel="1" x14ac:dyDescent="0.4">
      <c r="A143" s="196">
        <v>3</v>
      </c>
      <c r="B143" s="40"/>
      <c r="C143" s="40"/>
      <c r="AE143" s="12"/>
    </row>
    <row r="144" spans="1:31" s="2" customFormat="1" hidden="1" outlineLevel="1" x14ac:dyDescent="0.4">
      <c r="A144" s="196">
        <v>4</v>
      </c>
      <c r="B144" s="40"/>
      <c r="C144" s="40"/>
      <c r="AE144" s="12"/>
    </row>
    <row r="145" spans="1:31" s="2" customFormat="1" hidden="1" outlineLevel="1" x14ac:dyDescent="0.4">
      <c r="A145" s="196">
        <v>5</v>
      </c>
      <c r="B145" s="40"/>
      <c r="C145" s="40"/>
      <c r="AE145" s="12"/>
    </row>
    <row r="146" spans="1:31" s="2" customFormat="1" hidden="1" outlineLevel="1" x14ac:dyDescent="0.4">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5"/>
    </row>
    <row r="147" spans="1:31" s="2" customFormat="1" collapsed="1" x14ac:dyDescent="0.4"/>
  </sheetData>
  <mergeCells count="30">
    <mergeCell ref="AD1:AE1"/>
    <mergeCell ref="M7:X7"/>
    <mergeCell ref="A9:A11"/>
    <mergeCell ref="Y7:Z7"/>
    <mergeCell ref="C6:D6"/>
    <mergeCell ref="C7:D7"/>
    <mergeCell ref="B9:C9"/>
    <mergeCell ref="AB9:AE63"/>
    <mergeCell ref="A3:AE3"/>
    <mergeCell ref="A4:AE4"/>
    <mergeCell ref="C5:D5"/>
    <mergeCell ref="G5:L5"/>
    <mergeCell ref="AA5:AB5"/>
    <mergeCell ref="AA7:AB7"/>
    <mergeCell ref="G6:L6"/>
    <mergeCell ref="AD7:AE7"/>
    <mergeCell ref="A87:AE87"/>
    <mergeCell ref="M5:X5"/>
    <mergeCell ref="Y5:Z5"/>
    <mergeCell ref="Y6:Z6"/>
    <mergeCell ref="A6:B6"/>
    <mergeCell ref="A7:B7"/>
    <mergeCell ref="A86:AE86"/>
    <mergeCell ref="AD5:AE5"/>
    <mergeCell ref="AD6:AE6"/>
    <mergeCell ref="G7:L7"/>
    <mergeCell ref="M6:X6"/>
    <mergeCell ref="A65:AA65"/>
    <mergeCell ref="AB65:AE65"/>
    <mergeCell ref="AA6:AB6"/>
  </mergeCells>
  <phoneticPr fontId="10" type="noConversion"/>
  <conditionalFormatting sqref="B26">
    <cfRule type="cellIs" dxfId="10" priority="1" operator="equal">
      <formula>0</formula>
    </cfRule>
  </conditionalFormatting>
  <conditionalFormatting sqref="I12:I63 L12:L63">
    <cfRule type="cellIs" dxfId="9" priority="7" operator="greaterThan">
      <formula>0</formula>
    </cfRule>
    <cfRule type="cellIs" dxfId="8" priority="8" operator="lessThan">
      <formula>0</formula>
    </cfRule>
  </conditionalFormatting>
  <conditionalFormatting sqref="O12:O63 R12:R63">
    <cfRule type="cellIs" dxfId="7" priority="5" operator="greaterThan">
      <formula>0</formula>
    </cfRule>
    <cfRule type="cellIs" dxfId="6" priority="6" operator="lessThan">
      <formula>0</formula>
    </cfRule>
  </conditionalFormatting>
  <conditionalFormatting sqref="U12:U63 X12:X63">
    <cfRule type="cellIs" dxfId="5" priority="3" operator="greaterThan">
      <formula>0</formula>
    </cfRule>
    <cfRule type="cellIs" dxfId="4" priority="4" operator="lessThan">
      <formula>0</formula>
    </cfRule>
  </conditionalFormatting>
  <printOptions horizontalCentered="1"/>
  <pageMargins left="0.39370078740157483" right="0.39370078740157483" top="0.39370078740157483" bottom="0.39370078740157483" header="0.39370078740157483" footer="0.19685039370078741"/>
  <pageSetup paperSize="9" scale="51"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H7:I7 K7:L7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61E-E508-460D-890E-450508193B5C}">
  <sheetPr>
    <tabColor theme="7" tint="0.59999389629810485"/>
    <pageSetUpPr fitToPage="1"/>
  </sheetPr>
  <dimension ref="A1:J153"/>
  <sheetViews>
    <sheetView view="pageBreakPreview" zoomScale="70" zoomScaleNormal="100" zoomScaleSheetLayoutView="70" workbookViewId="0">
      <pane ySplit="5" topLeftCell="A6" activePane="bottomLeft" state="frozen"/>
      <selection activeCell="M9" sqref="M9:P46"/>
      <selection pane="bottomLeft" activeCell="U105" sqref="U105"/>
    </sheetView>
  </sheetViews>
  <sheetFormatPr defaultColWidth="8.61328125" defaultRowHeight="12.9" outlineLevelRow="1" x14ac:dyDescent="0.4"/>
  <cols>
    <col min="1" max="1" width="6.4609375" style="3" customWidth="1"/>
    <col min="2" max="2" width="22.61328125" style="3" customWidth="1"/>
    <col min="3" max="3" width="39" style="3" customWidth="1"/>
    <col min="4" max="4" width="22.61328125" style="3" customWidth="1"/>
    <col min="5" max="5" width="30.61328125" style="3" customWidth="1"/>
    <col min="6" max="6" width="22.61328125" style="3" customWidth="1"/>
    <col min="7" max="7" width="30.61328125" style="3" customWidth="1"/>
    <col min="8" max="8" width="22.61328125" style="3" customWidth="1"/>
    <col min="9" max="9" width="30.61328125" style="3" customWidth="1"/>
    <col min="10" max="10" width="8.61328125" style="3" customWidth="1"/>
    <col min="11" max="16384" width="8.61328125" style="3"/>
  </cols>
  <sheetData>
    <row r="1" spans="1:9" ht="30" customHeight="1" thickBot="1" x14ac:dyDescent="0.45">
      <c r="B1"/>
      <c r="C1"/>
      <c r="D1"/>
      <c r="E1"/>
      <c r="F1" s="29"/>
      <c r="G1" s="76"/>
      <c r="H1" s="411" t="str">
        <f>'Design Sheet'!D1</f>
        <v>Q2CMT 8016</v>
      </c>
      <c r="I1" s="412"/>
    </row>
    <row r="2" spans="1:9" s="2" customFormat="1" ht="10.3" customHeight="1" x14ac:dyDescent="0.4">
      <c r="B2" s="7"/>
      <c r="C2" s="7"/>
    </row>
    <row r="3" spans="1:9" s="2" customFormat="1" ht="30" customHeight="1" x14ac:dyDescent="0.4">
      <c r="A3" s="390" t="str">
        <f>'Design Sheet'!A4</f>
        <v>CAMILLA AND MARC - WKND</v>
      </c>
      <c r="B3" s="391"/>
      <c r="C3" s="391"/>
      <c r="D3" s="391"/>
      <c r="E3" s="391"/>
      <c r="F3" s="391"/>
      <c r="G3" s="391"/>
      <c r="H3" s="391"/>
      <c r="I3" s="392"/>
    </row>
    <row r="4" spans="1:9" s="1" customFormat="1" ht="20.05" customHeight="1" x14ac:dyDescent="0.4">
      <c r="A4" s="473" t="s">
        <v>366</v>
      </c>
      <c r="B4" s="474"/>
      <c r="C4" s="105" t="str">
        <f>'Design Sheet'!B6</f>
        <v>Q2 - PREFALL '25</v>
      </c>
      <c r="D4" s="64" t="s">
        <v>372</v>
      </c>
      <c r="E4" s="26" t="str">
        <f>'Design Sheet'!B9</f>
        <v>desc</v>
      </c>
      <c r="F4" s="5" t="s">
        <v>375</v>
      </c>
      <c r="G4" s="103" t="str">
        <f>'Design Sheet'!B10</f>
        <v>REENA TEE</v>
      </c>
      <c r="H4" s="6" t="s">
        <v>369</v>
      </c>
      <c r="I4" s="75" t="str">
        <f>'Design Sheet'!E7</f>
        <v>[Select from drop down]</v>
      </c>
    </row>
    <row r="5" spans="1:9" s="1" customFormat="1" ht="20.05" customHeight="1" x14ac:dyDescent="0.4">
      <c r="A5" s="439" t="s">
        <v>370</v>
      </c>
      <c r="B5" s="440" t="str">
        <f>'Design Sheet'!B10</f>
        <v>REENA TEE</v>
      </c>
      <c r="C5" s="31" t="str">
        <f>'Design Sheet'!B8</f>
        <v>ODESSA TEE</v>
      </c>
      <c r="D5" s="6" t="s">
        <v>367</v>
      </c>
      <c r="E5" s="104">
        <f>'Design Sheet'!E6</f>
        <v>0</v>
      </c>
      <c r="F5" s="5"/>
      <c r="G5" s="25"/>
      <c r="H5" s="5" t="s">
        <v>391</v>
      </c>
      <c r="I5" s="104" t="str">
        <f>'Design Sheet'!E9</f>
        <v>MASSIMO</v>
      </c>
    </row>
    <row r="6" spans="1:9" s="1" customFormat="1" ht="21" customHeight="1" x14ac:dyDescent="0.4">
      <c r="A6"/>
      <c r="B6"/>
      <c r="C6"/>
      <c r="D6"/>
      <c r="E6"/>
      <c r="F6"/>
      <c r="G6"/>
      <c r="H6"/>
      <c r="I6"/>
    </row>
    <row r="7" spans="1:9" s="1" customFormat="1" ht="20.05" customHeight="1" x14ac:dyDescent="0.4">
      <c r="A7" s="393" t="s">
        <v>511</v>
      </c>
      <c r="B7" s="394"/>
      <c r="C7" s="394"/>
      <c r="D7" s="394"/>
      <c r="E7" s="394"/>
      <c r="F7" s="394"/>
      <c r="G7" s="394"/>
      <c r="H7" s="394"/>
      <c r="I7" s="395"/>
    </row>
    <row r="8" spans="1:9" s="1" customFormat="1" ht="20.05" hidden="1" customHeight="1" outlineLevel="1" x14ac:dyDescent="0.4">
      <c r="A8" s="439" t="s">
        <v>512</v>
      </c>
      <c r="B8" s="440"/>
      <c r="C8" s="464" t="str">
        <f>'Sample Specification'!C92</f>
        <v>HAYLEY KIM CHRIS MASSIMO GEORGIA</v>
      </c>
      <c r="D8" s="465"/>
      <c r="E8" s="465"/>
      <c r="F8" s="465"/>
      <c r="G8" s="466"/>
      <c r="H8" s="41" t="s">
        <v>513</v>
      </c>
      <c r="I8" s="233">
        <f>'Sample Specification'!C94</f>
        <v>0</v>
      </c>
    </row>
    <row r="9" spans="1:9" s="1" customFormat="1" ht="20.05" hidden="1" customHeight="1" outlineLevel="1" x14ac:dyDescent="0.4">
      <c r="A9" s="439" t="s">
        <v>514</v>
      </c>
      <c r="B9" s="440"/>
      <c r="C9" s="464" t="s">
        <v>31</v>
      </c>
      <c r="D9" s="465"/>
      <c r="E9" s="465"/>
      <c r="F9" s="465"/>
      <c r="G9" s="466"/>
      <c r="H9" s="41" t="s">
        <v>515</v>
      </c>
      <c r="I9" s="26" t="str">
        <f>'Sample Specification'!C93</f>
        <v>PAN</v>
      </c>
    </row>
    <row r="10" spans="1:9" s="1" customFormat="1" ht="20.05" hidden="1" customHeight="1" outlineLevel="1" x14ac:dyDescent="0.4">
      <c r="A10" s="439" t="s">
        <v>516</v>
      </c>
      <c r="B10" s="440"/>
      <c r="C10" s="464" t="s">
        <v>73</v>
      </c>
      <c r="D10" s="465"/>
      <c r="E10" s="465"/>
      <c r="F10" s="465"/>
      <c r="G10" s="466"/>
      <c r="H10" s="41" t="s">
        <v>517</v>
      </c>
      <c r="I10" s="195"/>
    </row>
    <row r="11" spans="1:9" s="1" customFormat="1" ht="20.05" hidden="1" customHeight="1" outlineLevel="1" x14ac:dyDescent="0.4">
      <c r="A11" s="439" t="s">
        <v>518</v>
      </c>
      <c r="B11" s="440"/>
      <c r="C11" s="464" t="s">
        <v>93</v>
      </c>
      <c r="D11" s="465"/>
      <c r="E11" s="465"/>
      <c r="F11" s="465"/>
      <c r="G11" s="466"/>
      <c r="H11" s="5" t="s">
        <v>519</v>
      </c>
      <c r="I11" s="31"/>
    </row>
    <row r="12" spans="1:9" s="42" customFormat="1" ht="18" hidden="1" customHeight="1" outlineLevel="1" x14ac:dyDescent="0.4">
      <c r="A12" s="123"/>
      <c r="B12" s="10"/>
      <c r="C12" s="10"/>
      <c r="D12" s="10"/>
      <c r="E12" s="10"/>
      <c r="F12" s="10"/>
      <c r="G12" s="10"/>
      <c r="H12" s="10"/>
      <c r="I12" s="11"/>
    </row>
    <row r="13" spans="1:9" s="42" customFormat="1" ht="18" hidden="1" customHeight="1" outlineLevel="1" x14ac:dyDescent="0.4">
      <c r="A13" s="124"/>
      <c r="B13" s="74" t="s">
        <v>520</v>
      </c>
      <c r="C13" s="2"/>
      <c r="D13" s="2"/>
      <c r="E13" s="2"/>
      <c r="F13" s="2"/>
      <c r="G13" s="2"/>
      <c r="H13" s="2"/>
      <c r="I13" s="12"/>
    </row>
    <row r="14" spans="1:9" s="42" customFormat="1" ht="18" hidden="1" customHeight="1" outlineLevel="1" x14ac:dyDescent="0.4">
      <c r="A14" s="124">
        <v>1</v>
      </c>
      <c r="B14" s="136" t="s">
        <v>521</v>
      </c>
      <c r="C14" s="2"/>
      <c r="D14" s="2"/>
      <c r="E14" s="2"/>
      <c r="F14" s="2"/>
      <c r="G14" s="2"/>
      <c r="H14" s="2"/>
      <c r="I14" s="12"/>
    </row>
    <row r="15" spans="1:9" s="42" customFormat="1" ht="18" hidden="1" customHeight="1" outlineLevel="1" x14ac:dyDescent="0.4">
      <c r="A15" s="124">
        <v>2</v>
      </c>
      <c r="B15" s="136" t="s">
        <v>522</v>
      </c>
      <c r="C15" s="2"/>
      <c r="D15" s="2"/>
      <c r="E15" s="2"/>
      <c r="F15" s="2"/>
      <c r="G15" s="2"/>
      <c r="H15" s="2"/>
      <c r="I15" s="12"/>
    </row>
    <row r="16" spans="1:9" s="42" customFormat="1" ht="18" hidden="1" customHeight="1" outlineLevel="1" x14ac:dyDescent="0.4">
      <c r="A16" s="124">
        <v>3</v>
      </c>
      <c r="B16" s="2"/>
      <c r="C16" s="2"/>
      <c r="D16" s="2"/>
      <c r="E16" s="2"/>
      <c r="F16" s="2"/>
      <c r="G16" s="2"/>
      <c r="H16" s="2"/>
      <c r="I16" s="12"/>
    </row>
    <row r="17" spans="1:10" s="42" customFormat="1" ht="18" hidden="1" customHeight="1" outlineLevel="1" x14ac:dyDescent="0.4">
      <c r="A17" s="124">
        <v>4</v>
      </c>
      <c r="B17" s="2"/>
      <c r="C17" s="2"/>
      <c r="D17" s="2"/>
      <c r="E17" s="2"/>
      <c r="F17" s="2"/>
      <c r="G17" s="2"/>
      <c r="H17" s="2"/>
      <c r="I17" s="12"/>
    </row>
    <row r="18" spans="1:10" s="42" customFormat="1" ht="18" hidden="1" customHeight="1" outlineLevel="1" x14ac:dyDescent="0.4">
      <c r="A18" s="124">
        <v>5</v>
      </c>
      <c r="B18" s="2"/>
      <c r="C18" s="2"/>
      <c r="D18" s="2"/>
      <c r="E18" s="2"/>
      <c r="F18" s="2"/>
      <c r="G18" s="2"/>
      <c r="H18" s="2"/>
      <c r="I18" s="12"/>
    </row>
    <row r="19" spans="1:10" s="42" customFormat="1" ht="18" hidden="1" customHeight="1" outlineLevel="1" x14ac:dyDescent="0.4">
      <c r="A19" s="124">
        <v>6</v>
      </c>
      <c r="B19" s="2"/>
      <c r="C19" s="2"/>
      <c r="D19" s="2"/>
      <c r="E19" s="2"/>
      <c r="F19" s="2"/>
      <c r="G19" s="2"/>
      <c r="H19" s="2"/>
      <c r="I19" s="12"/>
    </row>
    <row r="20" spans="1:10" s="42" customFormat="1" ht="18" hidden="1" customHeight="1" outlineLevel="1" x14ac:dyDescent="0.4">
      <c r="A20" s="124">
        <v>7</v>
      </c>
      <c r="B20" s="2"/>
      <c r="C20" s="2"/>
      <c r="D20" s="2"/>
      <c r="E20" s="2"/>
      <c r="F20" s="2"/>
      <c r="G20" s="2"/>
      <c r="H20" s="2"/>
      <c r="I20" s="12"/>
    </row>
    <row r="21" spans="1:10" s="42" customFormat="1" ht="18" hidden="1" customHeight="1" outlineLevel="1" x14ac:dyDescent="0.4">
      <c r="A21" s="124"/>
      <c r="B21" s="2"/>
      <c r="C21" s="2"/>
      <c r="D21" s="2"/>
      <c r="E21" s="2"/>
      <c r="F21" s="2"/>
      <c r="G21" s="2"/>
      <c r="H21" s="2"/>
      <c r="I21" s="12"/>
    </row>
    <row r="22" spans="1:10" s="42" customFormat="1" ht="18" hidden="1" customHeight="1" outlineLevel="1" x14ac:dyDescent="0.4">
      <c r="A22" s="124"/>
      <c r="B22" s="2"/>
      <c r="C22" s="2"/>
      <c r="D22" s="2"/>
      <c r="E22" s="2"/>
      <c r="F22" s="2"/>
      <c r="G22" s="2"/>
      <c r="H22" s="2"/>
      <c r="I22" s="12"/>
      <c r="J22" s="50"/>
    </row>
    <row r="23" spans="1:10" s="42" customFormat="1" ht="18" hidden="1" customHeight="1" outlineLevel="1" x14ac:dyDescent="0.4">
      <c r="A23" s="124"/>
      <c r="B23" s="74" t="s">
        <v>523</v>
      </c>
      <c r="C23" s="2"/>
      <c r="D23" s="2"/>
      <c r="E23" s="2"/>
      <c r="F23" s="2"/>
      <c r="G23" s="2"/>
      <c r="H23" s="2"/>
      <c r="I23" s="12"/>
      <c r="J23" s="50"/>
    </row>
    <row r="24" spans="1:10" s="42" customFormat="1" ht="18" hidden="1" customHeight="1" outlineLevel="1" x14ac:dyDescent="0.4">
      <c r="A24" s="124">
        <v>1</v>
      </c>
      <c r="B24" s="2"/>
      <c r="C24" s="2"/>
      <c r="D24" s="2"/>
      <c r="E24" s="2"/>
      <c r="F24" s="2"/>
      <c r="G24" s="2"/>
      <c r="H24" s="2"/>
      <c r="I24" s="12"/>
      <c r="J24" s="50"/>
    </row>
    <row r="25" spans="1:10" s="42" customFormat="1" ht="18" hidden="1" customHeight="1" outlineLevel="1" x14ac:dyDescent="0.4">
      <c r="A25" s="124">
        <v>2</v>
      </c>
      <c r="B25" s="2"/>
      <c r="C25" s="2"/>
      <c r="D25" s="2"/>
      <c r="E25" s="2"/>
      <c r="F25" s="2"/>
      <c r="G25" s="2"/>
      <c r="H25" s="2"/>
      <c r="I25" s="12"/>
    </row>
    <row r="26" spans="1:10" s="42" customFormat="1" ht="18" hidden="1" customHeight="1" outlineLevel="1" x14ac:dyDescent="0.4">
      <c r="A26" s="124">
        <v>3</v>
      </c>
      <c r="B26" s="2"/>
      <c r="C26" s="2"/>
      <c r="D26" s="2"/>
      <c r="E26" s="2"/>
      <c r="F26" s="2"/>
      <c r="G26" s="2"/>
      <c r="H26" s="2"/>
      <c r="I26" s="12"/>
    </row>
    <row r="27" spans="1:10" s="42" customFormat="1" ht="18" hidden="1" customHeight="1" outlineLevel="1" x14ac:dyDescent="0.4">
      <c r="A27" s="124">
        <v>4</v>
      </c>
      <c r="B27" s="2"/>
      <c r="C27" s="2"/>
      <c r="D27" s="2"/>
      <c r="E27" s="2"/>
      <c r="F27" s="2"/>
      <c r="G27" s="2"/>
      <c r="H27" s="2"/>
      <c r="I27" s="12"/>
      <c r="J27" s="50"/>
    </row>
    <row r="28" spans="1:10" s="42" customFormat="1" ht="18" hidden="1" customHeight="1" outlineLevel="1" x14ac:dyDescent="0.4">
      <c r="A28" s="124">
        <v>5</v>
      </c>
      <c r="B28" s="2"/>
      <c r="C28" s="2"/>
      <c r="D28" s="2"/>
      <c r="E28" s="2"/>
      <c r="F28" s="2"/>
      <c r="G28" s="2"/>
      <c r="H28" s="2"/>
      <c r="I28" s="12"/>
    </row>
    <row r="29" spans="1:10" s="42" customFormat="1" ht="18" hidden="1" customHeight="1" outlineLevel="1" x14ac:dyDescent="0.4">
      <c r="A29" s="124">
        <v>6</v>
      </c>
      <c r="B29" s="2"/>
      <c r="C29" s="2"/>
      <c r="D29" s="2"/>
      <c r="E29" s="2"/>
      <c r="F29" s="2"/>
      <c r="G29" s="2"/>
      <c r="H29" s="2"/>
      <c r="I29" s="12"/>
    </row>
    <row r="30" spans="1:10" s="42" customFormat="1" ht="18" hidden="1" customHeight="1" outlineLevel="1" x14ac:dyDescent="0.4">
      <c r="A30" s="124">
        <v>7</v>
      </c>
      <c r="B30" s="2"/>
      <c r="C30" s="2"/>
      <c r="D30" s="2"/>
      <c r="E30" s="2"/>
      <c r="F30" s="2"/>
      <c r="G30" s="2"/>
      <c r="H30" s="2"/>
      <c r="I30" s="12"/>
    </row>
    <row r="31" spans="1:10" s="42" customFormat="1" ht="18" hidden="1" customHeight="1" outlineLevel="1" x14ac:dyDescent="0.4">
      <c r="A31" s="124">
        <v>8</v>
      </c>
      <c r="B31" s="2"/>
      <c r="C31" s="2"/>
      <c r="D31" s="2"/>
      <c r="E31" s="2"/>
      <c r="F31" s="2"/>
      <c r="G31" s="2"/>
      <c r="H31" s="2"/>
      <c r="I31" s="12"/>
    </row>
    <row r="32" spans="1:10" s="42" customFormat="1" ht="18" hidden="1" customHeight="1" outlineLevel="1" x14ac:dyDescent="0.4">
      <c r="A32" s="124"/>
      <c r="B32" s="2"/>
      <c r="C32" s="2"/>
      <c r="D32" s="2"/>
      <c r="E32" s="2"/>
      <c r="F32" s="2"/>
      <c r="G32" s="2"/>
      <c r="H32" s="2"/>
      <c r="I32" s="12"/>
    </row>
    <row r="33" spans="1:9" s="42" customFormat="1" ht="18" hidden="1" customHeight="1" outlineLevel="1" x14ac:dyDescent="0.4">
      <c r="A33" s="124"/>
      <c r="B33" s="2"/>
      <c r="C33" s="2"/>
      <c r="D33" s="2"/>
      <c r="E33" s="2"/>
      <c r="F33" s="2"/>
      <c r="G33" s="2"/>
      <c r="H33" s="2"/>
      <c r="I33" s="12"/>
    </row>
    <row r="34" spans="1:9" s="42" customFormat="1" ht="18" hidden="1" customHeight="1" outlineLevel="1" x14ac:dyDescent="0.4">
      <c r="A34" s="124"/>
      <c r="B34" s="74" t="s">
        <v>524</v>
      </c>
      <c r="C34" s="2"/>
      <c r="D34" s="2"/>
      <c r="E34" s="2"/>
      <c r="F34" s="2"/>
      <c r="G34" s="2"/>
      <c r="H34" s="2"/>
      <c r="I34" s="12"/>
    </row>
    <row r="35" spans="1:9" s="42" customFormat="1" ht="18" hidden="1" customHeight="1" outlineLevel="1" x14ac:dyDescent="0.4">
      <c r="A35" s="124">
        <v>1</v>
      </c>
      <c r="B35" s="17" t="s">
        <v>525</v>
      </c>
      <c r="C35" s="2"/>
      <c r="D35" s="2"/>
      <c r="E35" s="2"/>
      <c r="F35" s="2"/>
      <c r="G35" s="2"/>
      <c r="H35" s="2"/>
      <c r="I35" s="12"/>
    </row>
    <row r="36" spans="1:9" s="42" customFormat="1" ht="18" hidden="1" customHeight="1" outlineLevel="1" x14ac:dyDescent="0.4">
      <c r="A36" s="124">
        <v>2</v>
      </c>
      <c r="B36" s="2"/>
      <c r="C36" s="2"/>
      <c r="D36" s="2"/>
      <c r="E36" s="2"/>
      <c r="F36" s="2"/>
      <c r="G36" s="2"/>
      <c r="H36" s="2"/>
      <c r="I36" s="12"/>
    </row>
    <row r="37" spans="1:9" s="42" customFormat="1" ht="18" hidden="1" customHeight="1" outlineLevel="1" x14ac:dyDescent="0.4">
      <c r="A37" s="124">
        <v>3</v>
      </c>
      <c r="B37" s="2"/>
      <c r="C37" s="2"/>
      <c r="D37" s="2"/>
      <c r="E37" s="2"/>
      <c r="F37" s="2"/>
      <c r="G37" s="2"/>
      <c r="H37" s="2"/>
      <c r="I37" s="12"/>
    </row>
    <row r="38" spans="1:9" s="42" customFormat="1" ht="18" hidden="1" customHeight="1" outlineLevel="1" x14ac:dyDescent="0.4">
      <c r="A38" s="124">
        <v>4</v>
      </c>
      <c r="B38" s="2"/>
      <c r="C38" s="2"/>
      <c r="D38" s="2"/>
      <c r="E38" s="2"/>
      <c r="F38" s="2"/>
      <c r="G38" s="2"/>
      <c r="H38" s="2"/>
      <c r="I38" s="12"/>
    </row>
    <row r="39" spans="1:9" s="42" customFormat="1" ht="18" hidden="1" customHeight="1" outlineLevel="1" x14ac:dyDescent="0.4">
      <c r="A39" s="124">
        <v>5</v>
      </c>
      <c r="B39" s="2"/>
      <c r="C39" s="2"/>
      <c r="D39" s="2"/>
      <c r="E39" s="2"/>
      <c r="F39" s="2"/>
      <c r="G39" s="2"/>
      <c r="H39" s="2"/>
      <c r="I39" s="12"/>
    </row>
    <row r="40" spans="1:9" s="42" customFormat="1" ht="18" hidden="1" customHeight="1" outlineLevel="1" x14ac:dyDescent="0.4">
      <c r="A40" s="124">
        <v>6</v>
      </c>
      <c r="B40" s="2"/>
      <c r="C40" s="2"/>
      <c r="D40" s="2"/>
      <c r="E40" s="2"/>
      <c r="F40" s="2"/>
      <c r="G40" s="2"/>
      <c r="H40" s="2"/>
      <c r="I40" s="12"/>
    </row>
    <row r="41" spans="1:9" s="42" customFormat="1" ht="18" hidden="1" customHeight="1" outlineLevel="1" x14ac:dyDescent="0.4">
      <c r="A41" s="124">
        <v>7</v>
      </c>
      <c r="B41" s="2"/>
      <c r="C41" s="2"/>
      <c r="D41" s="2"/>
      <c r="E41" s="2"/>
      <c r="F41" s="2"/>
      <c r="G41" s="2"/>
      <c r="H41" s="2"/>
      <c r="I41" s="12"/>
    </row>
    <row r="42" spans="1:9" s="42" customFormat="1" ht="18" hidden="1" customHeight="1" outlineLevel="1" x14ac:dyDescent="0.4">
      <c r="A42" s="124"/>
      <c r="B42" s="18"/>
      <c r="C42" s="2"/>
      <c r="D42" s="2"/>
      <c r="E42" s="2"/>
      <c r="F42" s="2"/>
      <c r="G42" s="2"/>
      <c r="H42" s="2"/>
      <c r="I42" s="12"/>
    </row>
    <row r="43" spans="1:9" s="42" customFormat="1" ht="18" hidden="1" customHeight="1" outlineLevel="1" x14ac:dyDescent="0.4">
      <c r="A43" s="470" t="s">
        <v>526</v>
      </c>
      <c r="B43" s="471"/>
      <c r="C43" s="471"/>
      <c r="D43" s="471"/>
      <c r="E43" s="471"/>
      <c r="F43" s="471"/>
      <c r="G43" s="471"/>
      <c r="H43" s="471"/>
      <c r="I43" s="472"/>
    </row>
    <row r="44" spans="1:9" s="42" customFormat="1" ht="18" customHeight="1" collapsed="1" x14ac:dyDescent="0.4">
      <c r="A44" s="109"/>
      <c r="B44" s="68"/>
      <c r="C44" s="68"/>
      <c r="D44" s="68"/>
      <c r="E44" s="68"/>
      <c r="F44" s="68"/>
      <c r="G44" s="68"/>
      <c r="H44" s="68"/>
      <c r="I44" s="69"/>
    </row>
    <row r="45" spans="1:9" s="1" customFormat="1" ht="20.05" customHeight="1" x14ac:dyDescent="0.4">
      <c r="A45" s="393" t="s">
        <v>527</v>
      </c>
      <c r="B45" s="394"/>
      <c r="C45" s="394"/>
      <c r="D45" s="394"/>
      <c r="E45" s="394"/>
      <c r="F45" s="394"/>
      <c r="G45" s="394"/>
      <c r="H45" s="394"/>
      <c r="I45" s="395"/>
    </row>
    <row r="46" spans="1:9" s="1" customFormat="1" ht="20.05" hidden="1" customHeight="1" outlineLevel="1" x14ac:dyDescent="0.4">
      <c r="A46" s="439" t="s">
        <v>512</v>
      </c>
      <c r="B46" s="440"/>
      <c r="C46" s="464" t="str">
        <f>'Sample Specification'!C108</f>
        <v>HAYLEY KIM CHRIS MASSIMO GEORGIA</v>
      </c>
      <c r="D46" s="465"/>
      <c r="E46" s="465"/>
      <c r="F46" s="465"/>
      <c r="G46" s="466"/>
      <c r="H46" s="41" t="s">
        <v>513</v>
      </c>
      <c r="I46" s="232">
        <f>'Sample Specification'!C110</f>
        <v>0</v>
      </c>
    </row>
    <row r="47" spans="1:9" s="1" customFormat="1" ht="20.05" hidden="1" customHeight="1" outlineLevel="1" x14ac:dyDescent="0.4">
      <c r="A47" s="439" t="s">
        <v>514</v>
      </c>
      <c r="B47" s="440"/>
      <c r="C47" s="464" t="s">
        <v>31</v>
      </c>
      <c r="D47" s="465"/>
      <c r="E47" s="465"/>
      <c r="F47" s="465"/>
      <c r="G47" s="466"/>
      <c r="H47" s="41" t="s">
        <v>515</v>
      </c>
      <c r="I47" s="26" t="str">
        <f>'Sample Specification'!C109</f>
        <v>PAN</v>
      </c>
    </row>
    <row r="48" spans="1:9" s="1" customFormat="1" ht="20.05" hidden="1" customHeight="1" outlineLevel="1" x14ac:dyDescent="0.4">
      <c r="A48" s="439" t="s">
        <v>516</v>
      </c>
      <c r="B48" s="440"/>
      <c r="C48" s="464" t="s">
        <v>73</v>
      </c>
      <c r="D48" s="465"/>
      <c r="E48" s="465"/>
      <c r="F48" s="465"/>
      <c r="G48" s="466"/>
      <c r="H48" s="41" t="s">
        <v>517</v>
      </c>
      <c r="I48" s="103"/>
    </row>
    <row r="49" spans="1:10" s="1" customFormat="1" ht="20.05" hidden="1" customHeight="1" outlineLevel="1" x14ac:dyDescent="0.4">
      <c r="A49" s="439" t="s">
        <v>518</v>
      </c>
      <c r="B49" s="440"/>
      <c r="C49" s="464" t="s">
        <v>93</v>
      </c>
      <c r="D49" s="465"/>
      <c r="E49" s="465"/>
      <c r="F49" s="465"/>
      <c r="G49" s="466"/>
      <c r="H49" s="5" t="s">
        <v>519</v>
      </c>
      <c r="I49" s="31"/>
    </row>
    <row r="50" spans="1:10" s="42" customFormat="1" ht="18" hidden="1" customHeight="1" outlineLevel="1" x14ac:dyDescent="0.4">
      <c r="A50" s="123"/>
      <c r="B50" s="10"/>
      <c r="C50" s="10"/>
      <c r="D50" s="10"/>
      <c r="E50" s="10"/>
      <c r="F50" s="10"/>
      <c r="G50" s="10"/>
      <c r="H50" s="10"/>
      <c r="I50" s="11"/>
    </row>
    <row r="51" spans="1:10" s="42" customFormat="1" ht="18" hidden="1" customHeight="1" outlineLevel="1" x14ac:dyDescent="0.4">
      <c r="A51" s="124"/>
      <c r="B51" s="74" t="s">
        <v>520</v>
      </c>
      <c r="C51" s="2"/>
      <c r="D51" s="2"/>
      <c r="E51" s="2"/>
      <c r="F51" s="2"/>
      <c r="G51" s="2"/>
      <c r="H51" s="2"/>
      <c r="I51" s="12"/>
    </row>
    <row r="52" spans="1:10" s="42" customFormat="1" ht="18" hidden="1" customHeight="1" outlineLevel="1" x14ac:dyDescent="0.4">
      <c r="A52" s="124">
        <v>1</v>
      </c>
      <c r="B52" s="136" t="s">
        <v>521</v>
      </c>
      <c r="C52" s="2"/>
      <c r="D52" s="2"/>
      <c r="E52" s="2"/>
      <c r="F52" s="2"/>
      <c r="G52" s="2"/>
      <c r="H52" s="2"/>
      <c r="I52" s="12"/>
    </row>
    <row r="53" spans="1:10" s="42" customFormat="1" ht="18" hidden="1" customHeight="1" outlineLevel="1" x14ac:dyDescent="0.4">
      <c r="A53" s="124">
        <v>2</v>
      </c>
      <c r="B53" s="136" t="s">
        <v>522</v>
      </c>
      <c r="C53" s="2"/>
      <c r="D53" s="2"/>
      <c r="E53" s="2"/>
      <c r="F53" s="2"/>
      <c r="G53" s="2"/>
      <c r="H53" s="2"/>
      <c r="I53" s="12"/>
    </row>
    <row r="54" spans="1:10" s="42" customFormat="1" ht="18" hidden="1" customHeight="1" outlineLevel="1" x14ac:dyDescent="0.4">
      <c r="A54" s="124">
        <v>3</v>
      </c>
      <c r="B54" s="2"/>
      <c r="C54" s="2"/>
      <c r="D54" s="2"/>
      <c r="E54" s="2"/>
      <c r="F54" s="2"/>
      <c r="G54" s="2"/>
      <c r="H54" s="2"/>
      <c r="I54" s="12"/>
    </row>
    <row r="55" spans="1:10" s="42" customFormat="1" ht="18" hidden="1" customHeight="1" outlineLevel="1" x14ac:dyDescent="0.4">
      <c r="A55" s="124">
        <v>4</v>
      </c>
      <c r="B55" s="2"/>
      <c r="C55" s="2"/>
      <c r="D55" s="2"/>
      <c r="E55" s="2"/>
      <c r="F55" s="2"/>
      <c r="G55" s="2"/>
      <c r="H55" s="2"/>
      <c r="I55" s="12"/>
    </row>
    <row r="56" spans="1:10" s="42" customFormat="1" ht="18" hidden="1" customHeight="1" outlineLevel="1" x14ac:dyDescent="0.4">
      <c r="A56" s="124">
        <v>5</v>
      </c>
      <c r="B56" s="2"/>
      <c r="C56" s="2"/>
      <c r="D56" s="2"/>
      <c r="E56" s="2"/>
      <c r="F56" s="2"/>
      <c r="G56" s="2"/>
      <c r="H56" s="2"/>
      <c r="I56" s="12"/>
    </row>
    <row r="57" spans="1:10" s="42" customFormat="1" ht="18" hidden="1" customHeight="1" outlineLevel="1" x14ac:dyDescent="0.4">
      <c r="A57" s="124">
        <v>6</v>
      </c>
      <c r="B57" s="2"/>
      <c r="C57" s="2"/>
      <c r="D57" s="2"/>
      <c r="E57" s="2"/>
      <c r="F57" s="2"/>
      <c r="G57" s="2"/>
      <c r="H57" s="2"/>
      <c r="I57" s="12"/>
    </row>
    <row r="58" spans="1:10" s="42" customFormat="1" ht="18" hidden="1" customHeight="1" outlineLevel="1" x14ac:dyDescent="0.4">
      <c r="A58" s="124">
        <v>7</v>
      </c>
      <c r="B58" s="2"/>
      <c r="C58" s="2"/>
      <c r="D58" s="2"/>
      <c r="E58" s="2"/>
      <c r="F58" s="2"/>
      <c r="G58" s="2"/>
      <c r="H58" s="2"/>
      <c r="I58" s="12"/>
    </row>
    <row r="59" spans="1:10" s="42" customFormat="1" ht="18" hidden="1" customHeight="1" outlineLevel="1" x14ac:dyDescent="0.4">
      <c r="A59" s="124"/>
      <c r="B59" s="167" t="s">
        <v>528</v>
      </c>
      <c r="C59" s="2"/>
      <c r="D59" s="2"/>
      <c r="E59" s="2"/>
      <c r="F59" s="2"/>
      <c r="G59" s="2"/>
      <c r="H59" s="2"/>
      <c r="I59" s="12"/>
    </row>
    <row r="60" spans="1:10" s="42" customFormat="1" ht="18" hidden="1" customHeight="1" outlineLevel="1" x14ac:dyDescent="0.4">
      <c r="A60" s="124"/>
      <c r="B60" s="2"/>
      <c r="C60" s="2"/>
      <c r="D60" s="2"/>
      <c r="E60" s="2"/>
      <c r="F60" s="2"/>
      <c r="G60" s="2"/>
      <c r="H60" s="2"/>
      <c r="I60" s="12"/>
      <c r="J60" s="50"/>
    </row>
    <row r="61" spans="1:10" s="42" customFormat="1" ht="18" hidden="1" customHeight="1" outlineLevel="1" x14ac:dyDescent="0.4">
      <c r="A61" s="124"/>
      <c r="B61" s="74" t="s">
        <v>523</v>
      </c>
      <c r="C61" s="2"/>
      <c r="D61" s="2"/>
      <c r="E61" s="2"/>
      <c r="F61" s="2"/>
      <c r="G61" s="2"/>
      <c r="H61" s="2"/>
      <c r="I61" s="12"/>
      <c r="J61" s="50"/>
    </row>
    <row r="62" spans="1:10" s="42" customFormat="1" ht="18" hidden="1" customHeight="1" outlineLevel="1" x14ac:dyDescent="0.4">
      <c r="A62" s="124">
        <v>1</v>
      </c>
      <c r="B62" s="2"/>
      <c r="C62" s="2"/>
      <c r="D62" s="2"/>
      <c r="E62" s="2"/>
      <c r="F62" s="2"/>
      <c r="G62" s="2"/>
      <c r="H62" s="2"/>
      <c r="I62" s="12"/>
      <c r="J62" s="50"/>
    </row>
    <row r="63" spans="1:10" s="42" customFormat="1" ht="18" hidden="1" customHeight="1" outlineLevel="1" x14ac:dyDescent="0.4">
      <c r="A63" s="124">
        <v>2</v>
      </c>
      <c r="B63" s="2"/>
      <c r="C63" s="2"/>
      <c r="D63" s="2"/>
      <c r="E63" s="2"/>
      <c r="F63" s="2"/>
      <c r="G63" s="2"/>
      <c r="H63" s="2"/>
      <c r="I63" s="12"/>
    </row>
    <row r="64" spans="1:10" s="42" customFormat="1" ht="18" hidden="1" customHeight="1" outlineLevel="1" x14ac:dyDescent="0.4">
      <c r="A64" s="124">
        <v>3</v>
      </c>
      <c r="B64" s="2"/>
      <c r="C64" s="2"/>
      <c r="D64" s="2"/>
      <c r="E64" s="2"/>
      <c r="F64" s="2"/>
      <c r="G64" s="2"/>
      <c r="H64" s="2"/>
      <c r="I64" s="12"/>
    </row>
    <row r="65" spans="1:10" s="42" customFormat="1" ht="18" hidden="1" customHeight="1" outlineLevel="1" x14ac:dyDescent="0.4">
      <c r="A65" s="124">
        <v>4</v>
      </c>
      <c r="B65" s="2"/>
      <c r="C65" s="2"/>
      <c r="D65" s="2"/>
      <c r="E65" s="2"/>
      <c r="F65" s="2"/>
      <c r="G65" s="2"/>
      <c r="H65" s="2"/>
      <c r="I65" s="12"/>
      <c r="J65" s="50"/>
    </row>
    <row r="66" spans="1:10" s="42" customFormat="1" ht="18" hidden="1" customHeight="1" outlineLevel="1" x14ac:dyDescent="0.4">
      <c r="A66" s="124">
        <v>5</v>
      </c>
      <c r="B66" s="2"/>
      <c r="C66" s="2"/>
      <c r="D66" s="2"/>
      <c r="E66" s="2"/>
      <c r="F66" s="2"/>
      <c r="G66" s="2"/>
      <c r="H66" s="2"/>
      <c r="I66" s="12"/>
    </row>
    <row r="67" spans="1:10" s="42" customFormat="1" ht="18" hidden="1" customHeight="1" outlineLevel="1" x14ac:dyDescent="0.4">
      <c r="A67" s="124">
        <v>6</v>
      </c>
      <c r="B67" s="2"/>
      <c r="C67" s="2"/>
      <c r="D67" s="2"/>
      <c r="E67" s="2"/>
      <c r="F67" s="2"/>
      <c r="G67" s="2"/>
      <c r="H67" s="2"/>
      <c r="I67" s="12"/>
    </row>
    <row r="68" spans="1:10" s="42" customFormat="1" ht="18" hidden="1" customHeight="1" outlineLevel="1" x14ac:dyDescent="0.4">
      <c r="A68" s="124">
        <v>7</v>
      </c>
      <c r="B68" s="2"/>
      <c r="C68" s="2"/>
      <c r="D68" s="2"/>
      <c r="E68" s="2"/>
      <c r="F68" s="2"/>
      <c r="G68" s="2"/>
      <c r="H68" s="2"/>
      <c r="I68" s="12"/>
    </row>
    <row r="69" spans="1:10" s="42" customFormat="1" ht="18" hidden="1" customHeight="1" outlineLevel="1" x14ac:dyDescent="0.4">
      <c r="A69" s="124">
        <v>8</v>
      </c>
      <c r="B69" s="2"/>
      <c r="C69" s="2"/>
      <c r="D69" s="2"/>
      <c r="E69" s="2"/>
      <c r="F69" s="2"/>
      <c r="G69" s="2"/>
      <c r="H69" s="2"/>
      <c r="I69" s="12"/>
    </row>
    <row r="70" spans="1:10" s="42" customFormat="1" ht="18" hidden="1" customHeight="1" outlineLevel="1" x14ac:dyDescent="0.4">
      <c r="A70" s="124"/>
      <c r="B70" s="2"/>
      <c r="C70" s="2"/>
      <c r="D70" s="2"/>
      <c r="E70" s="2"/>
      <c r="F70" s="2"/>
      <c r="G70" s="2"/>
      <c r="H70" s="2"/>
      <c r="I70" s="12"/>
    </row>
    <row r="71" spans="1:10" s="42" customFormat="1" ht="18" hidden="1" customHeight="1" outlineLevel="1" x14ac:dyDescent="0.4">
      <c r="A71" s="124"/>
      <c r="B71" s="2"/>
      <c r="C71" s="2"/>
      <c r="D71" s="2"/>
      <c r="E71" s="2"/>
      <c r="F71" s="2"/>
      <c r="G71" s="2"/>
      <c r="H71" s="2"/>
      <c r="I71" s="12"/>
    </row>
    <row r="72" spans="1:10" s="42" customFormat="1" ht="18" hidden="1" customHeight="1" outlineLevel="1" x14ac:dyDescent="0.4">
      <c r="A72" s="124"/>
      <c r="B72" s="74" t="s">
        <v>524</v>
      </c>
      <c r="C72" s="2"/>
      <c r="D72" s="2"/>
      <c r="E72" s="2"/>
      <c r="F72" s="2"/>
      <c r="G72" s="2"/>
      <c r="H72" s="2"/>
      <c r="I72" s="12"/>
    </row>
    <row r="73" spans="1:10" s="42" customFormat="1" ht="18" hidden="1" customHeight="1" outlineLevel="1" x14ac:dyDescent="0.4">
      <c r="A73" s="124">
        <v>1</v>
      </c>
      <c r="B73" s="17" t="s">
        <v>525</v>
      </c>
      <c r="C73" s="17"/>
      <c r="D73" s="17"/>
      <c r="E73" s="2"/>
      <c r="F73" s="2"/>
      <c r="G73" s="2"/>
      <c r="H73" s="2"/>
      <c r="I73" s="12"/>
    </row>
    <row r="74" spans="1:10" s="42" customFormat="1" ht="18" hidden="1" customHeight="1" outlineLevel="1" x14ac:dyDescent="0.4">
      <c r="A74" s="124">
        <v>2</v>
      </c>
      <c r="B74" s="2"/>
      <c r="C74" s="2"/>
      <c r="D74" s="2"/>
      <c r="E74" s="2"/>
      <c r="F74" s="2"/>
      <c r="G74" s="2"/>
      <c r="H74" s="2"/>
      <c r="I74" s="12"/>
    </row>
    <row r="75" spans="1:10" s="42" customFormat="1" ht="18" hidden="1" customHeight="1" outlineLevel="1" x14ac:dyDescent="0.4">
      <c r="A75" s="124">
        <v>3</v>
      </c>
      <c r="B75" s="2"/>
      <c r="C75" s="2"/>
      <c r="D75" s="2"/>
      <c r="E75" s="2"/>
      <c r="F75" s="2"/>
      <c r="G75" s="2"/>
      <c r="H75" s="2"/>
      <c r="I75" s="12"/>
    </row>
    <row r="76" spans="1:10" s="42" customFormat="1" ht="18" hidden="1" customHeight="1" outlineLevel="1" x14ac:dyDescent="0.4">
      <c r="A76" s="124">
        <v>4</v>
      </c>
      <c r="B76" s="2"/>
      <c r="C76" s="2"/>
      <c r="D76" s="2"/>
      <c r="E76" s="2"/>
      <c r="F76" s="2"/>
      <c r="G76" s="2"/>
      <c r="H76" s="2"/>
      <c r="I76" s="12"/>
    </row>
    <row r="77" spans="1:10" s="42" customFormat="1" ht="18" hidden="1" customHeight="1" outlineLevel="1" x14ac:dyDescent="0.4">
      <c r="A77" s="124">
        <v>5</v>
      </c>
      <c r="B77" s="2"/>
      <c r="C77" s="2"/>
      <c r="D77" s="2"/>
      <c r="E77" s="2"/>
      <c r="F77" s="2"/>
      <c r="G77" s="2"/>
      <c r="H77" s="2"/>
      <c r="I77" s="12"/>
    </row>
    <row r="78" spans="1:10" s="42" customFormat="1" ht="18" hidden="1" customHeight="1" outlineLevel="1" x14ac:dyDescent="0.4">
      <c r="A78" s="124">
        <v>6</v>
      </c>
      <c r="B78" s="2"/>
      <c r="C78" s="2"/>
      <c r="D78" s="2"/>
      <c r="E78" s="2"/>
      <c r="F78" s="2"/>
      <c r="G78" s="2"/>
      <c r="H78" s="2"/>
      <c r="I78" s="12"/>
    </row>
    <row r="79" spans="1:10" s="42" customFormat="1" ht="18" hidden="1" customHeight="1" outlineLevel="1" x14ac:dyDescent="0.4">
      <c r="A79" s="124">
        <v>7</v>
      </c>
      <c r="B79" s="2"/>
      <c r="F79" s="2"/>
      <c r="G79" s="2"/>
      <c r="H79" s="2"/>
      <c r="I79" s="12"/>
    </row>
    <row r="80" spans="1:10" s="42" customFormat="1" ht="18" hidden="1" customHeight="1" outlineLevel="1" x14ac:dyDescent="0.4">
      <c r="A80" s="2"/>
      <c r="B80" s="2"/>
      <c r="C80" s="2"/>
      <c r="F80" s="2"/>
      <c r="G80" s="2"/>
      <c r="H80" s="2"/>
      <c r="I80" s="12"/>
    </row>
    <row r="81" spans="1:9" s="42" customFormat="1" ht="18" hidden="1" customHeight="1" outlineLevel="1" x14ac:dyDescent="0.4">
      <c r="A81" s="470" t="s">
        <v>526</v>
      </c>
      <c r="B81" s="471"/>
      <c r="C81" s="471"/>
      <c r="D81" s="471"/>
      <c r="E81" s="471"/>
      <c r="F81" s="471"/>
      <c r="G81" s="471"/>
      <c r="H81" s="471"/>
      <c r="I81" s="472"/>
    </row>
    <row r="82" spans="1:9" s="42" customFormat="1" ht="18" customHeight="1" collapsed="1" x14ac:dyDescent="0.4">
      <c r="A82" s="73"/>
      <c r="B82" s="14"/>
      <c r="C82" s="14"/>
      <c r="D82" s="14"/>
      <c r="E82" s="14"/>
      <c r="F82" s="14"/>
      <c r="G82" s="14"/>
      <c r="H82" s="14"/>
      <c r="I82" s="15"/>
    </row>
    <row r="83" spans="1:9" s="1" customFormat="1" ht="20.05" customHeight="1" x14ac:dyDescent="0.4">
      <c r="A83" s="393" t="s">
        <v>529</v>
      </c>
      <c r="B83" s="394"/>
      <c r="C83" s="394"/>
      <c r="D83" s="394"/>
      <c r="E83" s="394"/>
      <c r="F83" s="394"/>
      <c r="G83" s="394"/>
      <c r="H83" s="394"/>
      <c r="I83" s="395"/>
    </row>
    <row r="84" spans="1:9" s="1" customFormat="1" ht="20.05" customHeight="1" outlineLevel="1" x14ac:dyDescent="0.4">
      <c r="A84" s="439" t="s">
        <v>512</v>
      </c>
      <c r="B84" s="440"/>
      <c r="C84" s="464" t="str">
        <f>'Sample Specification'!C123</f>
        <v>HAYLEY KIM CHRIS ALANNAH</v>
      </c>
      <c r="D84" s="465"/>
      <c r="E84" s="465"/>
      <c r="F84" s="465"/>
      <c r="G84" s="466"/>
      <c r="H84" s="41" t="s">
        <v>513</v>
      </c>
      <c r="I84" s="232">
        <f>'Sample Specification'!C125</f>
        <v>45638</v>
      </c>
    </row>
    <row r="85" spans="1:9" s="1" customFormat="1" ht="20.05" customHeight="1" outlineLevel="1" x14ac:dyDescent="0.4">
      <c r="A85" s="439" t="s">
        <v>514</v>
      </c>
      <c r="B85" s="440"/>
      <c r="C85" s="464" t="s">
        <v>64</v>
      </c>
      <c r="D85" s="465"/>
      <c r="E85" s="465"/>
      <c r="F85" s="465"/>
      <c r="G85" s="466"/>
      <c r="H85" s="41" t="s">
        <v>515</v>
      </c>
      <c r="I85" s="26" t="str">
        <f>'Sample Specification'!C124</f>
        <v>PAN</v>
      </c>
    </row>
    <row r="86" spans="1:9" s="1" customFormat="1" ht="20.05" customHeight="1" outlineLevel="1" x14ac:dyDescent="0.4">
      <c r="A86" s="439" t="s">
        <v>516</v>
      </c>
      <c r="B86" s="440"/>
      <c r="C86" s="464" t="s">
        <v>77</v>
      </c>
      <c r="D86" s="465"/>
      <c r="E86" s="465"/>
      <c r="F86" s="465"/>
      <c r="G86" s="466"/>
      <c r="H86" s="41" t="s">
        <v>517</v>
      </c>
      <c r="I86" s="103">
        <v>45639</v>
      </c>
    </row>
    <row r="87" spans="1:9" s="1" customFormat="1" ht="20.05" customHeight="1" outlineLevel="1" x14ac:dyDescent="0.4">
      <c r="A87" s="439" t="s">
        <v>518</v>
      </c>
      <c r="B87" s="440"/>
      <c r="C87" s="464" t="s">
        <v>10</v>
      </c>
      <c r="D87" s="465"/>
      <c r="E87" s="465"/>
      <c r="F87" s="465"/>
      <c r="G87" s="466"/>
      <c r="H87" s="5" t="s">
        <v>519</v>
      </c>
      <c r="I87" s="31" t="s">
        <v>13</v>
      </c>
    </row>
    <row r="88" spans="1:9" s="42" customFormat="1" ht="18" customHeight="1" outlineLevel="1" x14ac:dyDescent="0.4">
      <c r="A88" s="123"/>
      <c r="B88" s="10"/>
      <c r="C88" s="10"/>
      <c r="D88" s="10"/>
      <c r="E88" s="10"/>
      <c r="F88" s="10"/>
      <c r="G88" s="10"/>
      <c r="H88" s="10"/>
      <c r="I88" s="11"/>
    </row>
    <row r="89" spans="1:9" s="42" customFormat="1" ht="18" customHeight="1" outlineLevel="1" x14ac:dyDescent="0.4">
      <c r="A89" s="124"/>
      <c r="B89" s="74" t="s">
        <v>520</v>
      </c>
      <c r="C89" s="2"/>
      <c r="D89" s="2"/>
      <c r="E89" s="2"/>
      <c r="F89" s="2"/>
      <c r="G89" s="2"/>
      <c r="H89" s="2"/>
      <c r="I89" s="12"/>
    </row>
    <row r="90" spans="1:9" s="42" customFormat="1" ht="18" customHeight="1" outlineLevel="1" x14ac:dyDescent="0.4">
      <c r="A90" s="124">
        <v>1</v>
      </c>
      <c r="B90" s="2" t="s">
        <v>617</v>
      </c>
      <c r="C90" s="2"/>
      <c r="D90" s="2"/>
      <c r="E90" s="2"/>
      <c r="F90" s="2"/>
      <c r="G90" s="2"/>
      <c r="H90" s="2"/>
      <c r="I90" s="12"/>
    </row>
    <row r="91" spans="1:9" s="42" customFormat="1" ht="18" customHeight="1" outlineLevel="1" x14ac:dyDescent="0.4">
      <c r="A91" s="124">
        <v>2</v>
      </c>
      <c r="B91" s="136"/>
      <c r="C91" s="2"/>
      <c r="D91" s="2"/>
      <c r="E91" s="2"/>
      <c r="F91" s="2"/>
      <c r="G91" s="2"/>
      <c r="H91" s="2"/>
      <c r="I91" s="12"/>
    </row>
    <row r="92" spans="1:9" s="42" customFormat="1" ht="18" customHeight="1" outlineLevel="1" x14ac:dyDescent="0.4">
      <c r="A92" s="124"/>
      <c r="B92" s="2"/>
      <c r="C92" s="2"/>
      <c r="D92" s="2"/>
      <c r="E92" s="2"/>
      <c r="F92" s="2"/>
      <c r="G92" s="2"/>
      <c r="H92" s="2"/>
      <c r="I92" s="12"/>
    </row>
    <row r="93" spans="1:9" s="42" customFormat="1" ht="18" customHeight="1" outlineLevel="1" x14ac:dyDescent="0.4">
      <c r="A93" s="124"/>
      <c r="B93" s="74" t="s">
        <v>523</v>
      </c>
      <c r="C93" s="2"/>
      <c r="D93" s="2"/>
      <c r="E93" s="2"/>
      <c r="F93" s="2"/>
      <c r="G93" s="2"/>
      <c r="H93" s="2"/>
      <c r="I93" s="12"/>
    </row>
    <row r="94" spans="1:9" s="42" customFormat="1" ht="18" customHeight="1" outlineLevel="1" x14ac:dyDescent="0.4">
      <c r="A94" s="124">
        <v>1</v>
      </c>
      <c r="B94" s="2" t="s">
        <v>619</v>
      </c>
      <c r="C94" s="2"/>
      <c r="D94" s="2"/>
      <c r="E94" s="2"/>
      <c r="F94" s="2"/>
      <c r="G94" s="2"/>
      <c r="H94" s="2"/>
      <c r="I94" s="12"/>
    </row>
    <row r="95" spans="1:9" s="42" customFormat="1" ht="18" customHeight="1" outlineLevel="1" x14ac:dyDescent="0.4">
      <c r="A95" s="124">
        <v>2</v>
      </c>
      <c r="B95" s="2" t="s">
        <v>620</v>
      </c>
      <c r="C95" s="2"/>
      <c r="D95" s="2"/>
      <c r="E95" s="2"/>
      <c r="F95" s="2"/>
      <c r="G95" s="2"/>
      <c r="H95" s="2"/>
      <c r="I95" s="12"/>
    </row>
    <row r="96" spans="1:9" s="42" customFormat="1" ht="18" customHeight="1" outlineLevel="1" x14ac:dyDescent="0.4">
      <c r="A96" s="124">
        <v>3</v>
      </c>
      <c r="B96" s="127" t="s">
        <v>630</v>
      </c>
      <c r="C96" s="2"/>
      <c r="D96" s="2"/>
      <c r="E96" s="2"/>
      <c r="F96" s="2"/>
      <c r="G96" s="2"/>
      <c r="H96" s="2"/>
      <c r="I96" s="12"/>
    </row>
    <row r="97" spans="1:10" s="42" customFormat="1" ht="18" customHeight="1" outlineLevel="1" x14ac:dyDescent="0.4">
      <c r="A97" s="124">
        <v>4</v>
      </c>
      <c r="B97" s="40" t="s">
        <v>631</v>
      </c>
      <c r="C97" s="2"/>
      <c r="D97" s="2"/>
      <c r="E97" s="2"/>
      <c r="F97" s="2"/>
      <c r="G97" s="2"/>
      <c r="H97" s="2"/>
      <c r="I97" s="12"/>
    </row>
    <row r="98" spans="1:10" s="42" customFormat="1" ht="18" customHeight="1" outlineLevel="1" x14ac:dyDescent="0.4">
      <c r="A98" s="124">
        <v>5</v>
      </c>
      <c r="B98" s="40" t="s">
        <v>632</v>
      </c>
      <c r="C98" s="2"/>
      <c r="D98" s="2"/>
      <c r="E98" s="2"/>
      <c r="F98" s="2"/>
      <c r="G98" s="2"/>
      <c r="H98" s="2"/>
      <c r="I98" s="12"/>
      <c r="J98" s="50"/>
    </row>
    <row r="99" spans="1:10" s="42" customFormat="1" ht="18" customHeight="1" outlineLevel="1" x14ac:dyDescent="0.4">
      <c r="A99" s="124">
        <v>6</v>
      </c>
      <c r="B99" s="40" t="s">
        <v>633</v>
      </c>
      <c r="C99" s="2"/>
      <c r="D99" s="2"/>
      <c r="E99" s="2"/>
      <c r="F99" s="2"/>
      <c r="G99" s="2"/>
      <c r="H99" s="2"/>
      <c r="I99" s="12"/>
      <c r="J99" s="50"/>
    </row>
    <row r="100" spans="1:10" s="42" customFormat="1" ht="18" customHeight="1" outlineLevel="1" x14ac:dyDescent="0.4">
      <c r="A100" s="124"/>
      <c r="B100" s="362" t="s">
        <v>634</v>
      </c>
      <c r="C100" s="2"/>
      <c r="D100" s="2"/>
      <c r="E100" s="2"/>
      <c r="F100" s="2"/>
      <c r="G100" s="2"/>
      <c r="H100" s="2"/>
      <c r="I100" s="12"/>
      <c r="J100" s="50"/>
    </row>
    <row r="101" spans="1:10" s="42" customFormat="1" ht="18" customHeight="1" outlineLevel="1" x14ac:dyDescent="0.4">
      <c r="A101" s="124"/>
      <c r="B101" s="2" t="s">
        <v>635</v>
      </c>
      <c r="C101" s="2"/>
      <c r="D101" s="2"/>
      <c r="E101" s="2"/>
      <c r="F101" s="2"/>
      <c r="G101" s="2"/>
      <c r="H101" s="2"/>
      <c r="I101" s="12"/>
    </row>
    <row r="102" spans="1:10" s="42" customFormat="1" ht="18" customHeight="1" outlineLevel="1" x14ac:dyDescent="0.4">
      <c r="A102" s="124"/>
      <c r="C102" s="2"/>
      <c r="D102" s="2"/>
      <c r="E102" s="2"/>
      <c r="F102" s="2"/>
      <c r="G102" s="2"/>
      <c r="H102" s="2"/>
      <c r="I102" s="12"/>
    </row>
    <row r="103" spans="1:10" s="42" customFormat="1" ht="18" customHeight="1" outlineLevel="1" x14ac:dyDescent="0.4">
      <c r="A103" s="124"/>
      <c r="B103" s="2"/>
      <c r="C103" s="2"/>
      <c r="D103" s="2"/>
      <c r="E103" s="2"/>
      <c r="F103" s="2"/>
      <c r="G103" s="2"/>
      <c r="H103" s="2"/>
      <c r="I103" s="12"/>
      <c r="J103" s="50"/>
    </row>
    <row r="104" spans="1:10" s="42" customFormat="1" ht="18" customHeight="1" outlineLevel="1" x14ac:dyDescent="0.4">
      <c r="A104" s="124"/>
      <c r="B104" s="74" t="s">
        <v>524</v>
      </c>
      <c r="C104" s="2"/>
      <c r="D104" s="2"/>
      <c r="E104" s="2"/>
      <c r="F104" s="2"/>
      <c r="G104" s="2"/>
      <c r="H104" s="2"/>
      <c r="I104" s="12"/>
    </row>
    <row r="105" spans="1:10" s="42" customFormat="1" ht="18" customHeight="1" outlineLevel="1" x14ac:dyDescent="0.4">
      <c r="A105" s="124">
        <v>1</v>
      </c>
      <c r="B105" s="2" t="s">
        <v>636</v>
      </c>
      <c r="C105" s="2"/>
      <c r="D105" s="166"/>
      <c r="E105" s="2"/>
      <c r="F105" s="2"/>
      <c r="G105" s="2"/>
      <c r="H105" s="2"/>
      <c r="I105" s="12"/>
    </row>
    <row r="106" spans="1:10" s="42" customFormat="1" ht="18" customHeight="1" outlineLevel="1" x14ac:dyDescent="0.4">
      <c r="A106" s="124">
        <v>2</v>
      </c>
      <c r="B106" s="2" t="s">
        <v>637</v>
      </c>
      <c r="C106" s="2"/>
      <c r="D106" s="2"/>
      <c r="E106" s="2"/>
      <c r="F106" s="2"/>
      <c r="G106" s="2"/>
      <c r="H106" s="2"/>
      <c r="I106" s="12"/>
    </row>
    <row r="107" spans="1:10" s="42" customFormat="1" ht="18" customHeight="1" outlineLevel="1" x14ac:dyDescent="0.4">
      <c r="A107" s="124">
        <v>3</v>
      </c>
      <c r="B107" s="2"/>
      <c r="C107" s="2"/>
      <c r="D107" s="2"/>
      <c r="E107" s="2"/>
      <c r="F107" s="2"/>
      <c r="G107" s="2"/>
      <c r="H107" s="2"/>
      <c r="I107" s="12"/>
    </row>
    <row r="108" spans="1:10" s="42" customFormat="1" ht="71.400000000000006" customHeight="1" outlineLevel="1" x14ac:dyDescent="0.4">
      <c r="A108" s="124"/>
      <c r="B108" s="2"/>
      <c r="C108" s="2"/>
      <c r="D108" s="2"/>
      <c r="E108" s="2"/>
      <c r="F108" s="2"/>
      <c r="G108" s="2"/>
      <c r="H108" s="2"/>
      <c r="I108" s="12"/>
    </row>
    <row r="109" spans="1:10" s="42" customFormat="1" ht="71.400000000000006" customHeight="1" outlineLevel="1" x14ac:dyDescent="0.4">
      <c r="A109" s="124"/>
      <c r="B109" s="2"/>
      <c r="C109" s="2"/>
      <c r="D109" s="2"/>
      <c r="E109" s="2"/>
      <c r="F109" s="2"/>
      <c r="G109" s="2"/>
      <c r="H109" s="2"/>
      <c r="I109" s="12"/>
    </row>
    <row r="110" spans="1:10" s="42" customFormat="1" ht="71.400000000000006" customHeight="1" outlineLevel="1" x14ac:dyDescent="0.4">
      <c r="A110" s="124"/>
      <c r="B110" s="2"/>
      <c r="C110" s="2"/>
      <c r="D110" s="2"/>
      <c r="E110" s="2"/>
      <c r="F110" s="2"/>
      <c r="G110" s="2"/>
      <c r="H110" s="2"/>
      <c r="I110" s="12"/>
    </row>
    <row r="111" spans="1:10" s="42" customFormat="1" ht="71.400000000000006" customHeight="1" outlineLevel="1" x14ac:dyDescent="0.4">
      <c r="A111" s="124"/>
      <c r="B111" s="2"/>
      <c r="C111" s="2"/>
      <c r="D111" s="2"/>
      <c r="E111" s="2"/>
      <c r="F111" s="2"/>
      <c r="G111" s="2"/>
      <c r="H111" s="2"/>
      <c r="I111" s="12"/>
    </row>
    <row r="112" spans="1:10" s="42" customFormat="1" ht="71.400000000000006" customHeight="1" outlineLevel="1" x14ac:dyDescent="0.4">
      <c r="C112" s="2"/>
      <c r="D112" s="2"/>
      <c r="E112" s="2"/>
      <c r="F112" s="2"/>
      <c r="G112" s="2"/>
      <c r="H112" s="2"/>
      <c r="I112" s="12"/>
    </row>
    <row r="113" spans="1:9" s="42" customFormat="1" ht="71.400000000000006" customHeight="1" outlineLevel="1" x14ac:dyDescent="0.4">
      <c r="C113" s="2"/>
      <c r="D113" s="2"/>
      <c r="E113" s="2"/>
      <c r="F113" s="2"/>
      <c r="G113" s="2"/>
      <c r="H113" s="2"/>
      <c r="I113" s="12"/>
    </row>
    <row r="114" spans="1:9" s="42" customFormat="1" ht="54.75" customHeight="1" outlineLevel="1" x14ac:dyDescent="0.4">
      <c r="A114" s="467" t="s">
        <v>530</v>
      </c>
      <c r="B114" s="468"/>
      <c r="C114" s="468"/>
      <c r="D114" s="468"/>
      <c r="E114" s="468"/>
      <c r="F114" s="468"/>
      <c r="G114" s="468"/>
      <c r="H114" s="468"/>
      <c r="I114" s="469"/>
    </row>
    <row r="115" spans="1:9" ht="18" customHeight="1" x14ac:dyDescent="0.4">
      <c r="A115" s="110"/>
      <c r="B115" s="37"/>
      <c r="C115" s="34"/>
      <c r="D115" s="37"/>
      <c r="E115" s="38"/>
      <c r="F115" s="34"/>
      <c r="G115" s="36"/>
      <c r="H115" s="39"/>
      <c r="I115" s="111"/>
    </row>
    <row r="116" spans="1:9" s="1" customFormat="1" ht="19.5" customHeight="1" collapsed="1" x14ac:dyDescent="0.4">
      <c r="A116" s="393" t="s">
        <v>531</v>
      </c>
      <c r="B116" s="394"/>
      <c r="C116" s="394"/>
      <c r="D116" s="394"/>
      <c r="E116" s="394"/>
      <c r="F116" s="394"/>
      <c r="G116" s="394"/>
      <c r="H116" s="394"/>
      <c r="I116" s="395"/>
    </row>
    <row r="117" spans="1:9" s="1" customFormat="1" ht="20.05" hidden="1" customHeight="1" outlineLevel="1" x14ac:dyDescent="0.4">
      <c r="A117" s="439" t="s">
        <v>512</v>
      </c>
      <c r="B117" s="440"/>
      <c r="C117" s="464" t="str">
        <f>'Sample Specification'!C138</f>
        <v>HAYLEY KIM CHRIS ALANNAH</v>
      </c>
      <c r="D117" s="465"/>
      <c r="E117" s="465"/>
      <c r="F117" s="465"/>
      <c r="G117" s="466"/>
      <c r="H117" s="41" t="s">
        <v>513</v>
      </c>
      <c r="I117" s="232">
        <f>'Sample Specification'!C140</f>
        <v>45638</v>
      </c>
    </row>
    <row r="118" spans="1:9" s="1" customFormat="1" ht="20.05" hidden="1" customHeight="1" outlineLevel="1" x14ac:dyDescent="0.4">
      <c r="A118" s="439" t="s">
        <v>514</v>
      </c>
      <c r="B118" s="440"/>
      <c r="C118" s="464" t="s">
        <v>31</v>
      </c>
      <c r="D118" s="465"/>
      <c r="E118" s="465"/>
      <c r="F118" s="465"/>
      <c r="G118" s="466"/>
      <c r="H118" s="41" t="s">
        <v>515</v>
      </c>
      <c r="I118" s="26" t="str">
        <f>'Sample Specification'!C139</f>
        <v>PAN</v>
      </c>
    </row>
    <row r="119" spans="1:9" s="1" customFormat="1" ht="20.05" hidden="1" customHeight="1" outlineLevel="1" x14ac:dyDescent="0.4">
      <c r="A119" s="439" t="s">
        <v>516</v>
      </c>
      <c r="B119" s="440"/>
      <c r="C119" s="464" t="s">
        <v>73</v>
      </c>
      <c r="D119" s="465"/>
      <c r="E119" s="465"/>
      <c r="F119" s="465"/>
      <c r="G119" s="466"/>
      <c r="H119" s="41" t="s">
        <v>517</v>
      </c>
      <c r="I119" s="103"/>
    </row>
    <row r="120" spans="1:9" s="1" customFormat="1" ht="20.05" hidden="1" customHeight="1" outlineLevel="1" x14ac:dyDescent="0.4">
      <c r="A120" s="439" t="s">
        <v>518</v>
      </c>
      <c r="B120" s="440"/>
      <c r="C120" s="464" t="s">
        <v>93</v>
      </c>
      <c r="D120" s="465"/>
      <c r="E120" s="465"/>
      <c r="F120" s="465"/>
      <c r="G120" s="466"/>
      <c r="H120" s="5" t="s">
        <v>519</v>
      </c>
      <c r="I120" s="31"/>
    </row>
    <row r="121" spans="1:9" s="42" customFormat="1" ht="18" hidden="1" customHeight="1" outlineLevel="1" x14ac:dyDescent="0.4">
      <c r="A121" s="123"/>
      <c r="B121" s="10"/>
      <c r="C121" s="10"/>
      <c r="D121" s="10"/>
      <c r="E121" s="10"/>
      <c r="F121" s="10"/>
      <c r="G121" s="10"/>
      <c r="H121" s="10"/>
      <c r="I121" s="11"/>
    </row>
    <row r="122" spans="1:9" s="42" customFormat="1" ht="18" hidden="1" customHeight="1" outlineLevel="1" x14ac:dyDescent="0.4">
      <c r="A122" s="124"/>
      <c r="B122" s="74" t="s">
        <v>520</v>
      </c>
      <c r="C122" s="2"/>
      <c r="D122" s="2"/>
      <c r="E122" s="2"/>
      <c r="F122" s="2"/>
      <c r="G122" s="2"/>
      <c r="H122" s="2"/>
      <c r="I122" s="12"/>
    </row>
    <row r="123" spans="1:9" s="42" customFormat="1" ht="18" hidden="1" customHeight="1" outlineLevel="1" x14ac:dyDescent="0.4">
      <c r="A123" s="124">
        <v>1</v>
      </c>
      <c r="B123" s="2" t="s">
        <v>532</v>
      </c>
      <c r="C123" s="2"/>
      <c r="D123" s="2"/>
      <c r="E123" s="2"/>
      <c r="F123" s="2"/>
      <c r="G123" s="2"/>
      <c r="H123" s="2"/>
      <c r="I123" s="12"/>
    </row>
    <row r="124" spans="1:9" s="42" customFormat="1" ht="18" hidden="1" customHeight="1" outlineLevel="1" x14ac:dyDescent="0.4">
      <c r="A124" s="124">
        <v>2</v>
      </c>
      <c r="B124" s="2" t="s">
        <v>533</v>
      </c>
      <c r="C124" s="2"/>
      <c r="D124" s="2"/>
      <c r="E124" s="2"/>
      <c r="F124" s="2"/>
      <c r="G124" s="2"/>
      <c r="H124" s="2"/>
      <c r="I124" s="12"/>
    </row>
    <row r="125" spans="1:9" s="42" customFormat="1" ht="18" hidden="1" customHeight="1" outlineLevel="1" x14ac:dyDescent="0.4">
      <c r="A125" s="124">
        <v>3</v>
      </c>
      <c r="B125" s="2"/>
      <c r="C125" s="2"/>
      <c r="D125" s="2"/>
      <c r="E125" s="2"/>
      <c r="F125" s="2"/>
      <c r="G125" s="2"/>
      <c r="H125" s="2"/>
      <c r="I125" s="12"/>
    </row>
    <row r="126" spans="1:9" s="42" customFormat="1" ht="18" hidden="1" customHeight="1" outlineLevel="1" x14ac:dyDescent="0.4">
      <c r="A126" s="124">
        <v>4</v>
      </c>
      <c r="B126" s="2"/>
      <c r="C126" s="2"/>
      <c r="D126" s="2"/>
      <c r="E126" s="2"/>
      <c r="F126" s="2"/>
      <c r="G126" s="2"/>
      <c r="H126" s="2"/>
      <c r="I126" s="12"/>
    </row>
    <row r="127" spans="1:9" s="42" customFormat="1" ht="18" hidden="1" customHeight="1" outlineLevel="1" x14ac:dyDescent="0.4">
      <c r="A127" s="124">
        <v>5</v>
      </c>
      <c r="B127" s="2"/>
      <c r="C127" s="2"/>
      <c r="D127" s="2"/>
      <c r="E127" s="2"/>
      <c r="F127" s="2"/>
      <c r="G127" s="2"/>
      <c r="H127" s="2"/>
      <c r="I127" s="12"/>
    </row>
    <row r="128" spans="1:9" s="42" customFormat="1" ht="18" hidden="1" customHeight="1" outlineLevel="1" x14ac:dyDescent="0.4">
      <c r="A128" s="124">
        <v>6</v>
      </c>
      <c r="B128" s="2"/>
      <c r="C128" s="2"/>
      <c r="D128" s="2"/>
      <c r="E128" s="2"/>
      <c r="F128" s="2"/>
      <c r="G128" s="2"/>
      <c r="H128" s="2"/>
      <c r="I128" s="12"/>
    </row>
    <row r="129" spans="1:10" s="42" customFormat="1" ht="18" hidden="1" customHeight="1" outlineLevel="1" x14ac:dyDescent="0.4">
      <c r="A129" s="124">
        <v>7</v>
      </c>
      <c r="B129" s="2"/>
      <c r="C129" s="2"/>
      <c r="D129" s="2"/>
      <c r="E129" s="2"/>
      <c r="F129" s="2"/>
      <c r="G129" s="2"/>
      <c r="H129" s="2"/>
      <c r="I129" s="12"/>
    </row>
    <row r="130" spans="1:10" s="42" customFormat="1" ht="18" hidden="1" customHeight="1" outlineLevel="1" x14ac:dyDescent="0.4">
      <c r="A130" s="124"/>
      <c r="B130" s="2"/>
      <c r="C130" s="2"/>
      <c r="D130" s="2"/>
      <c r="E130" s="2"/>
      <c r="F130" s="2"/>
      <c r="G130" s="2"/>
      <c r="H130" s="2"/>
      <c r="I130" s="12"/>
    </row>
    <row r="131" spans="1:10" s="42" customFormat="1" ht="18" hidden="1" customHeight="1" outlineLevel="1" x14ac:dyDescent="0.4">
      <c r="A131" s="124"/>
      <c r="B131" s="2"/>
      <c r="C131" s="2"/>
      <c r="D131" s="2"/>
      <c r="E131" s="2"/>
      <c r="F131" s="2"/>
      <c r="G131" s="2"/>
      <c r="H131" s="2"/>
      <c r="I131" s="12"/>
      <c r="J131" s="50"/>
    </row>
    <row r="132" spans="1:10" s="42" customFormat="1" ht="18" hidden="1" customHeight="1" outlineLevel="1" x14ac:dyDescent="0.4">
      <c r="A132" s="124"/>
      <c r="B132" s="74" t="s">
        <v>523</v>
      </c>
      <c r="C132" s="2"/>
      <c r="D132" s="2"/>
      <c r="E132" s="2"/>
      <c r="F132" s="2"/>
      <c r="G132" s="2"/>
      <c r="H132" s="2"/>
      <c r="I132" s="12"/>
      <c r="J132" s="50"/>
    </row>
    <row r="133" spans="1:10" s="42" customFormat="1" ht="18" hidden="1" customHeight="1" outlineLevel="1" x14ac:dyDescent="0.4">
      <c r="A133" s="124">
        <v>1</v>
      </c>
      <c r="B133" s="17"/>
      <c r="C133" s="2"/>
      <c r="D133" s="2"/>
      <c r="E133" s="2"/>
      <c r="F133" s="2"/>
      <c r="G133" s="2"/>
      <c r="H133" s="2"/>
      <c r="I133" s="12"/>
      <c r="J133" s="50"/>
    </row>
    <row r="134" spans="1:10" s="42" customFormat="1" ht="18" hidden="1" customHeight="1" outlineLevel="1" x14ac:dyDescent="0.4">
      <c r="A134" s="124">
        <v>2</v>
      </c>
      <c r="B134" s="2"/>
      <c r="C134" s="2"/>
      <c r="D134" s="2"/>
      <c r="E134" s="2"/>
      <c r="F134" s="2"/>
      <c r="G134" s="2"/>
      <c r="H134" s="2"/>
      <c r="I134" s="12"/>
    </row>
    <row r="135" spans="1:10" s="42" customFormat="1" ht="18" hidden="1" customHeight="1" outlineLevel="1" x14ac:dyDescent="0.4">
      <c r="A135" s="124">
        <v>3</v>
      </c>
      <c r="B135" s="2"/>
      <c r="C135" s="2"/>
      <c r="D135" s="2"/>
      <c r="E135" s="2"/>
      <c r="F135" s="2"/>
      <c r="G135" s="2"/>
      <c r="H135" s="2"/>
      <c r="I135" s="12"/>
    </row>
    <row r="136" spans="1:10" s="42" customFormat="1" ht="18" hidden="1" customHeight="1" outlineLevel="1" x14ac:dyDescent="0.4">
      <c r="A136" s="124">
        <v>4</v>
      </c>
      <c r="B136" s="2"/>
      <c r="C136" s="2"/>
      <c r="D136" s="2"/>
      <c r="E136" s="2"/>
      <c r="F136" s="2"/>
      <c r="G136" s="2"/>
      <c r="H136" s="2"/>
      <c r="I136" s="12"/>
      <c r="J136" s="50"/>
    </row>
    <row r="137" spans="1:10" s="42" customFormat="1" ht="18" hidden="1" customHeight="1" outlineLevel="1" x14ac:dyDescent="0.4">
      <c r="A137" s="124">
        <v>5</v>
      </c>
      <c r="B137" s="2"/>
      <c r="C137" s="2"/>
      <c r="D137" s="2"/>
      <c r="E137" s="2"/>
      <c r="F137" s="2"/>
      <c r="G137" s="2"/>
      <c r="H137" s="2"/>
      <c r="I137" s="12"/>
    </row>
    <row r="138" spans="1:10" s="42" customFormat="1" ht="18" hidden="1" customHeight="1" outlineLevel="1" x14ac:dyDescent="0.4">
      <c r="A138" s="124">
        <v>6</v>
      </c>
      <c r="B138" s="2"/>
      <c r="C138" s="2"/>
      <c r="D138" s="2"/>
      <c r="E138" s="2"/>
      <c r="F138" s="2"/>
      <c r="G138" s="2"/>
      <c r="H138" s="2"/>
      <c r="I138" s="12"/>
    </row>
    <row r="139" spans="1:10" s="42" customFormat="1" ht="18" hidden="1" customHeight="1" outlineLevel="1" x14ac:dyDescent="0.4">
      <c r="A139" s="124">
        <v>7</v>
      </c>
      <c r="B139" s="2"/>
      <c r="C139" s="2"/>
      <c r="D139" s="2"/>
      <c r="E139" s="2"/>
      <c r="F139" s="2"/>
      <c r="G139" s="2"/>
      <c r="H139" s="2"/>
      <c r="I139" s="12"/>
    </row>
    <row r="140" spans="1:10" s="42" customFormat="1" ht="18" hidden="1" customHeight="1" outlineLevel="1" x14ac:dyDescent="0.4">
      <c r="A140" s="124">
        <v>8</v>
      </c>
      <c r="B140" s="2"/>
      <c r="C140" s="2"/>
      <c r="D140" s="2"/>
      <c r="E140" s="2"/>
      <c r="F140" s="2"/>
      <c r="G140" s="2"/>
      <c r="H140" s="2"/>
      <c r="I140" s="12"/>
    </row>
    <row r="141" spans="1:10" s="42" customFormat="1" ht="18" hidden="1" customHeight="1" outlineLevel="1" x14ac:dyDescent="0.4">
      <c r="A141" s="124"/>
      <c r="B141" s="2"/>
      <c r="C141" s="2"/>
      <c r="D141" s="2"/>
      <c r="E141" s="2"/>
      <c r="F141" s="2"/>
      <c r="G141" s="2"/>
      <c r="H141" s="2"/>
      <c r="I141" s="12"/>
    </row>
    <row r="142" spans="1:10" s="42" customFormat="1" ht="18" hidden="1" customHeight="1" outlineLevel="1" x14ac:dyDescent="0.4">
      <c r="A142" s="124"/>
      <c r="B142" s="2"/>
      <c r="C142" s="2"/>
      <c r="D142" s="2"/>
      <c r="E142" s="2"/>
      <c r="F142" s="2"/>
      <c r="G142" s="2"/>
      <c r="H142" s="2"/>
      <c r="I142" s="12"/>
    </row>
    <row r="143" spans="1:10" s="42" customFormat="1" ht="18" hidden="1" customHeight="1" outlineLevel="1" x14ac:dyDescent="0.4">
      <c r="A143" s="124"/>
      <c r="B143" s="74" t="s">
        <v>524</v>
      </c>
      <c r="C143" s="2"/>
      <c r="D143" s="2"/>
      <c r="E143" s="2"/>
      <c r="F143" s="2"/>
      <c r="G143" s="2"/>
      <c r="H143" s="2"/>
      <c r="I143" s="12"/>
    </row>
    <row r="144" spans="1:10" s="42" customFormat="1" ht="18" hidden="1" customHeight="1" outlineLevel="1" x14ac:dyDescent="0.4">
      <c r="A144" s="124">
        <v>1</v>
      </c>
      <c r="B144" s="17" t="s">
        <v>525</v>
      </c>
      <c r="C144" s="2"/>
      <c r="D144" s="2"/>
      <c r="E144" s="2"/>
      <c r="F144" s="2"/>
      <c r="G144" s="2"/>
      <c r="H144" s="2"/>
      <c r="I144" s="12"/>
    </row>
    <row r="145" spans="1:9" s="42" customFormat="1" ht="18" hidden="1" customHeight="1" outlineLevel="1" x14ac:dyDescent="0.4">
      <c r="A145" s="124">
        <v>2</v>
      </c>
      <c r="B145" s="2"/>
      <c r="C145" s="2"/>
      <c r="D145" s="2"/>
      <c r="E145" s="2"/>
      <c r="F145" s="2"/>
      <c r="G145" s="2"/>
      <c r="H145" s="2"/>
      <c r="I145" s="12"/>
    </row>
    <row r="146" spans="1:9" s="42" customFormat="1" ht="18" hidden="1" customHeight="1" outlineLevel="1" x14ac:dyDescent="0.4">
      <c r="A146" s="124">
        <v>3</v>
      </c>
      <c r="B146" s="2"/>
      <c r="C146" s="2"/>
      <c r="D146" s="2"/>
      <c r="E146" s="2"/>
      <c r="F146" s="2"/>
      <c r="G146" s="2"/>
      <c r="H146" s="2"/>
      <c r="I146" s="12"/>
    </row>
    <row r="147" spans="1:9" s="42" customFormat="1" ht="18" hidden="1" customHeight="1" outlineLevel="1" x14ac:dyDescent="0.4">
      <c r="A147" s="124">
        <v>4</v>
      </c>
      <c r="B147" s="2"/>
      <c r="C147" s="2"/>
      <c r="D147" s="2"/>
      <c r="E147" s="2"/>
      <c r="F147" s="2"/>
      <c r="G147" s="2"/>
      <c r="H147" s="2"/>
      <c r="I147" s="12"/>
    </row>
    <row r="148" spans="1:9" s="42" customFormat="1" ht="18" hidden="1" customHeight="1" outlineLevel="1" x14ac:dyDescent="0.4">
      <c r="A148" s="124">
        <v>5</v>
      </c>
      <c r="B148" s="2"/>
      <c r="C148" s="2"/>
      <c r="D148" s="2"/>
      <c r="E148" s="2"/>
      <c r="F148" s="2"/>
      <c r="G148" s="2"/>
      <c r="H148" s="2"/>
      <c r="I148" s="12"/>
    </row>
    <row r="149" spans="1:9" s="42" customFormat="1" ht="18" hidden="1" customHeight="1" outlineLevel="1" x14ac:dyDescent="0.4">
      <c r="A149" s="124">
        <v>6</v>
      </c>
      <c r="B149" s="2"/>
      <c r="C149" s="2"/>
      <c r="D149" s="2"/>
      <c r="E149" s="2"/>
      <c r="F149" s="2"/>
      <c r="G149" s="2"/>
      <c r="H149" s="2"/>
      <c r="I149" s="12"/>
    </row>
    <row r="150" spans="1:9" s="42" customFormat="1" ht="18" hidden="1" customHeight="1" outlineLevel="1" x14ac:dyDescent="0.4">
      <c r="A150" s="124">
        <v>7</v>
      </c>
      <c r="B150" s="2"/>
      <c r="C150" s="2"/>
      <c r="D150" s="2"/>
      <c r="E150" s="2"/>
      <c r="F150" s="2"/>
      <c r="G150" s="2"/>
      <c r="H150" s="2"/>
      <c r="I150" s="12"/>
    </row>
    <row r="151" spans="1:9" s="42" customFormat="1" ht="18" hidden="1" customHeight="1" outlineLevel="1" x14ac:dyDescent="0.4">
      <c r="A151" s="124"/>
      <c r="B151" s="18"/>
      <c r="C151" s="2"/>
      <c r="D151" s="2"/>
      <c r="E151" s="2"/>
      <c r="F151" s="2"/>
      <c r="G151" s="2"/>
      <c r="H151" s="2"/>
      <c r="I151" s="12"/>
    </row>
    <row r="152" spans="1:9" s="42" customFormat="1" ht="18" hidden="1" customHeight="1" outlineLevel="1" x14ac:dyDescent="0.4">
      <c r="A152" s="125"/>
      <c r="B152" s="14"/>
      <c r="C152" s="14"/>
      <c r="D152" s="14"/>
      <c r="E152" s="14"/>
      <c r="F152" s="14"/>
      <c r="G152" s="14"/>
      <c r="H152" s="14"/>
      <c r="I152" s="15"/>
    </row>
    <row r="153" spans="1:9" collapsed="1" x14ac:dyDescent="0.4"/>
  </sheetData>
  <mergeCells count="43">
    <mergeCell ref="A8:B8"/>
    <mergeCell ref="H1:I1"/>
    <mergeCell ref="A3:I3"/>
    <mergeCell ref="A7:I7"/>
    <mergeCell ref="A4:B4"/>
    <mergeCell ref="A5:B5"/>
    <mergeCell ref="C8:G8"/>
    <mergeCell ref="A11:B11"/>
    <mergeCell ref="A9:B9"/>
    <mergeCell ref="A10:B10"/>
    <mergeCell ref="A45:I45"/>
    <mergeCell ref="A46:B46"/>
    <mergeCell ref="C9:G9"/>
    <mergeCell ref="C10:G10"/>
    <mergeCell ref="C11:G11"/>
    <mergeCell ref="C46:G46"/>
    <mergeCell ref="A43:I43"/>
    <mergeCell ref="A47:B47"/>
    <mergeCell ref="A48:B48"/>
    <mergeCell ref="A49:B49"/>
    <mergeCell ref="A83:I83"/>
    <mergeCell ref="A84:B84"/>
    <mergeCell ref="C47:G47"/>
    <mergeCell ref="C48:G48"/>
    <mergeCell ref="C49:G49"/>
    <mergeCell ref="C84:G84"/>
    <mergeCell ref="A81:I81"/>
    <mergeCell ref="A85:B85"/>
    <mergeCell ref="A86:B86"/>
    <mergeCell ref="A87:B87"/>
    <mergeCell ref="C87:G87"/>
    <mergeCell ref="A116:I116"/>
    <mergeCell ref="C85:G85"/>
    <mergeCell ref="C86:G86"/>
    <mergeCell ref="A114:I114"/>
    <mergeCell ref="A117:B117"/>
    <mergeCell ref="C117:G117"/>
    <mergeCell ref="A118:B118"/>
    <mergeCell ref="A119:B119"/>
    <mergeCell ref="A120:B120"/>
    <mergeCell ref="C118:G118"/>
    <mergeCell ref="C119:G119"/>
    <mergeCell ref="C120:G120"/>
  </mergeCells>
  <printOptions horizontalCentered="1"/>
  <pageMargins left="0.39370078740157483" right="0.39370078740157483" top="0.39370078740157483" bottom="0.39370078740157483" header="0.39370078740157483" footer="0.19685039370078741"/>
  <pageSetup paperSize="9" scale="45"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AAF2C5-682E-4651-800D-0C8CF733B178}">
          <x14:formula1>
            <xm:f>'LOOK UP'!$L$18:$L$23</xm:f>
          </x14:formula1>
          <xm:sqref>C118:G118</xm:sqref>
        </x14:dataValidation>
        <x14:dataValidation type="list" allowBlank="1" showInputMessage="1" showErrorMessage="1" xr:uid="{D4824159-53D6-44B1-BB46-3D07BA89170B}">
          <x14:formula1>
            <xm:f>'LOOK UP'!$K$24:$K$29</xm:f>
          </x14:formula1>
          <xm:sqref>C86:G86</xm:sqref>
        </x14:dataValidation>
        <x14:dataValidation type="list" allowBlank="1" showInputMessage="1" showErrorMessage="1" xr:uid="{5A46EFCA-78D1-4010-A787-4523B13D9088}">
          <x14:formula1>
            <xm:f>'LOOK UP'!$I$24:$I$28</xm:f>
          </x14:formula1>
          <xm:sqref>C10:G10</xm:sqref>
        </x14:dataValidation>
        <x14:dataValidation type="list" allowBlank="1" showInputMessage="1" showErrorMessage="1" xr:uid="{C200CAE0-BB4D-45B8-A50A-EBA54F665D60}">
          <x14:formula1>
            <xm:f>'LOOK UP'!$L$24:$L$28</xm:f>
          </x14:formula1>
          <xm:sqref>C119:G119</xm:sqref>
        </x14:dataValidation>
        <x14:dataValidation type="list" allowBlank="1" showInputMessage="1" showErrorMessage="1" xr:uid="{78FB7961-D634-4368-810B-3052EA21C1BA}">
          <x14:formula1>
            <xm:f>'LOOK UP'!$I$30:$I$35</xm:f>
          </x14:formula1>
          <xm:sqref>C11:G11</xm:sqref>
        </x14:dataValidation>
        <x14:dataValidation type="list" allowBlank="1" showInputMessage="1" showErrorMessage="1" xr:uid="{F6E547BE-183C-49E5-A2AB-3A3460F3EF94}">
          <x14:formula1>
            <xm:f>'LOOK UP'!$I$18:$I$23</xm:f>
          </x14:formula1>
          <xm:sqref>C9:G9</xm:sqref>
        </x14:dataValidation>
        <x14:dataValidation type="list" allowBlank="1" showInputMessage="1" showErrorMessage="1" xr:uid="{3ADB0037-8327-437B-8C52-251710929B97}">
          <x14:formula1>
            <xm:f>'LOOK UP'!$J$18:$J$23</xm:f>
          </x14:formula1>
          <xm:sqref>C47:G47</xm:sqref>
        </x14:dataValidation>
        <x14:dataValidation type="list" allowBlank="1" showInputMessage="1" showErrorMessage="1" xr:uid="{765EAD9F-05DE-40DA-92AF-BD46A905EB30}">
          <x14:formula1>
            <xm:f>'LOOK UP'!$J$24:$J$29</xm:f>
          </x14:formula1>
          <xm:sqref>C48:G48</xm:sqref>
        </x14:dataValidation>
        <x14:dataValidation type="list" allowBlank="1" showInputMessage="1" showErrorMessage="1" xr:uid="{81261596-BE15-4490-9511-4A03DAB62664}">
          <x14:formula1>
            <xm:f>'LOOK UP'!$L$30:$L$35</xm:f>
          </x14:formula1>
          <xm:sqref>C120:G120</xm:sqref>
        </x14:dataValidation>
        <x14:dataValidation type="list" allowBlank="1" showInputMessage="1" showErrorMessage="1" xr:uid="{E22A17CD-663A-4C37-BD78-4E4F61D62F11}">
          <x14:formula1>
            <xm:f>'LOOK UP'!$K$18:$K$23</xm:f>
          </x14:formula1>
          <xm:sqref>C85:G85</xm:sqref>
        </x14:dataValidation>
        <x14:dataValidation type="list" allowBlank="1" showInputMessage="1" showErrorMessage="1" xr:uid="{15E02C53-69A0-4600-9833-531AF4592274}">
          <x14:formula1>
            <xm:f>'LOOK UP'!$J$30:$J$35</xm:f>
          </x14:formula1>
          <xm:sqref>C49:G49</xm:sqref>
        </x14:dataValidation>
        <x14:dataValidation type="list" allowBlank="1" showInputMessage="1" showErrorMessage="1" xr:uid="{6CEA7F13-C62C-426F-805D-03994920197D}">
          <x14:formula1>
            <xm:f>'LOOK UP'!$K$30:$K$35</xm:f>
          </x14:formula1>
          <xm:sqref>C87:G87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view="pageBreakPreview" zoomScale="75" zoomScaleNormal="100" zoomScaleSheetLayoutView="75" workbookViewId="0">
      <selection activeCell="H42" sqref="H42"/>
    </sheetView>
  </sheetViews>
  <sheetFormatPr defaultColWidth="8.61328125" defaultRowHeight="14.6" x14ac:dyDescent="0.4"/>
  <cols>
    <col min="1" max="1" width="5.61328125" customWidth="1"/>
    <col min="2" max="2" width="15.4609375" customWidth="1"/>
    <col min="3" max="3" width="44.61328125" customWidth="1"/>
    <col min="4" max="13" width="10.61328125" customWidth="1"/>
    <col min="14" max="17" width="20.61328125" customWidth="1"/>
  </cols>
  <sheetData>
    <row r="1" spans="1:27" s="3" customFormat="1" ht="30" customHeight="1" thickBot="1" x14ac:dyDescent="0.45">
      <c r="A1"/>
      <c r="B1"/>
      <c r="C1"/>
      <c r="D1"/>
      <c r="E1"/>
      <c r="F1" s="32"/>
      <c r="G1" s="18"/>
      <c r="H1" s="57"/>
      <c r="I1" s="32"/>
      <c r="J1"/>
      <c r="K1"/>
      <c r="L1"/>
      <c r="N1" s="29"/>
      <c r="O1" s="76"/>
      <c r="P1" s="411" t="str">
        <f>'Design Sheet'!D1</f>
        <v>Q2CMT 8016</v>
      </c>
      <c r="Q1" s="412"/>
    </row>
    <row r="2" spans="1:27" s="1" customFormat="1" ht="10.3" customHeight="1" x14ac:dyDescent="0.4">
      <c r="A2" s="7"/>
      <c r="B2" s="7"/>
      <c r="C2" s="2"/>
      <c r="D2" s="2"/>
      <c r="E2" s="2"/>
      <c r="F2" s="2"/>
      <c r="G2" s="2"/>
      <c r="H2" s="2"/>
      <c r="I2" s="2"/>
      <c r="J2"/>
      <c r="K2"/>
      <c r="L2"/>
      <c r="M2" s="2"/>
      <c r="N2" s="2"/>
      <c r="O2" s="2"/>
    </row>
    <row r="3" spans="1:27" s="1" customFormat="1" ht="30" customHeight="1" x14ac:dyDescent="0.4">
      <c r="A3" s="390" t="str">
        <f>'Design Sheet'!A4</f>
        <v>CAMILLA AND MARC - WKND</v>
      </c>
      <c r="B3" s="391"/>
      <c r="C3" s="391"/>
      <c r="D3" s="391"/>
      <c r="E3" s="391"/>
      <c r="F3" s="391"/>
      <c r="G3" s="391"/>
      <c r="H3" s="391"/>
      <c r="I3" s="391"/>
      <c r="J3" s="391"/>
      <c r="K3" s="391"/>
      <c r="L3" s="391"/>
      <c r="M3" s="391"/>
      <c r="N3" s="391"/>
      <c r="O3" s="391"/>
      <c r="P3" s="391"/>
      <c r="Q3" s="392"/>
    </row>
    <row r="4" spans="1:27" s="1" customFormat="1" ht="20.05" customHeight="1" x14ac:dyDescent="0.4">
      <c r="A4" s="393" t="s">
        <v>534</v>
      </c>
      <c r="B4" s="394"/>
      <c r="C4" s="394"/>
      <c r="D4" s="394"/>
      <c r="E4" s="394"/>
      <c r="F4" s="394"/>
      <c r="G4" s="394"/>
      <c r="H4" s="394"/>
      <c r="I4" s="394"/>
      <c r="J4" s="394"/>
      <c r="K4" s="394"/>
      <c r="L4" s="394"/>
      <c r="M4" s="394"/>
      <c r="N4" s="394"/>
      <c r="O4" s="394"/>
      <c r="P4" s="394"/>
      <c r="Q4" s="395"/>
    </row>
    <row r="5" spans="1:27" s="1" customFormat="1" ht="20.05" customHeight="1" x14ac:dyDescent="0.4">
      <c r="A5" s="5" t="s">
        <v>467</v>
      </c>
      <c r="B5" s="5"/>
      <c r="C5" s="26" t="str">
        <f>'Design Sheet'!B6</f>
        <v>Q2 - PREFALL '25</v>
      </c>
      <c r="D5" s="413" t="s">
        <v>367</v>
      </c>
      <c r="E5" s="413"/>
      <c r="F5" s="421">
        <f>'Design Sheet'!E6</f>
        <v>0</v>
      </c>
      <c r="G5" s="421"/>
      <c r="H5" s="421"/>
      <c r="I5" s="421"/>
      <c r="J5" s="413" t="s">
        <v>369</v>
      </c>
      <c r="K5" s="413"/>
      <c r="L5" s="413"/>
      <c r="M5" s="379" t="str">
        <f>'Design Sheet'!E7</f>
        <v>[Select from drop down]</v>
      </c>
      <c r="N5" s="380"/>
      <c r="O5" s="41" t="s">
        <v>468</v>
      </c>
      <c r="P5" s="421">
        <f>'Sample Specification'!AD5</f>
        <v>8</v>
      </c>
      <c r="Q5" s="421"/>
    </row>
    <row r="6" spans="1:27" s="1" customFormat="1" ht="20.05" customHeight="1" x14ac:dyDescent="0.4">
      <c r="A6" s="439" t="s">
        <v>370</v>
      </c>
      <c r="B6" s="440" t="str">
        <f>'Design Sheet'!B10</f>
        <v>REENA TEE</v>
      </c>
      <c r="C6" s="26" t="str">
        <f>'Design Sheet'!B8</f>
        <v>ODESSA TEE</v>
      </c>
      <c r="D6" s="413" t="s">
        <v>375</v>
      </c>
      <c r="E6" s="413"/>
      <c r="F6" s="421" t="str">
        <f>'Design Sheet'!B10</f>
        <v>REENA TEE</v>
      </c>
      <c r="G6" s="421"/>
      <c r="H6" s="421"/>
      <c r="I6" s="421"/>
      <c r="J6" s="413" t="s">
        <v>391</v>
      </c>
      <c r="K6" s="413"/>
      <c r="L6" s="413" t="str">
        <f>'Design Sheet'!E10</f>
        <v>KRISTY/CHRIS</v>
      </c>
      <c r="M6" s="379" t="str">
        <f>'Design Sheet'!E9</f>
        <v>MASSIMO</v>
      </c>
      <c r="N6" s="380"/>
      <c r="O6" s="41" t="s">
        <v>535</v>
      </c>
      <c r="P6" s="421">
        <f>M7</f>
        <v>0</v>
      </c>
      <c r="Q6" s="421"/>
    </row>
    <row r="7" spans="1:27" s="1" customFormat="1" ht="20.05" customHeight="1" x14ac:dyDescent="0.4">
      <c r="A7" s="439" t="s">
        <v>372</v>
      </c>
      <c r="B7" s="440">
        <f>'Design Sheet'!B12</f>
        <v>0</v>
      </c>
      <c r="C7" s="26" t="str">
        <f>'Design Sheet'!B9</f>
        <v>desc</v>
      </c>
      <c r="D7" s="413" t="s">
        <v>379</v>
      </c>
      <c r="E7" s="413" t="s">
        <v>10</v>
      </c>
      <c r="F7" s="421" t="str">
        <f>'Sample Specification'!M7</f>
        <v>180 GSM COTTON JERSEY W/ ANTI FLUFF TREATMENT</v>
      </c>
      <c r="G7" s="421"/>
      <c r="H7" s="421"/>
      <c r="I7" s="421"/>
      <c r="J7" s="413" t="s">
        <v>472</v>
      </c>
      <c r="K7" s="413"/>
      <c r="L7" s="413"/>
      <c r="M7" s="379"/>
      <c r="N7" s="380"/>
      <c r="O7" s="41" t="s">
        <v>473</v>
      </c>
      <c r="P7" s="419"/>
      <c r="Q7" s="419"/>
    </row>
    <row r="8" spans="1:27" ht="18.55" customHeight="1" thickBot="1" x14ac:dyDescent="0.45"/>
    <row r="9" spans="1:27" s="16" customFormat="1" ht="17.25" customHeight="1" x14ac:dyDescent="0.4">
      <c r="A9" s="484" t="s">
        <v>474</v>
      </c>
      <c r="B9" s="486" t="s">
        <v>475</v>
      </c>
      <c r="C9" s="487"/>
      <c r="D9" s="491" t="s">
        <v>536</v>
      </c>
      <c r="E9" s="207"/>
      <c r="F9" s="207"/>
      <c r="G9" s="207"/>
      <c r="H9" s="207"/>
      <c r="I9" s="207"/>
      <c r="J9" s="207"/>
      <c r="K9" s="207"/>
      <c r="L9" s="151" t="s">
        <v>477</v>
      </c>
      <c r="M9" s="156" t="s">
        <v>477</v>
      </c>
      <c r="N9" s="453" t="s">
        <v>465</v>
      </c>
      <c r="O9" s="453"/>
      <c r="P9" s="453"/>
      <c r="Q9" s="454"/>
      <c r="AA9" s="16" t="s">
        <v>378</v>
      </c>
    </row>
    <row r="10" spans="1:27" s="16" customFormat="1" ht="17.25" customHeight="1" x14ac:dyDescent="0.4">
      <c r="A10" s="485"/>
      <c r="B10" s="488"/>
      <c r="C10" s="489"/>
      <c r="D10" s="492"/>
      <c r="E10" s="171">
        <v>4</v>
      </c>
      <c r="F10" s="171">
        <v>6</v>
      </c>
      <c r="G10" s="171">
        <v>8</v>
      </c>
      <c r="H10" s="171">
        <v>10</v>
      </c>
      <c r="I10" s="171">
        <v>12</v>
      </c>
      <c r="J10" s="171">
        <v>14</v>
      </c>
      <c r="K10" s="171"/>
      <c r="L10" s="160" t="s">
        <v>493</v>
      </c>
      <c r="M10" s="157" t="s">
        <v>494</v>
      </c>
      <c r="N10" s="456"/>
      <c r="O10" s="456"/>
      <c r="P10" s="456"/>
      <c r="Q10" s="457"/>
    </row>
    <row r="11" spans="1:27" s="16" customFormat="1" ht="15.75" customHeight="1" thickBot="1" x14ac:dyDescent="0.45">
      <c r="A11" s="159"/>
      <c r="B11" s="152"/>
      <c r="C11" s="153"/>
      <c r="D11" s="154"/>
      <c r="E11" s="155"/>
      <c r="F11" s="155"/>
      <c r="G11" s="155"/>
      <c r="H11" s="155"/>
      <c r="I11" s="155"/>
      <c r="J11" s="155"/>
      <c r="K11" s="155"/>
      <c r="L11" s="154"/>
      <c r="M11" s="158"/>
      <c r="N11" s="456"/>
      <c r="O11" s="456"/>
      <c r="P11" s="456"/>
      <c r="Q11" s="457"/>
    </row>
    <row r="12" spans="1:27" s="2" customFormat="1" ht="20.05" customHeight="1" x14ac:dyDescent="0.4">
      <c r="A12" s="144" t="str">
        <f>'Sample Specification'!A12</f>
        <v>F1</v>
      </c>
      <c r="B12" s="145" t="str">
        <f>'Sample Specification'!B12</f>
        <v>Shoulder to shoulder</v>
      </c>
      <c r="C12" s="146"/>
      <c r="D12" s="147">
        <f>'Sample Specification'!D12</f>
        <v>0.5</v>
      </c>
      <c r="E12" s="148"/>
      <c r="F12" s="148"/>
      <c r="G12" s="149"/>
      <c r="H12" s="148"/>
      <c r="I12" s="148"/>
      <c r="J12" s="148"/>
      <c r="K12" s="148"/>
      <c r="L12" s="150">
        <f>'Sample Specification'!E12</f>
        <v>1.2</v>
      </c>
      <c r="M12" s="150">
        <f>'Sample Specification'!F12</f>
        <v>1.2</v>
      </c>
      <c r="N12" s="455"/>
      <c r="O12" s="456"/>
      <c r="P12" s="456"/>
      <c r="Q12" s="457"/>
    </row>
    <row r="13" spans="1:27" s="2" customFormat="1" ht="20.05" customHeight="1" x14ac:dyDescent="0.4">
      <c r="A13" s="144" t="str">
        <f>'Sample Specification'!A13</f>
        <v>F2</v>
      </c>
      <c r="B13" s="145" t="str">
        <f>'Sample Specification'!B13</f>
        <v>Shoulder seam</v>
      </c>
      <c r="C13" s="146"/>
      <c r="D13" s="147">
        <f>'Sample Specification'!D13</f>
        <v>0.5</v>
      </c>
      <c r="E13" s="148"/>
      <c r="F13" s="148"/>
      <c r="G13" s="149"/>
      <c r="H13" s="148"/>
      <c r="I13" s="148"/>
      <c r="J13" s="148"/>
      <c r="K13" s="148"/>
      <c r="L13" s="150">
        <f>'Sample Specification'!E13</f>
        <v>0.3</v>
      </c>
      <c r="M13" s="150">
        <f>'Sample Specification'!F13</f>
        <v>0.3</v>
      </c>
      <c r="N13" s="455"/>
      <c r="O13" s="456"/>
      <c r="P13" s="456"/>
      <c r="Q13" s="457"/>
    </row>
    <row r="14" spans="1:27" s="2" customFormat="1" ht="16.3" customHeight="1" x14ac:dyDescent="0.4">
      <c r="A14" s="144">
        <f>'Sample Specification'!A14</f>
        <v>0</v>
      </c>
      <c r="B14" s="145" t="str">
        <f>'Sample Specification'!B14</f>
        <v>Shoulder seam FORWARD</v>
      </c>
      <c r="C14" s="146"/>
      <c r="D14" s="147">
        <f>'Sample Specification'!D14</f>
        <v>0</v>
      </c>
      <c r="E14" s="148"/>
      <c r="F14" s="148"/>
      <c r="G14" s="149"/>
      <c r="H14" s="148"/>
      <c r="I14" s="148"/>
      <c r="J14" s="148"/>
      <c r="K14" s="148"/>
      <c r="L14" s="150">
        <f>'Sample Specification'!E14</f>
        <v>0</v>
      </c>
      <c r="M14" s="150">
        <f>'Sample Specification'!F14</f>
        <v>0</v>
      </c>
      <c r="N14" s="455"/>
      <c r="O14" s="456"/>
      <c r="P14" s="456"/>
      <c r="Q14" s="457"/>
    </row>
    <row r="15" spans="1:27" s="2" customFormat="1" ht="16.3" customHeight="1" x14ac:dyDescent="0.4">
      <c r="A15" s="144" t="str">
        <f>'Sample Specification'!A15</f>
        <v>B4</v>
      </c>
      <c r="B15" s="145" t="str">
        <f>'Sample Specification'!B15</f>
        <v>X-Front @ 13cm below HSP</v>
      </c>
      <c r="C15" s="60"/>
      <c r="D15" s="147">
        <f>'Sample Specification'!D15</f>
        <v>0.5</v>
      </c>
      <c r="E15" s="148"/>
      <c r="F15" s="148"/>
      <c r="G15" s="149"/>
      <c r="H15" s="148"/>
      <c r="I15" s="148"/>
      <c r="J15" s="148"/>
      <c r="K15" s="148"/>
      <c r="L15" s="150">
        <f>'Sample Specification'!E15</f>
        <v>1.2</v>
      </c>
      <c r="M15" s="150">
        <f>'Sample Specification'!F15</f>
        <v>1.2</v>
      </c>
      <c r="N15" s="455"/>
      <c r="O15" s="456"/>
      <c r="P15" s="456"/>
      <c r="Q15" s="457"/>
    </row>
    <row r="16" spans="1:27" s="2" customFormat="1" ht="16.3" customHeight="1" x14ac:dyDescent="0.4">
      <c r="A16" s="144" t="str">
        <f>'Sample Specification'!A16</f>
        <v>B5</v>
      </c>
      <c r="B16" s="145" t="str">
        <f>'Sample Specification'!B16</f>
        <v>X-Back @ 13cm below HSP</v>
      </c>
      <c r="C16" s="60"/>
      <c r="D16" s="147">
        <f>'Sample Specification'!D16</f>
        <v>0.5</v>
      </c>
      <c r="E16" s="148"/>
      <c r="F16" s="148"/>
      <c r="G16" s="149"/>
      <c r="H16" s="148"/>
      <c r="I16" s="148"/>
      <c r="J16" s="148"/>
      <c r="K16" s="148"/>
      <c r="L16" s="150">
        <f>'Sample Specification'!E16</f>
        <v>1.2</v>
      </c>
      <c r="M16" s="150">
        <f>'Sample Specification'!F16</f>
        <v>1.2</v>
      </c>
      <c r="N16" s="455"/>
      <c r="O16" s="456"/>
      <c r="P16" s="456"/>
      <c r="Q16" s="457"/>
    </row>
    <row r="17" spans="1:17" s="2" customFormat="1" ht="16.3" customHeight="1" x14ac:dyDescent="0.4">
      <c r="A17" s="144" t="str">
        <f>'Sample Specification'!A17</f>
        <v>B1</v>
      </c>
      <c r="B17" s="145" t="str">
        <f>'Sample Specification'!B17</f>
        <v>1/2 Chest Circ. @ underarm</v>
      </c>
      <c r="C17" s="60"/>
      <c r="D17" s="147">
        <f>'Sample Specification'!D17</f>
        <v>0.5</v>
      </c>
      <c r="E17" s="148"/>
      <c r="F17" s="148"/>
      <c r="G17" s="149"/>
      <c r="H17" s="148"/>
      <c r="I17" s="148"/>
      <c r="J17" s="148"/>
      <c r="K17" s="148"/>
      <c r="L17" s="150">
        <f>'Sample Specification'!E17</f>
        <v>2.5</v>
      </c>
      <c r="M17" s="150">
        <f>'Sample Specification'!F17</f>
        <v>2.5</v>
      </c>
      <c r="N17" s="455"/>
      <c r="O17" s="456"/>
      <c r="P17" s="456"/>
      <c r="Q17" s="457"/>
    </row>
    <row r="18" spans="1:17" s="2" customFormat="1" ht="16.3" customHeight="1" x14ac:dyDescent="0.4">
      <c r="A18" s="144" t="str">
        <f>'Sample Specification'!A18</f>
        <v>C1</v>
      </c>
      <c r="B18" s="145" t="str">
        <f>'Sample Specification'!B18</f>
        <v>1/2 Waist Circ. @ 40cm from HSP</v>
      </c>
      <c r="C18" s="60"/>
      <c r="D18" s="147">
        <f>'Sample Specification'!D18</f>
        <v>0.5</v>
      </c>
      <c r="E18" s="148"/>
      <c r="F18" s="148"/>
      <c r="G18" s="149"/>
      <c r="H18" s="148"/>
      <c r="I18" s="148"/>
      <c r="J18" s="148"/>
      <c r="K18" s="148"/>
      <c r="L18" s="150">
        <f>'Sample Specification'!E18</f>
        <v>2.5</v>
      </c>
      <c r="M18" s="150">
        <f>'Sample Specification'!F18</f>
        <v>2.5</v>
      </c>
      <c r="N18" s="455"/>
      <c r="O18" s="456"/>
      <c r="P18" s="456"/>
      <c r="Q18" s="457"/>
    </row>
    <row r="19" spans="1:17" s="2" customFormat="1" ht="16.3" customHeight="1" x14ac:dyDescent="0.4">
      <c r="A19" s="144" t="str">
        <f>'Sample Specification'!A19</f>
        <v>D4</v>
      </c>
      <c r="B19" s="145" t="str">
        <f>'Sample Specification'!B19</f>
        <v>1/2 Low Hip @ 60cm from HSP</v>
      </c>
      <c r="C19" s="60"/>
      <c r="D19" s="147">
        <f>'Sample Specification'!D19</f>
        <v>0.5</v>
      </c>
      <c r="E19" s="148"/>
      <c r="F19" s="148"/>
      <c r="G19" s="149"/>
      <c r="H19" s="148"/>
      <c r="I19" s="148"/>
      <c r="J19" s="148"/>
      <c r="K19" s="148"/>
      <c r="L19" s="150">
        <f>'Sample Specification'!E19</f>
        <v>2.5</v>
      </c>
      <c r="M19" s="150">
        <f>'Sample Specification'!F19</f>
        <v>2.5</v>
      </c>
      <c r="N19" s="455"/>
      <c r="O19" s="456"/>
      <c r="P19" s="456"/>
      <c r="Q19" s="457"/>
    </row>
    <row r="20" spans="1:17" s="2" customFormat="1" ht="16.3" customHeight="1" x14ac:dyDescent="0.4">
      <c r="A20" s="144">
        <f>'Sample Specification'!A20</f>
        <v>0</v>
      </c>
      <c r="B20" s="145" t="str">
        <f>'Sample Specification'!B20</f>
        <v>1/2 Hem Circ. @ at edge</v>
      </c>
      <c r="C20" s="60"/>
      <c r="D20" s="147">
        <f>'Sample Specification'!D20</f>
        <v>0.5</v>
      </c>
      <c r="E20" s="148"/>
      <c r="F20" s="148"/>
      <c r="G20" s="149"/>
      <c r="H20" s="148"/>
      <c r="I20" s="148"/>
      <c r="J20" s="148"/>
      <c r="K20" s="148"/>
      <c r="L20" s="150">
        <f>'Sample Specification'!E20</f>
        <v>0</v>
      </c>
      <c r="M20" s="150">
        <f>'Sample Specification'!F20</f>
        <v>0</v>
      </c>
      <c r="N20" s="455"/>
      <c r="O20" s="456"/>
      <c r="P20" s="456"/>
      <c r="Q20" s="457"/>
    </row>
    <row r="21" spans="1:17" s="2" customFormat="1" ht="16.3" customHeight="1" x14ac:dyDescent="0.4">
      <c r="A21" s="144">
        <f>'Sample Specification'!A21</f>
        <v>0</v>
      </c>
      <c r="B21" s="145" t="str">
        <f>'Sample Specification'!B21</f>
        <v>Split/vent length</v>
      </c>
      <c r="C21" s="60"/>
      <c r="D21" s="147">
        <f>'Sample Specification'!D21</f>
        <v>0.5</v>
      </c>
      <c r="E21" s="148"/>
      <c r="F21" s="148"/>
      <c r="G21" s="149"/>
      <c r="H21" s="148"/>
      <c r="I21" s="148"/>
      <c r="J21" s="148"/>
      <c r="K21" s="148"/>
      <c r="L21" s="150">
        <f>'Sample Specification'!E21</f>
        <v>0</v>
      </c>
      <c r="M21" s="150">
        <f>'Sample Specification'!F21</f>
        <v>0</v>
      </c>
      <c r="N21" s="455"/>
      <c r="O21" s="456"/>
      <c r="P21" s="456"/>
      <c r="Q21" s="457"/>
    </row>
    <row r="22" spans="1:17" s="2" customFormat="1" ht="16.3" customHeight="1" x14ac:dyDescent="0.4">
      <c r="A22" s="144" t="str">
        <f>'Sample Specification'!A22</f>
        <v>A6</v>
      </c>
      <c r="B22" s="145" t="str">
        <f>'Sample Specification'!B22</f>
        <v>Front Length from HSP to hem edge</v>
      </c>
      <c r="C22" s="60"/>
      <c r="D22" s="147">
        <f>'Sample Specification'!D22</f>
        <v>1</v>
      </c>
      <c r="E22" s="148"/>
      <c r="F22" s="148"/>
      <c r="G22" s="149"/>
      <c r="H22" s="148"/>
      <c r="I22" s="148"/>
      <c r="J22" s="148"/>
      <c r="K22" s="148"/>
      <c r="L22" s="150">
        <f>'Sample Specification'!E22</f>
        <v>3</v>
      </c>
      <c r="M22" s="150">
        <f>'Sample Specification'!F22</f>
        <v>0.6</v>
      </c>
      <c r="N22" s="455"/>
      <c r="O22" s="456"/>
      <c r="P22" s="456"/>
      <c r="Q22" s="457"/>
    </row>
    <row r="23" spans="1:17" s="2" customFormat="1" ht="16.3" customHeight="1" x14ac:dyDescent="0.4">
      <c r="A23" s="144">
        <f>'Sample Specification'!A23</f>
        <v>0</v>
      </c>
      <c r="B23" s="145" t="str">
        <f>'Sample Specification'!B23</f>
        <v>BACK Length from HSP to hem edge</v>
      </c>
      <c r="C23" s="60"/>
      <c r="D23" s="147">
        <f>'Sample Specification'!D23</f>
        <v>1</v>
      </c>
      <c r="E23" s="148"/>
      <c r="F23" s="148"/>
      <c r="G23" s="149"/>
      <c r="H23" s="148"/>
      <c r="I23" s="148"/>
      <c r="J23" s="148"/>
      <c r="K23" s="148"/>
      <c r="L23" s="150">
        <f>'Sample Specification'!E23</f>
        <v>3</v>
      </c>
      <c r="M23" s="150">
        <f>'Sample Specification'!F23</f>
        <v>0.6</v>
      </c>
      <c r="N23" s="455"/>
      <c r="O23" s="456"/>
      <c r="P23" s="456"/>
      <c r="Q23" s="457"/>
    </row>
    <row r="24" spans="1:17" s="2" customFormat="1" ht="16.3" customHeight="1" x14ac:dyDescent="0.4">
      <c r="A24" s="144" t="str">
        <f>'Sample Specification'!A24</f>
        <v>A2</v>
      </c>
      <c r="B24" s="145" t="str">
        <f>'Sample Specification'!B24</f>
        <v>CB Length from neck seam/edge to hem edge</v>
      </c>
      <c r="C24" s="60"/>
      <c r="D24" s="147">
        <f>'Sample Specification'!D24</f>
        <v>1</v>
      </c>
      <c r="E24" s="148"/>
      <c r="F24" s="148"/>
      <c r="G24" s="149"/>
      <c r="H24" s="148"/>
      <c r="I24" s="148"/>
      <c r="J24" s="148"/>
      <c r="K24" s="148"/>
      <c r="L24" s="150">
        <f>'Sample Specification'!E24</f>
        <v>3</v>
      </c>
      <c r="M24" s="150">
        <f>'Sample Specification'!F24</f>
        <v>0.6</v>
      </c>
      <c r="N24" s="455"/>
      <c r="O24" s="456"/>
      <c r="P24" s="456"/>
      <c r="Q24" s="457"/>
    </row>
    <row r="25" spans="1:17" s="2" customFormat="1" ht="16.3" customHeight="1" x14ac:dyDescent="0.4">
      <c r="A25" s="144" t="str">
        <f>'Sample Specification'!A25</f>
        <v>J1</v>
      </c>
      <c r="B25" s="145" t="str">
        <f>'Sample Specification'!B25</f>
        <v>Neck Width (edge to edge)</v>
      </c>
      <c r="C25" s="60"/>
      <c r="D25" s="147">
        <f>'Sample Specification'!D25</f>
        <v>0.5</v>
      </c>
      <c r="E25" s="148"/>
      <c r="F25" s="148"/>
      <c r="G25" s="149"/>
      <c r="H25" s="148"/>
      <c r="I25" s="148"/>
      <c r="J25" s="148"/>
      <c r="K25" s="148"/>
      <c r="L25" s="150">
        <f>'Sample Specification'!E25</f>
        <v>0.6</v>
      </c>
      <c r="M25" s="150">
        <f>'Sample Specification'!F25</f>
        <v>0.6</v>
      </c>
      <c r="N25" s="455"/>
      <c r="O25" s="456"/>
      <c r="P25" s="456"/>
      <c r="Q25" s="457"/>
    </row>
    <row r="26" spans="1:17" s="2" customFormat="1" ht="16.3" customHeight="1" x14ac:dyDescent="0.4">
      <c r="A26" s="144" t="str">
        <f>'Sample Specification'!A26</f>
        <v>J17</v>
      </c>
      <c r="B26" s="145" t="str">
        <f>'Sample Specification'!B26</f>
        <v>1/2 Back neck curve</v>
      </c>
      <c r="C26" s="60"/>
      <c r="D26" s="147">
        <f>'Sample Specification'!D26</f>
        <v>0.5</v>
      </c>
      <c r="E26" s="148"/>
      <c r="F26" s="148"/>
      <c r="G26" s="149"/>
      <c r="H26" s="148"/>
      <c r="I26" s="148"/>
      <c r="J26" s="148"/>
      <c r="K26" s="148"/>
      <c r="L26" s="150">
        <f>'Sample Specification'!E26</f>
        <v>0.3</v>
      </c>
      <c r="M26" s="150">
        <f>'Sample Specification'!F26</f>
        <v>0.3</v>
      </c>
      <c r="N26" s="455"/>
      <c r="O26" s="456"/>
      <c r="P26" s="456"/>
      <c r="Q26" s="457"/>
    </row>
    <row r="27" spans="1:17" s="2" customFormat="1" ht="16.3" customHeight="1" x14ac:dyDescent="0.4">
      <c r="A27" s="144" t="str">
        <f>'Sample Specification'!A27</f>
        <v>J5</v>
      </c>
      <c r="B27" s="145" t="str">
        <f>'Sample Specification'!B27</f>
        <v>Back Neck Drop (HSP neck to CB edge)</v>
      </c>
      <c r="C27" s="60"/>
      <c r="D27" s="147">
        <f>'Sample Specification'!D27</f>
        <v>0.3</v>
      </c>
      <c r="E27" s="148"/>
      <c r="F27" s="148"/>
      <c r="G27" s="149"/>
      <c r="H27" s="148"/>
      <c r="I27" s="148"/>
      <c r="J27" s="148"/>
      <c r="K27" s="148"/>
      <c r="L27" s="150">
        <f>'Sample Specification'!E27</f>
        <v>0</v>
      </c>
      <c r="M27" s="150">
        <f>'Sample Specification'!F27</f>
        <v>0</v>
      </c>
      <c r="N27" s="455"/>
      <c r="O27" s="456"/>
      <c r="P27" s="456"/>
      <c r="Q27" s="457"/>
    </row>
    <row r="28" spans="1:17" s="2" customFormat="1" ht="16.3" customHeight="1" x14ac:dyDescent="0.4">
      <c r="A28" s="144">
        <f>'Sample Specification'!A28</f>
        <v>0</v>
      </c>
      <c r="B28" s="145" t="str">
        <f>'Sample Specification'!B28</f>
        <v>Shoulder Slope from HSP</v>
      </c>
      <c r="C28" s="60"/>
      <c r="D28" s="147">
        <f>'Sample Specification'!D28</f>
        <v>0.5</v>
      </c>
      <c r="E28" s="148"/>
      <c r="F28" s="148"/>
      <c r="G28" s="149"/>
      <c r="H28" s="148"/>
      <c r="I28" s="148"/>
      <c r="J28" s="148"/>
      <c r="K28" s="148"/>
      <c r="L28" s="150">
        <f>'Sample Specification'!E28</f>
        <v>0</v>
      </c>
      <c r="M28" s="150">
        <f>'Sample Specification'!F28</f>
        <v>0</v>
      </c>
      <c r="N28" s="455"/>
      <c r="O28" s="456"/>
      <c r="P28" s="456"/>
      <c r="Q28" s="457"/>
    </row>
    <row r="29" spans="1:17" s="2" customFormat="1" ht="16.3" customHeight="1" x14ac:dyDescent="0.4">
      <c r="A29" s="144" t="str">
        <f>'Sample Specification'!A29</f>
        <v>J13</v>
      </c>
      <c r="B29" s="145" t="str">
        <f>'Sample Specification'!B29</f>
        <v>Collar depth at CB</v>
      </c>
      <c r="C29" s="60"/>
      <c r="D29" s="147">
        <f>'Sample Specification'!D29</f>
        <v>0.5</v>
      </c>
      <c r="E29" s="148"/>
      <c r="F29" s="148"/>
      <c r="G29" s="149"/>
      <c r="H29" s="148"/>
      <c r="I29" s="148"/>
      <c r="J29" s="148"/>
      <c r="K29" s="148"/>
      <c r="L29" s="150">
        <f>'Sample Specification'!E29</f>
        <v>0</v>
      </c>
      <c r="M29" s="150">
        <f>'Sample Specification'!F29</f>
        <v>0</v>
      </c>
      <c r="N29" s="455"/>
      <c r="O29" s="456"/>
      <c r="P29" s="456"/>
      <c r="Q29" s="457"/>
    </row>
    <row r="30" spans="1:17" s="2" customFormat="1" ht="16.3" customHeight="1" x14ac:dyDescent="0.4">
      <c r="A30" s="144" t="str">
        <f>'Sample Specification'!A30</f>
        <v>J14</v>
      </c>
      <c r="B30" s="145" t="str">
        <f>'Sample Specification'!B30</f>
        <v>Collar stand and CB</v>
      </c>
      <c r="C30" s="60"/>
      <c r="D30" s="147">
        <f>'Sample Specification'!D30</f>
        <v>0.3</v>
      </c>
      <c r="E30" s="148"/>
      <c r="F30" s="148"/>
      <c r="G30" s="149"/>
      <c r="H30" s="148"/>
      <c r="I30" s="148"/>
      <c r="J30" s="148"/>
      <c r="K30" s="148"/>
      <c r="L30" s="150">
        <f>'Sample Specification'!E30</f>
        <v>0</v>
      </c>
      <c r="M30" s="150">
        <f>'Sample Specification'!F30</f>
        <v>0</v>
      </c>
      <c r="N30" s="455"/>
      <c r="O30" s="456"/>
      <c r="P30" s="456"/>
      <c r="Q30" s="457"/>
    </row>
    <row r="31" spans="1:17" s="2" customFormat="1" ht="16.3" customHeight="1" x14ac:dyDescent="0.4">
      <c r="A31" s="144" t="str">
        <f>'Sample Specification'!A31</f>
        <v>J9</v>
      </c>
      <c r="B31" s="145" t="str">
        <f>'Sample Specification'!B31</f>
        <v>Collar leaf edge point to point</v>
      </c>
      <c r="C31" s="60"/>
      <c r="D31" s="147">
        <f>'Sample Specification'!D31</f>
        <v>0.5</v>
      </c>
      <c r="E31" s="148"/>
      <c r="F31" s="148"/>
      <c r="G31" s="149"/>
      <c r="H31" s="148"/>
      <c r="I31" s="148"/>
      <c r="J31" s="148"/>
      <c r="K31" s="148"/>
      <c r="L31" s="150">
        <f>'Sample Specification'!E31</f>
        <v>0</v>
      </c>
      <c r="M31" s="150">
        <f>'Sample Specification'!F31</f>
        <v>0</v>
      </c>
      <c r="N31" s="455"/>
      <c r="O31" s="456"/>
      <c r="P31" s="456"/>
      <c r="Q31" s="457"/>
    </row>
    <row r="32" spans="1:17" s="2" customFormat="1" ht="16.3" customHeight="1" x14ac:dyDescent="0.4">
      <c r="A32" s="144" t="str">
        <f>'Sample Specification'!A32</f>
        <v>H1</v>
      </c>
      <c r="B32" s="145" t="str">
        <f>'Sample Specification'!B32</f>
        <v>Armhole Drop from HSP</v>
      </c>
      <c r="C32" s="60"/>
      <c r="D32" s="147">
        <f>'Sample Specification'!D32</f>
        <v>0.5</v>
      </c>
      <c r="E32" s="148"/>
      <c r="F32" s="148"/>
      <c r="G32" s="149"/>
      <c r="H32" s="148"/>
      <c r="I32" s="148"/>
      <c r="J32" s="148"/>
      <c r="K32" s="148"/>
      <c r="L32" s="150">
        <f>'Sample Specification'!E32</f>
        <v>1</v>
      </c>
      <c r="M32" s="150">
        <f>'Sample Specification'!F32</f>
        <v>0.6</v>
      </c>
      <c r="N32" s="455"/>
      <c r="O32" s="456"/>
      <c r="P32" s="456"/>
      <c r="Q32" s="457"/>
    </row>
    <row r="33" spans="1:17" s="2" customFormat="1" ht="16.3" customHeight="1" x14ac:dyDescent="0.4">
      <c r="A33" s="144" t="str">
        <f>'Sample Specification'!A33</f>
        <v>H3</v>
      </c>
      <c r="B33" s="145" t="str">
        <f>'Sample Specification'!B33</f>
        <v>Front armhole curve along seam</v>
      </c>
      <c r="C33" s="60"/>
      <c r="D33" s="147">
        <f>'Sample Specification'!D33</f>
        <v>0.5</v>
      </c>
      <c r="E33" s="148"/>
      <c r="F33" s="148"/>
      <c r="G33" s="149"/>
      <c r="H33" s="148"/>
      <c r="I33" s="148"/>
      <c r="J33" s="148"/>
      <c r="K33" s="148"/>
      <c r="L33" s="150">
        <f>'Sample Specification'!E33</f>
        <v>1.6</v>
      </c>
      <c r="M33" s="150">
        <f>'Sample Specification'!F33</f>
        <v>1</v>
      </c>
      <c r="N33" s="455"/>
      <c r="O33" s="456"/>
      <c r="P33" s="456"/>
      <c r="Q33" s="457"/>
    </row>
    <row r="34" spans="1:17" s="2" customFormat="1" ht="16.3" customHeight="1" x14ac:dyDescent="0.4">
      <c r="A34" s="144" t="str">
        <f>'Sample Specification'!A34</f>
        <v>H4</v>
      </c>
      <c r="B34" s="145" t="str">
        <f>'Sample Specification'!B34</f>
        <v>Back armhole curve along seam</v>
      </c>
      <c r="C34" s="60"/>
      <c r="D34" s="147">
        <f>'Sample Specification'!D34</f>
        <v>0.5</v>
      </c>
      <c r="E34" s="148"/>
      <c r="F34" s="148"/>
      <c r="G34" s="149"/>
      <c r="H34" s="148"/>
      <c r="I34" s="148"/>
      <c r="J34" s="148"/>
      <c r="K34" s="148"/>
      <c r="L34" s="150">
        <f>'Sample Specification'!E34</f>
        <v>1.6</v>
      </c>
      <c r="M34" s="150">
        <f>'Sample Specification'!F34</f>
        <v>1</v>
      </c>
      <c r="N34" s="455"/>
      <c r="O34" s="456"/>
      <c r="P34" s="456"/>
      <c r="Q34" s="457"/>
    </row>
    <row r="35" spans="1:17" s="2" customFormat="1" ht="16.3" customHeight="1" x14ac:dyDescent="0.4">
      <c r="A35" s="144" t="str">
        <f>'Sample Specification'!A35</f>
        <v>G1</v>
      </c>
      <c r="B35" s="145" t="str">
        <f>'Sample Specification'!B35</f>
        <v>Sleeve Length from low shoulder point to hem edge</v>
      </c>
      <c r="C35" s="60"/>
      <c r="D35" s="147">
        <f>'Sample Specification'!D35</f>
        <v>1</v>
      </c>
      <c r="E35" s="148"/>
      <c r="F35" s="148"/>
      <c r="G35" s="149"/>
      <c r="H35" s="148"/>
      <c r="I35" s="148"/>
      <c r="J35" s="148"/>
      <c r="K35" s="148"/>
      <c r="L35" s="150">
        <f>'Sample Specification'!E35</f>
        <v>3</v>
      </c>
      <c r="M35" s="150">
        <f>'Sample Specification'!F35</f>
        <v>0.6</v>
      </c>
      <c r="N35" s="455"/>
      <c r="O35" s="456"/>
      <c r="P35" s="456"/>
      <c r="Q35" s="457"/>
    </row>
    <row r="36" spans="1:17" s="2" customFormat="1" ht="16.3" customHeight="1" x14ac:dyDescent="0.4">
      <c r="A36" s="144" t="str">
        <f>'Sample Specification'!A36</f>
        <v>G4</v>
      </c>
      <c r="B36" s="145" t="str">
        <f>'Sample Specification'!B36</f>
        <v>Undersleeve Length from underarm to hem edge</v>
      </c>
      <c r="C36" s="60"/>
      <c r="D36" s="147">
        <f>'Sample Specification'!D36</f>
        <v>0.5</v>
      </c>
      <c r="E36" s="148"/>
      <c r="F36" s="148"/>
      <c r="G36" s="149"/>
      <c r="H36" s="148"/>
      <c r="I36" s="148"/>
      <c r="J36" s="148"/>
      <c r="K36" s="148"/>
      <c r="L36" s="150">
        <f>'Sample Specification'!E36</f>
        <v>2</v>
      </c>
      <c r="M36" s="150">
        <f>'Sample Specification'!F36</f>
        <v>0</v>
      </c>
      <c r="N36" s="455"/>
      <c r="O36" s="456"/>
      <c r="P36" s="456"/>
      <c r="Q36" s="457"/>
    </row>
    <row r="37" spans="1:17" s="2" customFormat="1" ht="16.3" customHeight="1" x14ac:dyDescent="0.4">
      <c r="A37" s="144" t="str">
        <f>'Sample Specification'!A37</f>
        <v>I1</v>
      </c>
      <c r="B37" s="145" t="str">
        <f>'Sample Specification'!B37</f>
        <v>1/2 Bicep Circ. @ underarm, straight to sleeve fold</v>
      </c>
      <c r="C37" s="60"/>
      <c r="D37" s="147">
        <f>'Sample Specification'!D37</f>
        <v>0.5</v>
      </c>
      <c r="E37" s="148"/>
      <c r="F37" s="148"/>
      <c r="G37" s="149"/>
      <c r="H37" s="148"/>
      <c r="I37" s="148"/>
      <c r="J37" s="148"/>
      <c r="K37" s="148"/>
      <c r="L37" s="150">
        <f>'Sample Specification'!E37</f>
        <v>0.6</v>
      </c>
      <c r="M37" s="150">
        <f>'Sample Specification'!F37</f>
        <v>0.6</v>
      </c>
      <c r="N37" s="455"/>
      <c r="O37" s="456"/>
      <c r="P37" s="456"/>
      <c r="Q37" s="457"/>
    </row>
    <row r="38" spans="1:17" s="2" customFormat="1" ht="16.3" customHeight="1" x14ac:dyDescent="0.4">
      <c r="A38" s="144" t="str">
        <f>'Sample Specification'!A38</f>
        <v>I2</v>
      </c>
      <c r="B38" s="145" t="str">
        <f>'Sample Specification'!B38</f>
        <v>1/2 Elbow Circ. @ 20cm from underarm, straight to sleeve fold</v>
      </c>
      <c r="C38" s="60"/>
      <c r="D38" s="147">
        <f>'Sample Specification'!D38</f>
        <v>0.5</v>
      </c>
      <c r="E38" s="148"/>
      <c r="F38" s="148"/>
      <c r="G38" s="149"/>
      <c r="H38" s="148"/>
      <c r="I38" s="148"/>
      <c r="J38" s="148"/>
      <c r="K38" s="148"/>
      <c r="L38" s="150">
        <f>'Sample Specification'!E38</f>
        <v>0.5</v>
      </c>
      <c r="M38" s="150">
        <f>'Sample Specification'!F38</f>
        <v>0.5</v>
      </c>
      <c r="N38" s="455"/>
      <c r="O38" s="456"/>
      <c r="P38" s="456"/>
      <c r="Q38" s="457"/>
    </row>
    <row r="39" spans="1:17" s="2" customFormat="1" ht="16.3" customHeight="1" x14ac:dyDescent="0.4">
      <c r="A39" s="144" t="str">
        <f>'Sample Specification'!A39</f>
        <v>I5</v>
      </c>
      <c r="B39" s="145" t="str">
        <f>'Sample Specification'!B39</f>
        <v>1/2 Cuff Circ. @ edge (full length, fastened)</v>
      </c>
      <c r="C39" s="60"/>
      <c r="D39" s="147">
        <f>'Sample Specification'!D39</f>
        <v>0.5</v>
      </c>
      <c r="E39" s="148"/>
      <c r="F39" s="148"/>
      <c r="G39" s="149"/>
      <c r="H39" s="148"/>
      <c r="I39" s="148"/>
      <c r="J39" s="148"/>
      <c r="K39" s="148"/>
      <c r="L39" s="150">
        <f>'Sample Specification'!E39</f>
        <v>0.3</v>
      </c>
      <c r="M39" s="150">
        <f>'Sample Specification'!F39</f>
        <v>0.3</v>
      </c>
      <c r="N39" s="455"/>
      <c r="O39" s="456"/>
      <c r="P39" s="456"/>
      <c r="Q39" s="457"/>
    </row>
    <row r="40" spans="1:17" s="2" customFormat="1" ht="16.3" customHeight="1" x14ac:dyDescent="0.4">
      <c r="A40" s="144" t="str">
        <f>'Sample Specification'!A40</f>
        <v>I4</v>
      </c>
      <c r="B40" s="145" t="str">
        <f>'Sample Specification'!B40</f>
        <v>1/2 Cuff Circ. @ edge (short length)</v>
      </c>
      <c r="C40" s="60"/>
      <c r="D40" s="147">
        <f>'Sample Specification'!D40</f>
        <v>0.5</v>
      </c>
      <c r="E40" s="148"/>
      <c r="F40" s="148"/>
      <c r="G40" s="149"/>
      <c r="H40" s="148"/>
      <c r="I40" s="148"/>
      <c r="J40" s="148"/>
      <c r="K40" s="148"/>
      <c r="L40" s="150">
        <f>'Sample Specification'!E40</f>
        <v>0.6</v>
      </c>
      <c r="M40" s="150">
        <f>'Sample Specification'!F40</f>
        <v>0.6</v>
      </c>
      <c r="N40" s="455"/>
      <c r="O40" s="456"/>
      <c r="P40" s="456"/>
      <c r="Q40" s="457"/>
    </row>
    <row r="41" spans="1:17" s="2" customFormat="1" ht="16.3" customHeight="1" x14ac:dyDescent="0.4">
      <c r="A41" s="144" t="str">
        <f>'Sample Specification'!A41</f>
        <v>I6</v>
      </c>
      <c r="B41" s="145" t="str">
        <f>'Sample Specification'!B41</f>
        <v>Cuff Finished Depth</v>
      </c>
      <c r="C41" s="60"/>
      <c r="D41" s="147">
        <f>'Sample Specification'!D41</f>
        <v>0.5</v>
      </c>
      <c r="E41" s="148"/>
      <c r="F41" s="148"/>
      <c r="G41" s="149"/>
      <c r="H41" s="148"/>
      <c r="I41" s="148"/>
      <c r="J41" s="148"/>
      <c r="K41" s="148"/>
      <c r="L41" s="150">
        <f>'Sample Specification'!E41</f>
        <v>0</v>
      </c>
      <c r="M41" s="150">
        <f>'Sample Specification'!F41</f>
        <v>0</v>
      </c>
      <c r="N41" s="455"/>
      <c r="O41" s="456"/>
      <c r="P41" s="456"/>
      <c r="Q41" s="457"/>
    </row>
    <row r="42" spans="1:17" s="2" customFormat="1" ht="16.3" customHeight="1" x14ac:dyDescent="0.4">
      <c r="A42" s="144">
        <f>'Sample Specification'!A42</f>
        <v>0</v>
      </c>
      <c r="B42" s="145" t="str">
        <f>'Sample Specification'!B42</f>
        <v xml:space="preserve">Logo position from HSP @ CF </v>
      </c>
      <c r="C42" s="60"/>
      <c r="D42" s="147">
        <f>'Sample Specification'!D42</f>
        <v>0</v>
      </c>
      <c r="E42" s="148"/>
      <c r="F42" s="148"/>
      <c r="G42" s="149"/>
      <c r="H42" s="148"/>
      <c r="I42" s="148"/>
      <c r="J42" s="148"/>
      <c r="K42" s="148"/>
      <c r="L42" s="150">
        <f>'Sample Specification'!E42</f>
        <v>0</v>
      </c>
      <c r="M42" s="150">
        <f>'Sample Specification'!F42</f>
        <v>0</v>
      </c>
      <c r="N42" s="455"/>
      <c r="O42" s="456"/>
      <c r="P42" s="456"/>
      <c r="Q42" s="457"/>
    </row>
    <row r="43" spans="1:17" s="2" customFormat="1" ht="16.3" customHeight="1" x14ac:dyDescent="0.4">
      <c r="A43" s="144">
        <f>'Sample Specification'!A43</f>
        <v>0</v>
      </c>
      <c r="B43" s="145" t="str">
        <f>'Sample Specification'!B43</f>
        <v>NECK BAND DEPTH</v>
      </c>
      <c r="C43" s="60"/>
      <c r="D43" s="147">
        <f>'Sample Specification'!D43</f>
        <v>0</v>
      </c>
      <c r="E43" s="148"/>
      <c r="F43" s="148"/>
      <c r="G43" s="149"/>
      <c r="H43" s="148"/>
      <c r="I43" s="148"/>
      <c r="J43" s="148"/>
      <c r="K43" s="148"/>
      <c r="L43" s="150">
        <f>'Sample Specification'!E43</f>
        <v>0</v>
      </c>
      <c r="M43" s="150">
        <f>'Sample Specification'!F43</f>
        <v>0</v>
      </c>
      <c r="N43" s="455"/>
      <c r="O43" s="456"/>
      <c r="P43" s="456"/>
      <c r="Q43" s="457"/>
    </row>
    <row r="44" spans="1:17" s="2" customFormat="1" ht="16.3" customHeight="1" x14ac:dyDescent="0.4">
      <c r="A44" s="144">
        <f>'Sample Specification'!A44</f>
        <v>0</v>
      </c>
      <c r="B44" s="145" t="str">
        <f>'Sample Specification'!B44</f>
        <v>Front neck drop (HSP neck to CF edge)</v>
      </c>
      <c r="C44" s="60"/>
      <c r="D44" s="147">
        <f>'Sample Specification'!D44</f>
        <v>0</v>
      </c>
      <c r="E44" s="148"/>
      <c r="F44" s="148"/>
      <c r="G44" s="149"/>
      <c r="H44" s="148"/>
      <c r="I44" s="148"/>
      <c r="J44" s="148"/>
      <c r="K44" s="70"/>
      <c r="L44" s="150">
        <f>'Sample Specification'!E44</f>
        <v>0</v>
      </c>
      <c r="M44" s="150">
        <f>'Sample Specification'!F44</f>
        <v>0</v>
      </c>
      <c r="N44" s="455"/>
      <c r="O44" s="456"/>
      <c r="P44" s="456"/>
      <c r="Q44" s="457"/>
    </row>
    <row r="45" spans="1:17" s="2" customFormat="1" ht="16.3" customHeight="1" x14ac:dyDescent="0.4">
      <c r="A45" s="144">
        <f>'Sample Specification'!A45</f>
        <v>0</v>
      </c>
      <c r="B45" s="145" t="str">
        <f>'Sample Specification'!B45</f>
        <v>Hem finished depth</v>
      </c>
      <c r="C45" s="60"/>
      <c r="D45" s="147">
        <f>'Sample Specification'!D45</f>
        <v>0</v>
      </c>
      <c r="E45" s="148"/>
      <c r="F45" s="148"/>
      <c r="G45" s="149"/>
      <c r="H45" s="148"/>
      <c r="I45" s="148"/>
      <c r="J45" s="148"/>
      <c r="K45" s="70"/>
      <c r="L45" s="150">
        <f>'Sample Specification'!E45</f>
        <v>0</v>
      </c>
      <c r="M45" s="150">
        <f>'Sample Specification'!F45</f>
        <v>0</v>
      </c>
      <c r="N45" s="455"/>
      <c r="O45" s="456"/>
      <c r="P45" s="456"/>
      <c r="Q45" s="457"/>
    </row>
    <row r="46" spans="1:17" s="2" customFormat="1" ht="16.3" customHeight="1" x14ac:dyDescent="0.4">
      <c r="A46" s="144">
        <f>'Sample Specification'!A46</f>
        <v>0</v>
      </c>
      <c r="B46" s="145">
        <f>'Sample Specification'!B46</f>
        <v>0</v>
      </c>
      <c r="C46" s="60"/>
      <c r="D46" s="147">
        <f>'Sample Specification'!D46</f>
        <v>0</v>
      </c>
      <c r="E46" s="148"/>
      <c r="F46" s="148"/>
      <c r="G46" s="149"/>
      <c r="H46" s="148"/>
      <c r="I46" s="148"/>
      <c r="J46" s="148"/>
      <c r="K46" s="70"/>
      <c r="L46" s="150">
        <f>'Sample Specification'!E46</f>
        <v>0</v>
      </c>
      <c r="M46" s="150">
        <f>'Sample Specification'!F46</f>
        <v>0</v>
      </c>
      <c r="N46" s="455"/>
      <c r="O46" s="456"/>
      <c r="P46" s="456"/>
      <c r="Q46" s="457"/>
    </row>
    <row r="47" spans="1:17" s="2" customFormat="1" ht="16.3" customHeight="1" x14ac:dyDescent="0.4">
      <c r="A47" s="144">
        <f>'Sample Specification'!A47</f>
        <v>0</v>
      </c>
      <c r="B47" s="145">
        <f>'Sample Specification'!B47</f>
        <v>0</v>
      </c>
      <c r="C47" s="60"/>
      <c r="D47" s="147">
        <f>'Sample Specification'!D47</f>
        <v>0</v>
      </c>
      <c r="E47" s="148"/>
      <c r="F47" s="148"/>
      <c r="G47" s="149"/>
      <c r="H47" s="148"/>
      <c r="I47" s="148"/>
      <c r="J47" s="148"/>
      <c r="K47" s="70"/>
      <c r="L47" s="150">
        <f>'Sample Specification'!E47</f>
        <v>0</v>
      </c>
      <c r="M47" s="150">
        <f>'Sample Specification'!F47</f>
        <v>0</v>
      </c>
      <c r="N47" s="455"/>
      <c r="O47" s="456"/>
      <c r="P47" s="456"/>
      <c r="Q47" s="457"/>
    </row>
    <row r="48" spans="1:17" s="2" customFormat="1" ht="16.3" customHeight="1" x14ac:dyDescent="0.4">
      <c r="A48" s="144">
        <f>'Sample Specification'!A48</f>
        <v>0</v>
      </c>
      <c r="B48" s="145">
        <f>'Sample Specification'!B48</f>
        <v>0</v>
      </c>
      <c r="C48" s="60"/>
      <c r="D48" s="147">
        <f>'Sample Specification'!D48</f>
        <v>0</v>
      </c>
      <c r="E48" s="148"/>
      <c r="F48" s="148"/>
      <c r="G48" s="149"/>
      <c r="H48" s="148"/>
      <c r="I48" s="148"/>
      <c r="J48" s="148"/>
      <c r="K48" s="70"/>
      <c r="L48" s="150">
        <f>'Sample Specification'!E48</f>
        <v>0</v>
      </c>
      <c r="M48" s="150">
        <f>'Sample Specification'!F48</f>
        <v>0</v>
      </c>
      <c r="N48" s="455"/>
      <c r="O48" s="456"/>
      <c r="P48" s="456"/>
      <c r="Q48" s="457"/>
    </row>
    <row r="49" spans="1:17" s="2" customFormat="1" ht="16.3" customHeight="1" x14ac:dyDescent="0.4">
      <c r="A49" s="144">
        <f>'Sample Specification'!A49</f>
        <v>0</v>
      </c>
      <c r="B49" s="145">
        <f>'Sample Specification'!B49</f>
        <v>0</v>
      </c>
      <c r="C49" s="60"/>
      <c r="D49" s="147">
        <f>'Sample Specification'!D49</f>
        <v>0</v>
      </c>
      <c r="E49" s="148"/>
      <c r="F49" s="148"/>
      <c r="G49" s="149"/>
      <c r="H49" s="148"/>
      <c r="I49" s="148"/>
      <c r="J49" s="148"/>
      <c r="K49" s="70"/>
      <c r="L49" s="150">
        <f>'Sample Specification'!E49</f>
        <v>0</v>
      </c>
      <c r="M49" s="150">
        <f>'Sample Specification'!F49</f>
        <v>0</v>
      </c>
      <c r="N49" s="455"/>
      <c r="O49" s="456"/>
      <c r="P49" s="456"/>
      <c r="Q49" s="457"/>
    </row>
    <row r="50" spans="1:17" s="2" customFormat="1" ht="16.3" customHeight="1" x14ac:dyDescent="0.4">
      <c r="A50" s="144">
        <f>'Sample Specification'!A50</f>
        <v>0</v>
      </c>
      <c r="B50" s="145">
        <f>'Sample Specification'!B50</f>
        <v>0</v>
      </c>
      <c r="C50" s="60"/>
      <c r="D50" s="147">
        <f>'Sample Specification'!D50</f>
        <v>0</v>
      </c>
      <c r="E50" s="70"/>
      <c r="F50" s="70"/>
      <c r="G50" s="149"/>
      <c r="H50" s="70"/>
      <c r="I50" s="70"/>
      <c r="J50" s="70"/>
      <c r="K50" s="70"/>
      <c r="L50" s="150">
        <f>'Sample Specification'!E50</f>
        <v>0</v>
      </c>
      <c r="M50" s="150">
        <f>'Sample Specification'!F50</f>
        <v>0</v>
      </c>
      <c r="N50" s="455"/>
      <c r="O50" s="456"/>
      <c r="P50" s="456"/>
      <c r="Q50" s="457"/>
    </row>
    <row r="51" spans="1:17" s="2" customFormat="1" ht="16.3" customHeight="1" x14ac:dyDescent="0.4">
      <c r="A51" s="144">
        <f>'Sample Specification'!A51</f>
        <v>0</v>
      </c>
      <c r="B51" s="145">
        <f>'Sample Specification'!B51</f>
        <v>0</v>
      </c>
      <c r="C51" s="60"/>
      <c r="D51" s="147">
        <f>'Sample Specification'!D51</f>
        <v>0</v>
      </c>
      <c r="E51" s="148"/>
      <c r="F51" s="148"/>
      <c r="G51" s="149"/>
      <c r="H51" s="148"/>
      <c r="I51" s="148"/>
      <c r="J51" s="148"/>
      <c r="K51" s="148"/>
      <c r="L51" s="150">
        <f>'Sample Specification'!E51</f>
        <v>0</v>
      </c>
      <c r="M51" s="150">
        <f>'Sample Specification'!F51</f>
        <v>0</v>
      </c>
      <c r="N51" s="455"/>
      <c r="O51" s="456"/>
      <c r="P51" s="456"/>
      <c r="Q51" s="457"/>
    </row>
    <row r="52" spans="1:17" s="2" customFormat="1" ht="16.3" customHeight="1" x14ac:dyDescent="0.4">
      <c r="A52" s="144">
        <f>'Sample Specification'!A52</f>
        <v>0</v>
      </c>
      <c r="B52" s="145">
        <f>'Sample Specification'!B52</f>
        <v>0</v>
      </c>
      <c r="C52" s="60"/>
      <c r="D52" s="147">
        <f>'Sample Specification'!D52</f>
        <v>0</v>
      </c>
      <c r="E52" s="148"/>
      <c r="F52" s="148"/>
      <c r="G52" s="149"/>
      <c r="H52" s="148"/>
      <c r="I52" s="148"/>
      <c r="J52" s="148"/>
      <c r="K52" s="148"/>
      <c r="L52" s="150">
        <f>'Sample Specification'!E52</f>
        <v>0</v>
      </c>
      <c r="M52" s="150">
        <f>'Sample Specification'!F52</f>
        <v>0</v>
      </c>
      <c r="N52" s="455"/>
      <c r="O52" s="456"/>
      <c r="P52" s="456"/>
      <c r="Q52" s="457"/>
    </row>
    <row r="53" spans="1:17" s="2" customFormat="1" ht="16.3" customHeight="1" x14ac:dyDescent="0.4">
      <c r="A53" s="144">
        <f>'Sample Specification'!A53</f>
        <v>0</v>
      </c>
      <c r="B53" s="145">
        <f>'Sample Specification'!B53</f>
        <v>0</v>
      </c>
      <c r="C53" s="60"/>
      <c r="D53" s="147">
        <f>'Sample Specification'!D53</f>
        <v>0</v>
      </c>
      <c r="E53" s="148"/>
      <c r="F53" s="148"/>
      <c r="G53" s="149"/>
      <c r="H53" s="148"/>
      <c r="I53" s="148"/>
      <c r="J53" s="148"/>
      <c r="K53" s="148"/>
      <c r="L53" s="150">
        <f>'Sample Specification'!E53</f>
        <v>0</v>
      </c>
      <c r="M53" s="150">
        <f>'Sample Specification'!F53</f>
        <v>0</v>
      </c>
      <c r="N53" s="455"/>
      <c r="O53" s="456"/>
      <c r="P53" s="456"/>
      <c r="Q53" s="457"/>
    </row>
    <row r="54" spans="1:17" s="2" customFormat="1" ht="16.3" customHeight="1" x14ac:dyDescent="0.4">
      <c r="A54" s="144">
        <f>'Sample Specification'!A54</f>
        <v>0</v>
      </c>
      <c r="B54" s="145">
        <f>'Sample Specification'!B54</f>
        <v>0</v>
      </c>
      <c r="C54" s="60"/>
      <c r="D54" s="147">
        <f>'Sample Specification'!D54</f>
        <v>0</v>
      </c>
      <c r="E54" s="148"/>
      <c r="F54" s="148"/>
      <c r="G54" s="149"/>
      <c r="H54" s="148"/>
      <c r="I54" s="148"/>
      <c r="J54" s="148"/>
      <c r="K54" s="148"/>
      <c r="L54" s="150">
        <f>'Sample Specification'!E54</f>
        <v>0</v>
      </c>
      <c r="M54" s="150">
        <f>'Sample Specification'!F54</f>
        <v>0</v>
      </c>
      <c r="N54" s="455"/>
      <c r="O54" s="456"/>
      <c r="P54" s="456"/>
      <c r="Q54" s="457"/>
    </row>
    <row r="55" spans="1:17" s="2" customFormat="1" ht="16.3" customHeight="1" x14ac:dyDescent="0.4">
      <c r="A55" s="144">
        <f>'Sample Specification'!A55</f>
        <v>0</v>
      </c>
      <c r="B55" s="145">
        <f>'Sample Specification'!B55</f>
        <v>0</v>
      </c>
      <c r="C55" s="60"/>
      <c r="D55" s="147">
        <f>'Sample Specification'!D55</f>
        <v>0</v>
      </c>
      <c r="E55" s="148"/>
      <c r="F55" s="148"/>
      <c r="G55" s="149"/>
      <c r="H55" s="148"/>
      <c r="I55" s="148"/>
      <c r="J55" s="148"/>
      <c r="K55" s="70"/>
      <c r="L55" s="150">
        <f>'Sample Specification'!E55</f>
        <v>0</v>
      </c>
      <c r="M55" s="150">
        <f>'Sample Specification'!F55</f>
        <v>0</v>
      </c>
      <c r="N55" s="455"/>
      <c r="O55" s="456"/>
      <c r="P55" s="456"/>
      <c r="Q55" s="457"/>
    </row>
    <row r="56" spans="1:17" s="2" customFormat="1" ht="16.3" customHeight="1" x14ac:dyDescent="0.4">
      <c r="A56" s="144">
        <f>'Sample Specification'!A56</f>
        <v>0</v>
      </c>
      <c r="B56" s="145">
        <f>'Sample Specification'!B56</f>
        <v>0</v>
      </c>
      <c r="C56" s="60"/>
      <c r="D56" s="147">
        <f>'Sample Specification'!D56</f>
        <v>0</v>
      </c>
      <c r="E56" s="148"/>
      <c r="F56" s="148"/>
      <c r="G56" s="149"/>
      <c r="H56" s="148"/>
      <c r="I56" s="148"/>
      <c r="J56" s="148"/>
      <c r="K56" s="70"/>
      <c r="L56" s="150">
        <f>'Sample Specification'!E56</f>
        <v>0</v>
      </c>
      <c r="M56" s="150">
        <f>'Sample Specification'!F56</f>
        <v>0</v>
      </c>
      <c r="N56" s="455"/>
      <c r="O56" s="456"/>
      <c r="P56" s="456"/>
      <c r="Q56" s="457"/>
    </row>
    <row r="57" spans="1:17" s="2" customFormat="1" ht="16.3" customHeight="1" x14ac:dyDescent="0.4">
      <c r="A57" s="144">
        <f>'Sample Specification'!A57</f>
        <v>0</v>
      </c>
      <c r="B57" s="145">
        <f>'Sample Specification'!B57</f>
        <v>0</v>
      </c>
      <c r="C57" s="60"/>
      <c r="D57" s="147">
        <f>'Sample Specification'!D57</f>
        <v>0</v>
      </c>
      <c r="E57" s="148"/>
      <c r="F57" s="148"/>
      <c r="G57" s="149"/>
      <c r="H57" s="148"/>
      <c r="I57" s="148"/>
      <c r="J57" s="148"/>
      <c r="K57" s="70"/>
      <c r="L57" s="150">
        <f>'Sample Specification'!E57</f>
        <v>0</v>
      </c>
      <c r="M57" s="150">
        <f>'Sample Specification'!F57</f>
        <v>0</v>
      </c>
      <c r="N57" s="455"/>
      <c r="O57" s="456"/>
      <c r="P57" s="456"/>
      <c r="Q57" s="457"/>
    </row>
    <row r="58" spans="1:17" s="2" customFormat="1" ht="16.3" customHeight="1" x14ac:dyDescent="0.4">
      <c r="A58" s="144">
        <f>'Sample Specification'!A58</f>
        <v>0</v>
      </c>
      <c r="B58" s="145">
        <f>'Sample Specification'!B58</f>
        <v>0</v>
      </c>
      <c r="C58" s="60"/>
      <c r="D58" s="147">
        <f>'Sample Specification'!D58</f>
        <v>0</v>
      </c>
      <c r="E58" s="148"/>
      <c r="F58" s="148"/>
      <c r="G58" s="149"/>
      <c r="H58" s="148"/>
      <c r="I58" s="148"/>
      <c r="J58" s="148"/>
      <c r="K58" s="70"/>
      <c r="L58" s="150">
        <f>'Sample Specification'!E58</f>
        <v>0</v>
      </c>
      <c r="M58" s="150">
        <f>'Sample Specification'!F58</f>
        <v>0</v>
      </c>
      <c r="N58" s="455"/>
      <c r="O58" s="456"/>
      <c r="P58" s="456"/>
      <c r="Q58" s="457"/>
    </row>
    <row r="59" spans="1:17" s="2" customFormat="1" ht="16.3" customHeight="1" x14ac:dyDescent="0.4">
      <c r="A59" s="144">
        <f>'Sample Specification'!A59</f>
        <v>0</v>
      </c>
      <c r="B59" s="145">
        <f>'Sample Specification'!B59</f>
        <v>0</v>
      </c>
      <c r="C59" s="60"/>
      <c r="D59" s="147">
        <f>'Sample Specification'!D59</f>
        <v>0</v>
      </c>
      <c r="E59" s="148"/>
      <c r="F59" s="148"/>
      <c r="G59" s="149"/>
      <c r="H59" s="148"/>
      <c r="I59" s="148"/>
      <c r="J59" s="148"/>
      <c r="K59" s="70"/>
      <c r="L59" s="150">
        <f>'Sample Specification'!E59</f>
        <v>0</v>
      </c>
      <c r="M59" s="150">
        <f>'Sample Specification'!F59</f>
        <v>0</v>
      </c>
      <c r="N59" s="455"/>
      <c r="O59" s="456"/>
      <c r="P59" s="456"/>
      <c r="Q59" s="457"/>
    </row>
    <row r="60" spans="1:17" s="2" customFormat="1" ht="16.3" customHeight="1" x14ac:dyDescent="0.4">
      <c r="A60" s="144">
        <f>'Sample Specification'!A60</f>
        <v>0</v>
      </c>
      <c r="B60" s="145">
        <f>'Sample Specification'!B60</f>
        <v>0</v>
      </c>
      <c r="C60" s="60"/>
      <c r="D60" s="147">
        <f>'Sample Specification'!D60</f>
        <v>0</v>
      </c>
      <c r="E60" s="148"/>
      <c r="F60" s="148"/>
      <c r="G60" s="149"/>
      <c r="H60" s="148"/>
      <c r="I60" s="148"/>
      <c r="J60" s="148"/>
      <c r="K60" s="70"/>
      <c r="L60" s="150">
        <f>'Sample Specification'!E60</f>
        <v>0</v>
      </c>
      <c r="M60" s="150">
        <f>'Sample Specification'!F60</f>
        <v>0</v>
      </c>
      <c r="N60" s="455"/>
      <c r="O60" s="456"/>
      <c r="P60" s="456"/>
      <c r="Q60" s="457"/>
    </row>
    <row r="61" spans="1:17" s="2" customFormat="1" ht="16.3" customHeight="1" x14ac:dyDescent="0.4">
      <c r="A61" s="144">
        <f>'Sample Specification'!A61</f>
        <v>0</v>
      </c>
      <c r="B61" s="145">
        <f>'Sample Specification'!B61</f>
        <v>0</v>
      </c>
      <c r="C61" s="60"/>
      <c r="D61" s="147">
        <f>'Sample Specification'!D61</f>
        <v>0</v>
      </c>
      <c r="E61" s="70"/>
      <c r="F61" s="70"/>
      <c r="G61" s="149"/>
      <c r="H61" s="70"/>
      <c r="I61" s="70"/>
      <c r="J61" s="70"/>
      <c r="K61" s="70"/>
      <c r="L61" s="150">
        <f>'Sample Specification'!E61</f>
        <v>0</v>
      </c>
      <c r="M61" s="150">
        <f>'Sample Specification'!F61</f>
        <v>0</v>
      </c>
      <c r="N61" s="455"/>
      <c r="O61" s="456"/>
      <c r="P61" s="456"/>
      <c r="Q61" s="457"/>
    </row>
    <row r="62" spans="1:17" s="2" customFormat="1" ht="16.3" customHeight="1" x14ac:dyDescent="0.4">
      <c r="A62" s="144">
        <f>'Sample Specification'!A62</f>
        <v>0</v>
      </c>
      <c r="B62" s="145">
        <f>'Sample Specification'!B62</f>
        <v>0</v>
      </c>
      <c r="C62" s="60"/>
      <c r="D62" s="147">
        <f>'Sample Specification'!D62</f>
        <v>0</v>
      </c>
      <c r="E62" s="70"/>
      <c r="F62" s="70"/>
      <c r="G62" s="149"/>
      <c r="H62" s="70"/>
      <c r="I62" s="70"/>
      <c r="J62" s="70"/>
      <c r="K62" s="70"/>
      <c r="L62" s="150">
        <f>'Sample Specification'!E62</f>
        <v>0</v>
      </c>
      <c r="M62" s="150">
        <f>'Sample Specification'!F62</f>
        <v>0</v>
      </c>
      <c r="N62" s="455"/>
      <c r="O62" s="456"/>
      <c r="P62" s="456"/>
      <c r="Q62" s="457"/>
    </row>
    <row r="63" spans="1:17" s="2" customFormat="1" ht="16.3" customHeight="1" x14ac:dyDescent="0.4">
      <c r="A63" s="144"/>
      <c r="B63" s="145">
        <f>'Sample Specification'!B63</f>
        <v>0</v>
      </c>
      <c r="C63" s="60"/>
      <c r="D63" s="147">
        <f>'Sample Specification'!D63</f>
        <v>0</v>
      </c>
      <c r="E63" s="70"/>
      <c r="F63" s="70"/>
      <c r="G63" s="149"/>
      <c r="H63" s="70"/>
      <c r="I63" s="70"/>
      <c r="J63" s="70"/>
      <c r="K63" s="70"/>
      <c r="L63" s="150">
        <f>'Sample Specification'!E63</f>
        <v>0</v>
      </c>
      <c r="M63" s="150">
        <f>'Sample Specification'!F63</f>
        <v>0</v>
      </c>
      <c r="N63" s="458"/>
      <c r="O63" s="459"/>
      <c r="P63" s="459"/>
      <c r="Q63" s="460"/>
    </row>
    <row r="64" spans="1:17" s="2" customFormat="1" ht="19.5" customHeight="1" thickBot="1" x14ac:dyDescent="0.45">
      <c r="A64"/>
      <c r="B64"/>
      <c r="C64"/>
      <c r="D64"/>
      <c r="E64"/>
      <c r="F64"/>
      <c r="G64"/>
      <c r="H64"/>
      <c r="I64"/>
      <c r="J64"/>
      <c r="K64"/>
      <c r="L64"/>
      <c r="M64"/>
      <c r="N64"/>
      <c r="O64"/>
      <c r="P64"/>
      <c r="Q64"/>
    </row>
    <row r="65" spans="1:17" s="2" customFormat="1" ht="16.3" customHeight="1" x14ac:dyDescent="0.4">
      <c r="A65" s="493" t="s">
        <v>496</v>
      </c>
      <c r="B65" s="448"/>
      <c r="C65" s="448"/>
      <c r="D65" s="448"/>
      <c r="E65" s="448"/>
      <c r="F65" s="448"/>
      <c r="G65" s="448"/>
      <c r="H65" s="448"/>
      <c r="I65" s="448"/>
      <c r="J65" s="448"/>
      <c r="K65" s="448"/>
      <c r="L65" s="448"/>
      <c r="M65" s="449"/>
      <c r="N65" s="493" t="s">
        <v>497</v>
      </c>
      <c r="O65" s="448"/>
      <c r="P65" s="448"/>
      <c r="Q65" s="449"/>
    </row>
    <row r="66" spans="1:17" s="2" customFormat="1" ht="16.3" customHeight="1" x14ac:dyDescent="0.4">
      <c r="A66" s="221" t="e">
        <f>'Sample Specification'!A66</f>
        <v>#REF!</v>
      </c>
      <c r="B66" s="206"/>
      <c r="C66" s="244"/>
      <c r="D66" s="244"/>
      <c r="E66" s="244"/>
      <c r="F66" s="490"/>
      <c r="G66" s="490"/>
      <c r="H66" s="244"/>
      <c r="I66" s="244"/>
      <c r="J66" s="244"/>
      <c r="K66" s="244"/>
      <c r="L66" s="244"/>
      <c r="M66" s="137"/>
      <c r="N66" s="200" t="str">
        <f>'Sample Specification'!AB66</f>
        <v>MAIN LABEL:</v>
      </c>
      <c r="O66" s="31" t="str">
        <f>'Sample Specification'!AC66</f>
        <v>At CB, concealed horizontal stitching at top corners only, in-line with neck seam.</v>
      </c>
      <c r="P66" s="68"/>
      <c r="Q66" s="190"/>
    </row>
    <row r="67" spans="1:17" s="2" customFormat="1" ht="16.3" customHeight="1" x14ac:dyDescent="0.4">
      <c r="A67" s="135" t="e">
        <f>'Sample Specification'!A67</f>
        <v>#REF!</v>
      </c>
      <c r="B67" s="189"/>
      <c r="C67" s="189"/>
      <c r="D67" s="189"/>
      <c r="E67" s="189"/>
      <c r="F67" s="189"/>
      <c r="G67" s="189"/>
      <c r="H67" s="189"/>
      <c r="I67" s="189"/>
      <c r="J67" s="189"/>
      <c r="K67" s="189"/>
      <c r="L67" s="189"/>
      <c r="M67" s="164"/>
      <c r="N67" s="200" t="str">
        <f>'Sample Specification'!AB67</f>
        <v>SWING TAG:</v>
      </c>
      <c r="O67" s="31" t="str">
        <f>'Sample Specification'!AC67</f>
        <v>Thread security string through size pip.</v>
      </c>
      <c r="P67" s="68"/>
      <c r="Q67" s="190"/>
    </row>
    <row r="68" spans="1:17" s="2" customFormat="1" ht="16.3" customHeight="1" x14ac:dyDescent="0.4">
      <c r="A68" s="135" t="e">
        <f>'Sample Specification'!A68</f>
        <v>#REF!</v>
      </c>
      <c r="B68" s="189"/>
      <c r="C68" s="189"/>
      <c r="D68" s="189"/>
      <c r="E68" s="189"/>
      <c r="F68" s="189"/>
      <c r="G68" s="189"/>
      <c r="H68" s="189"/>
      <c r="I68" s="189"/>
      <c r="J68" s="189"/>
      <c r="K68" s="189"/>
      <c r="L68" s="189"/>
      <c r="M68" s="164"/>
      <c r="N68" s="200" t="str">
        <f>'Sample Specification'!AB68</f>
        <v>CARE LABEL:</v>
      </c>
      <c r="O68" s="31" t="str">
        <f>'Sample Specification'!AC68</f>
        <v>At wearer's left side seam, 10cm up from hem edge.</v>
      </c>
      <c r="P68" s="68"/>
      <c r="Q68" s="190"/>
    </row>
    <row r="69" spans="1:17" s="2" customFormat="1" ht="16.3" customHeight="1" x14ac:dyDescent="0.4">
      <c r="A69" s="135" t="e">
        <f>'Sample Specification'!A69</f>
        <v>#REF!</v>
      </c>
      <c r="B69" s="245"/>
      <c r="C69" s="244"/>
      <c r="D69" s="244"/>
      <c r="E69" s="244"/>
      <c r="F69" s="24"/>
      <c r="G69" s="24"/>
      <c r="H69" s="244"/>
      <c r="I69" s="244"/>
      <c r="J69" s="244"/>
      <c r="K69" s="244"/>
      <c r="L69" s="244"/>
      <c r="M69" s="137"/>
      <c r="N69" s="201"/>
      <c r="O69" s="170"/>
      <c r="P69" s="10"/>
      <c r="Q69" s="202"/>
    </row>
    <row r="70" spans="1:17" s="2" customFormat="1" ht="16.3" customHeight="1" x14ac:dyDescent="0.4">
      <c r="A70" s="135" t="e">
        <f>'Sample Specification'!A70</f>
        <v>#REF!</v>
      </c>
      <c r="B70" s="245"/>
      <c r="C70" s="244"/>
      <c r="D70" s="244"/>
      <c r="E70" s="244"/>
      <c r="F70" s="244"/>
      <c r="G70" s="244"/>
      <c r="H70" s="244"/>
      <c r="I70" s="244"/>
      <c r="J70" s="244"/>
      <c r="K70" s="244"/>
      <c r="L70" s="244"/>
      <c r="M70" s="137"/>
      <c r="N70" s="203"/>
      <c r="O70" s="40"/>
      <c r="Q70" s="130"/>
    </row>
    <row r="71" spans="1:17" s="2" customFormat="1" ht="16.3" customHeight="1" x14ac:dyDescent="0.4">
      <c r="A71" s="135" t="e">
        <f>'Sample Specification'!A71</f>
        <v>#REF!</v>
      </c>
      <c r="B71" s="245"/>
      <c r="C71" s="244"/>
      <c r="D71" s="244"/>
      <c r="E71" s="244"/>
      <c r="F71" s="244"/>
      <c r="G71" s="244"/>
      <c r="H71" s="244"/>
      <c r="I71" s="244"/>
      <c r="J71" s="244"/>
      <c r="K71" s="244"/>
      <c r="L71" s="244"/>
      <c r="M71" s="137"/>
      <c r="N71" s="203"/>
      <c r="O71" s="40"/>
      <c r="Q71" s="130"/>
    </row>
    <row r="72" spans="1:17" s="2" customFormat="1" ht="16.3" customHeight="1" x14ac:dyDescent="0.4">
      <c r="A72" s="135" t="e">
        <f>'Sample Specification'!A72</f>
        <v>#REF!</v>
      </c>
      <c r="B72" s="245"/>
      <c r="C72" s="244"/>
      <c r="D72" s="244"/>
      <c r="E72" s="244"/>
      <c r="F72" s="244"/>
      <c r="G72" s="244"/>
      <c r="H72" s="244"/>
      <c r="I72" s="244"/>
      <c r="J72" s="244"/>
      <c r="K72" s="244"/>
      <c r="L72" s="244"/>
      <c r="M72" s="137"/>
      <c r="N72" s="203"/>
      <c r="O72" s="40"/>
      <c r="Q72" s="130"/>
    </row>
    <row r="73" spans="1:17" s="2" customFormat="1" ht="16.3" customHeight="1" x14ac:dyDescent="0.4">
      <c r="A73" s="135" t="e">
        <f>'Sample Specification'!A73</f>
        <v>#REF!</v>
      </c>
      <c r="B73" s="245"/>
      <c r="C73" s="244"/>
      <c r="D73" s="244"/>
      <c r="E73" s="244"/>
      <c r="F73" s="244"/>
      <c r="G73" s="244"/>
      <c r="H73" s="244"/>
      <c r="I73" s="244"/>
      <c r="J73" s="244"/>
      <c r="K73" s="244"/>
      <c r="L73" s="244"/>
      <c r="M73" s="137"/>
      <c r="N73" s="203"/>
      <c r="O73" s="40"/>
      <c r="Q73" s="130"/>
    </row>
    <row r="74" spans="1:17" s="2" customFormat="1" ht="16.3" customHeight="1" x14ac:dyDescent="0.4">
      <c r="A74" s="135" t="e">
        <f>'Sample Specification'!A74</f>
        <v>#REF!</v>
      </c>
      <c r="B74" s="245"/>
      <c r="C74" s="244"/>
      <c r="D74" s="244"/>
      <c r="E74" s="244"/>
      <c r="F74" s="244"/>
      <c r="G74" s="244"/>
      <c r="H74" s="244"/>
      <c r="I74" s="244"/>
      <c r="J74" s="244"/>
      <c r="K74" s="244"/>
      <c r="L74" s="244"/>
      <c r="M74" s="137"/>
      <c r="N74" s="203"/>
      <c r="O74" s="40"/>
      <c r="Q74" s="130"/>
    </row>
    <row r="75" spans="1:17" s="2" customFormat="1" ht="16.3" customHeight="1" x14ac:dyDescent="0.4">
      <c r="A75" s="135" t="e">
        <f>'Sample Specification'!A75</f>
        <v>#REF!</v>
      </c>
      <c r="B75" s="245"/>
      <c r="C75" s="244"/>
      <c r="D75" s="244"/>
      <c r="E75" s="244"/>
      <c r="F75" s="244"/>
      <c r="G75" s="244"/>
      <c r="H75" s="244"/>
      <c r="I75" s="244"/>
      <c r="J75" s="244"/>
      <c r="K75" s="244"/>
      <c r="L75" s="244"/>
      <c r="M75" s="137"/>
      <c r="N75" s="203"/>
      <c r="O75" s="40"/>
      <c r="Q75" s="130"/>
    </row>
    <row r="76" spans="1:17" s="2" customFormat="1" ht="16.3" customHeight="1" x14ac:dyDescent="0.4">
      <c r="A76" s="135" t="e">
        <f>'Sample Specification'!A76</f>
        <v>#REF!</v>
      </c>
      <c r="B76" s="245"/>
      <c r="C76" s="244"/>
      <c r="D76" s="244"/>
      <c r="E76" s="244"/>
      <c r="F76" s="244"/>
      <c r="G76" s="244"/>
      <c r="H76" s="244"/>
      <c r="I76" s="244"/>
      <c r="J76" s="244"/>
      <c r="K76" s="244"/>
      <c r="L76" s="244"/>
      <c r="M76" s="137"/>
      <c r="N76" s="203"/>
      <c r="O76" s="40"/>
      <c r="Q76" s="130"/>
    </row>
    <row r="77" spans="1:17" s="2" customFormat="1" ht="16.3" customHeight="1" x14ac:dyDescent="0.4">
      <c r="A77" s="135" t="e">
        <f>'Sample Specification'!A77</f>
        <v>#REF!</v>
      </c>
      <c r="B77" s="245"/>
      <c r="C77" s="244"/>
      <c r="D77" s="244"/>
      <c r="E77" s="244"/>
      <c r="F77" s="244"/>
      <c r="G77" s="244"/>
      <c r="H77" s="244"/>
      <c r="I77" s="244"/>
      <c r="J77" s="244"/>
      <c r="K77" s="244"/>
      <c r="L77" s="244"/>
      <c r="M77" s="137"/>
      <c r="N77" s="203"/>
      <c r="O77" s="40"/>
      <c r="Q77" s="130"/>
    </row>
    <row r="78" spans="1:17" s="2" customFormat="1" ht="16.3" customHeight="1" x14ac:dyDescent="0.4">
      <c r="A78" s="135" t="e">
        <f>'Sample Specification'!A78</f>
        <v>#REF!</v>
      </c>
      <c r="B78" s="245"/>
      <c r="C78" s="244"/>
      <c r="D78" s="244"/>
      <c r="E78" s="244"/>
      <c r="F78" s="244"/>
      <c r="G78" s="244"/>
      <c r="H78" s="244"/>
      <c r="I78" s="244"/>
      <c r="J78" s="244"/>
      <c r="K78" s="244"/>
      <c r="L78" s="244"/>
      <c r="M78" s="137"/>
      <c r="N78" s="203"/>
      <c r="O78" s="40"/>
      <c r="Q78" s="130"/>
    </row>
    <row r="79" spans="1:17" s="2" customFormat="1" ht="16.3" customHeight="1" x14ac:dyDescent="0.4">
      <c r="A79" s="135" t="e">
        <f>'Sample Specification'!A79</f>
        <v>#REF!</v>
      </c>
      <c r="B79" s="245"/>
      <c r="C79" s="244"/>
      <c r="D79" s="244"/>
      <c r="E79" s="244"/>
      <c r="F79" s="244"/>
      <c r="G79" s="244"/>
      <c r="H79" s="244"/>
      <c r="I79" s="244"/>
      <c r="J79" s="244"/>
      <c r="K79" s="244"/>
      <c r="L79" s="244"/>
      <c r="M79" s="137"/>
      <c r="N79" s="203"/>
      <c r="O79" s="40"/>
      <c r="Q79" s="130"/>
    </row>
    <row r="80" spans="1:17" s="2" customFormat="1" ht="16.3" customHeight="1" x14ac:dyDescent="0.4">
      <c r="A80" s="135" t="e">
        <f>'Sample Specification'!A80</f>
        <v>#REF!</v>
      </c>
      <c r="B80" s="245"/>
      <c r="C80" s="244"/>
      <c r="D80" s="244"/>
      <c r="E80" s="244"/>
      <c r="F80" s="244"/>
      <c r="G80" s="244"/>
      <c r="H80" s="244"/>
      <c r="I80" s="244"/>
      <c r="J80" s="244"/>
      <c r="K80" s="244"/>
      <c r="L80" s="244"/>
      <c r="M80" s="137"/>
      <c r="N80" s="203"/>
      <c r="O80" s="40"/>
      <c r="Q80" s="130"/>
    </row>
    <row r="81" spans="1:17" s="2" customFormat="1" ht="16.3" customHeight="1" x14ac:dyDescent="0.4">
      <c r="A81" s="135" t="e">
        <f>'Sample Specification'!A81</f>
        <v>#REF!</v>
      </c>
      <c r="B81" s="245"/>
      <c r="C81" s="244"/>
      <c r="D81" s="244"/>
      <c r="E81" s="244"/>
      <c r="F81" s="244"/>
      <c r="G81" s="244"/>
      <c r="H81" s="244"/>
      <c r="I81" s="244"/>
      <c r="J81" s="244"/>
      <c r="K81" s="244"/>
      <c r="L81" s="244"/>
      <c r="M81" s="137"/>
      <c r="N81" s="203"/>
      <c r="O81" s="40"/>
      <c r="Q81" s="130"/>
    </row>
    <row r="82" spans="1:17" s="2" customFormat="1" ht="16.3" customHeight="1" x14ac:dyDescent="0.4">
      <c r="A82" s="135" t="e">
        <f>'Sample Specification'!A82</f>
        <v>#REF!</v>
      </c>
      <c r="B82" s="245"/>
      <c r="C82" s="244"/>
      <c r="D82" s="244"/>
      <c r="E82" s="244"/>
      <c r="F82" s="244"/>
      <c r="G82" s="244"/>
      <c r="H82" s="244"/>
      <c r="I82" s="244"/>
      <c r="J82" s="244"/>
      <c r="K82" s="244"/>
      <c r="L82" s="244"/>
      <c r="M82" s="137"/>
      <c r="N82" s="203"/>
      <c r="O82" s="40"/>
      <c r="Q82" s="130"/>
    </row>
    <row r="83" spans="1:17" s="2" customFormat="1" ht="16.3" customHeight="1" x14ac:dyDescent="0.4">
      <c r="A83" s="135" t="e">
        <f>'Sample Specification'!A83</f>
        <v>#REF!</v>
      </c>
      <c r="B83" s="245"/>
      <c r="C83" s="244"/>
      <c r="D83" s="244"/>
      <c r="E83" s="244"/>
      <c r="F83" s="244"/>
      <c r="G83" s="244"/>
      <c r="H83" s="244"/>
      <c r="I83" s="244"/>
      <c r="J83" s="244"/>
      <c r="K83" s="244"/>
      <c r="L83" s="244"/>
      <c r="M83" s="137"/>
      <c r="N83" s="203"/>
      <c r="O83" s="40"/>
      <c r="Q83" s="130"/>
    </row>
    <row r="84" spans="1:17" s="2" customFormat="1" ht="16.3" customHeight="1" x14ac:dyDescent="0.4">
      <c r="A84" s="135" t="e">
        <f>'Sample Specification'!A84</f>
        <v>#REF!</v>
      </c>
      <c r="B84" s="245"/>
      <c r="C84" s="244"/>
      <c r="D84" s="244"/>
      <c r="E84" s="244"/>
      <c r="F84" s="244"/>
      <c r="G84" s="244"/>
      <c r="H84" s="244"/>
      <c r="I84" s="244"/>
      <c r="J84" s="244"/>
      <c r="K84" s="244"/>
      <c r="L84" s="244"/>
      <c r="M84" s="137"/>
      <c r="N84" s="203"/>
      <c r="O84" s="40"/>
      <c r="Q84" s="130"/>
    </row>
    <row r="85" spans="1:17" s="2" customFormat="1" ht="16.3" customHeight="1" thickBot="1" x14ac:dyDescent="0.45">
      <c r="A85" s="138" t="e">
        <f>'Sample Specification'!A85</f>
        <v>#REF!</v>
      </c>
      <c r="B85" s="139"/>
      <c r="C85" s="140"/>
      <c r="D85" s="140"/>
      <c r="E85" s="140"/>
      <c r="F85" s="140"/>
      <c r="G85" s="140"/>
      <c r="H85" s="140"/>
      <c r="I85" s="140"/>
      <c r="J85" s="140"/>
      <c r="K85" s="140"/>
      <c r="L85" s="140"/>
      <c r="M85" s="141"/>
      <c r="N85" s="204"/>
      <c r="O85" s="205"/>
      <c r="P85" s="131"/>
      <c r="Q85" s="142"/>
    </row>
    <row r="86" spans="1:17" s="2" customFormat="1" ht="16.3" customHeight="1" x14ac:dyDescent="0.4">
      <c r="A86" s="441" t="str">
        <f>'Sample Specification'!A86</f>
        <v>* TESTING – ALL FABRICS, TRIMS, AND GARMENTS MUST BE TESTED IN ACCORDANCE TO OUR TESTING REQUIREMENTS. TEST RESULTS MUST BE SUBMITTED UPON REQUEST.</v>
      </c>
      <c r="B86" s="442"/>
      <c r="C86" s="442"/>
      <c r="D86" s="442"/>
      <c r="E86" s="442"/>
      <c r="F86" s="442"/>
      <c r="G86" s="442"/>
      <c r="H86" s="442"/>
      <c r="I86" s="442"/>
      <c r="J86" s="442"/>
      <c r="K86" s="442"/>
      <c r="L86" s="442"/>
      <c r="M86" s="442"/>
      <c r="N86" s="442"/>
      <c r="O86" s="442"/>
      <c r="P86" s="442"/>
      <c r="Q86" s="443"/>
    </row>
    <row r="87" spans="1:17" s="2" customFormat="1" ht="16.3" customHeight="1" x14ac:dyDescent="0.4">
      <c r="A87" s="435" t="str">
        <f>'Sample Specification'!A87</f>
        <v>* QC – ALL SAMPLES MUST BE CHECKED BY SUPPLIER'S INTERNAL QC, AGAINST TECH PACK DETAILS &amp; SPEC MEASUREMENTS, BEFORE SUBMITTING FOR FITTING. PLEASE PROVIDE YOUR COMMENTS AS NEEDED.</v>
      </c>
      <c r="B87" s="436"/>
      <c r="C87" s="436"/>
      <c r="D87" s="436"/>
      <c r="E87" s="436"/>
      <c r="F87" s="436"/>
      <c r="G87" s="436"/>
      <c r="H87" s="436"/>
      <c r="I87" s="436"/>
      <c r="J87" s="436"/>
      <c r="K87" s="436"/>
      <c r="L87" s="436"/>
      <c r="M87" s="436"/>
      <c r="N87" s="436"/>
      <c r="O87" s="436"/>
      <c r="P87" s="436"/>
      <c r="Q87" s="437"/>
    </row>
    <row r="88" spans="1:17" ht="15" customHeight="1" x14ac:dyDescent="0.4">
      <c r="A88" s="475" t="s">
        <v>537</v>
      </c>
      <c r="B88" s="476"/>
      <c r="C88" s="476"/>
      <c r="D88" s="476"/>
      <c r="E88" s="476"/>
      <c r="F88" s="476"/>
      <c r="G88" s="476"/>
      <c r="H88" s="476"/>
      <c r="I88" s="476"/>
      <c r="J88" s="476"/>
      <c r="K88" s="476"/>
      <c r="L88" s="476"/>
      <c r="M88" s="476"/>
      <c r="N88" s="476"/>
      <c r="O88" s="476"/>
      <c r="P88" s="476"/>
      <c r="Q88" s="477"/>
    </row>
    <row r="89" spans="1:17" x14ac:dyDescent="0.4">
      <c r="A89" s="478"/>
      <c r="B89" s="479"/>
      <c r="C89" s="479"/>
      <c r="D89" s="479"/>
      <c r="E89" s="479"/>
      <c r="F89" s="479"/>
      <c r="G89" s="479"/>
      <c r="H89" s="479"/>
      <c r="I89" s="479"/>
      <c r="J89" s="479"/>
      <c r="K89" s="479"/>
      <c r="L89" s="479"/>
      <c r="M89" s="479"/>
      <c r="N89" s="479"/>
      <c r="O89" s="479"/>
      <c r="P89" s="479"/>
      <c r="Q89" s="480"/>
    </row>
    <row r="90" spans="1:17" x14ac:dyDescent="0.4">
      <c r="A90" s="481"/>
      <c r="B90" s="482"/>
      <c r="C90" s="482"/>
      <c r="D90" s="482"/>
      <c r="E90" s="482"/>
      <c r="F90" s="482"/>
      <c r="G90" s="482"/>
      <c r="H90" s="482"/>
      <c r="I90" s="482"/>
      <c r="J90" s="482"/>
      <c r="K90" s="482"/>
      <c r="L90" s="482"/>
      <c r="M90" s="482"/>
      <c r="N90" s="482"/>
      <c r="O90" s="482"/>
      <c r="P90" s="482"/>
      <c r="Q90" s="483"/>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5"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0322C741-0973-452A-8D4B-1265E3CABE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terms/"/>
    <ds:schemaRef ds:uri="7f66a3dd-c01d-4435-a34b-482172af0a15"/>
    <ds:schemaRef ds:uri="http://purl.org/dc/elements/1.1/"/>
    <ds:schemaRef ds:uri="http://schemas.openxmlformats.org/package/2006/metadata/core-properties"/>
    <ds:schemaRef ds:uri="06a4bff6-75bd-4a1a-8af4-d5cc3e167c4d"/>
    <ds:schemaRef ds:uri="http://purl.org/dc/dcmitype/"/>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LOOK UP</vt:lpstr>
      <vt:lpstr>Design Sheet</vt:lpstr>
      <vt:lpstr>Design Inspo Sheet</vt:lpstr>
      <vt:lpstr>Trims &amp; Labelling Sheet</vt:lpstr>
      <vt:lpstr>Sample Specification</vt:lpstr>
      <vt:lpstr>Sample Comments</vt:lpstr>
      <vt:lpstr>Graded Specification</vt:lpstr>
      <vt:lpstr>'Design Inspo Sheet'!Print_Area</vt:lpstr>
      <vt:lpstr>'Design Sheet'!Print_Area</vt:lpstr>
      <vt:lpstr>'Graded Specification'!Print_Area</vt:lpstr>
      <vt:lpstr>'LOOK UP'!Print_Area</vt:lpstr>
      <vt:lpstr>'Sample Comments'!Print_Area</vt:lpstr>
      <vt:lpstr>'Sample Specification'!Print_Area</vt:lpstr>
      <vt:lpstr>'Trims &amp; Labelling Sheet'!Print_Area</vt:lpstr>
      <vt:lpstr>'Sample Comments'!SIZES</vt:lpstr>
      <vt:lpstr>'Sample Comments'!SWINGTICKET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2018-02-13T06:08:30Z</dcterms:created>
  <dcterms:modified xsi:type="dcterms:W3CDTF">2025-02-24T10:54:48Z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