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filterPrivacy="1" codeName="ThisWorkbook" defaultThemeVersion="124226"/>
  <xr:revisionPtr revIDLastSave="9" documentId="8_{4F806BCF-79ED-4EC9-8FE3-4843980769D0}" xr6:coauthVersionLast="47" xr6:coauthVersionMax="47" xr10:uidLastSave="{642932BE-FB91-4A3E-9ECC-2B8BB0837EAC}"/>
  <bookViews>
    <workbookView xWindow="-103" yWindow="-103" windowWidth="16663" windowHeight="8743" tabRatio="898" firstSheet="1" activeTab="1" xr2:uid="{00000000-000D-0000-FFFF-FFFF00000000}"/>
  </bookViews>
  <sheets>
    <sheet name="LOOK UP" sheetId="3" state="hidden" r:id="rId1"/>
    <sheet name="Design Sheet" sheetId="1" r:id="rId2"/>
    <sheet name="Design Inspo Sheet" sheetId="36" r:id="rId3"/>
    <sheet name="Trims &amp; Labelling Sheet" sheetId="9" r:id="rId4"/>
    <sheet name="Sample Specification" sheetId="35" r:id="rId5"/>
    <sheet name="Sample Comments" sheetId="38" r:id="rId6"/>
    <sheet name="Graded Specification" sheetId="37" r:id="rId7"/>
  </sheets>
  <definedNames>
    <definedName name="_xlnm._FilterDatabase" localSheetId="5" hidden="1">'Sample Comments'!$A$7:$I$11</definedName>
    <definedName name="a">#REF!</definedName>
    <definedName name="blue">#REF!</definedName>
    <definedName name="brandlabel">#REF!</definedName>
    <definedName name="COO">#REF!</definedName>
    <definedName name="COUNTRY">#REF!</definedName>
    <definedName name="list">#REF!</definedName>
    <definedName name="mock">#REF!</definedName>
    <definedName name="mock2">#REF!</definedName>
    <definedName name="new">#REF!</definedName>
    <definedName name="pink">#REF!</definedName>
    <definedName name="_xlnm.Print_Area" localSheetId="2">'Design Inspo Sheet'!$A$1:$E$60</definedName>
    <definedName name="_xlnm.Print_Area" localSheetId="1">'Design Sheet'!$A$1:$E$54</definedName>
    <definedName name="_xlnm.Print_Area" localSheetId="6">'Graded Specification'!$A$1:$Q$90</definedName>
    <definedName name="_xlnm.Print_Area" localSheetId="0">'LOOK UP'!$A$1:$E$95</definedName>
    <definedName name="_xlnm.Print_Area" localSheetId="5">'Sample Comments'!$A$1:$I$157</definedName>
    <definedName name="_xlnm.Print_Area" localSheetId="4">'Sample Specification'!$A$1:$AE$87</definedName>
    <definedName name="_xlnm.Print_Area" localSheetId="3">'Trims &amp; Labelling Sheet'!$A$1:$K$67</definedName>
    <definedName name="RANGE">#REF!</definedName>
    <definedName name="red">#REF!</definedName>
    <definedName name="SELECT_FROM_DROP_DOWN">#REF!</definedName>
    <definedName name="SIZE">#REF!</definedName>
    <definedName name="SIZES" localSheetId="5">'Sample Comments'!$J$23:$K$40</definedName>
    <definedName name="SIZES">'Trims &amp; Labelling Sheet'!#REF!</definedName>
    <definedName name="SWINGTICKET" localSheetId="5">'Sample Comments'!$J$162:$J$168</definedName>
    <definedName name="SWINGTICKET">'Trims &amp; Labelling Sheet'!#REF!</definedName>
    <definedName name="updated">#REF!</definedName>
    <definedName name="yellow">#REF!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43" i="35" l="1"/>
  <c r="I43" i="35"/>
  <c r="L42" i="35"/>
  <c r="I42" i="35"/>
  <c r="H52" i="9"/>
  <c r="F52" i="9"/>
  <c r="H49" i="9"/>
  <c r="F49" i="9"/>
  <c r="H138" i="3"/>
  <c r="H152" i="3"/>
  <c r="H148" i="3"/>
  <c r="H146" i="3"/>
  <c r="H147" i="3"/>
  <c r="H150" i="3"/>
  <c r="H50" i="9"/>
  <c r="F50" i="9"/>
  <c r="H51" i="9"/>
  <c r="F51" i="9"/>
  <c r="H131" i="3"/>
  <c r="H130" i="3"/>
  <c r="H129" i="3"/>
  <c r="H128" i="3"/>
  <c r="H127" i="3"/>
  <c r="H126" i="3"/>
  <c r="H125" i="3"/>
  <c r="H124" i="3"/>
  <c r="H123" i="3"/>
  <c r="H12" i="9"/>
  <c r="E12" i="9"/>
  <c r="G12" i="9"/>
  <c r="F12" i="9"/>
  <c r="H14" i="9"/>
  <c r="G14" i="9"/>
  <c r="F14" i="9"/>
  <c r="E14" i="9"/>
  <c r="M60" i="37"/>
  <c r="M61" i="37"/>
  <c r="M62" i="37"/>
  <c r="M63" i="37"/>
  <c r="L58" i="37"/>
  <c r="L59" i="37"/>
  <c r="L60" i="37"/>
  <c r="L61" i="37"/>
  <c r="L62" i="37"/>
  <c r="L63" i="37"/>
  <c r="D52" i="37"/>
  <c r="D53" i="37"/>
  <c r="D54" i="37"/>
  <c r="D55" i="37"/>
  <c r="D56" i="37"/>
  <c r="D57" i="37"/>
  <c r="D58" i="37"/>
  <c r="D59" i="37"/>
  <c r="D60" i="37"/>
  <c r="D61" i="37"/>
  <c r="D62" i="37"/>
  <c r="D63" i="37"/>
  <c r="L50" i="37"/>
  <c r="M50" i="37"/>
  <c r="B61" i="37"/>
  <c r="A61" i="37"/>
  <c r="B60" i="37"/>
  <c r="A60" i="37"/>
  <c r="M59" i="37"/>
  <c r="B59" i="37"/>
  <c r="A59" i="37"/>
  <c r="M58" i="37"/>
  <c r="B58" i="37"/>
  <c r="A58" i="37"/>
  <c r="M57" i="37"/>
  <c r="L57" i="37"/>
  <c r="B57" i="37"/>
  <c r="A57" i="37"/>
  <c r="M56" i="37"/>
  <c r="L56" i="37"/>
  <c r="B56" i="37"/>
  <c r="A56" i="37"/>
  <c r="M55" i="37"/>
  <c r="L55" i="37"/>
  <c r="B55" i="37"/>
  <c r="A55" i="37"/>
  <c r="M54" i="37"/>
  <c r="L54" i="37"/>
  <c r="B54" i="37"/>
  <c r="A54" i="37"/>
  <c r="M53" i="37"/>
  <c r="L53" i="37"/>
  <c r="B53" i="37"/>
  <c r="A53" i="37"/>
  <c r="M52" i="37"/>
  <c r="L52" i="37"/>
  <c r="B52" i="37"/>
  <c r="A52" i="37"/>
  <c r="M51" i="37"/>
  <c r="L51" i="37"/>
  <c r="D51" i="37"/>
  <c r="B51" i="37"/>
  <c r="A51" i="37"/>
  <c r="X61" i="35"/>
  <c r="U61" i="35"/>
  <c r="R61" i="35"/>
  <c r="O61" i="35"/>
  <c r="L61" i="35"/>
  <c r="I61" i="35"/>
  <c r="X60" i="35"/>
  <c r="U60" i="35"/>
  <c r="R60" i="35"/>
  <c r="O60" i="35"/>
  <c r="L60" i="35"/>
  <c r="I60" i="35"/>
  <c r="X59" i="35"/>
  <c r="U59" i="35"/>
  <c r="R59" i="35"/>
  <c r="O59" i="35"/>
  <c r="L59" i="35"/>
  <c r="I59" i="35"/>
  <c r="X58" i="35"/>
  <c r="U58" i="35"/>
  <c r="R58" i="35"/>
  <c r="O58" i="35"/>
  <c r="L58" i="35"/>
  <c r="I58" i="35"/>
  <c r="X57" i="35"/>
  <c r="U57" i="35"/>
  <c r="R57" i="35"/>
  <c r="O57" i="35"/>
  <c r="L57" i="35"/>
  <c r="I57" i="35"/>
  <c r="X56" i="35"/>
  <c r="U56" i="35"/>
  <c r="R56" i="35"/>
  <c r="O56" i="35"/>
  <c r="L56" i="35"/>
  <c r="I56" i="35"/>
  <c r="X55" i="35"/>
  <c r="U55" i="35"/>
  <c r="R55" i="35"/>
  <c r="O55" i="35"/>
  <c r="L55" i="35"/>
  <c r="I55" i="35"/>
  <c r="X54" i="35"/>
  <c r="U54" i="35"/>
  <c r="R54" i="35"/>
  <c r="O54" i="35"/>
  <c r="L54" i="35"/>
  <c r="I54" i="35"/>
  <c r="X53" i="35"/>
  <c r="U53" i="35"/>
  <c r="R53" i="35"/>
  <c r="O53" i="35"/>
  <c r="L53" i="35"/>
  <c r="I53" i="35"/>
  <c r="X52" i="35"/>
  <c r="U52" i="35"/>
  <c r="R52" i="35"/>
  <c r="O52" i="35"/>
  <c r="L52" i="35"/>
  <c r="I52" i="35"/>
  <c r="X51" i="35"/>
  <c r="U51" i="35"/>
  <c r="R51" i="35"/>
  <c r="O51" i="35"/>
  <c r="L51" i="35"/>
  <c r="I51" i="35"/>
  <c r="H94" i="3"/>
  <c r="N10" i="9"/>
  <c r="N26" i="9"/>
  <c r="N36" i="9"/>
  <c r="M10" i="9"/>
  <c r="L10" i="9"/>
  <c r="L61" i="9"/>
  <c r="L11" i="9"/>
  <c r="M11" i="9"/>
  <c r="N11" i="9"/>
  <c r="M17" i="9"/>
  <c r="M26" i="9"/>
  <c r="M36" i="9"/>
  <c r="M61" i="9"/>
  <c r="E11" i="9"/>
  <c r="F11" i="9"/>
  <c r="B11" i="9"/>
  <c r="D13" i="37"/>
  <c r="D14" i="37"/>
  <c r="D15" i="37"/>
  <c r="D16" i="37"/>
  <c r="D17" i="37"/>
  <c r="D18" i="37"/>
  <c r="D19" i="37"/>
  <c r="D20" i="37"/>
  <c r="D21" i="37"/>
  <c r="D22" i="37"/>
  <c r="D23" i="37"/>
  <c r="D24" i="37"/>
  <c r="D25" i="37"/>
  <c r="D26" i="37"/>
  <c r="D27" i="37"/>
  <c r="D28" i="37"/>
  <c r="D29" i="37"/>
  <c r="D30" i="37"/>
  <c r="D31" i="37"/>
  <c r="D32" i="37"/>
  <c r="D33" i="37"/>
  <c r="D34" i="37"/>
  <c r="D35" i="37"/>
  <c r="D36" i="37"/>
  <c r="D37" i="37"/>
  <c r="D38" i="37"/>
  <c r="D39" i="37"/>
  <c r="D40" i="37"/>
  <c r="D41" i="37"/>
  <c r="D42" i="37"/>
  <c r="D43" i="37"/>
  <c r="D44" i="37"/>
  <c r="D45" i="37"/>
  <c r="D46" i="37"/>
  <c r="D47" i="37"/>
  <c r="D48" i="37"/>
  <c r="D49" i="37"/>
  <c r="D50" i="37"/>
  <c r="D12" i="37"/>
  <c r="A13" i="37"/>
  <c r="A14" i="37"/>
  <c r="A15" i="37"/>
  <c r="A16" i="37"/>
  <c r="A17" i="37"/>
  <c r="A18" i="37"/>
  <c r="A19" i="37"/>
  <c r="A20" i="37"/>
  <c r="A21" i="37"/>
  <c r="A22" i="37"/>
  <c r="A23" i="37"/>
  <c r="A24" i="37"/>
  <c r="A25" i="37"/>
  <c r="A26" i="37"/>
  <c r="A27" i="37"/>
  <c r="A28" i="37"/>
  <c r="A29" i="37"/>
  <c r="A30" i="37"/>
  <c r="A31" i="37"/>
  <c r="A32" i="37"/>
  <c r="A33" i="37"/>
  <c r="A34" i="37"/>
  <c r="A35" i="37"/>
  <c r="A36" i="37"/>
  <c r="A37" i="37"/>
  <c r="A38" i="37"/>
  <c r="A39" i="37"/>
  <c r="A40" i="37"/>
  <c r="A41" i="37"/>
  <c r="A42" i="37"/>
  <c r="A43" i="37"/>
  <c r="A44" i="37"/>
  <c r="A45" i="37"/>
  <c r="A46" i="37"/>
  <c r="A47" i="37"/>
  <c r="A48" i="37"/>
  <c r="A49" i="37"/>
  <c r="A50" i="37"/>
  <c r="A62" i="37"/>
  <c r="B13" i="37"/>
  <c r="B14" i="37"/>
  <c r="B15" i="37"/>
  <c r="B16" i="37"/>
  <c r="B17" i="37"/>
  <c r="B18" i="37"/>
  <c r="B19" i="37"/>
  <c r="B20" i="37"/>
  <c r="B21" i="37"/>
  <c r="B22" i="37"/>
  <c r="B23" i="37"/>
  <c r="B24" i="37"/>
  <c r="B25" i="37"/>
  <c r="B26" i="37"/>
  <c r="B27" i="37"/>
  <c r="B28" i="37"/>
  <c r="B29" i="37"/>
  <c r="B30" i="37"/>
  <c r="B31" i="37"/>
  <c r="B32" i="37"/>
  <c r="B33" i="37"/>
  <c r="B34" i="37"/>
  <c r="B35" i="37"/>
  <c r="B36" i="37"/>
  <c r="B37" i="37"/>
  <c r="B38" i="37"/>
  <c r="B39" i="37"/>
  <c r="B40" i="37"/>
  <c r="B41" i="37"/>
  <c r="B42" i="37"/>
  <c r="B43" i="37"/>
  <c r="B44" i="37"/>
  <c r="B45" i="37"/>
  <c r="B46" i="37"/>
  <c r="B47" i="37"/>
  <c r="B48" i="37"/>
  <c r="B49" i="37"/>
  <c r="B50" i="37"/>
  <c r="B62" i="37"/>
  <c r="B63" i="37"/>
  <c r="B12" i="37"/>
  <c r="A12" i="37"/>
  <c r="M13" i="37"/>
  <c r="M14" i="37"/>
  <c r="M15" i="37"/>
  <c r="M16" i="37"/>
  <c r="M17" i="37"/>
  <c r="M18" i="37"/>
  <c r="M19" i="37"/>
  <c r="M20" i="37"/>
  <c r="M21" i="37"/>
  <c r="M22" i="37"/>
  <c r="M23" i="37"/>
  <c r="M24" i="37"/>
  <c r="M25" i="37"/>
  <c r="M26" i="37"/>
  <c r="M27" i="37"/>
  <c r="M28" i="37"/>
  <c r="M29" i="37"/>
  <c r="M30" i="37"/>
  <c r="M31" i="37"/>
  <c r="M32" i="37"/>
  <c r="M33" i="37"/>
  <c r="M34" i="37"/>
  <c r="M35" i="37"/>
  <c r="M36" i="37"/>
  <c r="M37" i="37"/>
  <c r="M38" i="37"/>
  <c r="M39" i="37"/>
  <c r="M40" i="37"/>
  <c r="M41" i="37"/>
  <c r="M42" i="37"/>
  <c r="M43" i="37"/>
  <c r="M44" i="37"/>
  <c r="M45" i="37"/>
  <c r="M46" i="37"/>
  <c r="M47" i="37"/>
  <c r="M48" i="37"/>
  <c r="M49" i="37"/>
  <c r="L13" i="37"/>
  <c r="L14" i="37"/>
  <c r="L15" i="37"/>
  <c r="L16" i="37"/>
  <c r="L17" i="37"/>
  <c r="L18" i="37"/>
  <c r="L19" i="37"/>
  <c r="L20" i="37"/>
  <c r="L21" i="37"/>
  <c r="L22" i="37"/>
  <c r="L23" i="37"/>
  <c r="L24" i="37"/>
  <c r="L25" i="37"/>
  <c r="L26" i="37"/>
  <c r="L27" i="37"/>
  <c r="L28" i="37"/>
  <c r="L29" i="37"/>
  <c r="L30" i="37"/>
  <c r="L31" i="37"/>
  <c r="L32" i="37"/>
  <c r="L33" i="37"/>
  <c r="L34" i="37"/>
  <c r="L35" i="37"/>
  <c r="L36" i="37"/>
  <c r="L37" i="37"/>
  <c r="L38" i="37"/>
  <c r="L39" i="37"/>
  <c r="L40" i="37"/>
  <c r="L41" i="37"/>
  <c r="L42" i="37"/>
  <c r="L43" i="37"/>
  <c r="L44" i="37"/>
  <c r="L45" i="37"/>
  <c r="L46" i="37"/>
  <c r="L47" i="37"/>
  <c r="L48" i="37"/>
  <c r="L49" i="37"/>
  <c r="M12" i="37"/>
  <c r="L12" i="37"/>
  <c r="N17" i="9"/>
  <c r="N61" i="9"/>
  <c r="L26" i="9"/>
  <c r="L36" i="9"/>
  <c r="L17" i="9"/>
  <c r="AC66" i="35"/>
  <c r="A67" i="35"/>
  <c r="A67" i="37" s="1"/>
  <c r="E4" i="38"/>
  <c r="C5" i="38"/>
  <c r="E3" i="36"/>
  <c r="F34" i="9"/>
  <c r="H34" i="9"/>
  <c r="C34" i="9"/>
  <c r="I7" i="9"/>
  <c r="I9" i="38"/>
  <c r="C8" i="38"/>
  <c r="I46" i="38"/>
  <c r="I8" i="38"/>
  <c r="A68" i="35"/>
  <c r="A68" i="37" s="1"/>
  <c r="A69" i="35"/>
  <c r="A69" i="37" s="1"/>
  <c r="A70" i="35"/>
  <c r="A70" i="37" s="1"/>
  <c r="A71" i="35"/>
  <c r="A71" i="37" s="1"/>
  <c r="A72" i="35"/>
  <c r="A72" i="37"/>
  <c r="A73" i="35"/>
  <c r="A73" i="37" s="1"/>
  <c r="A74" i="35"/>
  <c r="A74" i="37" s="1"/>
  <c r="A75" i="35"/>
  <c r="A75" i="37" s="1"/>
  <c r="A76" i="35"/>
  <c r="A76" i="37"/>
  <c r="A77" i="35"/>
  <c r="A77" i="37" s="1"/>
  <c r="A78" i="35"/>
  <c r="A78" i="37" s="1"/>
  <c r="A79" i="35"/>
  <c r="A79" i="37" s="1"/>
  <c r="A80" i="35"/>
  <c r="A80" i="37" s="1"/>
  <c r="A81" i="35"/>
  <c r="A81" i="37" s="1"/>
  <c r="A82" i="35"/>
  <c r="A82" i="37"/>
  <c r="A83" i="35"/>
  <c r="A83" i="37" s="1"/>
  <c r="A84" i="35"/>
  <c r="A84" i="37"/>
  <c r="A85" i="35"/>
  <c r="A85" i="37" s="1"/>
  <c r="A66" i="35"/>
  <c r="A66" i="37"/>
  <c r="N67" i="37"/>
  <c r="N68" i="37"/>
  <c r="I84" i="38"/>
  <c r="I123" i="38"/>
  <c r="I122" i="38"/>
  <c r="C122" i="38"/>
  <c r="I85" i="38"/>
  <c r="C84" i="38"/>
  <c r="I47" i="38"/>
  <c r="C46" i="38"/>
  <c r="X13" i="35"/>
  <c r="X14" i="35"/>
  <c r="X15" i="35"/>
  <c r="X16" i="35"/>
  <c r="X17" i="35"/>
  <c r="X18" i="35"/>
  <c r="X19" i="35"/>
  <c r="X20" i="35"/>
  <c r="X21" i="35"/>
  <c r="X22" i="35"/>
  <c r="X23" i="35"/>
  <c r="X24" i="35"/>
  <c r="X25" i="35"/>
  <c r="X26" i="35"/>
  <c r="X27" i="35"/>
  <c r="X28" i="35"/>
  <c r="X29" i="35"/>
  <c r="X30" i="35"/>
  <c r="X31" i="35"/>
  <c r="X32" i="35"/>
  <c r="X33" i="35"/>
  <c r="X34" i="35"/>
  <c r="X35" i="35"/>
  <c r="X36" i="35"/>
  <c r="X37" i="35"/>
  <c r="X38" i="35"/>
  <c r="X39" i="35"/>
  <c r="X40" i="35"/>
  <c r="X41" i="35"/>
  <c r="X42" i="35"/>
  <c r="X43" i="35"/>
  <c r="X44" i="35"/>
  <c r="X45" i="35"/>
  <c r="X46" i="35"/>
  <c r="X47" i="35"/>
  <c r="X48" i="35"/>
  <c r="X49" i="35"/>
  <c r="X50" i="35"/>
  <c r="X62" i="35"/>
  <c r="X63" i="35"/>
  <c r="U13" i="35"/>
  <c r="U14" i="35"/>
  <c r="U15" i="35"/>
  <c r="U16" i="35"/>
  <c r="U17" i="35"/>
  <c r="U18" i="35"/>
  <c r="U19" i="35"/>
  <c r="U20" i="35"/>
  <c r="U21" i="35"/>
  <c r="U22" i="35"/>
  <c r="U23" i="35"/>
  <c r="U24" i="35"/>
  <c r="U25" i="35"/>
  <c r="U26" i="35"/>
  <c r="U27" i="35"/>
  <c r="U28" i="35"/>
  <c r="U29" i="35"/>
  <c r="U30" i="35"/>
  <c r="U31" i="35"/>
  <c r="U32" i="35"/>
  <c r="U33" i="35"/>
  <c r="U34" i="35"/>
  <c r="U35" i="35"/>
  <c r="U36" i="35"/>
  <c r="U37" i="35"/>
  <c r="U38" i="35"/>
  <c r="U39" i="35"/>
  <c r="U40" i="35"/>
  <c r="U41" i="35"/>
  <c r="U42" i="35"/>
  <c r="U43" i="35"/>
  <c r="U44" i="35"/>
  <c r="U45" i="35"/>
  <c r="U46" i="35"/>
  <c r="U47" i="35"/>
  <c r="U48" i="35"/>
  <c r="U49" i="35"/>
  <c r="U50" i="35"/>
  <c r="U62" i="35"/>
  <c r="U63" i="35"/>
  <c r="R13" i="35"/>
  <c r="R14" i="35"/>
  <c r="R15" i="35"/>
  <c r="R16" i="35"/>
  <c r="R17" i="35"/>
  <c r="R18" i="35"/>
  <c r="R19" i="35"/>
  <c r="R20" i="35"/>
  <c r="R21" i="35"/>
  <c r="R22" i="35"/>
  <c r="R23" i="35"/>
  <c r="R24" i="35"/>
  <c r="R25" i="35"/>
  <c r="R26" i="35"/>
  <c r="R27" i="35"/>
  <c r="R28" i="35"/>
  <c r="R29" i="35"/>
  <c r="R30" i="35"/>
  <c r="R31" i="35"/>
  <c r="R32" i="35"/>
  <c r="R33" i="35"/>
  <c r="R34" i="35"/>
  <c r="R35" i="35"/>
  <c r="R36" i="35"/>
  <c r="R37" i="35"/>
  <c r="R38" i="35"/>
  <c r="R39" i="35"/>
  <c r="R40" i="35"/>
  <c r="R41" i="35"/>
  <c r="R42" i="35"/>
  <c r="R43" i="35"/>
  <c r="R44" i="35"/>
  <c r="R45" i="35"/>
  <c r="R46" i="35"/>
  <c r="R47" i="35"/>
  <c r="R48" i="35"/>
  <c r="R49" i="35"/>
  <c r="R50" i="35"/>
  <c r="R62" i="35"/>
  <c r="R63" i="35"/>
  <c r="O13" i="35"/>
  <c r="O14" i="35"/>
  <c r="O15" i="35"/>
  <c r="O16" i="35"/>
  <c r="O17" i="35"/>
  <c r="O18" i="35"/>
  <c r="O19" i="35"/>
  <c r="O20" i="35"/>
  <c r="O21" i="35"/>
  <c r="O22" i="35"/>
  <c r="O23" i="35"/>
  <c r="O24" i="35"/>
  <c r="O25" i="35"/>
  <c r="O26" i="35"/>
  <c r="O27" i="35"/>
  <c r="O28" i="35"/>
  <c r="O29" i="35"/>
  <c r="O30" i="35"/>
  <c r="O31" i="35"/>
  <c r="O32" i="35"/>
  <c r="O33" i="35"/>
  <c r="O34" i="35"/>
  <c r="O35" i="35"/>
  <c r="O36" i="35"/>
  <c r="O37" i="35"/>
  <c r="O38" i="35"/>
  <c r="O39" i="35"/>
  <c r="O40" i="35"/>
  <c r="O41" i="35"/>
  <c r="O42" i="35"/>
  <c r="O43" i="35"/>
  <c r="O44" i="35"/>
  <c r="O45" i="35"/>
  <c r="O46" i="35"/>
  <c r="O47" i="35"/>
  <c r="O48" i="35"/>
  <c r="O49" i="35"/>
  <c r="O50" i="35"/>
  <c r="O62" i="35"/>
  <c r="O63" i="35"/>
  <c r="I13" i="35"/>
  <c r="I14" i="35"/>
  <c r="I15" i="35"/>
  <c r="I16" i="35"/>
  <c r="I17" i="35"/>
  <c r="I18" i="35"/>
  <c r="I19" i="35"/>
  <c r="I20" i="35"/>
  <c r="I21" i="35"/>
  <c r="I22" i="35"/>
  <c r="I23" i="35"/>
  <c r="I24" i="35"/>
  <c r="I25" i="35"/>
  <c r="I26" i="35"/>
  <c r="I27" i="35"/>
  <c r="I28" i="35"/>
  <c r="I29" i="35"/>
  <c r="I30" i="35"/>
  <c r="I31" i="35"/>
  <c r="I32" i="35"/>
  <c r="I33" i="35"/>
  <c r="I34" i="35"/>
  <c r="I35" i="35"/>
  <c r="I36" i="35"/>
  <c r="I37" i="35"/>
  <c r="I38" i="35"/>
  <c r="I39" i="35"/>
  <c r="I40" i="35"/>
  <c r="I41" i="35"/>
  <c r="I44" i="35"/>
  <c r="I45" i="35"/>
  <c r="I46" i="35"/>
  <c r="I47" i="35"/>
  <c r="I48" i="35"/>
  <c r="I49" i="35"/>
  <c r="I50" i="35"/>
  <c r="I62" i="35"/>
  <c r="I63" i="35"/>
  <c r="L13" i="35"/>
  <c r="L14" i="35"/>
  <c r="L15" i="35"/>
  <c r="L16" i="35"/>
  <c r="L17" i="35"/>
  <c r="L18" i="35"/>
  <c r="L19" i="35"/>
  <c r="L20" i="35"/>
  <c r="L21" i="35"/>
  <c r="L22" i="35"/>
  <c r="L23" i="35"/>
  <c r="L24" i="35"/>
  <c r="L25" i="35"/>
  <c r="L26" i="35"/>
  <c r="L27" i="35"/>
  <c r="L28" i="35"/>
  <c r="L29" i="35"/>
  <c r="L30" i="35"/>
  <c r="L31" i="35"/>
  <c r="L32" i="35"/>
  <c r="L33" i="35"/>
  <c r="L34" i="35"/>
  <c r="L35" i="35"/>
  <c r="L36" i="35"/>
  <c r="L37" i="35"/>
  <c r="L38" i="35"/>
  <c r="L39" i="35"/>
  <c r="L40" i="35"/>
  <c r="L41" i="35"/>
  <c r="L44" i="35"/>
  <c r="L45" i="35"/>
  <c r="L46" i="35"/>
  <c r="L47" i="35"/>
  <c r="L48" i="35"/>
  <c r="L49" i="35"/>
  <c r="L50" i="35"/>
  <c r="L62" i="35"/>
  <c r="L63" i="35"/>
  <c r="AC68" i="35"/>
  <c r="O68" i="37"/>
  <c r="AC67" i="35"/>
  <c r="O67" i="37"/>
  <c r="J10" i="9"/>
  <c r="I10" i="9"/>
  <c r="P6" i="37"/>
  <c r="X12" i="35"/>
  <c r="R12" i="35"/>
  <c r="L12" i="35"/>
  <c r="E5" i="38"/>
  <c r="G4" i="38"/>
  <c r="O12" i="35"/>
  <c r="U12" i="35"/>
  <c r="I12" i="35"/>
  <c r="K10" i="9"/>
  <c r="M7" i="35"/>
  <c r="F7" i="37"/>
  <c r="H67" i="9"/>
  <c r="H66" i="9"/>
  <c r="K11" i="9"/>
  <c r="J11" i="9"/>
  <c r="I11" i="9"/>
  <c r="P5" i="37"/>
  <c r="M6" i="37"/>
  <c r="M5" i="37"/>
  <c r="I5" i="38"/>
  <c r="I4" i="38"/>
  <c r="B5" i="38"/>
  <c r="C7" i="37"/>
  <c r="C6" i="37"/>
  <c r="B7" i="37"/>
  <c r="B6" i="37"/>
  <c r="C7" i="35"/>
  <c r="C6" i="35"/>
  <c r="C4" i="38"/>
  <c r="A3" i="38"/>
  <c r="H1" i="38"/>
  <c r="AA6" i="35"/>
  <c r="F6" i="37"/>
  <c r="F5" i="37"/>
  <c r="C5" i="37"/>
  <c r="A3" i="37"/>
  <c r="P1" i="37"/>
  <c r="AA5" i="35"/>
  <c r="M6" i="35"/>
  <c r="M5" i="35"/>
  <c r="C5" i="35"/>
  <c r="B6" i="35"/>
  <c r="AD1" i="35"/>
  <c r="A3" i="35"/>
  <c r="I6" i="9"/>
  <c r="I5" i="9"/>
  <c r="A3" i="9"/>
  <c r="B5" i="9"/>
  <c r="E7" i="36"/>
  <c r="E8" i="36"/>
  <c r="E9" i="36"/>
  <c r="E6" i="36"/>
  <c r="B7" i="36"/>
  <c r="B8" i="36"/>
  <c r="B9" i="36"/>
  <c r="B10" i="36"/>
  <c r="B6" i="36"/>
  <c r="A4" i="36"/>
  <c r="D1" i="36"/>
  <c r="A86" i="37"/>
  <c r="A87" i="37"/>
  <c r="O66" i="37"/>
  <c r="N66" i="37"/>
  <c r="Z7" i="35"/>
  <c r="B7" i="35"/>
  <c r="E7" i="9"/>
  <c r="B8" i="9"/>
  <c r="E6" i="9"/>
  <c r="B7" i="9"/>
  <c r="E5" i="9"/>
  <c r="B6" i="9"/>
  <c r="J1" i="9"/>
  <c r="I61" i="9"/>
  <c r="I17" i="9"/>
  <c r="J26" i="9"/>
  <c r="J36" i="9"/>
  <c r="J17" i="9"/>
  <c r="K61" i="9"/>
  <c r="K17" i="9"/>
  <c r="J61" i="9"/>
  <c r="K26" i="9"/>
  <c r="K36" i="9"/>
  <c r="I26" i="9"/>
  <c r="I36" i="9"/>
  <c r="Z6" i="35"/>
  <c r="L6" i="37"/>
  <c r="E8" i="9"/>
  <c r="E10" i="36"/>
</calcChain>
</file>

<file path=xl/sharedStrings.xml><?xml version="1.0" encoding="utf-8"?>
<sst xmlns="http://schemas.openxmlformats.org/spreadsheetml/2006/main" count="1037" uniqueCount="644">
  <si>
    <t>RANGE</t>
  </si>
  <si>
    <t>RANGE TIER</t>
  </si>
  <si>
    <t>DESIGNER</t>
  </si>
  <si>
    <t>TECHNICAL</t>
  </si>
  <si>
    <t>DESIGN ASSISTANT</t>
  </si>
  <si>
    <t>PRODUCT DEV</t>
  </si>
  <si>
    <t>[Select from drop down]</t>
  </si>
  <si>
    <t>TIER 1</t>
  </si>
  <si>
    <t>CAMILLA AND MARC - RTW</t>
  </si>
  <si>
    <t>TIER 2</t>
  </si>
  <si>
    <t>N/A</t>
  </si>
  <si>
    <t>CAMILLA AND MARC - DENIM</t>
  </si>
  <si>
    <t>TIER 3</t>
  </si>
  <si>
    <t>HAYLEY</t>
  </si>
  <si>
    <t>KRISTY/CHRIS</t>
  </si>
  <si>
    <t>CAMILLA AND MARC - WKND</t>
  </si>
  <si>
    <t>LOGO PROGRAM</t>
  </si>
  <si>
    <t>BRIDGING PROGRAM</t>
  </si>
  <si>
    <t>GEORGIA</t>
  </si>
  <si>
    <t>MASSIMO</t>
  </si>
  <si>
    <t>MAIN LABELS</t>
  </si>
  <si>
    <t>SIZE LABEL</t>
  </si>
  <si>
    <t>SWING TAGS</t>
  </si>
  <si>
    <t>HANG TAPE</t>
  </si>
  <si>
    <t>MAIN POSITION</t>
  </si>
  <si>
    <t>CARE LABEL POSITION</t>
  </si>
  <si>
    <t>SWING TAG POSITION</t>
  </si>
  <si>
    <t>DEVELOPMENT</t>
  </si>
  <si>
    <t>PROTO</t>
  </si>
  <si>
    <t>SMS</t>
  </si>
  <si>
    <t>PP</t>
  </si>
  <si>
    <t>SHIPPING SAMPLES</t>
  </si>
  <si>
    <t>[Select pattern status from drop down menu]</t>
  </si>
  <si>
    <t>[Select acceptance status from drop down menu]</t>
  </si>
  <si>
    <t>#WN-7010D / RTW woven end-fold label, cream background, black text.</t>
  </si>
  <si>
    <t>#WN-7006D / RTW woven loop-fold pip, cream background, black text.</t>
  </si>
  <si>
    <t>#WN-7034 and #WN-7022 / RTW swing tag, spare envelope, and sealer string.</t>
  </si>
  <si>
    <t>#WN-7035D (OFF WHITE)</t>
  </si>
  <si>
    <t>Top &amp; dress position standard position.</t>
  </si>
  <si>
    <t>At wearer's left side seam, 10cm up from hem edge.</t>
  </si>
  <si>
    <t>Thread security string through size pip.</t>
  </si>
  <si>
    <t>Follow pattern as sent by Camilla and Marc.</t>
  </si>
  <si>
    <t>Shipping samples APPROVED.</t>
  </si>
  <si>
    <t>#WN-7010D / DENIM woven end-fold label, cream background, black text.</t>
  </si>
  <si>
    <t>#WN-7006D / DENIM woven loop-fold pip, cream background, black text.</t>
  </si>
  <si>
    <t>#WN-7034 and #WN-7022 / DENIM swing tag, spare envelope, and sealer string.</t>
  </si>
  <si>
    <t>#WN-7035C (BLACK)</t>
  </si>
  <si>
    <t>Trouser &amp; skirt standard position.</t>
  </si>
  <si>
    <t>At wearer's left side seam, 10cm below waist edge.</t>
  </si>
  <si>
    <t>Safety pin externally at wearer's left underarm.</t>
  </si>
  <si>
    <t>Factory to amend pattern sent with comments.</t>
  </si>
  <si>
    <t>Shipping samples REJECTED - See comments.</t>
  </si>
  <si>
    <t>#WN-7007D / RTW JACKET-COAT only, woven end-fold label, cream background, black text.</t>
  </si>
  <si>
    <t>#WN-7006C / WKND woven loop-fold pip, black background, cream text.</t>
  </si>
  <si>
    <t>#WN-7037 / RTW DELICATE swing tag, spare envelope, string, and bubble safety pin.</t>
  </si>
  <si>
    <t>At CB, middle of back facing, concealed vertical stitching.</t>
  </si>
  <si>
    <t>At wearer's left side, half way along seam.</t>
  </si>
  <si>
    <t>Folded loops at underarm.</t>
  </si>
  <si>
    <t>No pattern sending due to no pattern changes needed.</t>
  </si>
  <si>
    <t>Shipping samples PENDING - Send size set for urgent review.</t>
  </si>
  <si>
    <t>#WN-7010C / WKND woven end-fold label, black background, cream text.</t>
  </si>
  <si>
    <t>#WN-7030 / WKND swing tag and sealer string.</t>
  </si>
  <si>
    <t>At CB, concealed horizontal stitching at top corners only, in-line with neck seam.</t>
  </si>
  <si>
    <t>At CB seam, 5cm below waistand.</t>
  </si>
  <si>
    <t>Folded loops at side waist seam.</t>
  </si>
  <si>
    <t>Factory to make/adjust pattern.</t>
  </si>
  <si>
    <t>Shipping samples PENDING - Submit AQL inspection for urgent review.</t>
  </si>
  <si>
    <t>#WN-7007C / WKND JACKET-COAT only, woven end-fold label, black background, cream text.</t>
  </si>
  <si>
    <t>At CB, concealed veritcal stitching along entire end fold.</t>
  </si>
  <si>
    <t>Folded loops at side neck / high shoulder point.</t>
  </si>
  <si>
    <t>Shipping samples PENDING - Submit 100% inspection for urgent review.</t>
  </si>
  <si>
    <t>#WN-7011C / WKND ACTIVE-ACC-KIDS woven loop-fold label, black background, cream text.</t>
  </si>
  <si>
    <t>At CB, insert loop-fold into neck seam.</t>
  </si>
  <si>
    <t>Folded loops at low shoulder point.</t>
  </si>
  <si>
    <t>[Select progession status from drop down menu]</t>
  </si>
  <si>
    <t>At CB, insert loop-fold into waist seam.</t>
  </si>
  <si>
    <t>Sumbit PROTO sample with correct fabric quality.</t>
  </si>
  <si>
    <t>Proto Fit APPROVED - Submit SMS sample with correct fabric quality, colour, and trims.</t>
  </si>
  <si>
    <t>SMS Fit APPROVED - Submit PP sample with correct fabric quality, colour, and trims.</t>
  </si>
  <si>
    <t>PP Fit APPROVED - Proceed to bulk production. Submit shipping samples.</t>
  </si>
  <si>
    <t>[Select shipment status from drop down menu]</t>
  </si>
  <si>
    <t>Please follow specific make instructions for this style.</t>
  </si>
  <si>
    <t>Submit SMS sample with correct fabric quality, colour, and trims.</t>
  </si>
  <si>
    <t>Proto Fit REJECTED - Submit 2ND PROTO sample.</t>
  </si>
  <si>
    <t>SMS Fit REJECTED - Submit 2ND SMS sample.</t>
  </si>
  <si>
    <t>PP Fit REJECTED  - Submit 2ND PP sample with correct fabric quality, colour, and trims.</t>
  </si>
  <si>
    <t>Approved to Ship</t>
  </si>
  <si>
    <t>Submit PP sample with correct fabric quality, colour, and trims.</t>
  </si>
  <si>
    <t>Proto Fit REJECTED - Submit MOCK-UP as requested below.</t>
  </si>
  <si>
    <t>SMS Fit REJECTED - Submit MOCK-UP as requested below.</t>
  </si>
  <si>
    <t>PP Fit REJECTED - Submit MOCK-UP as requested below.</t>
  </si>
  <si>
    <t>NOT Approved to Ship</t>
  </si>
  <si>
    <t>Proto Fit APPROVED - Submit PP sample with correct fabric quality, colour, and trims.</t>
  </si>
  <si>
    <t>SMS fit APPROVED TO BULK - Proceed direct to bulk production. No PP needed. Submit shipping samples.</t>
  </si>
  <si>
    <t>[Select return sample from drop down menu]</t>
  </si>
  <si>
    <t>WAREHOUSE ALERT</t>
  </si>
  <si>
    <t>Reference sample must be returned with PROTO.</t>
  </si>
  <si>
    <t>Proto sample must be returned with SMS sample.</t>
  </si>
  <si>
    <t>SMS sample must be returned with PP sample.</t>
  </si>
  <si>
    <t>PP sample must be returned with shipping samples.</t>
  </si>
  <si>
    <t>GREEN</t>
  </si>
  <si>
    <t>Reference sample must be returned with SMS.</t>
  </si>
  <si>
    <t>Proto sample must be returned with 2ND PROTO sample</t>
  </si>
  <si>
    <t>SMS sample must be returned with 2ND SMS sample</t>
  </si>
  <si>
    <t>PP sample must be returned with 2ND PP sample.</t>
  </si>
  <si>
    <t>AMBER</t>
  </si>
  <si>
    <t>Reference sample must be returned with PP.</t>
  </si>
  <si>
    <t>Proto sample must be returned with MOCK-UP.</t>
  </si>
  <si>
    <t>SMS sample must be returned with MOCK-UP.</t>
  </si>
  <si>
    <t>PP sample must be returned with MOCK-UP.</t>
  </si>
  <si>
    <t>RED</t>
  </si>
  <si>
    <t>Proto sample must be returned with PP sample.</t>
  </si>
  <si>
    <t>SMS sample must be returned with shipping samples.</t>
  </si>
  <si>
    <t>CUTTING INSTRUCTIONS</t>
  </si>
  <si>
    <t>TEARAWAY</t>
  </si>
  <si>
    <t>FUSING</t>
  </si>
  <si>
    <t>FUSING COLOURS</t>
  </si>
  <si>
    <t>SLEEVE WADDING</t>
  </si>
  <si>
    <t>HORSE HAIR</t>
  </si>
  <si>
    <t>SHOULDER PADS</t>
  </si>
  <si>
    <t>DESCRIPTON</t>
  </si>
  <si>
    <t>SUPPLIER</t>
  </si>
  <si>
    <t>HEIGHT</t>
  </si>
  <si>
    <t>OTHER TRIMS</t>
  </si>
  <si>
    <t>PRINT / EMBELLISHMENT</t>
  </si>
  <si>
    <t>COLOURS</t>
  </si>
  <si>
    <t>ZIPPERS</t>
  </si>
  <si>
    <t xml:space="preserve">ELASTICS 1 </t>
  </si>
  <si>
    <t>ELASTICS 2</t>
  </si>
  <si>
    <t>BLACK</t>
  </si>
  <si>
    <t>REST FABRIC OVERNIGHT</t>
  </si>
  <si>
    <t>B0803</t>
  </si>
  <si>
    <t>KD7111 LIGHT-WEIGHT IRON ON VILENE</t>
  </si>
  <si>
    <t>WHITE</t>
  </si>
  <si>
    <t>#EH080</t>
  </si>
  <si>
    <t>W0571C Horse hair canvas Shoulder Saddle Support Natural</t>
  </si>
  <si>
    <t>half foam and wadding</t>
  </si>
  <si>
    <t>HELSA</t>
  </si>
  <si>
    <t>25mm HEIGHT</t>
  </si>
  <si>
    <t>JELLY TAPE</t>
  </si>
  <si>
    <t>EMBROIDERED LOGO</t>
  </si>
  <si>
    <t>SOFT WHITE AS PANTONE 11-0700 TCX</t>
  </si>
  <si>
    <t>2CC Invisible coil zipper, closed-end, DA auto-lock slider, recycled tape DTM main</t>
  </si>
  <si>
    <t>ANTI ROLL ELASTIC</t>
  </si>
  <si>
    <t xml:space="preserve">TH-5736-R: 8CM FLAT BOTTOM ELASTIC
</t>
  </si>
  <si>
    <t xml:space="preserve">CNM-LP04: BLACK LEATHER PATCH
</t>
  </si>
  <si>
    <t>CUT RANDOM</t>
  </si>
  <si>
    <t>VILENE A0203R</t>
  </si>
  <si>
    <t>#9520 55GSM LIGHTWEIGHT BI-ELASTIC FUSING</t>
  </si>
  <si>
    <t>NATURAL</t>
  </si>
  <si>
    <t xml:space="preserve"> HH8156 </t>
  </si>
  <si>
    <t>W0572C Horsehair Canvas heavyweight Natural (colour 40)</t>
  </si>
  <si>
    <t>6mm foam with 1cm wadding</t>
  </si>
  <si>
    <t>15mm HEIGHT</t>
  </si>
  <si>
    <t>GRIPPER ELASTIC</t>
  </si>
  <si>
    <t>LIGHT PLASTISOL PRINT</t>
  </si>
  <si>
    <t>STARK WHITE AS PANTONE 11-0601 TCX</t>
  </si>
  <si>
    <t>3CC Invisible coil zipper, closed-end, DADR2A auto-lock slider, recycled tape DTM main</t>
  </si>
  <si>
    <t>BRUSHED DOUBLE SIDED SATIN ELASTIC</t>
  </si>
  <si>
    <t xml:space="preserve">TH-5737-R1: 5CM FLAT ELASTIC
</t>
  </si>
  <si>
    <t xml:space="preserve">CNM-LP04-WHT: WHITE LEATHER PATCH
</t>
  </si>
  <si>
    <t>CUT ONE WAY</t>
  </si>
  <si>
    <t>1050 NONWOVEN INTERLINING</t>
  </si>
  <si>
    <t>#9540 85GSM MID-WEIGHT BI-ELASTIC FUSING</t>
  </si>
  <si>
    <t>NUDE</t>
  </si>
  <si>
    <t>HE1056 FUSIBLE WADDING CHINA</t>
  </si>
  <si>
    <t xml:space="preserve">W0731C Horsehair Canvas heavyweight White (colour 10) </t>
  </si>
  <si>
    <t>ART 57432</t>
  </si>
  <si>
    <t>wide man style wadded pad</t>
  </si>
  <si>
    <t>22mm HEIGHT</t>
  </si>
  <si>
    <t>METAL EYELETS</t>
  </si>
  <si>
    <t>PLASTISOL PRINT</t>
  </si>
  <si>
    <t>BLACK AS PANTONE 19-0303 TPX</t>
  </si>
  <si>
    <t>5CC Invisible coil zipper, closed-end, DA5 auto-lock slider, recycled tape DTM main</t>
  </si>
  <si>
    <t xml:space="preserve">WFJ-B5144: 6MM POLYESTER CAMILLA AND MARC SILK SCREEN LOGO ELASTIC TAPE
</t>
  </si>
  <si>
    <t xml:space="preserve">CNM-W-MAINJQ: AW24 WOVEN JACQUARD LABEL
</t>
  </si>
  <si>
    <t>CUT ONE SIZE UP ONE SIZE DOWN</t>
  </si>
  <si>
    <t>#9550 155GSM MID-WEIGHT BI-ELASTIC FUSING</t>
  </si>
  <si>
    <t>SILVER</t>
  </si>
  <si>
    <t>RCY 312-12 150CM (LIGHT WADDING)</t>
  </si>
  <si>
    <t xml:space="preserve">K0250C Horsehair Canvas lightweight White (colour 12) </t>
  </si>
  <si>
    <t>CP1801</t>
  </si>
  <si>
    <t>6mm HEIGHT</t>
  </si>
  <si>
    <t>O-RING METAL</t>
  </si>
  <si>
    <t>HIGH SHINE SILICONE PRINT</t>
  </si>
  <si>
    <t>IVORY AS PANTONE 11-0701 TCX</t>
  </si>
  <si>
    <t>3CF Standard coil zipper, close-end, DA auto-lock slider, recycled tape DTM main</t>
  </si>
  <si>
    <t xml:space="preserve">: AW25 WOVEN MONOGRAM LABEL
</t>
  </si>
  <si>
    <t>CUT PILE SMOOTH FACING UP</t>
  </si>
  <si>
    <t>#9570 155GSM HEAVY-WEIGHT BI-ELASTIC FUSING</t>
  </si>
  <si>
    <t>SCU 30R</t>
  </si>
  <si>
    <t xml:space="preserve">K0250C Horsehair Canvas lightweight Grey (colour 90) </t>
  </si>
  <si>
    <t>779 275    (GREY)</t>
  </si>
  <si>
    <t>Thin horse hair and foam</t>
  </si>
  <si>
    <t xml:space="preserve">8-SLIDER METAL </t>
  </si>
  <si>
    <t>HEAT TRANSFER PRINT</t>
  </si>
  <si>
    <t>DTM MAIN</t>
  </si>
  <si>
    <t>3CF Standard coil zipper, open-end, one-way, DA auto-lock slider, recycled tape DTM main</t>
  </si>
  <si>
    <t xml:space="preserve">CM21-16: RECTANGULAR LOGO PATCH
</t>
  </si>
  <si>
    <t>CUT PILE SMOOTH FACING DOWN</t>
  </si>
  <si>
    <t>BVM #40 LIGHT-WEIGHT IRON ON FUSING</t>
  </si>
  <si>
    <t>SCU 40R</t>
  </si>
  <si>
    <t xml:space="preserve">K0250C Horsehair Canvas lightweight Black (colour 98) </t>
  </si>
  <si>
    <t>CP 1808</t>
  </si>
  <si>
    <t xml:space="preserve"> (L) x190mm (W)125 &amp; (H) 10mm wadding with full felt cover</t>
  </si>
  <si>
    <t>10mm HEIGHT</t>
  </si>
  <si>
    <t>E-HOOKS METAL</t>
  </si>
  <si>
    <t>RAISED RUBBER PRINT</t>
  </si>
  <si>
    <t>5CN Standard coil zipper, close-end, DA8 auto-lock slider, recycled tape DTM main</t>
  </si>
  <si>
    <t xml:space="preserve">CM22-2: SQUARE LOGO RUBBER PATCH
</t>
  </si>
  <si>
    <t>MATCH CHECK</t>
  </si>
  <si>
    <t>BVM #60 MID-WEIGHT IRON ON FUSING</t>
  </si>
  <si>
    <t>SCU 60R</t>
  </si>
  <si>
    <t>Shapewell  615MH</t>
  </si>
  <si>
    <t>CP 1809</t>
  </si>
  <si>
    <t xml:space="preserve"> (L) x200mm (W)125 &amp; (H) 10mm wadding with full felt cover</t>
  </si>
  <si>
    <t>SQUARE-RING METAL</t>
  </si>
  <si>
    <t>FLAT RUBBER PRINT</t>
  </si>
  <si>
    <t>5CN Standard coil zipper, open-end, one-way, DA8 auto-lock slider, recycled tape DTM main</t>
  </si>
  <si>
    <t xml:space="preserve">CM22-3: TONAL HALF MOON LOGO RUBBER PATCH
</t>
  </si>
  <si>
    <t>MATCH STRIPES</t>
  </si>
  <si>
    <t>BVM #80 MID-HEAVY WEIGHT IRON ON FUSING</t>
  </si>
  <si>
    <t>SCU 80R</t>
  </si>
  <si>
    <t>RCY272C-90 160CM RECYCLED HORSE HAIR</t>
  </si>
  <si>
    <t>415-418</t>
  </si>
  <si>
    <t>Blouse shoulder pad</t>
  </si>
  <si>
    <t>20mm height</t>
  </si>
  <si>
    <t>SQUARE SLIDER METAL</t>
  </si>
  <si>
    <t>SUBLIMATION PRINT</t>
  </si>
  <si>
    <t>CM22-5: CONTRAST HALF MOON LOGO RUBBER PATCH</t>
  </si>
  <si>
    <t>MATCH AT CF AND BK CROTCH</t>
  </si>
  <si>
    <t>BVM #100 HEAVY-WEIGHT IRON ON FUSING</t>
  </si>
  <si>
    <t>SCU 100R</t>
  </si>
  <si>
    <t>NOT REQUIRED</t>
  </si>
  <si>
    <t>Wadding only and felt cover</t>
  </si>
  <si>
    <t>DIGITAL PRINT</t>
  </si>
  <si>
    <t>3M Standard metal zipper, close-end, DA auto-lock slider, recycled tape DTM main</t>
  </si>
  <si>
    <t>CUT ONE BY ONE</t>
  </si>
  <si>
    <t>ME9701 GGT FUSING</t>
  </si>
  <si>
    <t>SCU 120R</t>
  </si>
  <si>
    <t xml:space="preserve">SP 767 276 </t>
  </si>
  <si>
    <t>25mm foam and 6mm wadding</t>
  </si>
  <si>
    <t>24mm HEIGHT</t>
  </si>
  <si>
    <t>METAL SNAP FASTENER GROSGRAIN TAPE</t>
  </si>
  <si>
    <t>SCREEN YARDAGE PRINT</t>
  </si>
  <si>
    <t>5R Standard metal zipper, close-end, DA8 auto-lock slider, recycled tape DTM main</t>
  </si>
  <si>
    <t xml:space="preserve">MANUAL CUT BY HAND </t>
  </si>
  <si>
    <t>MV 9111 GGT IRON ON FUSING</t>
  </si>
  <si>
    <t>SCU 150R</t>
  </si>
  <si>
    <t>PLASTIC SNAP FASTENER GROSGRAIN TAPE</t>
  </si>
  <si>
    <t>EMBOSSED MONOGRAM</t>
  </si>
  <si>
    <t>5R Standard metal zipper, open-end, one-way, DA8 auto-lock slider, recycled tape DTM main</t>
  </si>
  <si>
    <t>MIRROR CF AND CBK PANELS</t>
  </si>
  <si>
    <t>SCU 180R</t>
  </si>
  <si>
    <t xml:space="preserve">A34817B </t>
  </si>
  <si>
    <t>PLASTIC BONING</t>
  </si>
  <si>
    <t xml:space="preserve">RCY9940-4000 </t>
  </si>
  <si>
    <t>SCU 200R</t>
  </si>
  <si>
    <t>A34548B</t>
  </si>
  <si>
    <t>RING PRESS SNAP CLOSURE</t>
  </si>
  <si>
    <t>EMBROIDERED MOTIF</t>
  </si>
  <si>
    <t>ZG 902 BONDING ADHESIVE</t>
  </si>
  <si>
    <t>POMOLINO METAL TRIM</t>
  </si>
  <si>
    <t>EMBROIDERED EYELETS</t>
  </si>
  <si>
    <t>ZZ 903 BONDING ADHESIVE</t>
  </si>
  <si>
    <t>HOOK &amp; EYE METAL HAND-SEW</t>
  </si>
  <si>
    <t>CONTRAST TOPSTITCHING</t>
  </si>
  <si>
    <t>METAL ZIPPER COLOUR</t>
  </si>
  <si>
    <t>RN-23123347: BRUSHED LINGERIE UNDERWIRE  TAPE (NO UNDERWIRE)</t>
  </si>
  <si>
    <t>3205 MID-WEIGHT IRON ON VILENE</t>
  </si>
  <si>
    <t>BRUSHED LINGERIE UNDERWIRE  TAPE (NO UNDERWIRE)</t>
  </si>
  <si>
    <t>GARMENT DYE</t>
  </si>
  <si>
    <t>SILVER: C5 SLIDER / MN CHAIN</t>
  </si>
  <si>
    <t>BLACK 19-0303 TPX/ALMOND MILK 12-4301 TCX</t>
  </si>
  <si>
    <t>3216 HEAVY-WEIGHT IRON ON VILENE</t>
  </si>
  <si>
    <t>CNM-9BA-HF115: BRANDED DENIM RIVETS</t>
  </si>
  <si>
    <t>GARMET WASH</t>
  </si>
  <si>
    <t>ANTIQUE SILVER: H3 SLIDER / GTH CHAIN</t>
  </si>
  <si>
    <t>WHITE 11-4800 TCX/ FOSSIL 16-1102 TCX</t>
  </si>
  <si>
    <t>DOUBLE SIDED PIN-DOT FUSING</t>
  </si>
  <si>
    <t>6MM RIGALENE</t>
  </si>
  <si>
    <t>ENZYME WASH</t>
  </si>
  <si>
    <t>GOLD: OJ SLIDER / G CHAIN</t>
  </si>
  <si>
    <t>WHITE/ GREY 18-4015 TCX</t>
  </si>
  <si>
    <t>METAL BONING</t>
  </si>
  <si>
    <t>ANTIQUE GOLD: I SLIDER / GKB CHAIN</t>
  </si>
  <si>
    <t>GROSGRAIN RIBBON</t>
  </si>
  <si>
    <t>MATTE BLACK</t>
  </si>
  <si>
    <t>HOOK &amp; EYE TAPE</t>
  </si>
  <si>
    <t>GUNMETAL</t>
  </si>
  <si>
    <t>BRA UNDERWIRE</t>
  </si>
  <si>
    <t>BRA MOULDED FOAM CUPS</t>
  </si>
  <si>
    <t>COMPONENT</t>
  </si>
  <si>
    <t>ARTICLE / DESCRIPTION</t>
  </si>
  <si>
    <t>COMPOSITION</t>
  </si>
  <si>
    <t>WIDTH</t>
  </si>
  <si>
    <t>WEIGHT</t>
  </si>
  <si>
    <t>MILL</t>
  </si>
  <si>
    <t>CONTRAST 1:</t>
  </si>
  <si>
    <t>H1333S - 2X2 BOMBER RIB CUFFS AND NECK - SAME AS HOLLAND BOMBER</t>
  </si>
  <si>
    <t>NYLON ELASTANE</t>
  </si>
  <si>
    <t>1x1 RIB</t>
  </si>
  <si>
    <t>2X2 RIB</t>
  </si>
  <si>
    <t>INTERNAL BIND</t>
  </si>
  <si>
    <t>PIPING W. CORD EDGE AT SIDE PANEL SEAMS - J0544FR - AS J2 PRODUCTION</t>
  </si>
  <si>
    <t>100% RECYCLED NYLON</t>
  </si>
  <si>
    <t>JIANYANG</t>
  </si>
  <si>
    <t>COTTON POPLIN PIPING ON SIDE SEAMS  - AS CANTON TRACKPANTS</t>
  </si>
  <si>
    <t>LINING 1:</t>
  </si>
  <si>
    <t>J0091FR Recycled Lining</t>
  </si>
  <si>
    <t>100% recycled poly</t>
  </si>
  <si>
    <t>145cm</t>
  </si>
  <si>
    <t>72GSM</t>
  </si>
  <si>
    <t>JIANG YANG</t>
  </si>
  <si>
    <t>SIDE POCKET LINING - 60'S COTTON VOILE</t>
  </si>
  <si>
    <t>100% cotton</t>
  </si>
  <si>
    <t>J0286 (Back Side)</t>
  </si>
  <si>
    <t>52% recycled poly 48% viscose</t>
  </si>
  <si>
    <t>138cm</t>
  </si>
  <si>
    <t>86GSM</t>
  </si>
  <si>
    <t>J0208 - Recycled twilll lining</t>
  </si>
  <si>
    <t>135cm</t>
  </si>
  <si>
    <t>80GSM</t>
  </si>
  <si>
    <t>J8015 (Back Side) twill lining</t>
  </si>
  <si>
    <t>55% recycled poly 45% viscose</t>
  </si>
  <si>
    <t>94GSM</t>
  </si>
  <si>
    <t>50D 涤氨三幅 - Power mesh lining</t>
  </si>
  <si>
    <t>160cm</t>
  </si>
  <si>
    <t>75GSM</t>
  </si>
  <si>
    <t>HONGXING KNITTING</t>
  </si>
  <si>
    <t>J3430FR - Ponte lining</t>
  </si>
  <si>
    <t>105GSM</t>
  </si>
  <si>
    <t>SS7080 - twill lining</t>
  </si>
  <si>
    <t>100% polyester</t>
  </si>
  <si>
    <t>70GSM</t>
  </si>
  <si>
    <t>LANMEIREN</t>
  </si>
  <si>
    <t>Recycled Poly lining</t>
  </si>
  <si>
    <t>Recycled Poly GGT</t>
  </si>
  <si>
    <t>100% recycled poly.</t>
  </si>
  <si>
    <t>Recycled Dbl GGT</t>
  </si>
  <si>
    <t>Recycled Chiffon</t>
  </si>
  <si>
    <t>JYCM001 - Monogram Lining</t>
  </si>
  <si>
    <t xml:space="preserve"> 100% recycled poly</t>
  </si>
  <si>
    <t>78GSM</t>
  </si>
  <si>
    <t>Recycled Jersey</t>
  </si>
  <si>
    <t>REFERENCE IMAGE</t>
  </si>
  <si>
    <t>POSITION</t>
  </si>
  <si>
    <t>SIZE</t>
  </si>
  <si>
    <t>QUANTITY</t>
  </si>
  <si>
    <t>PRESS STUDS:</t>
  </si>
  <si>
    <t>#WSJ-231117B: METAL PRESS SNAPS (NO STAR)</t>
  </si>
  <si>
    <t>11MM</t>
  </si>
  <si>
    <t>#WSJ-2311171: METAL PRESS SNAPS (W/ STARS)</t>
  </si>
  <si>
    <t>METAL PILL BOX SNAP AS RUNNING</t>
  </si>
  <si>
    <t>14MM</t>
  </si>
  <si>
    <t>RT02: METAL SNAPS</t>
  </si>
  <si>
    <t>RT01: PLASTIC SNAPS</t>
  </si>
  <si>
    <t>PLASTIC SNAPS</t>
  </si>
  <si>
    <t>RUBBERISED METAL SNAPS</t>
  </si>
  <si>
    <t>HAND SEW METAL PRESS SNAPS</t>
  </si>
  <si>
    <t>6MM</t>
  </si>
  <si>
    <t>METAL SNAPS</t>
  </si>
  <si>
    <t>TOGGLES:</t>
  </si>
  <si>
    <t>JN134: MONOGRAM TOGGLE</t>
  </si>
  <si>
    <t>15.7 X 13.6MM</t>
  </si>
  <si>
    <t>JAG</t>
  </si>
  <si>
    <t xml:space="preserve">SAB210833/ 21LZK0833: RECYCLED CIRCULAR PET CORD LOCK </t>
  </si>
  <si>
    <t>WIDTH: 14.7MM
HEIGHT: 12.8MM
HOLE: 3.0MM</t>
  </si>
  <si>
    <t>SAB</t>
  </si>
  <si>
    <t xml:space="preserve">21LZK0199: RECYCLED CYLINDER PET CORD LOCK
</t>
  </si>
  <si>
    <t xml:space="preserve">TAOWXL20231103: CIRCULAR CORD LOCK
</t>
  </si>
  <si>
    <t>DRAWCORDS:</t>
  </si>
  <si>
    <t>21LSK1403-2: RECYCLED NYLON TUBULAR DRAWCORD, TUBULAR MATTE CORD ENDS</t>
  </si>
  <si>
    <t>5MM</t>
  </si>
  <si>
    <t xml:space="preserve">FLAT TUBULAR DRAWCORD : RAW AND STITCHED END 
</t>
  </si>
  <si>
    <t>15MM</t>
  </si>
  <si>
    <t xml:space="preserve">TAOYMX: WAX DIP ENDS TUBULAR COTTON CORDS
</t>
  </si>
  <si>
    <t>WAX DIP ENDS TUBULAR COTTON CORDS</t>
  </si>
  <si>
    <t>8MM</t>
  </si>
  <si>
    <t xml:space="preserve">CM21-15: RECYCLED CONTENT NYLON DRAWCORD
</t>
  </si>
  <si>
    <t>3MM</t>
  </si>
  <si>
    <t xml:space="preserve">MRY4577: CIRCULAR POLY-COTTON CORD W/ KNOTTED + RAW ENDS
(FOR TERRY STYLES)
</t>
  </si>
  <si>
    <t>RECYCLED NYLON ELASTIC CORD</t>
  </si>
  <si>
    <t>Q2CMT 8017</t>
  </si>
  <si>
    <t>SPEC ISSUED:</t>
  </si>
  <si>
    <t>RANGE TIER:</t>
  </si>
  <si>
    <t>DESIGN SHEET</t>
  </si>
  <si>
    <t>SEASON:</t>
  </si>
  <si>
    <t>Q2 - PREFALL '25</t>
  </si>
  <si>
    <t>SUPPLIER:</t>
  </si>
  <si>
    <t>GROUP:</t>
  </si>
  <si>
    <t>DESIGNER:</t>
  </si>
  <si>
    <t>STYLE NAME:</t>
  </si>
  <si>
    <t>ODESSA SWEAT</t>
  </si>
  <si>
    <t>DESIGN ASSISTANT:</t>
  </si>
  <si>
    <t>DESCRIPTION:</t>
  </si>
  <si>
    <t>CREW SWEAT</t>
  </si>
  <si>
    <t>GARMENT TECH:</t>
  </si>
  <si>
    <t>BASE BLOCK:</t>
  </si>
  <si>
    <t>REENA SWEAT</t>
  </si>
  <si>
    <t>PRODUCT DEVELOPER:</t>
  </si>
  <si>
    <t>FRONT &amp; BACK</t>
  </si>
  <si>
    <t xml:space="preserve"> </t>
  </si>
  <si>
    <t>MAIN FABRIC:</t>
  </si>
  <si>
    <t>LOOPBACK</t>
  </si>
  <si>
    <t>WEIGHT:</t>
  </si>
  <si>
    <t>380 GSM</t>
  </si>
  <si>
    <t>MAIN COMPOSITION:</t>
  </si>
  <si>
    <t>100% COTTON</t>
  </si>
  <si>
    <t>FABRIC MILL:</t>
  </si>
  <si>
    <t>COLOURWAY 1</t>
  </si>
  <si>
    <t>COLOUR NAME:</t>
  </si>
  <si>
    <t>SEA GRASS</t>
  </si>
  <si>
    <t>COLOUR REFERENCE:</t>
  </si>
  <si>
    <t xml:space="preserve">L/D SENT </t>
  </si>
  <si>
    <t>COLOURWAY 2</t>
  </si>
  <si>
    <t>VIOLET</t>
  </si>
  <si>
    <t>COLOURWAY 3</t>
  </si>
  <si>
    <t>NAVY</t>
  </si>
  <si>
    <r>
      <t>MATCH TO</t>
    </r>
    <r>
      <rPr>
        <b/>
        <sz val="11"/>
        <color theme="1"/>
        <rFont val="Calibri"/>
        <family val="2"/>
        <scheme val="minor"/>
      </rPr>
      <t xml:space="preserve"> NAVY SAINT - #8385 colour #33A</t>
    </r>
    <r>
      <rPr>
        <sz val="11"/>
        <color theme="1"/>
        <rFont val="Calibri"/>
        <family val="2"/>
        <scheme val="minor"/>
      </rPr>
      <t xml:space="preserve"> (pantone 19-3924 tcx)</t>
    </r>
  </si>
  <si>
    <t>COLOURWAY 4</t>
  </si>
  <si>
    <t>COLOURWAY 5</t>
  </si>
  <si>
    <t>COLOURWAY 6</t>
  </si>
  <si>
    <t>DESIGN INSPIRATION</t>
  </si>
  <si>
    <t>PATTERNMAKER:</t>
  </si>
  <si>
    <t>HAND OVER NOTES:</t>
  </si>
  <si>
    <t>HAND OVER DATE:</t>
  </si>
  <si>
    <t>PRESENT:</t>
  </si>
  <si>
    <t>TRIMS &amp; LABELLING SHEET</t>
  </si>
  <si>
    <t>TRIMS APPROVED DATE:</t>
  </si>
  <si>
    <t>CONTRAST 2:</t>
  </si>
  <si>
    <t>LINING 2:</t>
  </si>
  <si>
    <t>EMBELLISHMENT</t>
  </si>
  <si>
    <t>TYPE / DESCRIPTION</t>
  </si>
  <si>
    <t>PRINT 1:</t>
  </si>
  <si>
    <t>SEE ARTWORK</t>
  </si>
  <si>
    <t>PRINT 2:</t>
  </si>
  <si>
    <t>EMBROIDERY:</t>
  </si>
  <si>
    <t>OTHER:</t>
  </si>
  <si>
    <t>CONTRAST THREAD:</t>
  </si>
  <si>
    <t>ALLOVER STITCHING:</t>
  </si>
  <si>
    <t>ALLOVER</t>
  </si>
  <si>
    <t>SPECIAL STITCHING:</t>
  </si>
  <si>
    <t>BARTACKS</t>
  </si>
  <si>
    <t>FUSING 1:</t>
  </si>
  <si>
    <t>BODY, SLEEVES, POCKET, FLAPS</t>
  </si>
  <si>
    <t>FREUDENBERG</t>
  </si>
  <si>
    <t>FUSING 2:</t>
  </si>
  <si>
    <t>FRT FAC, COLLAR STAND, COLLARS WELTS</t>
  </si>
  <si>
    <t>FUSING 3:</t>
  </si>
  <si>
    <t>VILENE/NON STICK</t>
  </si>
  <si>
    <t>ARMHOLE, SHOULDERS,</t>
  </si>
  <si>
    <t>TEARAWAY:</t>
  </si>
  <si>
    <t>LAPEL</t>
  </si>
  <si>
    <t>WADDING:</t>
  </si>
  <si>
    <t>HORSE HAIR:</t>
  </si>
  <si>
    <t>FRONT AND BACK SHOULDER</t>
  </si>
  <si>
    <t>SHOULDER PAD:</t>
  </si>
  <si>
    <t>ELASTIC 1:</t>
  </si>
  <si>
    <t>ELASTIC 2:</t>
  </si>
  <si>
    <t>K AND K</t>
  </si>
  <si>
    <t>BUTTON 1:</t>
  </si>
  <si>
    <t>BUTTON 2:</t>
  </si>
  <si>
    <t>BUTTON 3:</t>
  </si>
  <si>
    <t>BUTTON 4:</t>
  </si>
  <si>
    <t>COIL ZIPPER:</t>
  </si>
  <si>
    <t>METAL ZIPPER:</t>
  </si>
  <si>
    <t>SPECIALTY ZIPPER:</t>
  </si>
  <si>
    <t>BUCKLE 1:</t>
  </si>
  <si>
    <t>BUCKLE 2:</t>
  </si>
  <si>
    <t>DRAWCORD:</t>
  </si>
  <si>
    <t>LOGO PATCH/BADGE:</t>
  </si>
  <si>
    <t>THREAD:</t>
  </si>
  <si>
    <t>STANDARD</t>
  </si>
  <si>
    <t>MAIN THREAD</t>
  </si>
  <si>
    <t xml:space="preserve">ALL OVER </t>
  </si>
  <si>
    <t>HOOK &amp; BAR:</t>
  </si>
  <si>
    <t>WAISTBANDING</t>
  </si>
  <si>
    <t>COTTON TAPE</t>
  </si>
  <si>
    <t>SHOULDER SEAM</t>
  </si>
  <si>
    <t>HANG TAPE:</t>
  </si>
  <si>
    <t>6mm single-side satin tape, printed text.</t>
  </si>
  <si>
    <t>Follow spec if required.</t>
  </si>
  <si>
    <t>-</t>
  </si>
  <si>
    <t>WeNordic</t>
  </si>
  <si>
    <t>MAIN LABEL:</t>
  </si>
  <si>
    <t>SIZE LABEL:</t>
  </si>
  <si>
    <t>Sew to main label at WEARER'S LEFT SIDE edge, at midway position, concealed stitching.</t>
  </si>
  <si>
    <t>MAIN SWING TAG:</t>
  </si>
  <si>
    <t>CARE LABEL:</t>
  </si>
  <si>
    <t>Single-side satin tape, white background, black printed text, 18cm x 3.5cm, folded with text facing out.</t>
  </si>
  <si>
    <t>BARCODE:</t>
  </si>
  <si>
    <t>Please follow barcode directions from production team.</t>
  </si>
  <si>
    <t>Centre of back of spare envelope tag.</t>
  </si>
  <si>
    <t>SKETCH</t>
  </si>
  <si>
    <t>SAMPLE SPECIFICATION SHEET</t>
  </si>
  <si>
    <t>SEASON</t>
  </si>
  <si>
    <t>SAMPLE SIZE:</t>
  </si>
  <si>
    <t>SIZE RANGE:</t>
  </si>
  <si>
    <t>4, 6, 8, 10, 12, 14</t>
  </si>
  <si>
    <t>MAIN YARN:</t>
  </si>
  <si>
    <t>SPEC ISSUED BY:</t>
  </si>
  <si>
    <t>ISSUED DATE:</t>
  </si>
  <si>
    <t>REF</t>
  </si>
  <si>
    <t>MEASURING POINT</t>
  </si>
  <si>
    <t>Tolerance
+ / -</t>
  </si>
  <si>
    <t>GRADE</t>
  </si>
  <si>
    <t>PATTERN MEASURE</t>
  </si>
  <si>
    <t>PROTO MEASURE</t>
  </si>
  <si>
    <t>+ / -</t>
  </si>
  <si>
    <t>2ND PROTO REQUEST</t>
  </si>
  <si>
    <t>2ND PROTO MEASURE</t>
  </si>
  <si>
    <t>1ST SMS REQUEST</t>
  </si>
  <si>
    <t>1ST SMS MEASURE</t>
  </si>
  <si>
    <t>2ND SMS REQUEST</t>
  </si>
  <si>
    <t>2ND SMS MEASURE</t>
  </si>
  <si>
    <t>PP REQUEST</t>
  </si>
  <si>
    <t>PP MEASURE</t>
  </si>
  <si>
    <t>2ND PP REQUEST</t>
  </si>
  <si>
    <t>2NDPP MEASURE</t>
  </si>
  <si>
    <t>FINAL SPEC</t>
  </si>
  <si>
    <t>Measured by</t>
  </si>
  <si>
    <t>( 4 - 6)</t>
  </si>
  <si>
    <t>(6 - 14)</t>
  </si>
  <si>
    <t>Date</t>
  </si>
  <si>
    <t>F1</t>
  </si>
  <si>
    <t>Shoulder to shoulder</t>
  </si>
  <si>
    <t>F2</t>
  </si>
  <si>
    <t>Shoulder seam</t>
  </si>
  <si>
    <t>Shoulder seam forward</t>
  </si>
  <si>
    <t>B4</t>
  </si>
  <si>
    <r>
      <t xml:space="preserve">X-Front @ </t>
    </r>
    <r>
      <rPr>
        <sz val="11"/>
        <color rgb="FFFF0000"/>
        <rFont val="Calibri"/>
        <family val="2"/>
        <scheme val="minor"/>
      </rPr>
      <t>18cm</t>
    </r>
    <r>
      <rPr>
        <sz val="11"/>
        <rFont val="Calibri"/>
        <family val="2"/>
        <scheme val="minor"/>
      </rPr>
      <t xml:space="preserve"> below HSP</t>
    </r>
  </si>
  <si>
    <t>B5</t>
  </si>
  <si>
    <r>
      <t xml:space="preserve">X-Back @ </t>
    </r>
    <r>
      <rPr>
        <sz val="11"/>
        <color rgb="FFFF0000"/>
        <rFont val="Calibri"/>
        <family val="2"/>
        <scheme val="minor"/>
      </rPr>
      <t>18cm</t>
    </r>
    <r>
      <rPr>
        <sz val="11"/>
        <rFont val="Calibri"/>
        <family val="2"/>
        <scheme val="minor"/>
      </rPr>
      <t xml:space="preserve"> below HSP</t>
    </r>
  </si>
  <si>
    <t>B1</t>
  </si>
  <si>
    <t>1/2 Chest Circ. @ underarm</t>
  </si>
  <si>
    <t>C1</t>
  </si>
  <si>
    <t>1/2 Waist Circ. @ 40cm from HSP</t>
  </si>
  <si>
    <t>D4</t>
  </si>
  <si>
    <t>1/2 Hem Circ. @ rib seam</t>
  </si>
  <si>
    <t>1/2 Hem Circ. @ at edge</t>
  </si>
  <si>
    <t>Hem depth</t>
  </si>
  <si>
    <t>A6</t>
  </si>
  <si>
    <r>
      <t xml:space="preserve">Front Length from HSP </t>
    </r>
    <r>
      <rPr>
        <sz val="11"/>
        <color rgb="FFFF0000"/>
        <rFont val="Calibri"/>
        <family val="2"/>
        <scheme val="minor"/>
      </rPr>
      <t>seam</t>
    </r>
    <r>
      <rPr>
        <sz val="11"/>
        <rFont val="Calibri"/>
        <family val="2"/>
        <scheme val="minor"/>
      </rPr>
      <t xml:space="preserve"> to hem edge</t>
    </r>
  </si>
  <si>
    <t>A7</t>
  </si>
  <si>
    <r>
      <t xml:space="preserve">Back Length from HSP </t>
    </r>
    <r>
      <rPr>
        <sz val="11"/>
        <color rgb="FFFF0000"/>
        <rFont val="Calibri"/>
        <family val="2"/>
        <scheme val="minor"/>
      </rPr>
      <t>seam</t>
    </r>
    <r>
      <rPr>
        <sz val="11"/>
        <rFont val="Calibri"/>
        <family val="2"/>
        <scheme val="minor"/>
      </rPr>
      <t xml:space="preserve"> to hem edge</t>
    </r>
  </si>
  <si>
    <t>A2</t>
  </si>
  <si>
    <t>CB Length from neck seam/edge to hem edge</t>
  </si>
  <si>
    <t>J1</t>
  </si>
  <si>
    <r>
      <t>Neck Width (</t>
    </r>
    <r>
      <rPr>
        <sz val="11"/>
        <color rgb="FFFF0000"/>
        <rFont val="Calibri"/>
        <family val="2"/>
        <scheme val="minor"/>
      </rPr>
      <t>edge to edge</t>
    </r>
    <r>
      <rPr>
        <sz val="11"/>
        <rFont val="Calibri"/>
        <family val="2"/>
        <scheme val="minor"/>
      </rPr>
      <t>)</t>
    </r>
  </si>
  <si>
    <r>
      <t>Front Neck Drop (</t>
    </r>
    <r>
      <rPr>
        <sz val="11"/>
        <color rgb="FFFF0000"/>
        <rFont val="Calibri"/>
        <family val="2"/>
        <scheme val="minor"/>
      </rPr>
      <t>HSP seam</t>
    </r>
    <r>
      <rPr>
        <sz val="11"/>
        <rFont val="Calibri"/>
        <family val="2"/>
        <scheme val="minor"/>
      </rPr>
      <t xml:space="preserve"> to CF </t>
    </r>
    <r>
      <rPr>
        <sz val="11"/>
        <color rgb="FFFF0000"/>
        <rFont val="Calibri"/>
        <family val="2"/>
        <scheme val="minor"/>
      </rPr>
      <t>edge</t>
    </r>
    <r>
      <rPr>
        <sz val="11"/>
        <rFont val="Calibri"/>
        <family val="2"/>
        <scheme val="minor"/>
      </rPr>
      <t>)</t>
    </r>
  </si>
  <si>
    <t>J5</t>
  </si>
  <si>
    <r>
      <t>Back Neck Drop (</t>
    </r>
    <r>
      <rPr>
        <sz val="11"/>
        <color rgb="FFFF0000"/>
        <rFont val="Calibri"/>
        <family val="2"/>
        <scheme val="minor"/>
      </rPr>
      <t>HSP seam</t>
    </r>
    <r>
      <rPr>
        <sz val="11"/>
        <rFont val="Calibri"/>
        <family val="2"/>
        <scheme val="minor"/>
      </rPr>
      <t xml:space="preserve"> to CB </t>
    </r>
    <r>
      <rPr>
        <sz val="11"/>
        <color rgb="FFFF0000"/>
        <rFont val="Calibri"/>
        <family val="2"/>
        <scheme val="minor"/>
      </rPr>
      <t>edge</t>
    </r>
    <r>
      <rPr>
        <sz val="11"/>
        <rFont val="Calibri"/>
        <family val="2"/>
        <scheme val="minor"/>
      </rPr>
      <t>)</t>
    </r>
  </si>
  <si>
    <t>Shoulder Slope from HSP</t>
  </si>
  <si>
    <t>J13</t>
  </si>
  <si>
    <t>Collar depth at CB</t>
  </si>
  <si>
    <t>J14</t>
  </si>
  <si>
    <t>Collar stand and CB</t>
  </si>
  <si>
    <t>J9</t>
  </si>
  <si>
    <t>Collar leaf edge point to point</t>
  </si>
  <si>
    <t>H1</t>
  </si>
  <si>
    <t>Armhole Drop from HSP</t>
  </si>
  <si>
    <t>H3</t>
  </si>
  <si>
    <t>Front armhole curve along seam</t>
  </si>
  <si>
    <t>H4</t>
  </si>
  <si>
    <t>Back armhole curve along seam</t>
  </si>
  <si>
    <t>G1</t>
  </si>
  <si>
    <t>Sleeve Length from low shoulder point to hem edge</t>
  </si>
  <si>
    <t>G4</t>
  </si>
  <si>
    <t>Undersleeve Length from underarm to hem edge</t>
  </si>
  <si>
    <t>I1</t>
  </si>
  <si>
    <t>1/2 Bicep Circ. @ underarm, straight to sleeve fold</t>
  </si>
  <si>
    <t>I2</t>
  </si>
  <si>
    <t>1/2 Elbow Circ. @ 20cm from underarm, straight to sleeve fold</t>
  </si>
  <si>
    <t>I5</t>
  </si>
  <si>
    <t>1/2 Cuff Circ. @ edge (full length, fastened)</t>
  </si>
  <si>
    <t>I4</t>
  </si>
  <si>
    <t>1/2 Cuff Circ. @ edge (short length)</t>
  </si>
  <si>
    <t>I6</t>
  </si>
  <si>
    <t>Cuff Finished Depth</t>
  </si>
  <si>
    <t>Neckband Finished Depth</t>
  </si>
  <si>
    <t>Logo position from CF neck</t>
  </si>
  <si>
    <t>Z2</t>
  </si>
  <si>
    <t>Front neck along curve edge</t>
  </si>
  <si>
    <t>Z3</t>
  </si>
  <si>
    <t>Back neck along curve edge</t>
  </si>
  <si>
    <t>MAKE DETAILS</t>
  </si>
  <si>
    <t>LABEL POSITIONS:</t>
  </si>
  <si>
    <t>SWING TAG:</t>
  </si>
  <si>
    <t>* TESTING – ALL FABRICS, TRIMS, AND GARMENTS MUST BE TESTED IN ACCORDANCE TO OUR TESTING REQUIREMENTS. TEST RESULTS MUST BE SUBMITTED UPON REQUEST.</t>
  </si>
  <si>
    <t>* QC – ALL SAMPLES MUST BE CHECKED BY SUPPLIER'S INTERNAL QC, AGAINST TECH PACK DETAILS &amp; SPEC MEASUREMENTS, BEFORE SUBMITTING FOR FITTING. PLEASE PROVIDE YOUR COMMENTS AS NEEDED.</t>
  </si>
  <si>
    <t>FITTING PANEL FOR IN HOUSE USE ONLY</t>
  </si>
  <si>
    <t>DEVELOPMENT SAMPLE</t>
  </si>
  <si>
    <t>Attendees:</t>
  </si>
  <si>
    <t>HAYLEY KIM CHRIS MASSIMO GEORGIA</t>
  </si>
  <si>
    <t>Model:</t>
  </si>
  <si>
    <t>PAN</t>
  </si>
  <si>
    <t>Fit date:</t>
  </si>
  <si>
    <t>PROTO SAMPLE</t>
  </si>
  <si>
    <t>SMS SAMPLE</t>
  </si>
  <si>
    <t>HAYLEY KIM CHRIS ALANNAH HAYLEY</t>
  </si>
  <si>
    <t>ADD TO HEM CIRC OF BODY 6CM TOTAL</t>
  </si>
  <si>
    <t>LOGO PLACEMENT RAISE BY 2CM TO BE 7.5CM</t>
  </si>
  <si>
    <t>ADD EDGE STITCH TO CUFF AND HEM SEAM</t>
  </si>
  <si>
    <t>TWIN NEEDLE SHOULDER SEAM TOWARDS BACK</t>
  </si>
  <si>
    <t>PP SAMPLE</t>
  </si>
  <si>
    <t>DEVELOPMENT SAMPLE DETAILS</t>
  </si>
  <si>
    <t>FIT SESSION ATTENDEES:</t>
  </si>
  <si>
    <t>FIT DATE:</t>
  </si>
  <si>
    <t>PATTERN:</t>
  </si>
  <si>
    <t>FIT MODEL:</t>
  </si>
  <si>
    <t>SAMPLE STATUS:</t>
  </si>
  <si>
    <t>COMS ISSUED DATE:</t>
  </si>
  <si>
    <t>RETURN SAMPLE:</t>
  </si>
  <si>
    <t>COMS ISSUED BY:</t>
  </si>
  <si>
    <t>DESIGN DETAILS</t>
  </si>
  <si>
    <r>
      <t xml:space="preserve">• </t>
    </r>
    <r>
      <rPr>
        <sz val="12"/>
        <color rgb="FF000000"/>
        <rFont val="Calibri"/>
        <family val="2"/>
        <scheme val="minor"/>
      </rPr>
      <t>ENSURE ALL LABELLING IS ATTACHED AND CORRECT FOR SMS</t>
    </r>
  </si>
  <si>
    <r>
      <t xml:space="preserve">• </t>
    </r>
    <r>
      <rPr>
        <sz val="12"/>
        <color rgb="FF000000"/>
        <rFont val="Calibri"/>
        <family val="2"/>
        <scheme val="minor"/>
      </rPr>
      <t>ALL TRIM AND FABRIC INFO AS PER TRIM SHEET</t>
    </r>
  </si>
  <si>
    <t>FIT DETAILS</t>
  </si>
  <si>
    <t>MAKE &amp; CONSTRUCTION DETAILS</t>
  </si>
  <si>
    <t>PLEASE FOLLOW PATTERN SENT BY CAMILLA AND MARC : DO NOT MAKE ANY PATTERN CHANGES</t>
  </si>
  <si>
    <t>FACTORIES MUST EMAIL SPEC MEASUREMENTS THROUGH TO TECH TEAM AS THIS MUST BE CROSS-CHECKED AGAINST SAMPLE</t>
  </si>
  <si>
    <t>PROTO COMMENTS</t>
  </si>
  <si>
    <t>**** PLEASE SUBMIT SAMPLE AS PER PRODUCT DEVELOPERS REQUEST ****</t>
  </si>
  <si>
    <t>SMS COMMENTS</t>
  </si>
  <si>
    <t>EMBROIDERY AND BARTACKS APPROVED</t>
  </si>
  <si>
    <t>SEAGRASS MAIN BODY COLOUR TO MATCH BACK TO APP LABDIP</t>
  </si>
  <si>
    <t>KEEP WRONG SIDE OF FABRIC BRUSHED AS PER GRAYSON HOODIE SMS</t>
  </si>
  <si>
    <t>USE SAME PATTERN AS Q2CMT 8032 - EAMON CREW</t>
  </si>
  <si>
    <t>ADD TO HALF HEM CIRC OF MAIN BODY 3CM AND EASE ONTO HEM RIB</t>
  </si>
  <si>
    <t>PLEASE NOTE NECK POINT OF MEASURES HAS CHANGED</t>
  </si>
  <si>
    <t>LOGO PLACEMENT RAISE BY 2CM</t>
  </si>
  <si>
    <t>BRING SHOULDER SEAM FORWARD 1CM</t>
  </si>
  <si>
    <r>
      <rPr>
        <b/>
        <sz val="11"/>
        <color theme="1"/>
        <rFont val="Calibri"/>
        <family val="2"/>
        <scheme val="minor"/>
      </rPr>
      <t xml:space="preserve">Highlighted </t>
    </r>
    <r>
      <rPr>
        <sz val="11"/>
        <color theme="1"/>
        <rFont val="Calibri"/>
        <family val="2"/>
        <scheme val="minor"/>
      </rPr>
      <t>measurements on spec are updated to correspond with above alterations.</t>
    </r>
  </si>
  <si>
    <r>
      <rPr>
        <b/>
        <sz val="11"/>
        <color rgb="FF00B050"/>
        <rFont val="Calibri"/>
        <family val="2"/>
        <scheme val="minor"/>
      </rPr>
      <t xml:space="preserve">Green </t>
    </r>
    <r>
      <rPr>
        <sz val="11"/>
        <color theme="1"/>
        <rFont val="Calibri"/>
        <family val="2"/>
        <scheme val="minor"/>
      </rPr>
      <t>measurements on spec are updated to follow as sample.</t>
    </r>
  </si>
  <si>
    <t>ADD TWIN NEEDLE STITCH @ BACK SHOULDER SEAM</t>
  </si>
  <si>
    <t>ALL PP’S MUST BE SUBMITTED IN CORRECT BULK FABRIC WITH CORRECT TRIMS FOR CHECKING PLEASE
FACTORIES MUST EMAIL SPEC MEASUREMENTS THROUGH TO TECH TEAM AS THIS MUST BE CROSS-CHECKED AGAINST SAMPLE</t>
  </si>
  <si>
    <t>PP COMMENTS</t>
  </si>
  <si>
    <t>BRING NECK RIB SEAM 1.5CM BACK FROM SHOULDER SEAM</t>
  </si>
  <si>
    <t>GRADED SPECIFICATION SHEET</t>
  </si>
  <si>
    <t>APPROVED BY:</t>
  </si>
  <si>
    <t>TOLERANCE
+ / -</t>
  </si>
  <si>
    <t>IF THERE ARE ANY QUERIES REGARDING GRADING OR IF THERE ARE DIFFERENCES BETWEEN THE SIZE SPECIFICATIONS ON THE SPEC SHEET TO THOSE ON THE GRADED SIZE CHART, PLEASE CONTACT THE RELEVANT TECHNOLOGIST URGENTLY.
PLEASE ALSO NOTE THAT THE MANUFACTURER MUST TEST BULK FABRIC FOR SHRINKAGE AND ADJUST PATTERNS ACCORDINGLY TO ENSURE GARMENT MEASUREMENTS ARE CORRECT TO SIZE SPECIFICATION MEASUREMENTS.</t>
  </si>
  <si>
    <t>Abs_If_Not_Now_When_Unisex_Oversized_Hoodie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</si>
</sst>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dd/mm/yyyy;@"/>
    <numFmt numFmtId="166" formatCode="d/mm/yyyy;@"/>
    <numFmt numFmtId="167" formatCode="d/mm/yy;@"/>
    <numFmt numFmtId="168" formatCode="d/m/yy;@"/>
  </numFmts>
  <fonts count="40" x14ac:knownFonts="1">
    <font>
      <sz val="11"/>
      <color theme="1"/>
      <name val="Calibri"/>
      <family val="2"/>
      <scheme val="minor"/>
    </font>
    <font>
      <sz val="11"/>
      <color theme="1"/>
      <name val="Calibri"/>
      <family val="2"/>
      <scheme val="minor"/>
    </font>
    <font>
      <sz val="10"/>
      <name val="Arial"/>
      <family val="2"/>
    </font>
    <font>
      <b/>
      <sz val="11"/>
      <color theme="1"/>
      <name val="Calibri"/>
      <family val="2"/>
      <scheme val="minor"/>
    </font>
    <font>
      <b/>
      <sz val="14"/>
      <color theme="1"/>
      <name val="Calibri"/>
      <family val="2"/>
      <scheme val="minor"/>
    </font>
    <font>
      <b/>
      <sz val="10"/>
      <name val="Calibri"/>
      <family val="2"/>
      <scheme val="minor"/>
    </font>
    <font>
      <b/>
      <sz val="22"/>
      <name val="Calibri"/>
      <family val="2"/>
      <scheme val="minor"/>
    </font>
    <font>
      <sz val="10"/>
      <name val="Calibri"/>
      <family val="2"/>
      <scheme val="minor"/>
    </font>
    <font>
      <b/>
      <sz val="10"/>
      <color theme="1"/>
      <name val="Calibri"/>
      <family val="2"/>
      <scheme val="minor"/>
    </font>
    <font>
      <sz val="10"/>
      <color theme="1"/>
      <name val="Calibri"/>
      <family val="2"/>
      <scheme val="minor"/>
    </font>
    <font>
      <sz val="8"/>
      <name val="Calibri"/>
      <family val="2"/>
      <scheme val="minor"/>
    </font>
    <font>
      <sz val="11"/>
      <name val="Calibri"/>
      <family val="2"/>
      <scheme val="minor"/>
    </font>
    <font>
      <b/>
      <sz val="11"/>
      <name val="Calibri"/>
      <family val="2"/>
      <scheme val="minor"/>
    </font>
    <font>
      <b/>
      <u/>
      <sz val="11"/>
      <color theme="1"/>
      <name val="Calibri"/>
      <family val="2"/>
      <scheme val="minor"/>
    </font>
    <font>
      <b/>
      <sz val="20"/>
      <color theme="1"/>
      <name val="Calibri"/>
      <family val="2"/>
      <scheme val="minor"/>
    </font>
    <font>
      <b/>
      <sz val="20"/>
      <name val="Calibri"/>
      <family val="2"/>
      <scheme val="minor"/>
    </font>
    <font>
      <sz val="11"/>
      <color rgb="FFFF0000"/>
      <name val="Calibri"/>
      <family val="2"/>
      <scheme val="minor"/>
    </font>
    <font>
      <b/>
      <sz val="12"/>
      <color theme="1"/>
      <name val="Calibri"/>
      <family val="2"/>
      <scheme val="minor"/>
    </font>
    <font>
      <b/>
      <sz val="11"/>
      <color rgb="FFFF0000"/>
      <name val="Calibri"/>
      <family val="2"/>
      <scheme val="minor"/>
    </font>
    <font>
      <b/>
      <sz val="14"/>
      <color rgb="FFFF0000"/>
      <name val="Calibri"/>
      <family val="2"/>
      <scheme val="minor"/>
    </font>
    <font>
      <sz val="11"/>
      <color rgb="FF0070C0"/>
      <name val="Calibri"/>
      <family val="2"/>
      <scheme val="minor"/>
    </font>
    <font>
      <b/>
      <u/>
      <sz val="16"/>
      <color theme="1"/>
      <name val="Calibri"/>
      <family val="2"/>
      <scheme val="minor"/>
    </font>
    <font>
      <u/>
      <sz val="11"/>
      <color rgb="FFFF0000"/>
      <name val="Calibri"/>
      <family val="2"/>
      <scheme val="minor"/>
    </font>
    <font>
      <i/>
      <sz val="11"/>
      <color theme="1"/>
      <name val="Calibri"/>
      <family val="2"/>
      <scheme val="minor"/>
    </font>
    <font>
      <b/>
      <sz val="9"/>
      <color rgb="FF0070C0"/>
      <name val="Calibri"/>
      <family val="2"/>
      <scheme val="minor"/>
    </font>
    <font>
      <strike/>
      <sz val="11"/>
      <color theme="0" tint="-0.249977111117893"/>
      <name val="Calibri"/>
      <family val="2"/>
      <scheme val="minor"/>
    </font>
    <font>
      <b/>
      <sz val="11"/>
      <color rgb="FF0000FF"/>
      <name val="Calibri"/>
      <family val="2"/>
      <scheme val="minor"/>
    </font>
    <font>
      <sz val="11"/>
      <color rgb="FF000000"/>
      <name val="Calibri"/>
      <family val="2"/>
      <scheme val="minor"/>
    </font>
    <font>
      <b/>
      <sz val="11"/>
      <color rgb="FF0070C0"/>
      <name val="Calibri"/>
      <family val="2"/>
      <scheme val="minor"/>
    </font>
    <font>
      <sz val="12"/>
      <color theme="1"/>
      <name val="Arial"/>
      <family val="2"/>
    </font>
    <font>
      <sz val="12"/>
      <color rgb="FF000000"/>
      <name val="Calibri"/>
      <family val="2"/>
      <scheme val="minor"/>
    </font>
    <font>
      <sz val="11"/>
      <color rgb="FF0000FF"/>
      <name val="Calibri"/>
      <family val="2"/>
      <scheme val="minor"/>
    </font>
    <font>
      <b/>
      <sz val="12"/>
      <color rgb="FF0000FF"/>
      <name val="Calibri"/>
      <family val="2"/>
      <scheme val="minor"/>
    </font>
    <font>
      <strike/>
      <sz val="11"/>
      <color theme="1"/>
      <name val="Calibri"/>
      <family val="2"/>
      <scheme val="minor"/>
    </font>
    <font>
      <sz val="11"/>
      <color theme="1"/>
      <name val="Calibri"/>
      <family val="2"/>
      <charset val="1"/>
    </font>
    <font>
      <b/>
      <sz val="11"/>
      <color rgb="FF3F3F3F"/>
      <name val="Calibri"/>
      <family val="2"/>
      <scheme val="minor"/>
    </font>
    <font>
      <sz val="11"/>
      <color rgb="FF3F3F3F"/>
      <name val="Calibri"/>
      <family val="2"/>
      <scheme val="minor"/>
    </font>
    <font>
      <sz val="11"/>
      <color rgb="FF000000"/>
      <name val="Calibri"/>
      <family val="2"/>
    </font>
    <font>
      <sz val="11"/>
      <color rgb="FF242424"/>
      <name val="Aptos Narrow"/>
      <family val="2"/>
    </font>
    <font>
      <b/>
      <sz val="11"/>
      <color rgb="FF00B050"/>
      <name val="Calibri"/>
      <family val="2"/>
      <scheme val="minor"/>
    </font>
  </fonts>
  <fills count="11">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0" tint="-0.249977111117893"/>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2F2F2"/>
        <bgColor indexed="64"/>
      </patternFill>
    </fill>
    <fill>
      <patternFill patternType="solid">
        <fgColor rgb="FFF2F2F2"/>
      </patternFill>
    </fill>
    <fill>
      <patternFill patternType="solid">
        <fgColor theme="5" tint="0.79998168889431442"/>
        <bgColor indexed="64"/>
      </patternFill>
    </fill>
  </fills>
  <borders count="7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diagonal/>
    </border>
    <border>
      <left style="thin">
        <color rgb="FF3F3F3F"/>
      </left>
      <right style="thin">
        <color rgb="FF3F3F3F"/>
      </right>
      <top style="thin">
        <color rgb="FF3F3F3F"/>
      </top>
      <bottom style="thin">
        <color rgb="FF3F3F3F"/>
      </bottom>
      <diagonal/>
    </border>
    <border>
      <left style="thin">
        <color rgb="FF3F3F3F"/>
      </left>
      <right/>
      <top style="thin">
        <color rgb="FF3F3F3F"/>
      </top>
      <bottom style="thin">
        <color rgb="FF3F3F3F"/>
      </bottom>
      <diagonal/>
    </border>
    <border>
      <left/>
      <right style="thin">
        <color rgb="FF3F3F3F"/>
      </right>
      <top style="thin">
        <color rgb="FF3F3F3F"/>
      </top>
      <bottom style="thin">
        <color rgb="FF3F3F3F"/>
      </bottom>
      <diagonal/>
    </border>
    <border>
      <left style="thin">
        <color rgb="FF3F3F3F"/>
      </left>
      <right style="thin">
        <color rgb="FF3F3F3F"/>
      </right>
      <top style="thin">
        <color rgb="FF3F3F3F"/>
      </top>
      <bottom/>
      <diagonal/>
    </border>
    <border>
      <left style="medium">
        <color indexed="64"/>
      </left>
      <right style="medium">
        <color indexed="64"/>
      </right>
      <top style="medium">
        <color indexed="64"/>
      </top>
      <bottom style="medium">
        <color indexed="64"/>
      </bottom>
      <diagonal/>
    </border>
    <border>
      <left/>
      <right/>
      <top style="thin">
        <color rgb="FF000000"/>
      </top>
      <bottom style="thin">
        <color rgb="FF000000"/>
      </bottom>
      <diagonal/>
    </border>
    <border>
      <left/>
      <right/>
      <top style="thin">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top/>
      <bottom style="thin">
        <color rgb="FF000000"/>
      </bottom>
      <diagonal/>
    </border>
    <border>
      <left style="thin">
        <color rgb="FF3F3F3F"/>
      </left>
      <right style="thin">
        <color rgb="FF3F3F3F"/>
      </right>
      <top/>
      <bottom style="thin">
        <color rgb="FF3F3F3F"/>
      </bottom>
      <diagonal/>
    </border>
    <border>
      <left style="thin">
        <color indexed="64"/>
      </left>
      <right style="medium">
        <color rgb="FF000000"/>
      </right>
      <top style="thin">
        <color indexed="64"/>
      </top>
      <bottom style="thin">
        <color indexed="64"/>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s>
  <cellStyleXfs count="10">
    <xf numFmtId="0" fontId="0" fillId="0" borderId="0"/>
    <xf numFmtId="0" fontId="1" fillId="0" borderId="0"/>
    <xf numFmtId="0" fontId="2" fillId="0" borderId="0"/>
    <xf numFmtId="0" fontId="2" fillId="0" borderId="0">
      <alignment vertical="center"/>
    </xf>
    <xf numFmtId="0" fontId="1" fillId="0" borderId="0"/>
    <xf numFmtId="0" fontId="2" fillId="0" borderId="0"/>
    <xf numFmtId="0" fontId="1" fillId="0" borderId="0"/>
    <xf numFmtId="0" fontId="1" fillId="0" borderId="0"/>
    <xf numFmtId="0" fontId="35" fillId="8" borderId="53" applyNumberFormat="0" applyAlignment="0" applyProtection="0"/>
    <xf numFmtId="0" fontId="35" fillId="9" borderId="53" applyNumberFormat="0" applyAlignment="0" applyProtection="0"/>
  </cellStyleXfs>
  <cellXfs count="497">
    <xf numFmtId="0" fontId="0" fillId="0" borderId="0" xfId="0"/>
    <xf numFmtId="0" fontId="0" fillId="2" borderId="0" xfId="0" applyFill="1" applyAlignment="1">
      <alignment vertical="center"/>
    </xf>
    <xf numFmtId="0" fontId="0" fillId="0" borderId="0" xfId="0" applyAlignment="1">
      <alignment vertical="center"/>
    </xf>
    <xf numFmtId="0" fontId="7" fillId="0" borderId="0" xfId="2" applyFont="1" applyAlignment="1">
      <alignment vertical="center" wrapText="1"/>
    </xf>
    <xf numFmtId="0" fontId="11" fillId="0" borderId="12" xfId="0" applyFont="1" applyBorder="1" applyAlignment="1" applyProtection="1">
      <alignment vertical="center"/>
      <protection locked="0"/>
    </xf>
    <xf numFmtId="0" fontId="3" fillId="3" borderId="11" xfId="0" applyFont="1" applyFill="1" applyBorder="1" applyAlignment="1">
      <alignment horizontal="left" vertical="center"/>
    </xf>
    <xf numFmtId="0" fontId="3" fillId="3" borderId="28" xfId="0" applyFont="1" applyFill="1" applyBorder="1" applyAlignment="1">
      <alignment horizontal="left" vertical="center"/>
    </xf>
    <xf numFmtId="0" fontId="4" fillId="0" borderId="0" xfId="0" applyFont="1" applyAlignment="1">
      <alignment horizontal="center" vertical="center"/>
    </xf>
    <xf numFmtId="0" fontId="0" fillId="0" borderId="23" xfId="0" applyBorder="1" applyAlignment="1">
      <alignment vertical="center"/>
    </xf>
    <xf numFmtId="0" fontId="0" fillId="0" borderId="20" xfId="0" applyBorder="1" applyAlignment="1">
      <alignment vertical="center"/>
    </xf>
    <xf numFmtId="0" fontId="0" fillId="0" borderId="17" xfId="0" applyBorder="1" applyAlignment="1">
      <alignment vertical="center"/>
    </xf>
    <xf numFmtId="0" fontId="0" fillId="0" borderId="19" xfId="0" applyBorder="1" applyAlignment="1">
      <alignment vertical="center"/>
    </xf>
    <xf numFmtId="0" fontId="0" fillId="0" borderId="25" xfId="0" applyBorder="1" applyAlignment="1">
      <alignment vertical="center"/>
    </xf>
    <xf numFmtId="0" fontId="0" fillId="0" borderId="24" xfId="0" applyBorder="1" applyAlignment="1">
      <alignment vertical="center"/>
    </xf>
    <xf numFmtId="0" fontId="0" fillId="0" borderId="13" xfId="0" applyBorder="1" applyAlignment="1">
      <alignment vertical="center"/>
    </xf>
    <xf numFmtId="0" fontId="0" fillId="0" borderId="26" xfId="0" applyBorder="1" applyAlignment="1">
      <alignment vertical="center"/>
    </xf>
    <xf numFmtId="0" fontId="0" fillId="0" borderId="0" xfId="0" applyAlignment="1">
      <alignment horizontal="center" vertical="center"/>
    </xf>
    <xf numFmtId="0" fontId="3" fillId="0" borderId="0" xfId="0" applyFont="1" applyAlignment="1">
      <alignment vertical="center"/>
    </xf>
    <xf numFmtId="0" fontId="18" fillId="0" borderId="0" xfId="0" applyFont="1" applyAlignment="1">
      <alignment vertical="center"/>
    </xf>
    <xf numFmtId="0" fontId="3" fillId="0" borderId="0" xfId="0" applyFont="1"/>
    <xf numFmtId="0" fontId="0" fillId="0" borderId="0" xfId="7" applyFont="1" applyAlignment="1">
      <alignment horizontal="left" vertical="center" wrapText="1"/>
    </xf>
    <xf numFmtId="0" fontId="0" fillId="0" borderId="0" xfId="0" applyAlignment="1">
      <alignment wrapText="1"/>
    </xf>
    <xf numFmtId="0" fontId="12" fillId="0" borderId="0" xfId="2" applyFont="1" applyAlignment="1">
      <alignment vertical="center"/>
    </xf>
    <xf numFmtId="0" fontId="11" fillId="0" borderId="0" xfId="2" applyFont="1" applyAlignment="1">
      <alignment vertical="center"/>
    </xf>
    <xf numFmtId="0" fontId="11" fillId="0" borderId="0" xfId="0" applyFont="1" applyAlignment="1">
      <alignment vertical="center"/>
    </xf>
    <xf numFmtId="0" fontId="0" fillId="0" borderId="11" xfId="0" applyBorder="1" applyAlignment="1">
      <alignment vertical="center"/>
    </xf>
    <xf numFmtId="0" fontId="0" fillId="0" borderId="11" xfId="0" applyBorder="1" applyAlignment="1">
      <alignment horizontal="left" vertical="center"/>
    </xf>
    <xf numFmtId="0" fontId="13" fillId="0" borderId="23" xfId="0" applyFont="1" applyBorder="1" applyAlignment="1">
      <alignment vertical="center"/>
    </xf>
    <xf numFmtId="0" fontId="13" fillId="0" borderId="0" xfId="0" applyFont="1" applyAlignment="1">
      <alignment vertical="center"/>
    </xf>
    <xf numFmtId="0" fontId="19" fillId="0" borderId="0" xfId="0" applyFont="1" applyAlignment="1">
      <alignment vertical="center"/>
    </xf>
    <xf numFmtId="0" fontId="13" fillId="0" borderId="25" xfId="0" applyFont="1" applyBorder="1" applyAlignment="1">
      <alignment vertical="center"/>
    </xf>
    <xf numFmtId="0" fontId="0" fillId="0" borderId="12" xfId="0" applyBorder="1" applyAlignment="1">
      <alignment horizontal="left" vertical="center"/>
    </xf>
    <xf numFmtId="0" fontId="6" fillId="0" borderId="0" xfId="2" applyFont="1" applyAlignment="1" applyProtection="1">
      <alignment vertical="center" wrapText="1"/>
      <protection locked="0"/>
    </xf>
    <xf numFmtId="0" fontId="5" fillId="0" borderId="0" xfId="2" applyFont="1" applyAlignment="1">
      <alignment horizontal="center" vertical="center" wrapText="1"/>
    </xf>
    <xf numFmtId="0" fontId="7" fillId="0" borderId="0" xfId="2" applyFont="1" applyAlignment="1">
      <alignment horizontal="center" vertical="center" wrapText="1"/>
    </xf>
    <xf numFmtId="15" fontId="5" fillId="0" borderId="0" xfId="2" applyNumberFormat="1" applyFont="1" applyAlignment="1">
      <alignment horizontal="center" vertical="center" wrapText="1"/>
    </xf>
    <xf numFmtId="0" fontId="5" fillId="0" borderId="0" xfId="2" applyFont="1" applyAlignment="1">
      <alignment vertical="center" wrapText="1"/>
    </xf>
    <xf numFmtId="0" fontId="5" fillId="0" borderId="0" xfId="2" applyFont="1" applyAlignment="1">
      <alignment horizontal="left" vertical="center" wrapText="1"/>
    </xf>
    <xf numFmtId="14" fontId="7" fillId="0" borderId="0" xfId="2" applyNumberFormat="1" applyFont="1" applyAlignment="1">
      <alignment horizontal="center" vertical="center" wrapText="1"/>
    </xf>
    <xf numFmtId="0" fontId="5" fillId="0" borderId="0" xfId="2" applyFont="1" applyAlignment="1" applyProtection="1">
      <alignment vertical="center" wrapText="1"/>
      <protection locked="0"/>
    </xf>
    <xf numFmtId="0" fontId="0" fillId="0" borderId="0" xfId="0" applyAlignment="1">
      <alignment horizontal="left" vertical="center"/>
    </xf>
    <xf numFmtId="0" fontId="3" fillId="3" borderId="11" xfId="0" applyFont="1" applyFill="1" applyBorder="1" applyAlignment="1">
      <alignment vertical="center"/>
    </xf>
    <xf numFmtId="0" fontId="11" fillId="0" borderId="0" xfId="2" applyFont="1" applyAlignment="1">
      <alignment vertical="center" wrapText="1"/>
    </xf>
    <xf numFmtId="0" fontId="1" fillId="0" borderId="20" xfId="2" applyFont="1" applyBorder="1" applyAlignment="1">
      <alignment horizontal="center" vertical="center" wrapText="1"/>
    </xf>
    <xf numFmtId="0" fontId="1" fillId="0" borderId="27" xfId="2" applyFont="1" applyBorder="1" applyAlignment="1">
      <alignment horizontal="center" vertical="center" wrapText="1"/>
    </xf>
    <xf numFmtId="0" fontId="1" fillId="0" borderId="28" xfId="2" applyFont="1" applyBorder="1" applyAlignment="1" applyProtection="1">
      <alignment horizontal="center" vertical="center" wrapText="1"/>
      <protection locked="0"/>
    </xf>
    <xf numFmtId="0" fontId="12" fillId="0" borderId="0" xfId="2" applyFont="1" applyAlignment="1" applyProtection="1">
      <alignment vertical="center" wrapText="1"/>
      <protection locked="0"/>
    </xf>
    <xf numFmtId="0" fontId="12" fillId="0" borderId="0" xfId="2" applyFont="1" applyAlignment="1" applyProtection="1">
      <alignment horizontal="center" vertical="center" wrapText="1"/>
      <protection locked="0"/>
    </xf>
    <xf numFmtId="0" fontId="1" fillId="0" borderId="11" xfId="2" applyFont="1" applyBorder="1" applyAlignment="1" applyProtection="1">
      <alignment horizontal="center" vertical="center" wrapText="1"/>
      <protection locked="0"/>
    </xf>
    <xf numFmtId="0" fontId="1" fillId="0" borderId="12" xfId="2" applyFont="1" applyBorder="1" applyAlignment="1" applyProtection="1">
      <alignment horizontal="center" vertical="center" wrapText="1"/>
      <protection locked="0"/>
    </xf>
    <xf numFmtId="0" fontId="12" fillId="0" borderId="0" xfId="2" applyFont="1" applyAlignment="1">
      <alignment vertical="center" wrapText="1"/>
    </xf>
    <xf numFmtId="0" fontId="1" fillId="0" borderId="10" xfId="2" applyFont="1" applyBorder="1" applyAlignment="1" applyProtection="1">
      <alignment horizontal="center" vertical="center" wrapText="1"/>
      <protection locked="0"/>
    </xf>
    <xf numFmtId="0" fontId="1" fillId="0" borderId="11" xfId="2" applyFont="1" applyBorder="1" applyAlignment="1">
      <alignment horizontal="center" vertical="center" wrapText="1"/>
    </xf>
    <xf numFmtId="0" fontId="12" fillId="3" borderId="11" xfId="2" applyFont="1" applyFill="1" applyBorder="1" applyAlignment="1" applyProtection="1">
      <alignment horizontal="center" vertical="center" wrapText="1"/>
      <protection locked="0"/>
    </xf>
    <xf numFmtId="0" fontId="12" fillId="3" borderId="12" xfId="2" applyFont="1" applyFill="1" applyBorder="1" applyAlignment="1" applyProtection="1">
      <alignment horizontal="center" vertical="center" wrapText="1"/>
      <protection locked="0"/>
    </xf>
    <xf numFmtId="0" fontId="12" fillId="3" borderId="27" xfId="2" applyFont="1" applyFill="1" applyBorder="1" applyAlignment="1" applyProtection="1">
      <alignment horizontal="center" vertical="center" wrapText="1"/>
      <protection locked="0"/>
    </xf>
    <xf numFmtId="0" fontId="1" fillId="0" borderId="27" xfId="2" applyFont="1" applyBorder="1" applyAlignment="1" applyProtection="1">
      <alignment horizontal="center" vertical="center" wrapText="1"/>
      <protection locked="0"/>
    </xf>
    <xf numFmtId="14" fontId="18" fillId="0" borderId="0" xfId="0" applyNumberFormat="1" applyFont="1" applyAlignment="1">
      <alignment horizontal="left" vertical="center"/>
    </xf>
    <xf numFmtId="0" fontId="3" fillId="3" borderId="9" xfId="2" applyFont="1" applyFill="1" applyBorder="1" applyAlignment="1" applyProtection="1">
      <alignment horizontal="center" vertical="center" wrapText="1"/>
      <protection locked="0"/>
    </xf>
    <xf numFmtId="0" fontId="16" fillId="0" borderId="11" xfId="2" applyFont="1" applyBorder="1" applyAlignment="1" applyProtection="1">
      <alignment horizontal="center" vertical="center" wrapText="1"/>
      <protection locked="0"/>
    </xf>
    <xf numFmtId="0" fontId="11" fillId="0" borderId="10" xfId="0" applyFont="1" applyBorder="1" applyAlignment="1" applyProtection="1">
      <alignment vertical="center"/>
      <protection locked="0"/>
    </xf>
    <xf numFmtId="0" fontId="0" fillId="0" borderId="25" xfId="0" applyBorder="1"/>
    <xf numFmtId="0" fontId="0" fillId="0" borderId="13" xfId="0" applyBorder="1"/>
    <xf numFmtId="0" fontId="0" fillId="0" borderId="12" xfId="0" applyBorder="1" applyAlignment="1">
      <alignment vertical="center"/>
    </xf>
    <xf numFmtId="0" fontId="3" fillId="3" borderId="12" xfId="0" applyFont="1" applyFill="1" applyBorder="1" applyAlignment="1">
      <alignment vertical="center"/>
    </xf>
    <xf numFmtId="164" fontId="0" fillId="0" borderId="11" xfId="0" applyNumberFormat="1" applyBorder="1" applyAlignment="1">
      <alignment horizontal="center" vertical="center"/>
    </xf>
    <xf numFmtId="164" fontId="3" fillId="0" borderId="11" xfId="0" applyNumberFormat="1" applyFont="1" applyBorder="1" applyAlignment="1">
      <alignment horizontal="center" vertical="center"/>
    </xf>
    <xf numFmtId="164" fontId="3" fillId="0" borderId="12" xfId="0" applyNumberFormat="1" applyFont="1" applyBorder="1" applyAlignment="1">
      <alignment horizontal="center" vertical="center"/>
    </xf>
    <xf numFmtId="0" fontId="0" fillId="0" borderId="9" xfId="0" applyBorder="1" applyAlignment="1">
      <alignment vertical="center"/>
    </xf>
    <xf numFmtId="0" fontId="0" fillId="0" borderId="10" xfId="0" applyBorder="1" applyAlignment="1">
      <alignment vertical="center"/>
    </xf>
    <xf numFmtId="2" fontId="0" fillId="0" borderId="11" xfId="0" applyNumberFormat="1" applyBorder="1" applyAlignment="1">
      <alignment horizontal="center" vertical="center"/>
    </xf>
    <xf numFmtId="0" fontId="3" fillId="0" borderId="11" xfId="0" applyFont="1" applyBorder="1" applyAlignment="1">
      <alignment horizontal="center" vertical="center"/>
    </xf>
    <xf numFmtId="0" fontId="21" fillId="0" borderId="0" xfId="0" applyFont="1" applyAlignment="1">
      <alignment horizontal="left" vertical="center"/>
    </xf>
    <xf numFmtId="0" fontId="11" fillId="0" borderId="24" xfId="2" applyFont="1" applyBorder="1" applyAlignment="1">
      <alignment horizontal="center" vertical="center" wrapText="1"/>
    </xf>
    <xf numFmtId="0" fontId="22" fillId="0" borderId="0" xfId="0" applyFont="1" applyAlignment="1">
      <alignment vertical="center"/>
    </xf>
    <xf numFmtId="0" fontId="0" fillId="0" borderId="23" xfId="0" applyBorder="1" applyAlignment="1">
      <alignment horizontal="left" vertical="center"/>
    </xf>
    <xf numFmtId="165" fontId="19" fillId="0" borderId="0" xfId="0" applyNumberFormat="1" applyFont="1" applyAlignment="1">
      <alignment horizontal="left" vertical="center"/>
    </xf>
    <xf numFmtId="0" fontId="3" fillId="0" borderId="0" xfId="0" applyFont="1" applyAlignment="1">
      <alignment horizontal="left" vertical="center"/>
    </xf>
    <xf numFmtId="0" fontId="3" fillId="3" borderId="12" xfId="0" applyFont="1" applyFill="1" applyBorder="1" applyAlignment="1">
      <alignment horizontal="left" vertical="center"/>
    </xf>
    <xf numFmtId="0" fontId="3" fillId="3" borderId="10" xfId="0" applyFont="1" applyFill="1" applyBorder="1" applyAlignment="1">
      <alignment horizontal="left" vertical="center"/>
    </xf>
    <xf numFmtId="0" fontId="12" fillId="3" borderId="20" xfId="2" applyFont="1" applyFill="1" applyBorder="1" applyAlignment="1" applyProtection="1">
      <alignment vertical="center"/>
      <protection locked="0"/>
    </xf>
    <xf numFmtId="0" fontId="12" fillId="3" borderId="11" xfId="2" applyFont="1" applyFill="1" applyBorder="1" applyAlignment="1" applyProtection="1">
      <alignment horizontal="left" vertical="center" wrapText="1"/>
      <protection locked="0"/>
    </xf>
    <xf numFmtId="0" fontId="12" fillId="3" borderId="11" xfId="2" applyFont="1" applyFill="1" applyBorder="1" applyAlignment="1" applyProtection="1">
      <alignment vertical="center" wrapText="1"/>
      <protection locked="0"/>
    </xf>
    <xf numFmtId="0" fontId="12" fillId="3" borderId="12" xfId="2" applyFont="1" applyFill="1" applyBorder="1" applyAlignment="1" applyProtection="1">
      <alignment horizontal="left" vertical="center" wrapText="1"/>
      <protection locked="0"/>
    </xf>
    <xf numFmtId="0" fontId="0" fillId="0" borderId="0" xfId="0" applyAlignment="1">
      <alignment horizontal="left"/>
    </xf>
    <xf numFmtId="0" fontId="0" fillId="2" borderId="0" xfId="0" applyFill="1" applyAlignment="1">
      <alignment horizontal="left" vertical="center"/>
    </xf>
    <xf numFmtId="2" fontId="20" fillId="3" borderId="11" xfId="2" applyNumberFormat="1" applyFont="1" applyFill="1" applyBorder="1" applyAlignment="1">
      <alignment horizontal="center" vertical="center" wrapText="1"/>
    </xf>
    <xf numFmtId="0" fontId="25" fillId="0" borderId="11" xfId="2" applyFont="1" applyBorder="1" applyAlignment="1" applyProtection="1">
      <alignment horizontal="center" vertical="center" wrapText="1"/>
      <protection locked="0"/>
    </xf>
    <xf numFmtId="0" fontId="25" fillId="0" borderId="12" xfId="2" applyFont="1" applyBorder="1" applyAlignment="1" applyProtection="1">
      <alignment horizontal="center" vertical="center" wrapText="1"/>
      <protection locked="0"/>
    </xf>
    <xf numFmtId="0" fontId="0" fillId="0" borderId="12" xfId="2" applyFont="1" applyBorder="1" applyAlignment="1" applyProtection="1">
      <alignment horizontal="center" vertical="center" wrapText="1"/>
      <protection locked="0"/>
    </xf>
    <xf numFmtId="0" fontId="1" fillId="0" borderId="12" xfId="2" applyFont="1" applyBorder="1" applyAlignment="1">
      <alignment horizontal="center" vertical="center" wrapText="1"/>
    </xf>
    <xf numFmtId="0" fontId="3" fillId="3" borderId="12" xfId="2" applyFont="1" applyFill="1" applyBorder="1" applyAlignment="1" applyProtection="1">
      <alignment horizontal="center" vertical="center" wrapText="1"/>
      <protection locked="0"/>
    </xf>
    <xf numFmtId="0" fontId="0" fillId="0" borderId="10" xfId="2" applyFont="1" applyBorder="1" applyAlignment="1" applyProtection="1">
      <alignment horizontal="center" vertical="center" wrapText="1"/>
      <protection locked="0"/>
    </xf>
    <xf numFmtId="15" fontId="12" fillId="3" borderId="12" xfId="2" applyNumberFormat="1" applyFont="1" applyFill="1" applyBorder="1" applyAlignment="1" applyProtection="1">
      <alignment horizontal="center" vertical="center" wrapText="1"/>
      <protection locked="0"/>
    </xf>
    <xf numFmtId="0" fontId="0" fillId="0" borderId="11" xfId="2" applyFont="1" applyBorder="1" applyAlignment="1">
      <alignment horizontal="center" vertical="center" wrapText="1"/>
    </xf>
    <xf numFmtId="0" fontId="3" fillId="0" borderId="0" xfId="7" applyFont="1" applyAlignment="1">
      <alignment horizontal="left" vertical="center" wrapText="1"/>
    </xf>
    <xf numFmtId="0" fontId="3" fillId="3" borderId="11" xfId="0" applyFont="1" applyFill="1" applyBorder="1" applyAlignment="1">
      <alignment vertical="top"/>
    </xf>
    <xf numFmtId="0" fontId="3" fillId="0" borderId="9" xfId="0" applyFont="1" applyBorder="1" applyAlignment="1">
      <alignment vertical="center"/>
    </xf>
    <xf numFmtId="0" fontId="0" fillId="0" borderId="12" xfId="2" applyFont="1" applyBorder="1" applyAlignment="1">
      <alignment horizontal="center" vertical="center" wrapText="1"/>
    </xf>
    <xf numFmtId="0" fontId="1" fillId="0" borderId="9" xfId="2" applyFont="1" applyBorder="1" applyAlignment="1">
      <alignment horizontal="center" vertical="center" wrapText="1"/>
    </xf>
    <xf numFmtId="0" fontId="0" fillId="0" borderId="25" xfId="0" applyBorder="1" applyAlignment="1">
      <alignment horizontal="left" vertical="center"/>
    </xf>
    <xf numFmtId="0" fontId="0" fillId="0" borderId="11" xfId="0" applyBorder="1" applyAlignment="1">
      <alignment vertical="top"/>
    </xf>
    <xf numFmtId="0" fontId="11" fillId="3" borderId="10" xfId="0" applyFont="1" applyFill="1" applyBorder="1" applyAlignment="1" applyProtection="1">
      <alignment vertical="center"/>
      <protection locked="0"/>
    </xf>
    <xf numFmtId="166" fontId="0" fillId="0" borderId="11" xfId="0" applyNumberFormat="1" applyBorder="1" applyAlignment="1">
      <alignment horizontal="left" vertical="center"/>
    </xf>
    <xf numFmtId="0" fontId="0" fillId="0" borderId="20" xfId="0" applyBorder="1" applyAlignment="1">
      <alignment horizontal="left" vertical="center"/>
    </xf>
    <xf numFmtId="0" fontId="0" fillId="0" borderId="24" xfId="0" applyBorder="1" applyAlignment="1">
      <alignment horizontal="left" vertical="center"/>
    </xf>
    <xf numFmtId="0" fontId="1" fillId="0" borderId="9" xfId="2" applyFont="1" applyBorder="1" applyAlignment="1" applyProtection="1">
      <alignment horizontal="center" vertical="center" wrapText="1"/>
      <protection locked="0"/>
    </xf>
    <xf numFmtId="0" fontId="12" fillId="3" borderId="10" xfId="2" applyFont="1" applyFill="1" applyBorder="1" applyAlignment="1" applyProtection="1">
      <alignment horizontal="center" vertical="center" wrapText="1"/>
      <protection locked="0"/>
    </xf>
    <xf numFmtId="0" fontId="3" fillId="0" borderId="11" xfId="0" applyFont="1" applyBorder="1"/>
    <xf numFmtId="0" fontId="11" fillId="0" borderId="12" xfId="2" applyFont="1" applyBorder="1" applyAlignment="1">
      <alignment horizontal="center" vertical="center" wrapText="1"/>
    </xf>
    <xf numFmtId="0" fontId="7" fillId="0" borderId="23" xfId="2" applyFont="1" applyBorder="1" applyAlignment="1">
      <alignment vertical="center" wrapText="1"/>
    </xf>
    <xf numFmtId="0" fontId="5" fillId="0" borderId="25" xfId="2" applyFont="1" applyBorder="1" applyAlignment="1" applyProtection="1">
      <alignment vertical="center" wrapText="1"/>
      <protection locked="0"/>
    </xf>
    <xf numFmtId="0" fontId="12" fillId="0" borderId="12" xfId="2" applyFont="1" applyBorder="1" applyAlignment="1" applyProtection="1">
      <alignment vertical="center" wrapText="1"/>
      <protection locked="0"/>
    </xf>
    <xf numFmtId="0" fontId="0" fillId="0" borderId="9" xfId="2" applyFont="1" applyBorder="1" applyAlignment="1">
      <alignment horizontal="center" vertical="center" wrapText="1"/>
    </xf>
    <xf numFmtId="0" fontId="27" fillId="0" borderId="0" xfId="0" applyFont="1" applyAlignment="1">
      <alignment wrapText="1"/>
    </xf>
    <xf numFmtId="0" fontId="0" fillId="0" borderId="11" xfId="2" applyFont="1" applyBorder="1" applyAlignment="1" applyProtection="1">
      <alignment horizontal="center" vertical="center" wrapText="1"/>
      <protection locked="0"/>
    </xf>
    <xf numFmtId="0" fontId="28" fillId="3" borderId="11" xfId="0" applyFont="1" applyFill="1" applyBorder="1" applyAlignment="1">
      <alignment horizontal="center" vertical="center" wrapText="1"/>
    </xf>
    <xf numFmtId="0" fontId="8" fillId="3" borderId="11" xfId="0" applyFont="1" applyFill="1" applyBorder="1" applyAlignment="1">
      <alignment horizontal="center" vertical="center" wrapText="1"/>
    </xf>
    <xf numFmtId="0" fontId="9" fillId="3" borderId="11" xfId="0" applyFont="1" applyFill="1" applyBorder="1" applyAlignment="1">
      <alignment horizontal="center" vertical="center"/>
    </xf>
    <xf numFmtId="0" fontId="8" fillId="3" borderId="10" xfId="0" applyFont="1" applyFill="1" applyBorder="1" applyAlignment="1">
      <alignment horizontal="center" vertical="center" wrapText="1"/>
    </xf>
    <xf numFmtId="0" fontId="9" fillId="3" borderId="10" xfId="0" applyFont="1" applyFill="1" applyBorder="1" applyAlignment="1">
      <alignment horizontal="center" vertical="center"/>
    </xf>
    <xf numFmtId="49" fontId="3" fillId="3" borderId="18" xfId="0" applyNumberFormat="1" applyFont="1" applyFill="1" applyBorder="1" applyAlignment="1">
      <alignment horizontal="center" vertical="center"/>
    </xf>
    <xf numFmtId="2" fontId="0" fillId="2" borderId="18" xfId="0" applyNumberFormat="1" applyFill="1" applyBorder="1" applyAlignment="1">
      <alignment horizontal="center" vertical="center"/>
    </xf>
    <xf numFmtId="0" fontId="16" fillId="0" borderId="20" xfId="2" applyFont="1" applyBorder="1" applyAlignment="1">
      <alignment horizontal="center" vertical="center" wrapText="1"/>
    </xf>
    <xf numFmtId="0" fontId="16" fillId="0" borderId="23" xfId="2" applyFont="1" applyBorder="1" applyAlignment="1">
      <alignment horizontal="center" vertical="center" wrapText="1"/>
    </xf>
    <xf numFmtId="0" fontId="16" fillId="0" borderId="24" xfId="2" applyFont="1" applyBorder="1" applyAlignment="1">
      <alignment horizontal="center" vertical="center" wrapText="1"/>
    </xf>
    <xf numFmtId="168" fontId="28" fillId="3" borderId="11" xfId="0" applyNumberFormat="1" applyFont="1" applyFill="1" applyBorder="1" applyAlignment="1">
      <alignment horizontal="center" vertical="center"/>
    </xf>
    <xf numFmtId="0" fontId="0" fillId="0" borderId="2" xfId="0" applyBorder="1" applyAlignment="1">
      <alignment vertical="center"/>
    </xf>
    <xf numFmtId="0" fontId="0" fillId="0" borderId="3" xfId="0" applyBorder="1" applyAlignment="1">
      <alignment vertical="center"/>
    </xf>
    <xf numFmtId="0" fontId="0" fillId="0" borderId="5" xfId="0" applyBorder="1" applyAlignment="1">
      <alignment vertical="center"/>
    </xf>
    <xf numFmtId="0" fontId="0" fillId="0" borderId="7" xfId="0" applyBorder="1" applyAlignment="1">
      <alignment vertical="center"/>
    </xf>
    <xf numFmtId="0" fontId="11" fillId="0" borderId="5" xfId="0" applyFont="1" applyBorder="1" applyAlignment="1" applyProtection="1">
      <alignment vertical="center"/>
      <protection locked="0"/>
    </xf>
    <xf numFmtId="0" fontId="0" fillId="0" borderId="4" xfId="0" applyBorder="1" applyAlignment="1">
      <alignment vertical="center"/>
    </xf>
    <xf numFmtId="0" fontId="0" fillId="0" borderId="6" xfId="0" applyBorder="1" applyAlignment="1">
      <alignment vertical="center"/>
    </xf>
    <xf numFmtId="0" fontId="11" fillId="0" borderId="4" xfId="5" applyFont="1" applyBorder="1" applyAlignment="1">
      <alignment vertical="center"/>
    </xf>
    <xf numFmtId="0" fontId="29" fillId="0" borderId="0" xfId="0" applyFont="1" applyAlignment="1">
      <alignment horizontal="left" vertical="center" indent="1" readingOrder="1"/>
    </xf>
    <xf numFmtId="0" fontId="11" fillId="0" borderId="5" xfId="0" applyFont="1" applyBorder="1" applyAlignment="1">
      <alignment horizontal="left" vertical="center"/>
    </xf>
    <xf numFmtId="0" fontId="11" fillId="0" borderId="6" xfId="5" applyFont="1" applyBorder="1" applyAlignment="1">
      <alignment vertical="center"/>
    </xf>
    <xf numFmtId="0" fontId="11" fillId="0" borderId="7" xfId="5" applyFont="1" applyBorder="1" applyAlignment="1">
      <alignment horizontal="left" vertical="center"/>
    </xf>
    <xf numFmtId="0" fontId="11" fillId="0" borderId="7" xfId="0" applyFont="1" applyBorder="1" applyAlignment="1">
      <alignment horizontal="left" vertical="center"/>
    </xf>
    <xf numFmtId="0" fontId="11" fillId="0" borderId="8" xfId="0" applyFont="1" applyBorder="1" applyAlignment="1">
      <alignment horizontal="left" vertical="center"/>
    </xf>
    <xf numFmtId="0" fontId="0" fillId="0" borderId="8" xfId="0" applyBorder="1" applyAlignment="1">
      <alignment vertical="center"/>
    </xf>
    <xf numFmtId="0" fontId="3" fillId="0" borderId="4" xfId="0" applyFont="1" applyBorder="1" applyAlignment="1">
      <alignment vertical="center"/>
    </xf>
    <xf numFmtId="0" fontId="3" fillId="0" borderId="28" xfId="0" applyFont="1" applyBorder="1" applyAlignment="1">
      <alignment horizontal="center" vertical="center"/>
    </xf>
    <xf numFmtId="0" fontId="11" fillId="0" borderId="24" xfId="0" applyFont="1" applyBorder="1" applyAlignment="1">
      <alignment horizontal="left" vertical="center"/>
    </xf>
    <xf numFmtId="0" fontId="11" fillId="0" borderId="26" xfId="0" applyFont="1" applyBorder="1" applyAlignment="1" applyProtection="1">
      <alignment vertical="center"/>
      <protection locked="0"/>
    </xf>
    <xf numFmtId="2" fontId="20" fillId="3" borderId="28" xfId="2" applyNumberFormat="1" applyFont="1" applyFill="1" applyBorder="1" applyAlignment="1">
      <alignment horizontal="center" vertical="center" wrapText="1"/>
    </xf>
    <xf numFmtId="2" fontId="0" fillId="0" borderId="28" xfId="0" applyNumberFormat="1" applyBorder="1" applyAlignment="1">
      <alignment horizontal="center" vertical="center"/>
    </xf>
    <xf numFmtId="2" fontId="3" fillId="0" borderId="28" xfId="0" applyNumberFormat="1" applyFont="1" applyBorder="1" applyAlignment="1">
      <alignment horizontal="center" vertical="center"/>
    </xf>
    <xf numFmtId="2" fontId="20" fillId="3" borderId="28" xfId="2" applyNumberFormat="1" applyFont="1" applyFill="1" applyBorder="1" applyAlignment="1">
      <alignment horizontal="center" vertical="center"/>
    </xf>
    <xf numFmtId="0" fontId="24" fillId="3" borderId="34" xfId="0" applyFont="1" applyFill="1" applyBorder="1" applyAlignment="1">
      <alignment horizontal="center" vertical="center" wrapText="1"/>
    </xf>
    <xf numFmtId="0" fontId="3" fillId="3" borderId="38" xfId="0" applyFont="1" applyFill="1" applyBorder="1" applyAlignment="1">
      <alignment horizontal="center" vertical="center"/>
    </xf>
    <xf numFmtId="0" fontId="3" fillId="3" borderId="40" xfId="0" applyFont="1" applyFill="1" applyBorder="1" applyAlignment="1">
      <alignment horizontal="center" vertical="center"/>
    </xf>
    <xf numFmtId="0" fontId="24" fillId="3" borderId="36" xfId="0" applyFont="1" applyFill="1" applyBorder="1" applyAlignment="1">
      <alignment horizontal="center" vertical="center" wrapText="1"/>
    </xf>
    <xf numFmtId="0" fontId="17" fillId="3" borderId="36" xfId="0" applyFont="1" applyFill="1" applyBorder="1" applyAlignment="1">
      <alignment horizontal="center" vertical="center" wrapText="1"/>
    </xf>
    <xf numFmtId="0" fontId="24" fillId="3" borderId="3" xfId="0" applyFont="1" applyFill="1" applyBorder="1" applyAlignment="1">
      <alignment horizontal="center" vertical="center" wrapText="1"/>
    </xf>
    <xf numFmtId="0" fontId="24" fillId="3" borderId="5" xfId="0" applyFont="1" applyFill="1" applyBorder="1" applyAlignment="1">
      <alignment horizontal="center" vertical="center" wrapText="1"/>
    </xf>
    <xf numFmtId="0" fontId="24" fillId="3" borderId="8" xfId="0" applyFont="1" applyFill="1" applyBorder="1" applyAlignment="1">
      <alignment horizontal="center" vertical="center" wrapText="1"/>
    </xf>
    <xf numFmtId="0" fontId="3" fillId="3" borderId="35" xfId="0" applyFont="1" applyFill="1" applyBorder="1" applyAlignment="1">
      <alignment horizontal="center" vertical="center"/>
    </xf>
    <xf numFmtId="0" fontId="24" fillId="3" borderId="33" xfId="0" applyFont="1" applyFill="1" applyBorder="1" applyAlignment="1">
      <alignment horizontal="center" vertical="center" wrapText="1"/>
    </xf>
    <xf numFmtId="49" fontId="11" fillId="0" borderId="5" xfId="5" applyNumberFormat="1" applyFont="1" applyBorder="1" applyAlignment="1">
      <alignment vertical="center"/>
    </xf>
    <xf numFmtId="49" fontId="11" fillId="0" borderId="7" xfId="5" applyNumberFormat="1" applyFont="1" applyBorder="1" applyAlignment="1">
      <alignment vertical="center"/>
    </xf>
    <xf numFmtId="49" fontId="11" fillId="0" borderId="8" xfId="5" applyNumberFormat="1" applyFont="1" applyBorder="1" applyAlignment="1">
      <alignment vertical="center"/>
    </xf>
    <xf numFmtId="0" fontId="11" fillId="0" borderId="5" xfId="5" applyFont="1" applyBorder="1" applyAlignment="1">
      <alignment vertical="center"/>
    </xf>
    <xf numFmtId="0" fontId="18" fillId="0" borderId="1" xfId="0" applyFont="1" applyBorder="1" applyAlignment="1">
      <alignment vertical="center"/>
    </xf>
    <xf numFmtId="0" fontId="32" fillId="0" borderId="0" xfId="0" applyFont="1" applyAlignment="1">
      <alignment vertical="center"/>
    </xf>
    <xf numFmtId="0" fontId="0" fillId="0" borderId="38" xfId="0" applyBorder="1" applyAlignment="1">
      <alignment vertical="center"/>
    </xf>
    <xf numFmtId="0" fontId="1" fillId="0" borderId="24" xfId="2" applyFont="1" applyBorder="1" applyAlignment="1" applyProtection="1">
      <alignment horizontal="center" vertical="center" wrapText="1"/>
      <protection locked="0"/>
    </xf>
    <xf numFmtId="0" fontId="0" fillId="0" borderId="17" xfId="0" applyBorder="1" applyAlignment="1">
      <alignment horizontal="left" vertical="center"/>
    </xf>
    <xf numFmtId="0" fontId="17" fillId="3" borderId="33" xfId="0" applyFont="1" applyFill="1" applyBorder="1" applyAlignment="1">
      <alignment horizontal="center" vertical="center" wrapText="1"/>
    </xf>
    <xf numFmtId="0" fontId="0" fillId="0" borderId="0" xfId="0" applyAlignment="1">
      <alignment vertical="center" wrapText="1"/>
    </xf>
    <xf numFmtId="0" fontId="0" fillId="0" borderId="0" xfId="0" applyAlignment="1">
      <alignment vertical="top" wrapText="1"/>
    </xf>
    <xf numFmtId="0" fontId="0" fillId="0" borderId="0" xfId="0" applyAlignment="1">
      <alignment horizontal="center" vertical="center" wrapText="1"/>
    </xf>
    <xf numFmtId="0" fontId="0" fillId="0" borderId="0" xfId="0" applyAlignment="1">
      <alignment horizontal="left" vertical="center" wrapText="1"/>
    </xf>
    <xf numFmtId="0" fontId="3" fillId="0" borderId="11" xfId="0" applyFont="1" applyBorder="1" applyAlignment="1">
      <alignment horizontal="left" vertical="center"/>
    </xf>
    <xf numFmtId="0" fontId="0" fillId="0" borderId="40" xfId="0" applyBorder="1" applyAlignment="1">
      <alignment vertical="center"/>
    </xf>
    <xf numFmtId="0" fontId="1" fillId="0" borderId="0" xfId="2" applyFont="1" applyAlignment="1" applyProtection="1">
      <alignment horizontal="center" vertical="center" wrapText="1"/>
      <protection locked="0"/>
    </xf>
    <xf numFmtId="0" fontId="27" fillId="0" borderId="0" xfId="0" applyFont="1" applyAlignment="1">
      <alignment horizontal="left" vertical="center" wrapText="1"/>
    </xf>
    <xf numFmtId="0" fontId="11" fillId="0" borderId="0" xfId="2" applyFont="1" applyAlignment="1" applyProtection="1">
      <alignment horizontal="left" vertical="center" wrapText="1"/>
      <protection locked="0"/>
    </xf>
    <xf numFmtId="0" fontId="11" fillId="0" borderId="0" xfId="2" applyFont="1" applyAlignment="1">
      <alignment horizontal="left" vertical="center" wrapText="1"/>
    </xf>
    <xf numFmtId="0" fontId="16" fillId="0" borderId="0" xfId="2" applyFont="1" applyAlignment="1">
      <alignment horizontal="left" vertical="center" wrapText="1"/>
    </xf>
    <xf numFmtId="0" fontId="16" fillId="0" borderId="11" xfId="0" applyFont="1" applyBorder="1" applyAlignment="1">
      <alignment horizontal="left" vertical="center"/>
    </xf>
    <xf numFmtId="0" fontId="3" fillId="0" borderId="0" xfId="0" applyFont="1" applyAlignment="1">
      <alignment horizontal="left" vertical="center" wrapText="1"/>
    </xf>
    <xf numFmtId="0" fontId="16" fillId="0" borderId="0" xfId="0" applyFont="1" applyAlignment="1">
      <alignment wrapText="1"/>
    </xf>
    <xf numFmtId="0" fontId="16" fillId="0" borderId="0" xfId="0" applyFont="1" applyAlignment="1">
      <alignment horizontal="left" vertical="center" wrapText="1"/>
    </xf>
    <xf numFmtId="0" fontId="3" fillId="0" borderId="0" xfId="0" applyFont="1" applyAlignment="1">
      <alignment vertical="center" wrapText="1"/>
    </xf>
    <xf numFmtId="0" fontId="0" fillId="6" borderId="0" xfId="0" applyFill="1" applyAlignment="1">
      <alignment horizontal="left" vertical="center" wrapText="1"/>
    </xf>
    <xf numFmtId="0" fontId="11" fillId="0" borderId="0" xfId="5" applyFont="1" applyAlignment="1">
      <alignment vertical="center"/>
    </xf>
    <xf numFmtId="0" fontId="0" fillId="0" borderId="44" xfId="0" applyBorder="1" applyAlignment="1">
      <alignment vertical="center"/>
    </xf>
    <xf numFmtId="0" fontId="0" fillId="0" borderId="5" xfId="0" applyBorder="1"/>
    <xf numFmtId="0" fontId="9" fillId="3" borderId="11" xfId="0" applyFont="1" applyFill="1" applyBorder="1" applyAlignment="1">
      <alignment horizontal="center" vertical="center" wrapText="1"/>
    </xf>
    <xf numFmtId="0" fontId="9" fillId="3" borderId="18" xfId="0" applyFont="1" applyFill="1" applyBorder="1" applyAlignment="1">
      <alignment horizontal="center" vertical="center" wrapText="1"/>
    </xf>
    <xf numFmtId="0" fontId="9" fillId="3" borderId="10" xfId="0" applyFont="1" applyFill="1" applyBorder="1" applyAlignment="1">
      <alignment horizontal="center" vertical="center" wrapText="1"/>
    </xf>
    <xf numFmtId="14" fontId="0" fillId="0" borderId="11" xfId="0" applyNumberFormat="1" applyBorder="1" applyAlignment="1">
      <alignment horizontal="left" vertical="center"/>
    </xf>
    <xf numFmtId="0" fontId="3" fillId="0" borderId="23" xfId="0" applyFont="1" applyBorder="1" applyAlignment="1">
      <alignment horizontal="center" vertical="center"/>
    </xf>
    <xf numFmtId="0" fontId="26" fillId="0" borderId="20" xfId="0" applyFont="1" applyBorder="1" applyAlignment="1">
      <alignment vertical="center"/>
    </xf>
    <xf numFmtId="0" fontId="26" fillId="0" borderId="23" xfId="0" applyFont="1" applyBorder="1" applyAlignment="1">
      <alignment vertical="center"/>
    </xf>
    <xf numFmtId="0" fontId="3" fillId="0" borderId="23" xfId="0" applyFont="1" applyBorder="1" applyAlignment="1">
      <alignment vertical="center"/>
    </xf>
    <xf numFmtId="0" fontId="0" fillId="0" borderId="46" xfId="0" applyBorder="1" applyAlignment="1">
      <alignment horizontal="left" vertical="center"/>
    </xf>
    <xf numFmtId="0" fontId="0" fillId="0" borderId="49" xfId="0" applyBorder="1" applyAlignment="1">
      <alignment horizontal="left" vertical="center"/>
    </xf>
    <xf numFmtId="0" fontId="0" fillId="0" borderId="43" xfId="0" applyBorder="1" applyAlignment="1">
      <alignment vertical="center"/>
    </xf>
    <xf numFmtId="0" fontId="0" fillId="0" borderId="4" xfId="0" applyBorder="1" applyAlignment="1">
      <alignment horizontal="left" vertical="center"/>
    </xf>
    <xf numFmtId="0" fontId="0" fillId="0" borderId="6" xfId="0" applyBorder="1" applyAlignment="1">
      <alignment horizontal="left" vertical="center"/>
    </xf>
    <xf numFmtId="0" fontId="0" fillId="0" borderId="7" xfId="0" applyBorder="1" applyAlignment="1">
      <alignment horizontal="left" vertical="center"/>
    </xf>
    <xf numFmtId="0" fontId="11" fillId="0" borderId="17" xfId="5" applyFont="1" applyBorder="1" applyAlignment="1">
      <alignment vertical="center"/>
    </xf>
    <xf numFmtId="0" fontId="17" fillId="3" borderId="34" xfId="0" applyFont="1" applyFill="1" applyBorder="1" applyAlignment="1">
      <alignment vertical="center" wrapText="1"/>
    </xf>
    <xf numFmtId="0" fontId="33" fillId="0" borderId="11" xfId="2" applyFont="1" applyBorder="1" applyAlignment="1" applyProtection="1">
      <alignment horizontal="center" vertical="center" wrapText="1"/>
      <protection locked="0"/>
    </xf>
    <xf numFmtId="0" fontId="0" fillId="7" borderId="0" xfId="0" applyFill="1" applyAlignment="1">
      <alignment horizontal="left" vertical="center"/>
    </xf>
    <xf numFmtId="0" fontId="0" fillId="7" borderId="0" xfId="0" applyFill="1"/>
    <xf numFmtId="0" fontId="0" fillId="7" borderId="0" xfId="0" applyFill="1" applyAlignment="1">
      <alignment vertical="center"/>
    </xf>
    <xf numFmtId="0" fontId="27" fillId="7" borderId="0" xfId="0" applyFont="1" applyFill="1" applyAlignment="1">
      <alignment wrapText="1"/>
    </xf>
    <xf numFmtId="0" fontId="12" fillId="7" borderId="0" xfId="2" applyFont="1" applyFill="1" applyAlignment="1">
      <alignment vertical="center"/>
    </xf>
    <xf numFmtId="0" fontId="0" fillId="7" borderId="0" xfId="7" applyFont="1" applyFill="1" applyAlignment="1">
      <alignment horizontal="left" vertical="center" wrapText="1"/>
    </xf>
    <xf numFmtId="0" fontId="11" fillId="7" borderId="0" xfId="2" applyFont="1" applyFill="1" applyAlignment="1">
      <alignment vertical="center"/>
    </xf>
    <xf numFmtId="0" fontId="3" fillId="7" borderId="0" xfId="0" applyFont="1" applyFill="1"/>
    <xf numFmtId="0" fontId="11" fillId="7" borderId="0" xfId="2" applyFont="1" applyFill="1" applyAlignment="1">
      <alignment vertical="center" wrapText="1"/>
    </xf>
    <xf numFmtId="0" fontId="11" fillId="0" borderId="0" xfId="0" applyFont="1" applyAlignment="1" applyProtection="1">
      <alignment vertical="center"/>
      <protection locked="0"/>
    </xf>
    <xf numFmtId="49" fontId="11" fillId="0" borderId="0" xfId="5" applyNumberFormat="1" applyFont="1" applyAlignment="1">
      <alignment vertical="center"/>
    </xf>
    <xf numFmtId="0" fontId="3" fillId="0" borderId="5" xfId="0" applyFont="1" applyBorder="1" applyAlignment="1">
      <alignment vertical="center"/>
    </xf>
    <xf numFmtId="0" fontId="11" fillId="0" borderId="49" xfId="5" applyFont="1" applyBorder="1" applyAlignment="1">
      <alignment vertical="center"/>
    </xf>
    <xf numFmtId="0" fontId="0" fillId="0" borderId="50" xfId="0" applyBorder="1" applyAlignment="1">
      <alignment horizontal="left" vertical="center"/>
    </xf>
    <xf numFmtId="0" fontId="3" fillId="0" borderId="51" xfId="0" applyFont="1" applyBorder="1"/>
    <xf numFmtId="0" fontId="0" fillId="0" borderId="51" xfId="0" applyBorder="1"/>
    <xf numFmtId="0" fontId="3" fillId="0" borderId="50" xfId="0" applyFont="1" applyBorder="1" applyAlignment="1">
      <alignment horizontal="left" vertical="center"/>
    </xf>
    <xf numFmtId="0" fontId="3" fillId="0" borderId="12" xfId="0" applyFont="1" applyBorder="1"/>
    <xf numFmtId="0" fontId="11" fillId="0" borderId="12" xfId="2" applyFont="1" applyBorder="1" applyAlignment="1">
      <alignment vertical="center" wrapText="1"/>
    </xf>
    <xf numFmtId="0" fontId="0" fillId="0" borderId="12" xfId="0" applyBorder="1"/>
    <xf numFmtId="167" fontId="9" fillId="3" borderId="11" xfId="0" applyNumberFormat="1" applyFont="1" applyFill="1" applyBorder="1" applyAlignment="1">
      <alignment horizontal="center" vertical="center"/>
    </xf>
    <xf numFmtId="167" fontId="0" fillId="3" borderId="18" xfId="0" applyNumberFormat="1" applyFill="1" applyBorder="1" applyAlignment="1">
      <alignment horizontal="center" vertical="center"/>
    </xf>
    <xf numFmtId="167" fontId="9" fillId="3" borderId="10" xfId="0" applyNumberFormat="1" applyFont="1" applyFill="1" applyBorder="1" applyAlignment="1">
      <alignment horizontal="center" vertical="center"/>
    </xf>
    <xf numFmtId="167" fontId="0" fillId="0" borderId="11" xfId="0" applyNumberFormat="1" applyBorder="1" applyAlignment="1">
      <alignment horizontal="left" vertical="center"/>
    </xf>
    <xf numFmtId="168" fontId="0" fillId="0" borderId="11" xfId="0" applyNumberFormat="1" applyBorder="1" applyAlignment="1">
      <alignment horizontal="left" vertical="center"/>
    </xf>
    <xf numFmtId="0" fontId="12" fillId="3" borderId="27" xfId="2" applyFont="1" applyFill="1" applyBorder="1" applyAlignment="1" applyProtection="1">
      <alignment horizontal="left" vertical="center" wrapText="1"/>
      <protection locked="0"/>
    </xf>
    <xf numFmtId="0" fontId="0" fillId="0" borderId="11" xfId="0" applyBorder="1"/>
    <xf numFmtId="0" fontId="0" fillId="0" borderId="51" xfId="0" applyBorder="1" applyAlignment="1">
      <alignment vertical="center" wrapText="1"/>
    </xf>
    <xf numFmtId="0" fontId="0" fillId="0" borderId="51" xfId="0" applyBorder="1" applyAlignment="1">
      <alignment wrapText="1"/>
    </xf>
    <xf numFmtId="0" fontId="1" fillId="0" borderId="31" xfId="2" applyFont="1" applyBorder="1" applyAlignment="1" applyProtection="1">
      <alignment horizontal="center" vertical="center" wrapText="1"/>
      <protection locked="0"/>
    </xf>
    <xf numFmtId="0" fontId="1" fillId="0" borderId="30" xfId="2" applyFont="1" applyBorder="1" applyAlignment="1" applyProtection="1">
      <alignment horizontal="center" vertical="center" wrapText="1"/>
      <protection locked="0"/>
    </xf>
    <xf numFmtId="0" fontId="12" fillId="3" borderId="28" xfId="2" applyFont="1" applyFill="1" applyBorder="1" applyAlignment="1" applyProtection="1">
      <alignment vertical="center" wrapText="1"/>
      <protection locked="0"/>
    </xf>
    <xf numFmtId="0" fontId="1" fillId="0" borderId="53" xfId="8" applyFont="1" applyFill="1" applyAlignment="1">
      <alignment horizontal="center" vertical="center"/>
    </xf>
    <xf numFmtId="0" fontId="1" fillId="0" borderId="53" xfId="8" applyFont="1" applyFill="1" applyAlignment="1">
      <alignment horizontal="center" vertical="center" wrapText="1"/>
    </xf>
    <xf numFmtId="0" fontId="1" fillId="0" borderId="54" xfId="8" applyFont="1" applyFill="1" applyBorder="1" applyAlignment="1">
      <alignment horizontal="center" vertical="center"/>
    </xf>
    <xf numFmtId="0" fontId="11" fillId="0" borderId="0" xfId="0" applyFont="1" applyAlignment="1">
      <alignment horizontal="left" vertical="center"/>
    </xf>
    <xf numFmtId="0" fontId="11" fillId="0" borderId="0" xfId="5" applyFont="1" applyAlignment="1">
      <alignment horizontal="left" vertical="center"/>
    </xf>
    <xf numFmtId="0" fontId="0" fillId="0" borderId="11" xfId="0" applyBorder="1" applyAlignment="1">
      <alignment wrapText="1"/>
    </xf>
    <xf numFmtId="0" fontId="36" fillId="2" borderId="53" xfId="9" applyFont="1" applyFill="1" applyAlignment="1" applyProtection="1">
      <alignment horizontal="center" vertical="center" wrapText="1"/>
      <protection locked="0"/>
    </xf>
    <xf numFmtId="0" fontId="35" fillId="8" borderId="53" xfId="8" applyAlignment="1" applyProtection="1">
      <alignment horizontal="center" vertical="center" wrapText="1"/>
      <protection locked="0"/>
    </xf>
    <xf numFmtId="15" fontId="35" fillId="8" borderId="53" xfId="8" applyNumberFormat="1" applyAlignment="1" applyProtection="1">
      <alignment horizontal="center" vertical="center" wrapText="1"/>
      <protection locked="0"/>
    </xf>
    <xf numFmtId="0" fontId="36" fillId="0" borderId="53" xfId="8" applyFont="1" applyFill="1" applyAlignment="1">
      <alignment horizontal="center" vertical="center" wrapText="1"/>
    </xf>
    <xf numFmtId="0" fontId="0" fillId="2" borderId="11" xfId="2" applyFont="1" applyFill="1" applyBorder="1" applyAlignment="1">
      <alignment horizontal="center" vertical="center" wrapText="1"/>
    </xf>
    <xf numFmtId="0" fontId="1" fillId="2" borderId="11" xfId="2" applyFont="1" applyFill="1" applyBorder="1" applyAlignment="1">
      <alignment horizontal="center" vertical="center" wrapText="1"/>
    </xf>
    <xf numFmtId="0" fontId="36" fillId="2" borderId="53" xfId="9" applyFont="1" applyFill="1" applyAlignment="1">
      <alignment horizontal="center" vertical="center" wrapText="1"/>
    </xf>
    <xf numFmtId="0" fontId="36" fillId="2" borderId="53" xfId="8" applyFont="1" applyFill="1" applyAlignment="1">
      <alignment horizontal="center" vertical="center" wrapText="1"/>
    </xf>
    <xf numFmtId="0" fontId="1" fillId="2" borderId="11" xfId="2" applyFont="1" applyFill="1" applyBorder="1" applyAlignment="1" applyProtection="1">
      <alignment horizontal="center" vertical="center" wrapText="1"/>
      <protection locked="0"/>
    </xf>
    <xf numFmtId="0" fontId="0" fillId="2" borderId="10" xfId="2" applyFont="1" applyFill="1" applyBorder="1" applyAlignment="1">
      <alignment horizontal="center" vertical="center" wrapText="1"/>
    </xf>
    <xf numFmtId="0" fontId="36" fillId="0" borderId="55" xfId="8" applyFont="1" applyFill="1" applyBorder="1" applyAlignment="1">
      <alignment horizontal="center" vertical="center" wrapText="1"/>
    </xf>
    <xf numFmtId="0" fontId="36" fillId="2" borderId="55" xfId="8" applyFont="1" applyFill="1" applyBorder="1" applyAlignment="1">
      <alignment horizontal="center" vertical="center" wrapText="1"/>
    </xf>
    <xf numFmtId="0" fontId="36" fillId="0" borderId="11" xfId="8" applyFont="1" applyFill="1" applyBorder="1" applyAlignment="1">
      <alignment horizontal="center" vertical="center" wrapText="1"/>
    </xf>
    <xf numFmtId="0" fontId="1" fillId="0" borderId="0" xfId="2" applyFont="1" applyAlignment="1">
      <alignment horizontal="left" vertical="center" wrapText="1"/>
    </xf>
    <xf numFmtId="0" fontId="18" fillId="0" borderId="57" xfId="0" applyFont="1" applyBorder="1" applyAlignment="1">
      <alignment vertical="center"/>
    </xf>
    <xf numFmtId="0" fontId="3" fillId="3" borderId="42" xfId="0" applyFont="1" applyFill="1" applyBorder="1" applyAlignment="1">
      <alignment horizontal="left" vertical="center"/>
    </xf>
    <xf numFmtId="0" fontId="0" fillId="0" borderId="32" xfId="0" applyBorder="1" applyAlignment="1">
      <alignment horizontal="left" vertical="center"/>
    </xf>
    <xf numFmtId="0" fontId="11" fillId="0" borderId="51" xfId="2" applyFont="1" applyBorder="1" applyAlignment="1" applyProtection="1">
      <alignment horizontal="left" vertical="center" wrapText="1"/>
      <protection locked="0"/>
    </xf>
    <xf numFmtId="0" fontId="0" fillId="0" borderId="51" xfId="0" applyBorder="1" applyAlignment="1">
      <alignment horizontal="left" vertical="center"/>
    </xf>
    <xf numFmtId="0" fontId="0" fillId="0" borderId="58" xfId="0" applyBorder="1"/>
    <xf numFmtId="0" fontId="34" fillId="0" borderId="58" xfId="0" applyFont="1" applyBorder="1"/>
    <xf numFmtId="0" fontId="0" fillId="0" borderId="59" xfId="0" applyBorder="1"/>
    <xf numFmtId="0" fontId="36" fillId="2" borderId="55" xfId="9" applyFont="1" applyFill="1" applyBorder="1" applyAlignment="1" applyProtection="1">
      <alignment horizontal="left" vertical="center" wrapText="1"/>
      <protection locked="0"/>
    </xf>
    <xf numFmtId="0" fontId="0" fillId="0" borderId="52" xfId="0" applyBorder="1" applyAlignment="1">
      <alignment horizontal="left" vertical="center"/>
    </xf>
    <xf numFmtId="0" fontId="0" fillId="0" borderId="11" xfId="0" applyBorder="1" applyAlignment="1">
      <alignment horizontal="left" vertical="center" wrapText="1"/>
    </xf>
    <xf numFmtId="0" fontId="1" fillId="0" borderId="11" xfId="0" applyFont="1" applyBorder="1" applyAlignment="1">
      <alignment horizontal="left" vertical="center"/>
    </xf>
    <xf numFmtId="0" fontId="0" fillId="0" borderId="0" xfId="2" applyFont="1" applyAlignment="1">
      <alignment horizontal="center" vertical="center" wrapText="1"/>
    </xf>
    <xf numFmtId="0" fontId="1" fillId="0" borderId="0" xfId="2" applyFont="1" applyAlignment="1">
      <alignment horizontal="center" vertical="center" wrapText="1"/>
    </xf>
    <xf numFmtId="0" fontId="0" fillId="0" borderId="0" xfId="2" applyFont="1" applyAlignment="1" applyProtection="1">
      <alignment horizontal="center" vertical="center" wrapText="1"/>
      <protection locked="0"/>
    </xf>
    <xf numFmtId="0" fontId="3" fillId="3" borderId="11" xfId="2" applyFont="1" applyFill="1" applyBorder="1" applyAlignment="1">
      <alignment horizontal="center" vertical="center" wrapText="1"/>
    </xf>
    <xf numFmtId="0" fontId="3" fillId="3" borderId="11" xfId="2" applyFont="1" applyFill="1" applyBorder="1" applyAlignment="1" applyProtection="1">
      <alignment horizontal="center" vertical="center" wrapText="1"/>
      <protection locked="0"/>
    </xf>
    <xf numFmtId="0" fontId="12" fillId="3" borderId="28" xfId="2" applyFont="1" applyFill="1" applyBorder="1" applyAlignment="1" applyProtection="1">
      <alignment horizontal="left" vertical="center" wrapText="1"/>
      <protection locked="0"/>
    </xf>
    <xf numFmtId="0" fontId="1" fillId="0" borderId="11" xfId="0" applyFont="1" applyBorder="1" applyAlignment="1">
      <alignment horizontal="center" vertical="center"/>
    </xf>
    <xf numFmtId="0" fontId="11" fillId="0" borderId="0" xfId="0" applyFont="1" applyAlignment="1">
      <alignment wrapText="1"/>
    </xf>
    <xf numFmtId="0" fontId="0" fillId="0" borderId="9" xfId="0" applyBorder="1" applyAlignment="1">
      <alignment horizontal="left" vertical="center"/>
    </xf>
    <xf numFmtId="0" fontId="24" fillId="4" borderId="34" xfId="0" applyFont="1" applyFill="1" applyBorder="1" applyAlignment="1">
      <alignment horizontal="center" vertical="center" wrapText="1"/>
    </xf>
    <xf numFmtId="0" fontId="24" fillId="4" borderId="3" xfId="0" applyFont="1" applyFill="1" applyBorder="1" applyAlignment="1">
      <alignment horizontal="center" vertical="center" wrapText="1"/>
    </xf>
    <xf numFmtId="0" fontId="24" fillId="4" borderId="33" xfId="0" applyFont="1" applyFill="1" applyBorder="1" applyAlignment="1">
      <alignment horizontal="center" vertical="center" wrapText="1"/>
    </xf>
    <xf numFmtId="0" fontId="24" fillId="4" borderId="5" xfId="0" applyFont="1" applyFill="1" applyBorder="1" applyAlignment="1">
      <alignment horizontal="center" vertical="center" wrapText="1"/>
    </xf>
    <xf numFmtId="0" fontId="24" fillId="4" borderId="36" xfId="0" applyFont="1" applyFill="1" applyBorder="1" applyAlignment="1">
      <alignment horizontal="center" vertical="center" wrapText="1"/>
    </xf>
    <xf numFmtId="0" fontId="24" fillId="4" borderId="8" xfId="0" applyFont="1" applyFill="1" applyBorder="1" applyAlignment="1">
      <alignment horizontal="center" vertical="center" wrapText="1"/>
    </xf>
    <xf numFmtId="2" fontId="20" fillId="4" borderId="11" xfId="2" applyNumberFormat="1" applyFont="1" applyFill="1" applyBorder="1" applyAlignment="1">
      <alignment horizontal="center" vertical="center"/>
    </xf>
    <xf numFmtId="2" fontId="20" fillId="4" borderId="11" xfId="2" applyNumberFormat="1" applyFont="1" applyFill="1" applyBorder="1" applyAlignment="1">
      <alignment horizontal="center" vertical="center" wrapText="1"/>
    </xf>
    <xf numFmtId="0" fontId="11" fillId="4" borderId="10" xfId="0" applyFont="1" applyFill="1" applyBorder="1" applyAlignment="1" applyProtection="1">
      <alignment vertical="center"/>
      <protection locked="0"/>
    </xf>
    <xf numFmtId="2" fontId="20" fillId="3" borderId="11" xfId="2" applyNumberFormat="1" applyFont="1" applyFill="1" applyBorder="1" applyAlignment="1">
      <alignment horizontal="center" vertical="center"/>
    </xf>
    <xf numFmtId="164" fontId="3" fillId="6" borderId="11" xfId="0" applyNumberFormat="1" applyFont="1" applyFill="1" applyBorder="1" applyAlignment="1">
      <alignment horizontal="center" vertical="center"/>
    </xf>
    <xf numFmtId="164" fontId="0" fillId="6" borderId="11" xfId="0" applyNumberFormat="1" applyFill="1" applyBorder="1" applyAlignment="1">
      <alignment horizontal="center" vertical="center"/>
    </xf>
    <xf numFmtId="0" fontId="1" fillId="0" borderId="20" xfId="2" applyFont="1" applyBorder="1" applyAlignment="1" applyProtection="1">
      <alignment horizontal="center" vertical="center" wrapText="1"/>
      <protection locked="0"/>
    </xf>
    <xf numFmtId="0" fontId="0" fillId="0" borderId="50" xfId="0" applyBorder="1" applyAlignment="1">
      <alignment vertical="center"/>
    </xf>
    <xf numFmtId="0" fontId="0" fillId="0" borderId="27" xfId="0" applyBorder="1" applyAlignment="1">
      <alignment vertical="center"/>
    </xf>
    <xf numFmtId="0" fontId="0" fillId="0" borderId="28" xfId="0" applyBorder="1" applyAlignment="1">
      <alignment vertical="center"/>
    </xf>
    <xf numFmtId="0" fontId="0" fillId="0" borderId="50" xfId="0" applyBorder="1" applyAlignment="1">
      <alignment wrapText="1"/>
    </xf>
    <xf numFmtId="0" fontId="0" fillId="0" borderId="50" xfId="0" applyBorder="1"/>
    <xf numFmtId="0" fontId="11" fillId="0" borderId="50" xfId="2" applyFont="1" applyBorder="1" applyAlignment="1">
      <alignment vertical="center"/>
    </xf>
    <xf numFmtId="0" fontId="1" fillId="0" borderId="50" xfId="2" applyFont="1" applyBorder="1" applyAlignment="1">
      <alignment horizontal="center" vertical="center" wrapText="1"/>
    </xf>
    <xf numFmtId="0" fontId="1" fillId="0" borderId="50" xfId="2" applyFont="1" applyBorder="1" applyAlignment="1" applyProtection="1">
      <alignment horizontal="center" vertical="center" wrapText="1"/>
      <protection locked="0"/>
    </xf>
    <xf numFmtId="0" fontId="0" fillId="0" borderId="50" xfId="2" applyFont="1" applyBorder="1" applyAlignment="1" applyProtection="1">
      <alignment horizontal="center" vertical="center" wrapText="1"/>
      <protection locked="0"/>
    </xf>
    <xf numFmtId="0" fontId="1" fillId="0" borderId="50" xfId="2" applyFont="1" applyBorder="1" applyAlignment="1" applyProtection="1">
      <alignment vertical="center" wrapText="1"/>
      <protection locked="0"/>
    </xf>
    <xf numFmtId="0" fontId="3" fillId="3" borderId="60" xfId="2" applyFont="1" applyFill="1" applyBorder="1" applyAlignment="1">
      <alignment horizontal="center" vertical="center" wrapText="1"/>
    </xf>
    <xf numFmtId="0" fontId="3" fillId="3" borderId="61" xfId="2" applyFont="1" applyFill="1" applyBorder="1" applyAlignment="1">
      <alignment horizontal="center" vertical="center" wrapText="1"/>
    </xf>
    <xf numFmtId="0" fontId="3" fillId="3" borderId="62" xfId="2" applyFont="1" applyFill="1" applyBorder="1" applyAlignment="1">
      <alignment horizontal="center" vertical="center" wrapText="1"/>
    </xf>
    <xf numFmtId="0" fontId="0" fillId="0" borderId="63" xfId="2" applyFont="1" applyBorder="1" applyAlignment="1" applyProtection="1">
      <alignment horizontal="center" vertical="center" wrapText="1"/>
      <protection locked="0"/>
    </xf>
    <xf numFmtId="0" fontId="0" fillId="0" borderId="64" xfId="2" applyFont="1" applyBorder="1" applyAlignment="1" applyProtection="1">
      <alignment horizontal="center" vertical="center" wrapText="1"/>
      <protection locked="0"/>
    </xf>
    <xf numFmtId="0" fontId="1" fillId="0" borderId="63" xfId="2" applyFont="1" applyBorder="1" applyAlignment="1" applyProtection="1">
      <alignment vertical="center" wrapText="1"/>
      <protection locked="0"/>
    </xf>
    <xf numFmtId="0" fontId="1" fillId="0" borderId="64" xfId="2" applyFont="1" applyBorder="1" applyAlignment="1" applyProtection="1">
      <alignment vertical="center" wrapText="1"/>
      <protection locked="0"/>
    </xf>
    <xf numFmtId="0" fontId="1" fillId="0" borderId="65" xfId="2" applyFont="1" applyBorder="1" applyAlignment="1" applyProtection="1">
      <alignment vertical="center" wrapText="1"/>
      <protection locked="0"/>
    </xf>
    <xf numFmtId="0" fontId="1" fillId="0" borderId="66" xfId="2" applyFont="1" applyBorder="1" applyAlignment="1" applyProtection="1">
      <alignment vertical="center" wrapText="1"/>
      <protection locked="0"/>
    </xf>
    <xf numFmtId="0" fontId="1" fillId="0" borderId="67" xfId="2" applyFont="1" applyBorder="1" applyAlignment="1" applyProtection="1">
      <alignment vertical="center" wrapText="1"/>
      <protection locked="0"/>
    </xf>
    <xf numFmtId="0" fontId="1" fillId="0" borderId="63" xfId="2" applyFont="1" applyBorder="1" applyAlignment="1" applyProtection="1">
      <alignment horizontal="center" vertical="center" wrapText="1"/>
      <protection locked="0"/>
    </xf>
    <xf numFmtId="0" fontId="1" fillId="0" borderId="64" xfId="2" applyFont="1" applyBorder="1" applyAlignment="1" applyProtection="1">
      <alignment horizontal="center" vertical="center" wrapText="1"/>
      <protection locked="0"/>
    </xf>
    <xf numFmtId="0" fontId="1" fillId="0" borderId="63" xfId="8" applyFont="1" applyFill="1" applyBorder="1" applyAlignment="1">
      <alignment horizontal="center" vertical="center"/>
    </xf>
    <xf numFmtId="0" fontId="1" fillId="0" borderId="65" xfId="2" applyFont="1" applyBorder="1" applyAlignment="1" applyProtection="1">
      <alignment horizontal="center" vertical="center" wrapText="1"/>
      <protection locked="0"/>
    </xf>
    <xf numFmtId="0" fontId="1" fillId="0" borderId="66" xfId="2" applyFont="1" applyBorder="1" applyAlignment="1" applyProtection="1">
      <alignment horizontal="center" vertical="center" wrapText="1"/>
      <protection locked="0"/>
    </xf>
    <xf numFmtId="0" fontId="1" fillId="0" borderId="67" xfId="2" applyFont="1" applyBorder="1" applyAlignment="1" applyProtection="1">
      <alignment horizontal="center" vertical="center" wrapText="1"/>
      <protection locked="0"/>
    </xf>
    <xf numFmtId="0" fontId="12" fillId="3" borderId="60" xfId="2" applyFont="1" applyFill="1" applyBorder="1" applyAlignment="1">
      <alignment horizontal="center" vertical="center" wrapText="1"/>
    </xf>
    <xf numFmtId="0" fontId="0" fillId="0" borderId="65" xfId="2" applyFont="1" applyBorder="1" applyAlignment="1" applyProtection="1">
      <alignment horizontal="center" vertical="center" wrapText="1"/>
      <protection locked="0"/>
    </xf>
    <xf numFmtId="0" fontId="1" fillId="0" borderId="63" xfId="2" applyFont="1" applyBorder="1" applyAlignment="1">
      <alignment horizontal="center" vertical="center" wrapText="1"/>
    </xf>
    <xf numFmtId="0" fontId="1" fillId="0" borderId="64" xfId="2" applyFont="1" applyBorder="1" applyAlignment="1">
      <alignment horizontal="center" vertical="center" wrapText="1"/>
    </xf>
    <xf numFmtId="0" fontId="11" fillId="0" borderId="51" xfId="2" applyFont="1" applyBorder="1" applyAlignment="1">
      <alignment vertical="center"/>
    </xf>
    <xf numFmtId="0" fontId="11" fillId="0" borderId="50" xfId="2" applyFont="1" applyBorder="1" applyAlignment="1">
      <alignment vertical="center" wrapText="1"/>
    </xf>
    <xf numFmtId="0" fontId="0" fillId="0" borderId="68" xfId="0" applyBorder="1" applyAlignment="1">
      <alignment horizontal="left" vertical="center"/>
    </xf>
    <xf numFmtId="0" fontId="0" fillId="0" borderId="69" xfId="0" applyBorder="1" applyAlignment="1">
      <alignment horizontal="left" vertical="center"/>
    </xf>
    <xf numFmtId="0" fontId="0" fillId="0" borderId="27" xfId="2" applyFont="1" applyBorder="1" applyAlignment="1" applyProtection="1">
      <alignment horizontal="center" vertical="center" wrapText="1"/>
      <protection locked="0"/>
    </xf>
    <xf numFmtId="0" fontId="11" fillId="0" borderId="68" xfId="2" applyFont="1" applyBorder="1" applyAlignment="1" applyProtection="1">
      <alignment horizontal="left" vertical="center" wrapText="1"/>
      <protection locked="0"/>
    </xf>
    <xf numFmtId="0" fontId="0" fillId="0" borderId="70" xfId="0" applyBorder="1"/>
    <xf numFmtId="0" fontId="38" fillId="0" borderId="0" xfId="0" applyFont="1"/>
    <xf numFmtId="0" fontId="0" fillId="2" borderId="27" xfId="2" applyFont="1" applyFill="1" applyBorder="1" applyAlignment="1">
      <alignment horizontal="center" vertical="center" wrapText="1"/>
    </xf>
    <xf numFmtId="0" fontId="36" fillId="2" borderId="56" xfId="8" applyFont="1" applyFill="1" applyBorder="1" applyAlignment="1">
      <alignment horizontal="center" vertical="center" wrapText="1"/>
    </xf>
    <xf numFmtId="0" fontId="36" fillId="2" borderId="56" xfId="9" applyFont="1" applyFill="1" applyBorder="1" applyAlignment="1" applyProtection="1">
      <alignment horizontal="center" vertical="center" wrapText="1"/>
      <protection locked="0"/>
    </xf>
    <xf numFmtId="0" fontId="0" fillId="2" borderId="28" xfId="2" applyFont="1" applyFill="1" applyBorder="1" applyAlignment="1">
      <alignment horizontal="center" vertical="center" wrapText="1"/>
    </xf>
    <xf numFmtId="0" fontId="1" fillId="2" borderId="28" xfId="2" applyFont="1" applyFill="1" applyBorder="1" applyAlignment="1">
      <alignment horizontal="center" vertical="center" wrapText="1"/>
    </xf>
    <xf numFmtId="0" fontId="36" fillId="2" borderId="71" xfId="9" applyFont="1" applyFill="1" applyBorder="1" applyAlignment="1">
      <alignment horizontal="center" vertical="center" wrapText="1"/>
    </xf>
    <xf numFmtId="0" fontId="0" fillId="0" borderId="11" xfId="0" applyBorder="1" applyAlignment="1">
      <alignment horizontal="center" vertical="center"/>
    </xf>
    <xf numFmtId="14" fontId="18" fillId="0" borderId="57" xfId="0" applyNumberFormat="1" applyFont="1" applyBorder="1" applyAlignment="1">
      <alignment vertical="center"/>
    </xf>
    <xf numFmtId="14" fontId="0" fillId="0" borderId="0" xfId="0" applyNumberFormat="1" applyAlignment="1">
      <alignment vertical="center"/>
    </xf>
    <xf numFmtId="0" fontId="1" fillId="0" borderId="72" xfId="2" applyFont="1" applyBorder="1" applyAlignment="1" applyProtection="1">
      <alignment horizontal="center" vertical="center" wrapText="1"/>
      <protection locked="0"/>
    </xf>
    <xf numFmtId="0" fontId="1" fillId="0" borderId="11" xfId="2" applyFont="1" applyBorder="1" applyAlignment="1">
      <alignment vertical="center" wrapText="1"/>
    </xf>
    <xf numFmtId="0" fontId="1" fillId="0" borderId="72" xfId="2" applyFont="1" applyBorder="1" applyAlignment="1">
      <alignment horizontal="center" vertical="center" wrapText="1"/>
    </xf>
    <xf numFmtId="0" fontId="11" fillId="0" borderId="51" xfId="2" applyFont="1" applyBorder="1" applyAlignment="1">
      <alignment vertical="center" wrapText="1"/>
    </xf>
    <xf numFmtId="0" fontId="0" fillId="0" borderId="73" xfId="0" applyBorder="1"/>
    <xf numFmtId="0" fontId="0" fillId="0" borderId="73" xfId="0" applyBorder="1" applyAlignment="1">
      <alignment wrapText="1"/>
    </xf>
    <xf numFmtId="0" fontId="3" fillId="0" borderId="73" xfId="0" applyFont="1" applyBorder="1"/>
    <xf numFmtId="0" fontId="0" fillId="0" borderId="73" xfId="0" applyBorder="1" applyAlignment="1">
      <alignment vertical="center"/>
    </xf>
    <xf numFmtId="0" fontId="0" fillId="0" borderId="74" xfId="0" applyBorder="1"/>
    <xf numFmtId="0" fontId="11" fillId="0" borderId="69" xfId="2" applyFont="1" applyBorder="1" applyAlignment="1">
      <alignment vertical="center"/>
    </xf>
    <xf numFmtId="0" fontId="11" fillId="0" borderId="11" xfId="2" applyFont="1" applyBorder="1" applyAlignment="1">
      <alignment horizontal="center" vertical="center"/>
    </xf>
    <xf numFmtId="0" fontId="12" fillId="3" borderId="28" xfId="2" applyFont="1" applyFill="1" applyBorder="1" applyAlignment="1" applyProtection="1">
      <alignment horizontal="center" vertical="center" wrapText="1"/>
      <protection locked="0"/>
    </xf>
    <xf numFmtId="0" fontId="12" fillId="0" borderId="12" xfId="2" applyFont="1" applyBorder="1" applyAlignment="1" applyProtection="1">
      <alignment horizontal="center" vertical="center" wrapText="1"/>
      <protection locked="0"/>
    </xf>
    <xf numFmtId="0" fontId="12" fillId="0" borderId="10" xfId="2" applyFont="1" applyBorder="1" applyAlignment="1" applyProtection="1">
      <alignment horizontal="center" vertical="center" wrapText="1"/>
      <protection locked="0"/>
    </xf>
    <xf numFmtId="0" fontId="12" fillId="0" borderId="11" xfId="2" applyFont="1" applyBorder="1" applyAlignment="1" applyProtection="1">
      <alignment horizontal="center" vertical="center" wrapText="1"/>
      <protection locked="0"/>
    </xf>
    <xf numFmtId="0" fontId="0" fillId="0" borderId="11" xfId="0" applyBorder="1" applyAlignment="1">
      <alignment horizontal="center" vertical="center" wrapText="1"/>
    </xf>
    <xf numFmtId="0" fontId="0" fillId="0" borderId="11" xfId="0" applyBorder="1" applyAlignment="1">
      <alignment vertical="center" wrapText="1"/>
    </xf>
    <xf numFmtId="0" fontId="0" fillId="0" borderId="66" xfId="2" applyFont="1" applyBorder="1" applyAlignment="1" applyProtection="1">
      <alignment horizontal="center" vertical="center" wrapText="1"/>
      <protection locked="0"/>
    </xf>
    <xf numFmtId="0" fontId="0" fillId="0" borderId="11" xfId="0" applyBorder="1" applyAlignment="1">
      <alignment vertical="top" wrapText="1"/>
    </xf>
    <xf numFmtId="0" fontId="0" fillId="5" borderId="11" xfId="0" applyFill="1" applyBorder="1" applyAlignment="1">
      <alignment vertical="top"/>
    </xf>
    <xf numFmtId="0" fontId="16" fillId="0" borderId="12" xfId="0" applyFont="1" applyBorder="1" applyAlignment="1" applyProtection="1">
      <alignment vertical="center"/>
      <protection locked="0"/>
    </xf>
    <xf numFmtId="0" fontId="18" fillId="0" borderId="11" xfId="0" applyFont="1" applyBorder="1" applyAlignment="1">
      <alignment horizontal="center" vertical="center"/>
    </xf>
    <xf numFmtId="0" fontId="16" fillId="0" borderId="11" xfId="0" applyFont="1" applyBorder="1" applyAlignment="1" applyProtection="1">
      <alignment vertical="center"/>
      <protection locked="0"/>
    </xf>
    <xf numFmtId="0" fontId="0" fillId="6" borderId="0" xfId="0" applyFill="1" applyAlignment="1">
      <alignment vertical="center"/>
    </xf>
    <xf numFmtId="164" fontId="0" fillId="10" borderId="11" xfId="0" applyNumberFormat="1" applyFill="1" applyBorder="1" applyAlignment="1">
      <alignment horizontal="center" vertical="center"/>
    </xf>
    <xf numFmtId="0" fontId="12" fillId="3" borderId="12" xfId="2" applyFont="1" applyFill="1" applyBorder="1" applyAlignment="1" applyProtection="1">
      <alignment horizontal="center" vertical="center" wrapText="1"/>
      <protection locked="0"/>
    </xf>
    <xf numFmtId="0" fontId="12" fillId="3" borderId="10" xfId="2" applyFont="1" applyFill="1" applyBorder="1" applyAlignment="1" applyProtection="1">
      <alignment horizontal="center" vertical="center" wrapText="1"/>
      <protection locked="0"/>
    </xf>
    <xf numFmtId="0" fontId="35" fillId="8" borderId="56" xfId="8" applyBorder="1" applyAlignment="1" applyProtection="1">
      <alignment horizontal="center" vertical="center" wrapText="1"/>
      <protection locked="0"/>
    </xf>
    <xf numFmtId="0" fontId="13" fillId="0" borderId="20" xfId="0" applyFont="1" applyBorder="1" applyAlignment="1">
      <alignment horizontal="center" vertical="center"/>
    </xf>
    <xf numFmtId="0" fontId="13" fillId="0" borderId="17" xfId="0" applyFont="1" applyBorder="1" applyAlignment="1">
      <alignment horizontal="center" vertical="center"/>
    </xf>
    <xf numFmtId="0" fontId="13" fillId="0" borderId="19" xfId="0" applyFont="1" applyBorder="1" applyAlignment="1">
      <alignment horizontal="center" vertical="center"/>
    </xf>
    <xf numFmtId="0" fontId="3" fillId="3" borderId="11" xfId="0" applyFont="1" applyFill="1" applyBorder="1" applyAlignment="1">
      <alignment horizontal="center" vertical="center"/>
    </xf>
    <xf numFmtId="0" fontId="14" fillId="0" borderId="14" xfId="0" applyFont="1" applyBorder="1" applyAlignment="1">
      <alignment horizontal="center" vertical="center"/>
    </xf>
    <xf numFmtId="0" fontId="14" fillId="0" borderId="16" xfId="0" applyFont="1" applyBorder="1" applyAlignment="1">
      <alignment horizontal="center" vertical="center"/>
    </xf>
    <xf numFmtId="0" fontId="14" fillId="3" borderId="14" xfId="0" applyFont="1" applyFill="1" applyBorder="1" applyAlignment="1">
      <alignment horizontal="center" vertical="center" wrapText="1"/>
    </xf>
    <xf numFmtId="0" fontId="14" fillId="3" borderId="15" xfId="0" applyFont="1" applyFill="1" applyBorder="1" applyAlignment="1">
      <alignment horizontal="center" vertical="center" wrapText="1"/>
    </xf>
    <xf numFmtId="0" fontId="14" fillId="3" borderId="16" xfId="0" applyFont="1" applyFill="1" applyBorder="1" applyAlignment="1">
      <alignment horizontal="center" vertical="center" wrapText="1"/>
    </xf>
    <xf numFmtId="0" fontId="4" fillId="3" borderId="24" xfId="0" applyFont="1" applyFill="1" applyBorder="1" applyAlignment="1">
      <alignment horizontal="center" vertical="center"/>
    </xf>
    <xf numFmtId="0" fontId="4" fillId="3" borderId="13" xfId="0" applyFont="1" applyFill="1" applyBorder="1" applyAlignment="1">
      <alignment horizontal="center" vertical="center"/>
    </xf>
    <xf numFmtId="0" fontId="4" fillId="3" borderId="26" xfId="0" applyFont="1" applyFill="1" applyBorder="1" applyAlignment="1">
      <alignment horizontal="center" vertical="center"/>
    </xf>
    <xf numFmtId="0" fontId="0" fillId="0" borderId="0" xfId="0" applyAlignment="1">
      <alignment horizontal="center" vertical="center"/>
    </xf>
    <xf numFmtId="0" fontId="0" fillId="0" borderId="12" xfId="0" applyBorder="1" applyAlignment="1">
      <alignment horizontal="left" vertical="center"/>
    </xf>
    <xf numFmtId="0" fontId="0" fillId="0" borderId="10" xfId="0" applyBorder="1" applyAlignment="1">
      <alignment horizontal="left" vertical="center"/>
    </xf>
    <xf numFmtId="0" fontId="0" fillId="0" borderId="2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4" xfId="0" applyBorder="1" applyAlignment="1">
      <alignment horizontal="center" vertical="center"/>
    </xf>
    <xf numFmtId="0" fontId="0" fillId="0" borderId="13" xfId="0" applyBorder="1" applyAlignment="1">
      <alignment horizontal="center" vertical="center"/>
    </xf>
    <xf numFmtId="0" fontId="0" fillId="0" borderId="26" xfId="0" applyBorder="1" applyAlignment="1">
      <alignment horizontal="center" vertical="center"/>
    </xf>
    <xf numFmtId="0" fontId="0" fillId="5" borderId="11" xfId="0" applyFill="1" applyBorder="1" applyAlignment="1">
      <alignment horizontal="center" vertical="center"/>
    </xf>
    <xf numFmtId="0" fontId="0" fillId="0" borderId="11" xfId="0" applyBorder="1" applyAlignment="1">
      <alignment horizontal="center" vertical="center"/>
    </xf>
    <xf numFmtId="0" fontId="0" fillId="0" borderId="23" xfId="0" applyBorder="1" applyAlignment="1">
      <alignment horizontal="center" vertical="center"/>
    </xf>
    <xf numFmtId="0" fontId="0" fillId="0" borderId="25" xfId="0" applyBorder="1" applyAlignment="1">
      <alignment horizontal="center" vertical="center"/>
    </xf>
    <xf numFmtId="0" fontId="14" fillId="3" borderId="12" xfId="0" applyFont="1" applyFill="1" applyBorder="1" applyAlignment="1">
      <alignment horizontal="center" vertical="center" wrapText="1"/>
    </xf>
    <xf numFmtId="0" fontId="14" fillId="3" borderId="9" xfId="0" applyFont="1" applyFill="1" applyBorder="1" applyAlignment="1">
      <alignment horizontal="center" vertical="center" wrapText="1"/>
    </xf>
    <xf numFmtId="0" fontId="14" fillId="3" borderId="10" xfId="0" applyFont="1" applyFill="1" applyBorder="1" applyAlignment="1">
      <alignment horizontal="center" vertical="center" wrapText="1"/>
    </xf>
    <xf numFmtId="0" fontId="4" fillId="3" borderId="12" xfId="0" applyFont="1" applyFill="1" applyBorder="1" applyAlignment="1">
      <alignment horizontal="center" vertical="center"/>
    </xf>
    <xf numFmtId="0" fontId="4" fillId="3" borderId="9" xfId="0" applyFont="1" applyFill="1" applyBorder="1" applyAlignment="1">
      <alignment horizontal="center" vertical="center"/>
    </xf>
    <xf numFmtId="0" fontId="4" fillId="3" borderId="10" xfId="0" applyFont="1" applyFill="1" applyBorder="1" applyAlignment="1">
      <alignment horizontal="center" vertical="center"/>
    </xf>
    <xf numFmtId="0" fontId="0" fillId="0" borderId="12" xfId="2" applyFont="1" applyBorder="1" applyAlignment="1">
      <alignment horizontal="center" vertical="center" wrapText="1"/>
    </xf>
    <xf numFmtId="0" fontId="0" fillId="0" borderId="9" xfId="2" applyFont="1" applyBorder="1" applyAlignment="1">
      <alignment horizontal="center" vertical="center" wrapText="1"/>
    </xf>
    <xf numFmtId="0" fontId="0" fillId="0" borderId="10" xfId="2" applyFont="1" applyBorder="1" applyAlignment="1">
      <alignment horizontal="center" vertical="center" wrapText="1"/>
    </xf>
    <xf numFmtId="0" fontId="0" fillId="0" borderId="0" xfId="2" applyFont="1" applyAlignment="1">
      <alignment horizontal="center" vertical="center" wrapText="1"/>
    </xf>
    <xf numFmtId="0" fontId="1" fillId="0" borderId="0" xfId="2" applyFont="1" applyAlignment="1">
      <alignment horizontal="center" vertical="center" wrapText="1"/>
    </xf>
    <xf numFmtId="0" fontId="3" fillId="3" borderId="12" xfId="2" applyFont="1" applyFill="1" applyBorder="1" applyAlignment="1">
      <alignment horizontal="center" vertical="center" wrapText="1"/>
    </xf>
    <xf numFmtId="0" fontId="3" fillId="3" borderId="9" xfId="2" applyFont="1" applyFill="1" applyBorder="1" applyAlignment="1">
      <alignment horizontal="center" vertical="center" wrapText="1"/>
    </xf>
    <xf numFmtId="0" fontId="3" fillId="3" borderId="10" xfId="2" applyFont="1" applyFill="1" applyBorder="1" applyAlignment="1">
      <alignment horizontal="center" vertical="center" wrapText="1"/>
    </xf>
    <xf numFmtId="0" fontId="0" fillId="0" borderId="12" xfId="2" applyFont="1" applyBorder="1" applyAlignment="1" applyProtection="1">
      <alignment horizontal="center" vertical="center" wrapText="1"/>
      <protection locked="0"/>
    </xf>
    <xf numFmtId="0" fontId="1" fillId="0" borderId="10" xfId="2" applyFont="1" applyBorder="1" applyAlignment="1" applyProtection="1">
      <alignment horizontal="center" vertical="center" wrapText="1"/>
      <protection locked="0"/>
    </xf>
    <xf numFmtId="0" fontId="16" fillId="0" borderId="12" xfId="2" applyFont="1" applyBorder="1" applyAlignment="1" applyProtection="1">
      <alignment horizontal="center" vertical="center" wrapText="1"/>
      <protection locked="0"/>
    </xf>
    <xf numFmtId="0" fontId="16" fillId="0" borderId="10" xfId="2" applyFont="1" applyBorder="1" applyAlignment="1" applyProtection="1">
      <alignment horizontal="center" vertical="center" wrapText="1"/>
      <protection locked="0"/>
    </xf>
    <xf numFmtId="0" fontId="3" fillId="3" borderId="12" xfId="2" applyFont="1" applyFill="1" applyBorder="1" applyAlignment="1" applyProtection="1">
      <alignment horizontal="center" vertical="center" wrapText="1"/>
      <protection locked="0"/>
    </xf>
    <xf numFmtId="0" fontId="3" fillId="3" borderId="10" xfId="2" applyFont="1" applyFill="1" applyBorder="1" applyAlignment="1" applyProtection="1">
      <alignment horizontal="center" vertical="center" wrapText="1"/>
      <protection locked="0"/>
    </xf>
    <xf numFmtId="0" fontId="1" fillId="0" borderId="12" xfId="2" applyFont="1" applyBorder="1" applyAlignment="1" applyProtection="1">
      <alignment horizontal="center" vertical="center" wrapText="1"/>
      <protection locked="0"/>
    </xf>
    <xf numFmtId="0" fontId="15" fillId="0" borderId="14" xfId="2" applyFont="1" applyBorder="1" applyAlignment="1">
      <alignment horizontal="center" vertical="center" wrapText="1"/>
    </xf>
    <xf numFmtId="0" fontId="15" fillId="0" borderId="16" xfId="2" applyFont="1" applyBorder="1" applyAlignment="1">
      <alignment horizontal="center" vertical="center" wrapText="1"/>
    </xf>
    <xf numFmtId="0" fontId="3" fillId="3" borderId="11" xfId="0" applyFont="1" applyFill="1" applyBorder="1" applyAlignment="1">
      <alignment horizontal="left" vertical="center"/>
    </xf>
    <xf numFmtId="0" fontId="0" fillId="0" borderId="20" xfId="0" applyBorder="1" applyAlignment="1">
      <alignment horizontal="left" vertical="center"/>
    </xf>
    <xf numFmtId="0" fontId="0" fillId="0" borderId="17" xfId="0" applyBorder="1" applyAlignment="1">
      <alignment horizontal="left" vertical="center"/>
    </xf>
    <xf numFmtId="0" fontId="0" fillId="0" borderId="19" xfId="0" applyBorder="1" applyAlignment="1">
      <alignment horizontal="left" vertical="center"/>
    </xf>
    <xf numFmtId="0" fontId="0" fillId="0" borderId="24" xfId="0" applyBorder="1" applyAlignment="1">
      <alignment horizontal="left" vertical="center"/>
    </xf>
    <xf numFmtId="0" fontId="0" fillId="0" borderId="26" xfId="0" applyBorder="1" applyAlignment="1">
      <alignment horizontal="left" vertical="center"/>
    </xf>
    <xf numFmtId="166" fontId="0" fillId="0" borderId="11" xfId="0" applyNumberFormat="1" applyBorder="1" applyAlignment="1">
      <alignment horizontal="left" vertical="center"/>
    </xf>
    <xf numFmtId="0" fontId="12" fillId="3" borderId="9" xfId="2" applyFont="1" applyFill="1" applyBorder="1" applyAlignment="1" applyProtection="1">
      <alignment horizontal="center" vertical="center" wrapText="1"/>
      <protection locked="0"/>
    </xf>
    <xf numFmtId="0" fontId="0" fillId="0" borderId="11" xfId="0" applyBorder="1" applyAlignment="1">
      <alignment horizontal="left" vertical="center"/>
    </xf>
    <xf numFmtId="0" fontId="1" fillId="0" borderId="12" xfId="2" applyFont="1" applyBorder="1" applyAlignment="1">
      <alignment horizontal="center" vertical="center" wrapText="1"/>
    </xf>
    <xf numFmtId="0" fontId="1" fillId="0" borderId="9" xfId="2" applyFont="1" applyBorder="1" applyAlignment="1">
      <alignment horizontal="center" vertical="center" wrapText="1"/>
    </xf>
    <xf numFmtId="0" fontId="1" fillId="0" borderId="10" xfId="2" applyFont="1" applyBorder="1" applyAlignment="1">
      <alignment horizontal="center" vertical="center" wrapText="1"/>
    </xf>
    <xf numFmtId="0" fontId="0" fillId="0" borderId="11" xfId="2" applyFont="1" applyBorder="1" applyAlignment="1">
      <alignment horizontal="center" vertical="center" wrapText="1"/>
    </xf>
    <xf numFmtId="0" fontId="1" fillId="0" borderId="11" xfId="2" applyFont="1" applyBorder="1" applyAlignment="1">
      <alignment horizontal="center" vertical="center" wrapText="1"/>
    </xf>
    <xf numFmtId="0" fontId="3" fillId="3" borderId="9" xfId="2" applyFont="1" applyFill="1" applyBorder="1" applyAlignment="1" applyProtection="1">
      <alignment horizontal="center" vertical="center" wrapText="1"/>
      <protection locked="0"/>
    </xf>
    <xf numFmtId="0" fontId="0" fillId="0" borderId="9" xfId="2" applyFont="1" applyBorder="1" applyAlignment="1" applyProtection="1">
      <alignment horizontal="center" vertical="center" wrapText="1"/>
      <protection locked="0"/>
    </xf>
    <xf numFmtId="0" fontId="0" fillId="0" borderId="10" xfId="2" applyFont="1" applyBorder="1" applyAlignment="1" applyProtection="1">
      <alignment horizontal="center" vertical="center" wrapText="1"/>
      <protection locked="0"/>
    </xf>
    <xf numFmtId="0" fontId="1" fillId="0" borderId="20" xfId="2" applyFont="1" applyBorder="1" applyAlignment="1" applyProtection="1">
      <alignment horizontal="center" vertical="center" wrapText="1"/>
      <protection locked="0"/>
    </xf>
    <xf numFmtId="0" fontId="1" fillId="0" borderId="19" xfId="2" applyFont="1" applyBorder="1" applyAlignment="1" applyProtection="1">
      <alignment horizontal="center" vertical="center" wrapText="1"/>
      <protection locked="0"/>
    </xf>
    <xf numFmtId="0" fontId="1" fillId="0" borderId="11" xfId="2" applyFont="1" applyBorder="1" applyAlignment="1" applyProtection="1">
      <alignment horizontal="center" vertical="center" wrapText="1"/>
      <protection locked="0"/>
    </xf>
    <xf numFmtId="0" fontId="37" fillId="0" borderId="11" xfId="2" applyFont="1" applyBorder="1" applyAlignment="1" applyProtection="1">
      <alignment horizontal="center" vertical="center" wrapText="1"/>
      <protection locked="0"/>
    </xf>
    <xf numFmtId="0" fontId="1" fillId="0" borderId="9" xfId="2" applyFont="1" applyBorder="1" applyAlignment="1" applyProtection="1">
      <alignment horizontal="center" vertical="center" wrapText="1"/>
      <protection locked="0"/>
    </xf>
    <xf numFmtId="0" fontId="18" fillId="0" borderId="12" xfId="5" applyFont="1" applyBorder="1" applyAlignment="1">
      <alignment horizontal="left" vertical="center" wrapText="1"/>
    </xf>
    <xf numFmtId="0" fontId="18" fillId="0" borderId="9" xfId="5" applyFont="1" applyBorder="1" applyAlignment="1">
      <alignment horizontal="left" vertical="center" wrapText="1"/>
    </xf>
    <xf numFmtId="0" fontId="18" fillId="0" borderId="10" xfId="5" applyFont="1" applyBorder="1" applyAlignment="1">
      <alignment horizontal="left" vertical="center" wrapText="1"/>
    </xf>
    <xf numFmtId="0" fontId="0" fillId="0" borderId="9" xfId="0" applyBorder="1" applyAlignment="1">
      <alignment horizontal="left" vertical="center"/>
    </xf>
    <xf numFmtId="0" fontId="3" fillId="3" borderId="12" xfId="0" applyFont="1" applyFill="1" applyBorder="1" applyAlignment="1">
      <alignment horizontal="left" vertical="center"/>
    </xf>
    <xf numFmtId="0" fontId="3" fillId="3" borderId="10" xfId="0" applyFont="1" applyFill="1" applyBorder="1" applyAlignment="1">
      <alignment horizontal="left" vertical="center"/>
    </xf>
    <xf numFmtId="0" fontId="18" fillId="0" borderId="24" xfId="5" applyFont="1" applyBorder="1" applyAlignment="1">
      <alignment horizontal="left" vertical="center" wrapText="1"/>
    </xf>
    <xf numFmtId="0" fontId="18" fillId="0" borderId="13" xfId="5" applyFont="1" applyBorder="1" applyAlignment="1">
      <alignment horizontal="left" vertical="center" wrapText="1"/>
    </xf>
    <xf numFmtId="0" fontId="18" fillId="0" borderId="26" xfId="5" applyFont="1" applyBorder="1" applyAlignment="1">
      <alignment horizontal="left" vertical="center" wrapText="1"/>
    </xf>
    <xf numFmtId="0" fontId="3" fillId="3" borderId="9" xfId="0" applyFont="1" applyFill="1" applyBorder="1" applyAlignment="1">
      <alignment horizontal="left" vertical="center"/>
    </xf>
    <xf numFmtId="0" fontId="3" fillId="6" borderId="21" xfId="0" applyFont="1" applyFill="1" applyBorder="1" applyAlignment="1">
      <alignment horizontal="left" vertical="center"/>
    </xf>
    <xf numFmtId="0" fontId="3" fillId="6" borderId="29" xfId="0" applyFont="1" applyFill="1" applyBorder="1" applyAlignment="1">
      <alignment horizontal="left" vertical="center"/>
    </xf>
    <xf numFmtId="0" fontId="3" fillId="6" borderId="22" xfId="0" applyFont="1" applyFill="1" applyBorder="1" applyAlignment="1">
      <alignment horizontal="left" vertical="center"/>
    </xf>
    <xf numFmtId="0" fontId="3" fillId="3" borderId="47" xfId="0" applyFont="1" applyFill="1" applyBorder="1" applyAlignment="1">
      <alignment horizontal="left" vertical="center"/>
    </xf>
    <xf numFmtId="0" fontId="3" fillId="3" borderId="48" xfId="0" applyFont="1" applyFill="1" applyBorder="1" applyAlignment="1">
      <alignment horizontal="left" vertical="center"/>
    </xf>
    <xf numFmtId="0" fontId="3" fillId="3" borderId="12" xfId="0" applyFont="1" applyFill="1" applyBorder="1" applyAlignment="1">
      <alignment horizontal="center" vertical="center"/>
    </xf>
    <xf numFmtId="0" fontId="3" fillId="3" borderId="10" xfId="0" applyFont="1" applyFill="1" applyBorder="1" applyAlignment="1">
      <alignment horizontal="center" vertical="center"/>
    </xf>
    <xf numFmtId="0" fontId="3" fillId="0" borderId="20" xfId="0" applyFont="1" applyBorder="1" applyAlignment="1">
      <alignment horizontal="left" vertical="top"/>
    </xf>
    <xf numFmtId="0" fontId="3" fillId="0" borderId="17" xfId="0" applyFont="1" applyBorder="1" applyAlignment="1">
      <alignment horizontal="left" vertical="top"/>
    </xf>
    <xf numFmtId="0" fontId="3" fillId="0" borderId="19" xfId="0" applyFont="1" applyBorder="1" applyAlignment="1">
      <alignment horizontal="left" vertical="top"/>
    </xf>
    <xf numFmtId="0" fontId="3" fillId="0" borderId="23" xfId="0" applyFont="1" applyBorder="1" applyAlignment="1">
      <alignment horizontal="left" vertical="top"/>
    </xf>
    <xf numFmtId="0" fontId="3" fillId="0" borderId="0" xfId="0" applyFont="1" applyAlignment="1">
      <alignment horizontal="left" vertical="top"/>
    </xf>
    <xf numFmtId="0" fontId="3" fillId="0" borderId="25" xfId="0" applyFont="1" applyBorder="1" applyAlignment="1">
      <alignment horizontal="left" vertical="top"/>
    </xf>
    <xf numFmtId="0" fontId="3" fillId="0" borderId="24" xfId="0" applyFont="1" applyBorder="1" applyAlignment="1">
      <alignment horizontal="left" vertical="top"/>
    </xf>
    <xf numFmtId="0" fontId="3" fillId="0" borderId="13" xfId="0" applyFont="1" applyBorder="1" applyAlignment="1">
      <alignment horizontal="left" vertical="top"/>
    </xf>
    <xf numFmtId="0" fontId="3" fillId="0" borderId="26" xfId="0" applyFont="1" applyBorder="1" applyAlignment="1">
      <alignment horizontal="left" vertical="top"/>
    </xf>
    <xf numFmtId="0" fontId="14" fillId="3" borderId="11" xfId="0" applyFont="1" applyFill="1" applyBorder="1" applyAlignment="1">
      <alignment horizontal="center" vertical="center" wrapText="1"/>
    </xf>
    <xf numFmtId="0" fontId="4" fillId="3" borderId="11" xfId="0" applyFont="1" applyFill="1" applyBorder="1" applyAlignment="1">
      <alignment horizontal="center" vertical="center"/>
    </xf>
    <xf numFmtId="14" fontId="0" fillId="0" borderId="11" xfId="0" applyNumberFormat="1" applyBorder="1" applyAlignment="1">
      <alignment horizontal="left" vertical="center"/>
    </xf>
    <xf numFmtId="0" fontId="23" fillId="0" borderId="12" xfId="0" applyFont="1" applyBorder="1" applyAlignment="1">
      <alignment horizontal="left" vertical="center"/>
    </xf>
    <xf numFmtId="0" fontId="23" fillId="0" borderId="9" xfId="0" applyFont="1" applyBorder="1" applyAlignment="1">
      <alignment horizontal="left" vertical="center"/>
    </xf>
    <xf numFmtId="0" fontId="23" fillId="0" borderId="10" xfId="0" applyFont="1" applyBorder="1" applyAlignment="1">
      <alignment horizontal="left" vertical="center"/>
    </xf>
    <xf numFmtId="0" fontId="31" fillId="0" borderId="23" xfId="0" applyFont="1" applyBorder="1" applyAlignment="1">
      <alignment horizontal="center" vertical="center" wrapText="1"/>
    </xf>
    <xf numFmtId="0" fontId="31" fillId="0" borderId="0" xfId="0" applyFont="1" applyAlignment="1">
      <alignment horizontal="center" vertical="center" wrapText="1"/>
    </xf>
    <xf numFmtId="0" fontId="31" fillId="0" borderId="25" xfId="0" applyFont="1" applyBorder="1" applyAlignment="1">
      <alignment horizontal="center" vertical="center" wrapText="1"/>
    </xf>
    <xf numFmtId="0" fontId="31" fillId="0" borderId="24" xfId="2" applyFont="1" applyBorder="1" applyAlignment="1">
      <alignment horizontal="center" vertical="center" wrapText="1"/>
    </xf>
    <xf numFmtId="0" fontId="31" fillId="0" borderId="13" xfId="2" applyFont="1" applyBorder="1" applyAlignment="1">
      <alignment horizontal="center" vertical="center" wrapText="1"/>
    </xf>
    <xf numFmtId="0" fontId="31" fillId="0" borderId="26" xfId="2" applyFont="1" applyBorder="1" applyAlignment="1">
      <alignment horizontal="center" vertical="center" wrapText="1"/>
    </xf>
    <xf numFmtId="0" fontId="3" fillId="3" borderId="20" xfId="0" applyFont="1" applyFill="1" applyBorder="1" applyAlignment="1">
      <alignment horizontal="left" vertical="center"/>
    </xf>
    <xf numFmtId="0" fontId="3" fillId="3" borderId="19" xfId="0" applyFont="1" applyFill="1" applyBorder="1" applyAlignment="1">
      <alignment horizontal="left" vertical="center"/>
    </xf>
    <xf numFmtId="0" fontId="12" fillId="4" borderId="20" xfId="2" applyFont="1" applyFill="1" applyBorder="1" applyAlignment="1">
      <alignment horizontal="center" vertical="center" wrapText="1"/>
    </xf>
    <xf numFmtId="0" fontId="12" fillId="4" borderId="17" xfId="2" applyFont="1" applyFill="1" applyBorder="1" applyAlignment="1">
      <alignment horizontal="center" vertical="center" wrapText="1"/>
    </xf>
    <xf numFmtId="0" fontId="12" fillId="4" borderId="19" xfId="2" applyFont="1" applyFill="1" applyBorder="1" applyAlignment="1">
      <alignment horizontal="center" vertical="center" wrapText="1"/>
    </xf>
    <xf numFmtId="0" fontId="12" fillId="4" borderId="23" xfId="2" applyFont="1" applyFill="1" applyBorder="1" applyAlignment="1">
      <alignment horizontal="center" vertical="center" wrapText="1"/>
    </xf>
    <xf numFmtId="0" fontId="12" fillId="4" borderId="0" xfId="2" applyFont="1" applyFill="1" applyAlignment="1">
      <alignment horizontal="center" vertical="center" wrapText="1"/>
    </xf>
    <xf numFmtId="0" fontId="12" fillId="4" borderId="25" xfId="2" applyFont="1" applyFill="1" applyBorder="1" applyAlignment="1">
      <alignment horizontal="center" vertical="center" wrapText="1"/>
    </xf>
    <xf numFmtId="0" fontId="12" fillId="4" borderId="24" xfId="2" applyFont="1" applyFill="1" applyBorder="1" applyAlignment="1">
      <alignment horizontal="center" vertical="center" wrapText="1"/>
    </xf>
    <xf numFmtId="0" fontId="12" fillId="4" borderId="13" xfId="2" applyFont="1" applyFill="1" applyBorder="1" applyAlignment="1">
      <alignment horizontal="center" vertical="center" wrapText="1"/>
    </xf>
    <xf numFmtId="0" fontId="12" fillId="4" borderId="26" xfId="2" applyFont="1" applyFill="1" applyBorder="1" applyAlignment="1">
      <alignment horizontal="center" vertical="center" wrapText="1"/>
    </xf>
    <xf numFmtId="0" fontId="3" fillId="3" borderId="41" xfId="0" applyFont="1" applyFill="1" applyBorder="1" applyAlignment="1">
      <alignment horizontal="center" vertical="center"/>
    </xf>
    <xf numFmtId="0" fontId="3" fillId="3" borderId="42" xfId="0" applyFont="1" applyFill="1" applyBorder="1" applyAlignment="1">
      <alignment horizontal="center" vertical="center"/>
    </xf>
    <xf numFmtId="0" fontId="3" fillId="3" borderId="37" xfId="0" applyFont="1" applyFill="1" applyBorder="1" applyAlignment="1">
      <alignment horizontal="center" vertical="center"/>
    </xf>
    <xf numFmtId="0" fontId="3" fillId="3" borderId="39" xfId="0" applyFont="1" applyFill="1" applyBorder="1" applyAlignment="1">
      <alignment horizontal="center" vertical="center"/>
    </xf>
    <xf numFmtId="0" fontId="3" fillId="3" borderId="23" xfId="0" applyFont="1" applyFill="1" applyBorder="1" applyAlignment="1">
      <alignment horizontal="center" vertical="center"/>
    </xf>
    <xf numFmtId="0" fontId="3" fillId="3" borderId="25" xfId="0" applyFont="1" applyFill="1" applyBorder="1" applyAlignment="1">
      <alignment horizontal="center" vertical="center"/>
    </xf>
    <xf numFmtId="0" fontId="11" fillId="0" borderId="0" xfId="0" applyFont="1" applyAlignment="1">
      <alignment horizontal="left" vertical="center"/>
    </xf>
    <xf numFmtId="0" fontId="24" fillId="3" borderId="34" xfId="0" applyFont="1" applyFill="1" applyBorder="1" applyAlignment="1">
      <alignment horizontal="center" vertical="center" wrapText="1"/>
    </xf>
    <xf numFmtId="0" fontId="24" fillId="3" borderId="33" xfId="0" applyFont="1" applyFill="1" applyBorder="1" applyAlignment="1">
      <alignment horizontal="center" vertical="center" wrapText="1"/>
    </xf>
    <xf numFmtId="0" fontId="3" fillId="3" borderId="45" xfId="0" applyFont="1" applyFill="1" applyBorder="1" applyAlignment="1">
      <alignment horizontal="left" vertical="center"/>
    </xf>
  </cellXfs>
  <cellStyles count="10">
    <cellStyle name="Normal" xfId="0" builtinId="0"/>
    <cellStyle name="Normal 2" xfId="1" xr:uid="{00000000-0005-0000-0000-000001000000}"/>
    <cellStyle name="Normal 2 2" xfId="4" xr:uid="{00000000-0005-0000-0000-000002000000}"/>
    <cellStyle name="Normal 2 2 2" xfId="6" xr:uid="{00000000-0005-0000-0000-000003000000}"/>
    <cellStyle name="Normal 2 3" xfId="5" xr:uid="{00000000-0005-0000-0000-000004000000}"/>
    <cellStyle name="Normal 3" xfId="2" xr:uid="{00000000-0005-0000-0000-000005000000}"/>
    <cellStyle name="Normal 7" xfId="7" xr:uid="{00000000-0005-0000-0000-000006000000}"/>
    <cellStyle name="Output" xfId="9" builtinId="21"/>
    <cellStyle name="Output 2" xfId="8" xr:uid="{AF914864-06ED-4F6C-A233-40C238F54408}"/>
    <cellStyle name="常规_Sheet1" xfId="3" xr:uid="{00000000-0005-0000-0000-000007000000}"/>
  </cellStyles>
  <dxfs count="19">
    <dxf>
      <font>
        <color theme="0" tint="-4.9989318521683403E-2"/>
      </font>
    </dxf>
    <dxf>
      <font>
        <color theme="0" tint="-4.9989318521683403E-2"/>
      </font>
    </dxf>
    <dxf>
      <font>
        <color theme="0" tint="-4.9989318521683403E-2"/>
      </font>
    </dxf>
    <dxf>
      <font>
        <color theme="0" tint="-4.9989318521683403E-2"/>
      </font>
    </dxf>
    <dxf>
      <font>
        <color rgb="FFFF0000"/>
      </font>
    </dxf>
    <dxf>
      <font>
        <color rgb="FF0000FF"/>
      </font>
    </dxf>
    <dxf>
      <font>
        <color rgb="FFFF0000"/>
      </font>
    </dxf>
    <dxf>
      <font>
        <color rgb="FF0000FF"/>
      </font>
    </dxf>
    <dxf>
      <font>
        <color rgb="FFFF0000"/>
      </font>
    </dxf>
    <dxf>
      <font>
        <color rgb="FF0000FF"/>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s>
  <tableStyles count="0" defaultTableStyle="TableStyleMedium2" defaultPivotStyle="PivotStyleLight16"/>
  <colors>
    <mruColors>
      <color rgb="FFFFFFCC"/>
      <color rgb="FFE6E6E6"/>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8" Type="http://schemas.openxmlformats.org/officeDocument/2006/relationships/image" Target="../media/image8.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20" Type="http://schemas.openxmlformats.org/officeDocument/2006/relationships/image" Target="../media/image20.png"/><Relationship Id="rId41" Type="http://schemas.openxmlformats.org/officeDocument/2006/relationships/image" Target="../media/image41.png"/><Relationship Id="rId1" Type="http://schemas.openxmlformats.org/officeDocument/2006/relationships/image" Target="../media/image1.png"/><Relationship Id="rId6"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57.png"/><Relationship Id="rId3" Type="http://schemas.openxmlformats.org/officeDocument/2006/relationships/image" Target="../media/image52.png"/><Relationship Id="rId7" Type="http://schemas.openxmlformats.org/officeDocument/2006/relationships/image" Target="../media/image56.png"/><Relationship Id="rId2" Type="http://schemas.openxmlformats.org/officeDocument/2006/relationships/image" Target="../media/image51.png"/><Relationship Id="rId1" Type="http://schemas.openxmlformats.org/officeDocument/2006/relationships/image" Target="../media/image50.png"/><Relationship Id="rId6" Type="http://schemas.openxmlformats.org/officeDocument/2006/relationships/image" Target="../media/image55.png"/><Relationship Id="rId5" Type="http://schemas.openxmlformats.org/officeDocument/2006/relationships/image" Target="../media/image54.jpg"/><Relationship Id="rId4" Type="http://schemas.openxmlformats.org/officeDocument/2006/relationships/image" Target="../media/image53.png"/></Relationships>
</file>

<file path=xl/drawings/_rels/drawing3.xml.rels><?xml version="1.0" encoding="UTF-8" standalone="yes"?>
<Relationships xmlns="http://schemas.openxmlformats.org/package/2006/relationships"><Relationship Id="rId3" Type="http://schemas.openxmlformats.org/officeDocument/2006/relationships/image" Target="../media/image59.png"/><Relationship Id="rId2" Type="http://schemas.openxmlformats.org/officeDocument/2006/relationships/image" Target="../media/image58.png"/><Relationship Id="rId1" Type="http://schemas.openxmlformats.org/officeDocument/2006/relationships/image" Target="../media/image51.png"/></Relationships>
</file>

<file path=xl/drawings/_rels/drawing4.xml.rels><?xml version="1.0" encoding="UTF-8" standalone="yes"?>
<Relationships xmlns="http://schemas.openxmlformats.org/package/2006/relationships"><Relationship Id="rId2" Type="http://schemas.openxmlformats.org/officeDocument/2006/relationships/image" Target="../media/image60.png"/><Relationship Id="rId1" Type="http://schemas.openxmlformats.org/officeDocument/2006/relationships/image" Target="../media/image51.png"/></Relationships>
</file>

<file path=xl/drawings/_rels/drawing5.xml.rels><?xml version="1.0" encoding="UTF-8" standalone="yes"?>
<Relationships xmlns="http://schemas.openxmlformats.org/package/2006/relationships"><Relationship Id="rId3" Type="http://schemas.openxmlformats.org/officeDocument/2006/relationships/image" Target="../media/image54.jpg"/><Relationship Id="rId2" Type="http://schemas.openxmlformats.org/officeDocument/2006/relationships/image" Target="../media/image50.png"/><Relationship Id="rId1" Type="http://schemas.openxmlformats.org/officeDocument/2006/relationships/image" Target="../media/image51.png"/><Relationship Id="rId4" Type="http://schemas.openxmlformats.org/officeDocument/2006/relationships/image" Target="../media/image61.png"/></Relationships>
</file>

<file path=xl/drawings/_rels/drawing6.xml.rels><?xml version="1.0" encoding="UTF-8" standalone="yes"?>
<Relationships xmlns="http://schemas.openxmlformats.org/package/2006/relationships"><Relationship Id="rId3" Type="http://schemas.openxmlformats.org/officeDocument/2006/relationships/image" Target="../media/image63.png"/><Relationship Id="rId7" Type="http://schemas.openxmlformats.org/officeDocument/2006/relationships/image" Target="../media/image67.png"/><Relationship Id="rId2" Type="http://schemas.openxmlformats.org/officeDocument/2006/relationships/image" Target="../media/image62.png"/><Relationship Id="rId1" Type="http://schemas.openxmlformats.org/officeDocument/2006/relationships/image" Target="../media/image51.png"/><Relationship Id="rId6" Type="http://schemas.openxmlformats.org/officeDocument/2006/relationships/image" Target="../media/image66.png"/><Relationship Id="rId5" Type="http://schemas.openxmlformats.org/officeDocument/2006/relationships/image" Target="../media/image65.png"/><Relationship Id="rId4" Type="http://schemas.openxmlformats.org/officeDocument/2006/relationships/image" Target="../media/image64.png"/></Relationships>
</file>

<file path=xl/drawings/_rels/drawing7.xml.rels><?xml version="1.0" encoding="UTF-8" standalone="yes"?>
<Relationships xmlns="http://schemas.openxmlformats.org/package/2006/relationships"><Relationship Id="rId1" Type="http://schemas.openxmlformats.org/officeDocument/2006/relationships/image" Target="../media/image51.png"/></Relationships>
</file>

<file path=xl/drawings/drawing1.xml><?xml version="1.0" encoding="utf-8"?>
<xdr:wsDr xmlns:xdr="http://schemas.openxmlformats.org/drawingml/2006/spreadsheetDrawing" xmlns:a="http://schemas.openxmlformats.org/drawingml/2006/main">
  <xdr:twoCellAnchor editAs="oneCell">
    <xdr:from>
      <xdr:col>12</xdr:col>
      <xdr:colOff>1860631</xdr:colOff>
      <xdr:row>65</xdr:row>
      <xdr:rowOff>85002</xdr:rowOff>
    </xdr:from>
    <xdr:to>
      <xdr:col>13</xdr:col>
      <xdr:colOff>415718</xdr:colOff>
      <xdr:row>75</xdr:row>
      <xdr:rowOff>58926</xdr:rowOff>
    </xdr:to>
    <xdr:pic>
      <xdr:nvPicPr>
        <xdr:cNvPr id="3" name="Picture 2">
          <a:extLst>
            <a:ext uri="{FF2B5EF4-FFF2-40B4-BE49-F238E27FC236}">
              <a16:creationId xmlns:a16="http://schemas.microsoft.com/office/drawing/2014/main" id="{E1B300BD-BCF5-9E9F-B97F-BB59EF515763}"/>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35417206" y="17696727"/>
          <a:ext cx="1698337" cy="1871304"/>
        </a:xfrm>
        <a:prstGeom prst="rect">
          <a:avLst/>
        </a:prstGeom>
      </xdr:spPr>
    </xdr:pic>
    <xdr:clientData/>
  </xdr:twoCellAnchor>
  <xdr:twoCellAnchor editAs="oneCell">
    <xdr:from>
      <xdr:col>12</xdr:col>
      <xdr:colOff>165059</xdr:colOff>
      <xdr:row>65</xdr:row>
      <xdr:rowOff>19653</xdr:rowOff>
    </xdr:from>
    <xdr:to>
      <xdr:col>12</xdr:col>
      <xdr:colOff>1882236</xdr:colOff>
      <xdr:row>75</xdr:row>
      <xdr:rowOff>22694</xdr:rowOff>
    </xdr:to>
    <xdr:pic>
      <xdr:nvPicPr>
        <xdr:cNvPr id="4" name="Picture 3">
          <a:extLst>
            <a:ext uri="{FF2B5EF4-FFF2-40B4-BE49-F238E27FC236}">
              <a16:creationId xmlns:a16="http://schemas.microsoft.com/office/drawing/2014/main" id="{CCDB5674-A26B-D587-C014-38CA49FB6B52}"/>
            </a:ext>
            <a:ext uri="{147F2762-F138-4A5C-976F-8EAC2B608ADB}">
              <a16:predDERef xmlns:a16="http://schemas.microsoft.com/office/drawing/2014/main" pred="{E1B300BD-BCF5-9E9F-B97F-BB59EF515763}"/>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33721634" y="17631378"/>
          <a:ext cx="1707652" cy="1917566"/>
        </a:xfrm>
        <a:prstGeom prst="rect">
          <a:avLst/>
        </a:prstGeom>
      </xdr:spPr>
    </xdr:pic>
    <xdr:clientData/>
  </xdr:twoCellAnchor>
  <xdr:twoCellAnchor editAs="oneCell">
    <xdr:from>
      <xdr:col>13</xdr:col>
      <xdr:colOff>292383</xdr:colOff>
      <xdr:row>65</xdr:row>
      <xdr:rowOff>56426</xdr:rowOff>
    </xdr:from>
    <xdr:to>
      <xdr:col>13</xdr:col>
      <xdr:colOff>2037338</xdr:colOff>
      <xdr:row>74</xdr:row>
      <xdr:rowOff>168069</xdr:rowOff>
    </xdr:to>
    <xdr:pic>
      <xdr:nvPicPr>
        <xdr:cNvPr id="5" name="Picture 4">
          <a:extLst>
            <a:ext uri="{FF2B5EF4-FFF2-40B4-BE49-F238E27FC236}">
              <a16:creationId xmlns:a16="http://schemas.microsoft.com/office/drawing/2014/main" id="{408089C7-A039-4A33-0F27-8D0E289C8845}"/>
            </a:ext>
            <a:ext uri="{147F2762-F138-4A5C-976F-8EAC2B608ADB}">
              <a16:predDERef xmlns:a16="http://schemas.microsoft.com/office/drawing/2014/main" pred="{CCDB5674-A26B-D587-C014-38CA49FB6B52}"/>
            </a:ext>
          </a:extLst>
        </xdr:cNvPr>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36992208" y="17668151"/>
          <a:ext cx="1752575" cy="1826143"/>
        </a:xfrm>
        <a:prstGeom prst="rect">
          <a:avLst/>
        </a:prstGeom>
      </xdr:spPr>
    </xdr:pic>
    <xdr:clientData/>
  </xdr:twoCellAnchor>
  <xdr:twoCellAnchor editAs="oneCell">
    <xdr:from>
      <xdr:col>13</xdr:col>
      <xdr:colOff>3505923</xdr:colOff>
      <xdr:row>65</xdr:row>
      <xdr:rowOff>58356</xdr:rowOff>
    </xdr:from>
    <xdr:to>
      <xdr:col>14</xdr:col>
      <xdr:colOff>853970</xdr:colOff>
      <xdr:row>75</xdr:row>
      <xdr:rowOff>2257</xdr:rowOff>
    </xdr:to>
    <xdr:pic>
      <xdr:nvPicPr>
        <xdr:cNvPr id="7" name="Picture 6">
          <a:extLst>
            <a:ext uri="{FF2B5EF4-FFF2-40B4-BE49-F238E27FC236}">
              <a16:creationId xmlns:a16="http://schemas.microsoft.com/office/drawing/2014/main" id="{5B8A74D9-965C-73A9-9962-2C47D0CDCEF6}"/>
            </a:ext>
            <a:ext uri="{147F2762-F138-4A5C-976F-8EAC2B608ADB}">
              <a16:predDERef xmlns:a16="http://schemas.microsoft.com/office/drawing/2014/main" pred="{408089C7-A039-4A33-0F27-8D0E289C8845}"/>
            </a:ext>
          </a:extLst>
        </xdr:cNvPr>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40205748" y="17670081"/>
          <a:ext cx="1748597" cy="1843386"/>
        </a:xfrm>
        <a:prstGeom prst="rect">
          <a:avLst/>
        </a:prstGeom>
      </xdr:spPr>
    </xdr:pic>
    <xdr:clientData/>
  </xdr:twoCellAnchor>
  <xdr:twoCellAnchor editAs="oneCell">
    <xdr:from>
      <xdr:col>13</xdr:col>
      <xdr:colOff>1934178</xdr:colOff>
      <xdr:row>65</xdr:row>
      <xdr:rowOff>63420</xdr:rowOff>
    </xdr:from>
    <xdr:to>
      <xdr:col>13</xdr:col>
      <xdr:colOff>3584982</xdr:colOff>
      <xdr:row>74</xdr:row>
      <xdr:rowOff>174535</xdr:rowOff>
    </xdr:to>
    <xdr:pic>
      <xdr:nvPicPr>
        <xdr:cNvPr id="8" name="Picture 7">
          <a:extLst>
            <a:ext uri="{FF2B5EF4-FFF2-40B4-BE49-F238E27FC236}">
              <a16:creationId xmlns:a16="http://schemas.microsoft.com/office/drawing/2014/main" id="{99E32734-29FE-EC63-B748-85519503F637}"/>
            </a:ext>
            <a:ext uri="{147F2762-F138-4A5C-976F-8EAC2B608ADB}">
              <a16:predDERef xmlns:a16="http://schemas.microsoft.com/office/drawing/2014/main" pred="{5B8A74D9-965C-73A9-9962-2C47D0CDCEF6}"/>
            </a:ext>
          </a:extLst>
        </xdr:cNvPr>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38634003" y="17675145"/>
          <a:ext cx="1650804" cy="1825615"/>
        </a:xfrm>
        <a:prstGeom prst="rect">
          <a:avLst/>
        </a:prstGeom>
      </xdr:spPr>
    </xdr:pic>
    <xdr:clientData/>
  </xdr:twoCellAnchor>
  <xdr:twoCellAnchor editAs="oneCell">
    <xdr:from>
      <xdr:col>14</xdr:col>
      <xdr:colOff>2351470</xdr:colOff>
      <xdr:row>65</xdr:row>
      <xdr:rowOff>54498</xdr:rowOff>
    </xdr:from>
    <xdr:to>
      <xdr:col>14</xdr:col>
      <xdr:colOff>4016669</xdr:colOff>
      <xdr:row>75</xdr:row>
      <xdr:rowOff>20428</xdr:rowOff>
    </xdr:to>
    <xdr:pic>
      <xdr:nvPicPr>
        <xdr:cNvPr id="9" name="Picture 8">
          <a:extLst>
            <a:ext uri="{FF2B5EF4-FFF2-40B4-BE49-F238E27FC236}">
              <a16:creationId xmlns:a16="http://schemas.microsoft.com/office/drawing/2014/main" id="{ED110E8E-79E5-2389-C0A6-8D13128A2B11}"/>
            </a:ext>
            <a:ext uri="{147F2762-F138-4A5C-976F-8EAC2B608ADB}">
              <a16:predDERef xmlns:a16="http://schemas.microsoft.com/office/drawing/2014/main" pred="{99E32734-29FE-EC63-B748-85519503F637}"/>
            </a:ext>
          </a:extLst>
        </xdr:cNvPr>
        <xdr:cNvPicPr>
          <a:picLocks noChangeAspect="1"/>
        </xdr:cNvPicPr>
      </xdr:nvPicPr>
      <xdr:blipFill>
        <a:blip xmlns:r="http://schemas.openxmlformats.org/officeDocument/2006/relationships" r:embed="rId6"/>
        <a:stretch>
          <a:fillRect/>
        </a:stretch>
      </xdr:blipFill>
      <xdr:spPr>
        <a:xfrm>
          <a:off x="43451845" y="17666223"/>
          <a:ext cx="1655674" cy="1844460"/>
        </a:xfrm>
        <a:prstGeom prst="rect">
          <a:avLst/>
        </a:prstGeom>
      </xdr:spPr>
    </xdr:pic>
    <xdr:clientData/>
  </xdr:twoCellAnchor>
  <xdr:twoCellAnchor editAs="oneCell">
    <xdr:from>
      <xdr:col>14</xdr:col>
      <xdr:colOff>710518</xdr:colOff>
      <xdr:row>65</xdr:row>
      <xdr:rowOff>44973</xdr:rowOff>
    </xdr:from>
    <xdr:to>
      <xdr:col>14</xdr:col>
      <xdr:colOff>2379532</xdr:colOff>
      <xdr:row>74</xdr:row>
      <xdr:rowOff>155338</xdr:rowOff>
    </xdr:to>
    <xdr:pic>
      <xdr:nvPicPr>
        <xdr:cNvPr id="10" name="Picture 9">
          <a:extLst>
            <a:ext uri="{FF2B5EF4-FFF2-40B4-BE49-F238E27FC236}">
              <a16:creationId xmlns:a16="http://schemas.microsoft.com/office/drawing/2014/main" id="{91125E24-BA54-3BAB-354E-D44D60FD4A54}"/>
            </a:ext>
            <a:ext uri="{147F2762-F138-4A5C-976F-8EAC2B608ADB}">
              <a16:predDERef xmlns:a16="http://schemas.microsoft.com/office/drawing/2014/main" pred="{ED110E8E-79E5-2389-C0A6-8D13128A2B11}"/>
            </a:ext>
          </a:extLst>
        </xdr:cNvPr>
        <xdr:cNvPicPr>
          <a:picLocks noChangeAspect="1"/>
        </xdr:cNvPicPr>
      </xdr:nvPicPr>
      <xdr:blipFill>
        <a:blip xmlns:r="http://schemas.openxmlformats.org/officeDocument/2006/relationships" r:embed="rId7"/>
        <a:stretch>
          <a:fillRect/>
        </a:stretch>
      </xdr:blipFill>
      <xdr:spPr>
        <a:xfrm>
          <a:off x="41810893" y="17656698"/>
          <a:ext cx="1676634" cy="1824865"/>
        </a:xfrm>
        <a:prstGeom prst="rect">
          <a:avLst/>
        </a:prstGeom>
      </xdr:spPr>
    </xdr:pic>
    <xdr:clientData/>
  </xdr:twoCellAnchor>
  <xdr:twoCellAnchor editAs="oneCell">
    <xdr:from>
      <xdr:col>16</xdr:col>
      <xdr:colOff>47625</xdr:colOff>
      <xdr:row>46</xdr:row>
      <xdr:rowOff>219075</xdr:rowOff>
    </xdr:from>
    <xdr:to>
      <xdr:col>16</xdr:col>
      <xdr:colOff>1503045</xdr:colOff>
      <xdr:row>49</xdr:row>
      <xdr:rowOff>320040</xdr:rowOff>
    </xdr:to>
    <xdr:pic>
      <xdr:nvPicPr>
        <xdr:cNvPr id="6" name="Picture 5">
          <a:extLst>
            <a:ext uri="{FF2B5EF4-FFF2-40B4-BE49-F238E27FC236}">
              <a16:creationId xmlns:a16="http://schemas.microsoft.com/office/drawing/2014/main" id="{8B4326CC-CDC2-C001-F880-3633842F2B73}"/>
            </a:ext>
            <a:ext uri="{147F2762-F138-4A5C-976F-8EAC2B608ADB}">
              <a16:predDERef xmlns:a16="http://schemas.microsoft.com/office/drawing/2014/main" pred="{91125E24-BA54-3BAB-354E-D44D60FD4A54}"/>
            </a:ext>
          </a:extLst>
        </xdr:cNvPr>
        <xdr:cNvPicPr>
          <a:picLocks noChangeAspect="1"/>
        </xdr:cNvPicPr>
      </xdr:nvPicPr>
      <xdr:blipFill>
        <a:blip xmlns:r="http://schemas.openxmlformats.org/officeDocument/2006/relationships" r:embed="rId8"/>
        <a:stretch>
          <a:fillRect/>
        </a:stretch>
      </xdr:blipFill>
      <xdr:spPr>
        <a:xfrm>
          <a:off x="49158525" y="13154025"/>
          <a:ext cx="1466850" cy="1257300"/>
        </a:xfrm>
        <a:prstGeom prst="rect">
          <a:avLst/>
        </a:prstGeom>
      </xdr:spPr>
    </xdr:pic>
    <xdr:clientData/>
  </xdr:twoCellAnchor>
  <xdr:twoCellAnchor editAs="oneCell">
    <xdr:from>
      <xdr:col>16</xdr:col>
      <xdr:colOff>38100</xdr:colOff>
      <xdr:row>49</xdr:row>
      <xdr:rowOff>47625</xdr:rowOff>
    </xdr:from>
    <xdr:to>
      <xdr:col>16</xdr:col>
      <xdr:colOff>1541145</xdr:colOff>
      <xdr:row>51</xdr:row>
      <xdr:rowOff>245745</xdr:rowOff>
    </xdr:to>
    <xdr:pic>
      <xdr:nvPicPr>
        <xdr:cNvPr id="11" name="Picture 10">
          <a:extLst>
            <a:ext uri="{FF2B5EF4-FFF2-40B4-BE49-F238E27FC236}">
              <a16:creationId xmlns:a16="http://schemas.microsoft.com/office/drawing/2014/main" id="{673BAB4D-8547-E556-F3D7-B51660941B88}"/>
            </a:ext>
            <a:ext uri="{147F2762-F138-4A5C-976F-8EAC2B608ADB}">
              <a16:predDERef xmlns:a16="http://schemas.microsoft.com/office/drawing/2014/main" pred="{8B4326CC-CDC2-C001-F880-3633842F2B73}"/>
            </a:ext>
          </a:extLst>
        </xdr:cNvPr>
        <xdr:cNvPicPr>
          <a:picLocks noChangeAspect="1"/>
        </xdr:cNvPicPr>
      </xdr:nvPicPr>
      <xdr:blipFill>
        <a:blip xmlns:r="http://schemas.openxmlformats.org/officeDocument/2006/relationships" r:embed="rId9"/>
        <a:stretch>
          <a:fillRect/>
        </a:stretch>
      </xdr:blipFill>
      <xdr:spPr>
        <a:xfrm>
          <a:off x="49149000" y="14335125"/>
          <a:ext cx="1514475" cy="990600"/>
        </a:xfrm>
        <a:prstGeom prst="rect">
          <a:avLst/>
        </a:prstGeom>
      </xdr:spPr>
    </xdr:pic>
    <xdr:clientData/>
  </xdr:twoCellAnchor>
  <xdr:twoCellAnchor editAs="oneCell">
    <xdr:from>
      <xdr:col>16</xdr:col>
      <xdr:colOff>66675</xdr:colOff>
      <xdr:row>43</xdr:row>
      <xdr:rowOff>428625</xdr:rowOff>
    </xdr:from>
    <xdr:to>
      <xdr:col>16</xdr:col>
      <xdr:colOff>1539240</xdr:colOff>
      <xdr:row>46</xdr:row>
      <xdr:rowOff>320040</xdr:rowOff>
    </xdr:to>
    <xdr:pic>
      <xdr:nvPicPr>
        <xdr:cNvPr id="12" name="Picture 11">
          <a:extLst>
            <a:ext uri="{FF2B5EF4-FFF2-40B4-BE49-F238E27FC236}">
              <a16:creationId xmlns:a16="http://schemas.microsoft.com/office/drawing/2014/main" id="{6EF55653-C657-87C6-A47A-FE7284FF4EBD}"/>
            </a:ext>
            <a:ext uri="{147F2762-F138-4A5C-976F-8EAC2B608ADB}">
              <a16:predDERef xmlns:a16="http://schemas.microsoft.com/office/drawing/2014/main" pred="{673BAB4D-8547-E556-F3D7-B51660941B88}"/>
            </a:ext>
          </a:extLst>
        </xdr:cNvPr>
        <xdr:cNvPicPr>
          <a:picLocks noChangeAspect="1"/>
        </xdr:cNvPicPr>
      </xdr:nvPicPr>
      <xdr:blipFill>
        <a:blip xmlns:r="http://schemas.openxmlformats.org/officeDocument/2006/relationships" r:embed="rId10"/>
        <a:stretch>
          <a:fillRect/>
        </a:stretch>
      </xdr:blipFill>
      <xdr:spPr>
        <a:xfrm>
          <a:off x="49177575" y="12001500"/>
          <a:ext cx="1466850" cy="1247775"/>
        </a:xfrm>
        <a:prstGeom prst="rect">
          <a:avLst/>
        </a:prstGeom>
      </xdr:spPr>
    </xdr:pic>
    <xdr:clientData/>
  </xdr:twoCellAnchor>
  <xdr:twoCellAnchor editAs="oneCell">
    <xdr:from>
      <xdr:col>16</xdr:col>
      <xdr:colOff>19050</xdr:colOff>
      <xdr:row>54</xdr:row>
      <xdr:rowOff>19050</xdr:rowOff>
    </xdr:from>
    <xdr:to>
      <xdr:col>16</xdr:col>
      <xdr:colOff>1541145</xdr:colOff>
      <xdr:row>56</xdr:row>
      <xdr:rowOff>19050</xdr:rowOff>
    </xdr:to>
    <xdr:pic>
      <xdr:nvPicPr>
        <xdr:cNvPr id="13" name="Picture 12">
          <a:extLst>
            <a:ext uri="{FF2B5EF4-FFF2-40B4-BE49-F238E27FC236}">
              <a16:creationId xmlns:a16="http://schemas.microsoft.com/office/drawing/2014/main" id="{190BD8D9-C722-EAAD-4A1F-CF727D615AEC}"/>
            </a:ext>
            <a:ext uri="{147F2762-F138-4A5C-976F-8EAC2B608ADB}">
              <a16:predDERef xmlns:a16="http://schemas.microsoft.com/office/drawing/2014/main" pred="{6EF55653-C657-87C6-A47A-FE7284FF4EBD}"/>
            </a:ext>
          </a:extLst>
        </xdr:cNvPr>
        <xdr:cNvPicPr>
          <a:picLocks noChangeAspect="1"/>
        </xdr:cNvPicPr>
      </xdr:nvPicPr>
      <xdr:blipFill>
        <a:blip xmlns:r="http://schemas.openxmlformats.org/officeDocument/2006/relationships" r:embed="rId11"/>
        <a:stretch>
          <a:fillRect/>
        </a:stretch>
      </xdr:blipFill>
      <xdr:spPr>
        <a:xfrm>
          <a:off x="49129950" y="15859125"/>
          <a:ext cx="1533525" cy="381000"/>
        </a:xfrm>
        <a:prstGeom prst="rect">
          <a:avLst/>
        </a:prstGeom>
      </xdr:spPr>
    </xdr:pic>
    <xdr:clientData/>
  </xdr:twoCellAnchor>
  <xdr:twoCellAnchor editAs="oneCell">
    <xdr:from>
      <xdr:col>16</xdr:col>
      <xdr:colOff>19050</xdr:colOff>
      <xdr:row>51</xdr:row>
      <xdr:rowOff>266700</xdr:rowOff>
    </xdr:from>
    <xdr:to>
      <xdr:col>16</xdr:col>
      <xdr:colOff>1905000</xdr:colOff>
      <xdr:row>53</xdr:row>
      <xdr:rowOff>171450</xdr:rowOff>
    </xdr:to>
    <xdr:pic>
      <xdr:nvPicPr>
        <xdr:cNvPr id="14" name="Picture 13">
          <a:extLst>
            <a:ext uri="{FF2B5EF4-FFF2-40B4-BE49-F238E27FC236}">
              <a16:creationId xmlns:a16="http://schemas.microsoft.com/office/drawing/2014/main" id="{6EB74F50-E28F-DAF9-0CAA-CC73CD1BF8B9}"/>
            </a:ext>
            <a:ext uri="{147F2762-F138-4A5C-976F-8EAC2B608ADB}">
              <a16:predDERef xmlns:a16="http://schemas.microsoft.com/office/drawing/2014/main" pred="{190BD8D9-C722-EAAD-4A1F-CF727D615AEC}"/>
            </a:ext>
          </a:extLst>
        </xdr:cNvPr>
        <xdr:cNvPicPr>
          <a:picLocks noChangeAspect="1"/>
        </xdr:cNvPicPr>
      </xdr:nvPicPr>
      <xdr:blipFill>
        <a:blip xmlns:r="http://schemas.openxmlformats.org/officeDocument/2006/relationships" r:embed="rId12"/>
        <a:stretch>
          <a:fillRect/>
        </a:stretch>
      </xdr:blipFill>
      <xdr:spPr>
        <a:xfrm>
          <a:off x="49129950" y="15335250"/>
          <a:ext cx="1885950" cy="485775"/>
        </a:xfrm>
        <a:prstGeom prst="rect">
          <a:avLst/>
        </a:prstGeom>
      </xdr:spPr>
    </xdr:pic>
    <xdr:clientData/>
  </xdr:twoCellAnchor>
  <xdr:twoCellAnchor editAs="oneCell">
    <xdr:from>
      <xdr:col>6</xdr:col>
      <xdr:colOff>533400</xdr:colOff>
      <xdr:row>1</xdr:row>
      <xdr:rowOff>114300</xdr:rowOff>
    </xdr:from>
    <xdr:to>
      <xdr:col>6</xdr:col>
      <xdr:colOff>1960245</xdr:colOff>
      <xdr:row>4</xdr:row>
      <xdr:rowOff>76200</xdr:rowOff>
    </xdr:to>
    <xdr:pic>
      <xdr:nvPicPr>
        <xdr:cNvPr id="16" name="Picture 15">
          <a:extLst>
            <a:ext uri="{FF2B5EF4-FFF2-40B4-BE49-F238E27FC236}">
              <a16:creationId xmlns:a16="http://schemas.microsoft.com/office/drawing/2014/main" id="{19227A96-9B6B-4B49-A5C6-8E85D25A469B}"/>
            </a:ext>
            <a:ext uri="{147F2762-F138-4A5C-976F-8EAC2B608ADB}">
              <a16:predDERef xmlns:a16="http://schemas.microsoft.com/office/drawing/2014/main" pred="{6EB74F50-E28F-DAF9-0CAA-CC73CD1BF8B9}"/>
            </a:ext>
          </a:extLst>
        </xdr:cNvPr>
        <xdr:cNvPicPr>
          <a:picLocks noChangeAspect="1"/>
        </xdr:cNvPicPr>
      </xdr:nvPicPr>
      <xdr:blipFill>
        <a:blip xmlns:r="http://schemas.openxmlformats.org/officeDocument/2006/relationships" r:embed="rId13"/>
        <a:stretch>
          <a:fillRect/>
        </a:stretch>
      </xdr:blipFill>
      <xdr:spPr>
        <a:xfrm>
          <a:off x="17449800" y="304800"/>
          <a:ext cx="1438275" cy="533400"/>
        </a:xfrm>
        <a:prstGeom prst="rect">
          <a:avLst/>
        </a:prstGeom>
      </xdr:spPr>
    </xdr:pic>
    <xdr:clientData/>
  </xdr:twoCellAnchor>
  <xdr:twoCellAnchor editAs="oneCell">
    <xdr:from>
      <xdr:col>0</xdr:col>
      <xdr:colOff>2470514</xdr:colOff>
      <xdr:row>116</xdr:row>
      <xdr:rowOff>70213</xdr:rowOff>
    </xdr:from>
    <xdr:to>
      <xdr:col>1</xdr:col>
      <xdr:colOff>2229395</xdr:colOff>
      <xdr:row>121</xdr:row>
      <xdr:rowOff>96884</xdr:rowOff>
    </xdr:to>
    <xdr:pic>
      <xdr:nvPicPr>
        <xdr:cNvPr id="17" name="Picture 16">
          <a:extLst>
            <a:ext uri="{FF2B5EF4-FFF2-40B4-BE49-F238E27FC236}">
              <a16:creationId xmlns:a16="http://schemas.microsoft.com/office/drawing/2014/main" id="{9B3AF772-F14E-565B-B2AD-AC86DB7A9082}"/>
            </a:ext>
            <a:ext uri="{147F2762-F138-4A5C-976F-8EAC2B608ADB}">
              <a16:predDERef xmlns:a16="http://schemas.microsoft.com/office/drawing/2014/main" pred="{19227A96-9B6B-4B49-A5C6-8E85D25A469B}"/>
            </a:ext>
          </a:extLst>
        </xdr:cNvPr>
        <xdr:cNvPicPr>
          <a:picLocks noChangeAspect="1"/>
        </xdr:cNvPicPr>
      </xdr:nvPicPr>
      <xdr:blipFill>
        <a:blip xmlns:r="http://schemas.openxmlformats.org/officeDocument/2006/relationships" r:embed="rId14"/>
        <a:stretch>
          <a:fillRect/>
        </a:stretch>
      </xdr:blipFill>
      <xdr:spPr>
        <a:xfrm>
          <a:off x="2470514" y="27311713"/>
          <a:ext cx="2655570" cy="899705"/>
        </a:xfrm>
        <a:prstGeom prst="rect">
          <a:avLst/>
        </a:prstGeom>
      </xdr:spPr>
    </xdr:pic>
    <xdr:clientData/>
  </xdr:twoCellAnchor>
  <xdr:twoCellAnchor editAs="oneCell">
    <xdr:from>
      <xdr:col>8</xdr:col>
      <xdr:colOff>628650</xdr:colOff>
      <xdr:row>1</xdr:row>
      <xdr:rowOff>95250</xdr:rowOff>
    </xdr:from>
    <xdr:to>
      <xdr:col>8</xdr:col>
      <xdr:colOff>1371600</xdr:colOff>
      <xdr:row>5</xdr:row>
      <xdr:rowOff>19050</xdr:rowOff>
    </xdr:to>
    <xdr:pic>
      <xdr:nvPicPr>
        <xdr:cNvPr id="2" name="Picture 1">
          <a:extLst>
            <a:ext uri="{FF2B5EF4-FFF2-40B4-BE49-F238E27FC236}">
              <a16:creationId xmlns:a16="http://schemas.microsoft.com/office/drawing/2014/main" id="{FA451C59-011C-1893-972F-2A4CDE5B475C}"/>
            </a:ext>
            <a:ext uri="{147F2762-F138-4A5C-976F-8EAC2B608ADB}">
              <a16:predDERef xmlns:a16="http://schemas.microsoft.com/office/drawing/2014/main" pred="{9B3AF772-F14E-565B-B2AD-AC86DB7A9082}"/>
            </a:ext>
          </a:extLst>
        </xdr:cNvPr>
        <xdr:cNvPicPr>
          <a:picLocks noChangeAspect="1"/>
        </xdr:cNvPicPr>
      </xdr:nvPicPr>
      <xdr:blipFill>
        <a:blip xmlns:r="http://schemas.openxmlformats.org/officeDocument/2006/relationships" r:embed="rId15"/>
        <a:stretch>
          <a:fillRect/>
        </a:stretch>
      </xdr:blipFill>
      <xdr:spPr>
        <a:xfrm>
          <a:off x="22259925" y="285750"/>
          <a:ext cx="742950" cy="685800"/>
        </a:xfrm>
        <a:prstGeom prst="rect">
          <a:avLst/>
        </a:prstGeom>
      </xdr:spPr>
    </xdr:pic>
    <xdr:clientData/>
  </xdr:twoCellAnchor>
  <xdr:twoCellAnchor editAs="oneCell">
    <xdr:from>
      <xdr:col>7</xdr:col>
      <xdr:colOff>209550</xdr:colOff>
      <xdr:row>1</xdr:row>
      <xdr:rowOff>38100</xdr:rowOff>
    </xdr:from>
    <xdr:to>
      <xdr:col>8</xdr:col>
      <xdr:colOff>245745</xdr:colOff>
      <xdr:row>4</xdr:row>
      <xdr:rowOff>167640</xdr:rowOff>
    </xdr:to>
    <xdr:pic>
      <xdr:nvPicPr>
        <xdr:cNvPr id="15" name="Picture 14">
          <a:extLst>
            <a:ext uri="{FF2B5EF4-FFF2-40B4-BE49-F238E27FC236}">
              <a16:creationId xmlns:a16="http://schemas.microsoft.com/office/drawing/2014/main" id="{FDDD302F-5C01-823D-1FF0-EF96EFB125EF}"/>
            </a:ext>
            <a:ext uri="{147F2762-F138-4A5C-976F-8EAC2B608ADB}">
              <a16:predDERef xmlns:a16="http://schemas.microsoft.com/office/drawing/2014/main" pred="{FA451C59-011C-1893-972F-2A4CDE5B475C}"/>
            </a:ext>
          </a:extLst>
        </xdr:cNvPr>
        <xdr:cNvPicPr>
          <a:picLocks noChangeAspect="1"/>
        </xdr:cNvPicPr>
      </xdr:nvPicPr>
      <xdr:blipFill>
        <a:blip xmlns:r="http://schemas.openxmlformats.org/officeDocument/2006/relationships" r:embed="rId16"/>
        <a:stretch>
          <a:fillRect/>
        </a:stretch>
      </xdr:blipFill>
      <xdr:spPr>
        <a:xfrm>
          <a:off x="19526250" y="228600"/>
          <a:ext cx="2362200" cy="695325"/>
        </a:xfrm>
        <a:prstGeom prst="rect">
          <a:avLst/>
        </a:prstGeom>
      </xdr:spPr>
    </xdr:pic>
    <xdr:clientData/>
  </xdr:twoCellAnchor>
  <xdr:twoCellAnchor editAs="oneCell">
    <xdr:from>
      <xdr:col>7</xdr:col>
      <xdr:colOff>304800</xdr:colOff>
      <xdr:row>5</xdr:row>
      <xdr:rowOff>57150</xdr:rowOff>
    </xdr:from>
    <xdr:to>
      <xdr:col>8</xdr:col>
      <xdr:colOff>243840</xdr:colOff>
      <xdr:row>10</xdr:row>
      <xdr:rowOff>15240</xdr:rowOff>
    </xdr:to>
    <xdr:pic>
      <xdr:nvPicPr>
        <xdr:cNvPr id="18" name="Picture 17">
          <a:extLst>
            <a:ext uri="{FF2B5EF4-FFF2-40B4-BE49-F238E27FC236}">
              <a16:creationId xmlns:a16="http://schemas.microsoft.com/office/drawing/2014/main" id="{7800ED73-E1D1-A779-6099-B395725908A8}"/>
            </a:ext>
            <a:ext uri="{147F2762-F138-4A5C-976F-8EAC2B608ADB}">
              <a16:predDERef xmlns:a16="http://schemas.microsoft.com/office/drawing/2014/main" pred="{FDDD302F-5C01-823D-1FF0-EF96EFB125EF}"/>
            </a:ext>
          </a:extLst>
        </xdr:cNvPr>
        <xdr:cNvPicPr>
          <a:picLocks noChangeAspect="1"/>
        </xdr:cNvPicPr>
      </xdr:nvPicPr>
      <xdr:blipFill>
        <a:blip xmlns:r="http://schemas.openxmlformats.org/officeDocument/2006/relationships" r:embed="rId17"/>
        <a:stretch>
          <a:fillRect/>
        </a:stretch>
      </xdr:blipFill>
      <xdr:spPr>
        <a:xfrm>
          <a:off x="19621500" y="1009650"/>
          <a:ext cx="2247900" cy="904875"/>
        </a:xfrm>
        <a:prstGeom prst="rect">
          <a:avLst/>
        </a:prstGeom>
      </xdr:spPr>
    </xdr:pic>
    <xdr:clientData/>
  </xdr:twoCellAnchor>
  <xdr:twoCellAnchor editAs="oneCell">
    <xdr:from>
      <xdr:col>9</xdr:col>
      <xdr:colOff>438150</xdr:colOff>
      <xdr:row>5</xdr:row>
      <xdr:rowOff>104775</xdr:rowOff>
    </xdr:from>
    <xdr:to>
      <xdr:col>9</xdr:col>
      <xdr:colOff>1885950</xdr:colOff>
      <xdr:row>9</xdr:row>
      <xdr:rowOff>53340</xdr:rowOff>
    </xdr:to>
    <xdr:pic>
      <xdr:nvPicPr>
        <xdr:cNvPr id="19" name="Picture 18">
          <a:extLst>
            <a:ext uri="{FF2B5EF4-FFF2-40B4-BE49-F238E27FC236}">
              <a16:creationId xmlns:a16="http://schemas.microsoft.com/office/drawing/2014/main" id="{441B56DA-02F1-8B48-6240-060D4C3DD977}"/>
            </a:ext>
            <a:ext uri="{147F2762-F138-4A5C-976F-8EAC2B608ADB}">
              <a16:predDERef xmlns:a16="http://schemas.microsoft.com/office/drawing/2014/main" pred="{7800ED73-E1D1-A779-6099-B395725908A8}"/>
            </a:ext>
          </a:extLst>
        </xdr:cNvPr>
        <xdr:cNvPicPr>
          <a:picLocks noChangeAspect="1"/>
        </xdr:cNvPicPr>
      </xdr:nvPicPr>
      <xdr:blipFill>
        <a:blip xmlns:r="http://schemas.openxmlformats.org/officeDocument/2006/relationships" r:embed="rId18"/>
        <a:stretch>
          <a:fillRect/>
        </a:stretch>
      </xdr:blipFill>
      <xdr:spPr>
        <a:xfrm>
          <a:off x="25050750" y="1057275"/>
          <a:ext cx="1447800" cy="704850"/>
        </a:xfrm>
        <a:prstGeom prst="rect">
          <a:avLst/>
        </a:prstGeom>
      </xdr:spPr>
    </xdr:pic>
    <xdr:clientData/>
  </xdr:twoCellAnchor>
  <xdr:twoCellAnchor editAs="oneCell">
    <xdr:from>
      <xdr:col>8</xdr:col>
      <xdr:colOff>1704975</xdr:colOff>
      <xdr:row>5</xdr:row>
      <xdr:rowOff>114300</xdr:rowOff>
    </xdr:from>
    <xdr:to>
      <xdr:col>9</xdr:col>
      <xdr:colOff>152399</xdr:colOff>
      <xdr:row>9</xdr:row>
      <xdr:rowOff>129540</xdr:rowOff>
    </xdr:to>
    <xdr:pic>
      <xdr:nvPicPr>
        <xdr:cNvPr id="20" name="Picture 19">
          <a:extLst>
            <a:ext uri="{FF2B5EF4-FFF2-40B4-BE49-F238E27FC236}">
              <a16:creationId xmlns:a16="http://schemas.microsoft.com/office/drawing/2014/main" id="{70E3315A-25DC-3414-C3A7-D69608906A7A}"/>
            </a:ext>
            <a:ext uri="{147F2762-F138-4A5C-976F-8EAC2B608ADB}">
              <a16:predDERef xmlns:a16="http://schemas.microsoft.com/office/drawing/2014/main" pred="{441B56DA-02F1-8B48-6240-060D4C3DD977}"/>
            </a:ext>
          </a:extLst>
        </xdr:cNvPr>
        <xdr:cNvPicPr>
          <a:picLocks noChangeAspect="1"/>
        </xdr:cNvPicPr>
      </xdr:nvPicPr>
      <xdr:blipFill>
        <a:blip xmlns:r="http://schemas.openxmlformats.org/officeDocument/2006/relationships" r:embed="rId19"/>
        <a:stretch>
          <a:fillRect/>
        </a:stretch>
      </xdr:blipFill>
      <xdr:spPr>
        <a:xfrm>
          <a:off x="23336250" y="1066800"/>
          <a:ext cx="1428750" cy="771525"/>
        </a:xfrm>
        <a:prstGeom prst="rect">
          <a:avLst/>
        </a:prstGeom>
      </xdr:spPr>
    </xdr:pic>
    <xdr:clientData/>
  </xdr:twoCellAnchor>
  <xdr:twoCellAnchor editAs="oneCell">
    <xdr:from>
      <xdr:col>8</xdr:col>
      <xdr:colOff>1819275</xdr:colOff>
      <xdr:row>2</xdr:row>
      <xdr:rowOff>19050</xdr:rowOff>
    </xdr:from>
    <xdr:to>
      <xdr:col>8</xdr:col>
      <xdr:colOff>2381250</xdr:colOff>
      <xdr:row>4</xdr:row>
      <xdr:rowOff>133350</xdr:rowOff>
    </xdr:to>
    <xdr:pic>
      <xdr:nvPicPr>
        <xdr:cNvPr id="21" name="Picture 20">
          <a:extLst>
            <a:ext uri="{FF2B5EF4-FFF2-40B4-BE49-F238E27FC236}">
              <a16:creationId xmlns:a16="http://schemas.microsoft.com/office/drawing/2014/main" id="{0C353225-C1CE-EAD6-2F40-AAA8D9336564}"/>
            </a:ext>
            <a:ext uri="{147F2762-F138-4A5C-976F-8EAC2B608ADB}">
              <a16:predDERef xmlns:a16="http://schemas.microsoft.com/office/drawing/2014/main" pred="{70E3315A-25DC-3414-C3A7-D69608906A7A}"/>
            </a:ext>
          </a:extLst>
        </xdr:cNvPr>
        <xdr:cNvPicPr>
          <a:picLocks noChangeAspect="1"/>
        </xdr:cNvPicPr>
      </xdr:nvPicPr>
      <xdr:blipFill>
        <a:blip xmlns:r="http://schemas.openxmlformats.org/officeDocument/2006/relationships" r:embed="rId20"/>
        <a:stretch>
          <a:fillRect/>
        </a:stretch>
      </xdr:blipFill>
      <xdr:spPr>
        <a:xfrm>
          <a:off x="23450550" y="400050"/>
          <a:ext cx="561975" cy="495300"/>
        </a:xfrm>
        <a:prstGeom prst="rect">
          <a:avLst/>
        </a:prstGeom>
      </xdr:spPr>
    </xdr:pic>
    <xdr:clientData/>
  </xdr:twoCellAnchor>
  <xdr:twoCellAnchor editAs="oneCell">
    <xdr:from>
      <xdr:col>9</xdr:col>
      <xdr:colOff>381000</xdr:colOff>
      <xdr:row>1</xdr:row>
      <xdr:rowOff>171450</xdr:rowOff>
    </xdr:from>
    <xdr:to>
      <xdr:col>9</xdr:col>
      <xdr:colOff>2453640</xdr:colOff>
      <xdr:row>4</xdr:row>
      <xdr:rowOff>129540</xdr:rowOff>
    </xdr:to>
    <xdr:pic>
      <xdr:nvPicPr>
        <xdr:cNvPr id="22" name="Picture 21">
          <a:extLst>
            <a:ext uri="{FF2B5EF4-FFF2-40B4-BE49-F238E27FC236}">
              <a16:creationId xmlns:a16="http://schemas.microsoft.com/office/drawing/2014/main" id="{E60A54D0-6020-0E96-B6E3-42C8E3B3C9FA}"/>
            </a:ext>
            <a:ext uri="{147F2762-F138-4A5C-976F-8EAC2B608ADB}">
              <a16:predDERef xmlns:a16="http://schemas.microsoft.com/office/drawing/2014/main" pred="{0C353225-C1CE-EAD6-2F40-AAA8D9336564}"/>
            </a:ext>
          </a:extLst>
        </xdr:cNvPr>
        <xdr:cNvPicPr>
          <a:picLocks noChangeAspect="1"/>
        </xdr:cNvPicPr>
      </xdr:nvPicPr>
      <xdr:blipFill>
        <a:blip xmlns:r="http://schemas.openxmlformats.org/officeDocument/2006/relationships" r:embed="rId21"/>
        <a:stretch>
          <a:fillRect/>
        </a:stretch>
      </xdr:blipFill>
      <xdr:spPr>
        <a:xfrm>
          <a:off x="24993600" y="361950"/>
          <a:ext cx="2066925" cy="523875"/>
        </a:xfrm>
        <a:prstGeom prst="rect">
          <a:avLst/>
        </a:prstGeom>
      </xdr:spPr>
    </xdr:pic>
    <xdr:clientData/>
  </xdr:twoCellAnchor>
  <xdr:twoCellAnchor editAs="oneCell">
    <xdr:from>
      <xdr:col>10</xdr:col>
      <xdr:colOff>57150</xdr:colOff>
      <xdr:row>1</xdr:row>
      <xdr:rowOff>123825</xdr:rowOff>
    </xdr:from>
    <xdr:to>
      <xdr:col>10</xdr:col>
      <xdr:colOff>895350</xdr:colOff>
      <xdr:row>4</xdr:row>
      <xdr:rowOff>19050</xdr:rowOff>
    </xdr:to>
    <xdr:pic>
      <xdr:nvPicPr>
        <xdr:cNvPr id="23" name="Picture 22">
          <a:extLst>
            <a:ext uri="{FF2B5EF4-FFF2-40B4-BE49-F238E27FC236}">
              <a16:creationId xmlns:a16="http://schemas.microsoft.com/office/drawing/2014/main" id="{89A7DE3C-C64F-A8A6-40AB-BC64A10BC59A}"/>
            </a:ext>
            <a:ext uri="{147F2762-F138-4A5C-976F-8EAC2B608ADB}">
              <a16:predDERef xmlns:a16="http://schemas.microsoft.com/office/drawing/2014/main" pred="{E60A54D0-6020-0E96-B6E3-42C8E3B3C9FA}"/>
            </a:ext>
          </a:extLst>
        </xdr:cNvPr>
        <xdr:cNvPicPr>
          <a:picLocks noChangeAspect="1"/>
        </xdr:cNvPicPr>
      </xdr:nvPicPr>
      <xdr:blipFill>
        <a:blip xmlns:r="http://schemas.openxmlformats.org/officeDocument/2006/relationships" r:embed="rId22"/>
        <a:stretch>
          <a:fillRect/>
        </a:stretch>
      </xdr:blipFill>
      <xdr:spPr>
        <a:xfrm>
          <a:off x="27651075" y="314325"/>
          <a:ext cx="838200" cy="466725"/>
        </a:xfrm>
        <a:prstGeom prst="rect">
          <a:avLst/>
        </a:prstGeom>
      </xdr:spPr>
    </xdr:pic>
    <xdr:clientData/>
  </xdr:twoCellAnchor>
  <xdr:twoCellAnchor editAs="oneCell">
    <xdr:from>
      <xdr:col>10</xdr:col>
      <xdr:colOff>990600</xdr:colOff>
      <xdr:row>1</xdr:row>
      <xdr:rowOff>57150</xdr:rowOff>
    </xdr:from>
    <xdr:to>
      <xdr:col>10</xdr:col>
      <xdr:colOff>1653540</xdr:colOff>
      <xdr:row>4</xdr:row>
      <xdr:rowOff>91440</xdr:rowOff>
    </xdr:to>
    <xdr:pic>
      <xdr:nvPicPr>
        <xdr:cNvPr id="24" name="Picture 23">
          <a:extLst>
            <a:ext uri="{FF2B5EF4-FFF2-40B4-BE49-F238E27FC236}">
              <a16:creationId xmlns:a16="http://schemas.microsoft.com/office/drawing/2014/main" id="{03117FAC-F6AD-E129-CE5A-5ECC63833FB3}"/>
            </a:ext>
            <a:ext uri="{147F2762-F138-4A5C-976F-8EAC2B608ADB}">
              <a16:predDERef xmlns:a16="http://schemas.microsoft.com/office/drawing/2014/main" pred="{89A7DE3C-C64F-A8A6-40AB-BC64A10BC59A}"/>
            </a:ext>
          </a:extLst>
        </xdr:cNvPr>
        <xdr:cNvPicPr>
          <a:picLocks noChangeAspect="1"/>
        </xdr:cNvPicPr>
      </xdr:nvPicPr>
      <xdr:blipFill>
        <a:blip xmlns:r="http://schemas.openxmlformats.org/officeDocument/2006/relationships" r:embed="rId23"/>
        <a:stretch>
          <a:fillRect/>
        </a:stretch>
      </xdr:blipFill>
      <xdr:spPr>
        <a:xfrm>
          <a:off x="28584525" y="247650"/>
          <a:ext cx="657225" cy="600075"/>
        </a:xfrm>
        <a:prstGeom prst="rect">
          <a:avLst/>
        </a:prstGeom>
      </xdr:spPr>
    </xdr:pic>
    <xdr:clientData/>
  </xdr:twoCellAnchor>
  <xdr:twoCellAnchor editAs="oneCell">
    <xdr:from>
      <xdr:col>10</xdr:col>
      <xdr:colOff>1943100</xdr:colOff>
      <xdr:row>1</xdr:row>
      <xdr:rowOff>104775</xdr:rowOff>
    </xdr:from>
    <xdr:to>
      <xdr:col>10</xdr:col>
      <xdr:colOff>2493645</xdr:colOff>
      <xdr:row>4</xdr:row>
      <xdr:rowOff>55245</xdr:rowOff>
    </xdr:to>
    <xdr:pic>
      <xdr:nvPicPr>
        <xdr:cNvPr id="25" name="Picture 24">
          <a:extLst>
            <a:ext uri="{FF2B5EF4-FFF2-40B4-BE49-F238E27FC236}">
              <a16:creationId xmlns:a16="http://schemas.microsoft.com/office/drawing/2014/main" id="{BBD2843A-85F5-9257-A62F-55E7151795D4}"/>
            </a:ext>
            <a:ext uri="{147F2762-F138-4A5C-976F-8EAC2B608ADB}">
              <a16:predDERef xmlns:a16="http://schemas.microsoft.com/office/drawing/2014/main" pred="{03117FAC-F6AD-E129-CE5A-5ECC63833FB3}"/>
            </a:ext>
          </a:extLst>
        </xdr:cNvPr>
        <xdr:cNvPicPr>
          <a:picLocks noChangeAspect="1"/>
        </xdr:cNvPicPr>
      </xdr:nvPicPr>
      <xdr:blipFill>
        <a:blip xmlns:r="http://schemas.openxmlformats.org/officeDocument/2006/relationships" r:embed="rId24"/>
        <a:stretch>
          <a:fillRect/>
        </a:stretch>
      </xdr:blipFill>
      <xdr:spPr>
        <a:xfrm>
          <a:off x="29537025" y="295275"/>
          <a:ext cx="561975" cy="533400"/>
        </a:xfrm>
        <a:prstGeom prst="rect">
          <a:avLst/>
        </a:prstGeom>
      </xdr:spPr>
    </xdr:pic>
    <xdr:clientData/>
  </xdr:twoCellAnchor>
  <xdr:twoCellAnchor editAs="oneCell">
    <xdr:from>
      <xdr:col>10</xdr:col>
      <xdr:colOff>990600</xdr:colOff>
      <xdr:row>5</xdr:row>
      <xdr:rowOff>180975</xdr:rowOff>
    </xdr:from>
    <xdr:to>
      <xdr:col>10</xdr:col>
      <xdr:colOff>1714500</xdr:colOff>
      <xdr:row>8</xdr:row>
      <xdr:rowOff>152400</xdr:rowOff>
    </xdr:to>
    <xdr:pic>
      <xdr:nvPicPr>
        <xdr:cNvPr id="26" name="Picture 25">
          <a:extLst>
            <a:ext uri="{FF2B5EF4-FFF2-40B4-BE49-F238E27FC236}">
              <a16:creationId xmlns:a16="http://schemas.microsoft.com/office/drawing/2014/main" id="{1C0DC86F-3209-0A35-2FD9-D963DD1BD331}"/>
            </a:ext>
            <a:ext uri="{147F2762-F138-4A5C-976F-8EAC2B608ADB}">
              <a16:predDERef xmlns:a16="http://schemas.microsoft.com/office/drawing/2014/main" pred="{BBD2843A-85F5-9257-A62F-55E7151795D4}"/>
            </a:ext>
          </a:extLst>
        </xdr:cNvPr>
        <xdr:cNvPicPr>
          <a:picLocks noChangeAspect="1"/>
        </xdr:cNvPicPr>
      </xdr:nvPicPr>
      <xdr:blipFill>
        <a:blip xmlns:r="http://schemas.openxmlformats.org/officeDocument/2006/relationships" r:embed="rId25"/>
        <a:stretch>
          <a:fillRect/>
        </a:stretch>
      </xdr:blipFill>
      <xdr:spPr>
        <a:xfrm>
          <a:off x="28584525" y="1133475"/>
          <a:ext cx="723900" cy="542925"/>
        </a:xfrm>
        <a:prstGeom prst="rect">
          <a:avLst/>
        </a:prstGeom>
      </xdr:spPr>
    </xdr:pic>
    <xdr:clientData/>
  </xdr:twoCellAnchor>
  <xdr:twoCellAnchor editAs="oneCell">
    <xdr:from>
      <xdr:col>10</xdr:col>
      <xdr:colOff>1866900</xdr:colOff>
      <xdr:row>5</xdr:row>
      <xdr:rowOff>161925</xdr:rowOff>
    </xdr:from>
    <xdr:to>
      <xdr:col>10</xdr:col>
      <xdr:colOff>2569845</xdr:colOff>
      <xdr:row>9</xdr:row>
      <xdr:rowOff>3609</xdr:rowOff>
    </xdr:to>
    <xdr:pic>
      <xdr:nvPicPr>
        <xdr:cNvPr id="27" name="Picture 26">
          <a:extLst>
            <a:ext uri="{FF2B5EF4-FFF2-40B4-BE49-F238E27FC236}">
              <a16:creationId xmlns:a16="http://schemas.microsoft.com/office/drawing/2014/main" id="{2453ADD0-A849-91AC-FB85-4390074D17F2}"/>
            </a:ext>
            <a:ext uri="{147F2762-F138-4A5C-976F-8EAC2B608ADB}">
              <a16:predDERef xmlns:a16="http://schemas.microsoft.com/office/drawing/2014/main" pred="{1C0DC86F-3209-0A35-2FD9-D963DD1BD331}"/>
            </a:ext>
          </a:extLst>
        </xdr:cNvPr>
        <xdr:cNvPicPr>
          <a:picLocks noChangeAspect="1"/>
        </xdr:cNvPicPr>
      </xdr:nvPicPr>
      <xdr:blipFill>
        <a:blip xmlns:r="http://schemas.openxmlformats.org/officeDocument/2006/relationships" r:embed="rId26"/>
        <a:stretch>
          <a:fillRect/>
        </a:stretch>
      </xdr:blipFill>
      <xdr:spPr>
        <a:xfrm>
          <a:off x="29460825" y="1114425"/>
          <a:ext cx="714375" cy="590550"/>
        </a:xfrm>
        <a:prstGeom prst="rect">
          <a:avLst/>
        </a:prstGeom>
      </xdr:spPr>
    </xdr:pic>
    <xdr:clientData/>
  </xdr:twoCellAnchor>
  <xdr:twoCellAnchor editAs="oneCell">
    <xdr:from>
      <xdr:col>11</xdr:col>
      <xdr:colOff>95250</xdr:colOff>
      <xdr:row>2</xdr:row>
      <xdr:rowOff>152400</xdr:rowOff>
    </xdr:from>
    <xdr:to>
      <xdr:col>11</xdr:col>
      <xdr:colOff>2895600</xdr:colOff>
      <xdr:row>10</xdr:row>
      <xdr:rowOff>0</xdr:rowOff>
    </xdr:to>
    <xdr:pic>
      <xdr:nvPicPr>
        <xdr:cNvPr id="28" name="Picture 27">
          <a:extLst>
            <a:ext uri="{FF2B5EF4-FFF2-40B4-BE49-F238E27FC236}">
              <a16:creationId xmlns:a16="http://schemas.microsoft.com/office/drawing/2014/main" id="{C2D056E1-DA86-1DBF-765C-F39EF7890A6D}"/>
            </a:ext>
            <a:ext uri="{147F2762-F138-4A5C-976F-8EAC2B608ADB}">
              <a16:predDERef xmlns:a16="http://schemas.microsoft.com/office/drawing/2014/main" pred="{2453ADD0-A849-91AC-FB85-4390074D17F2}"/>
            </a:ext>
          </a:extLst>
        </xdr:cNvPr>
        <xdr:cNvPicPr>
          <a:picLocks noChangeAspect="1"/>
        </xdr:cNvPicPr>
      </xdr:nvPicPr>
      <xdr:blipFill>
        <a:blip xmlns:r="http://schemas.openxmlformats.org/officeDocument/2006/relationships" r:embed="rId27"/>
        <a:stretch>
          <a:fillRect/>
        </a:stretch>
      </xdr:blipFill>
      <xdr:spPr>
        <a:xfrm>
          <a:off x="30670500" y="533400"/>
          <a:ext cx="2800350" cy="1371600"/>
        </a:xfrm>
        <a:prstGeom prst="rect">
          <a:avLst/>
        </a:prstGeom>
      </xdr:spPr>
    </xdr:pic>
    <xdr:clientData/>
  </xdr:twoCellAnchor>
  <xdr:twoCellAnchor editAs="oneCell">
    <xdr:from>
      <xdr:col>12</xdr:col>
      <xdr:colOff>219075</xdr:colOff>
      <xdr:row>2</xdr:row>
      <xdr:rowOff>123825</xdr:rowOff>
    </xdr:from>
    <xdr:to>
      <xdr:col>12</xdr:col>
      <xdr:colOff>1769745</xdr:colOff>
      <xdr:row>9</xdr:row>
      <xdr:rowOff>76200</xdr:rowOff>
    </xdr:to>
    <xdr:pic>
      <xdr:nvPicPr>
        <xdr:cNvPr id="29" name="Picture 28">
          <a:extLst>
            <a:ext uri="{FF2B5EF4-FFF2-40B4-BE49-F238E27FC236}">
              <a16:creationId xmlns:a16="http://schemas.microsoft.com/office/drawing/2014/main" id="{E40A9C1F-95F8-F7D7-AD90-9FAC52536F6C}"/>
            </a:ext>
            <a:ext uri="{147F2762-F138-4A5C-976F-8EAC2B608ADB}">
              <a16:predDERef xmlns:a16="http://schemas.microsoft.com/office/drawing/2014/main" pred="{C2D056E1-DA86-1DBF-765C-F39EF7890A6D}"/>
            </a:ext>
          </a:extLst>
        </xdr:cNvPr>
        <xdr:cNvPicPr>
          <a:picLocks noChangeAspect="1"/>
        </xdr:cNvPicPr>
      </xdr:nvPicPr>
      <xdr:blipFill>
        <a:blip xmlns:r="http://schemas.openxmlformats.org/officeDocument/2006/relationships" r:embed="rId28"/>
        <a:stretch>
          <a:fillRect/>
        </a:stretch>
      </xdr:blipFill>
      <xdr:spPr>
        <a:xfrm>
          <a:off x="33775650" y="504825"/>
          <a:ext cx="1562100" cy="1285875"/>
        </a:xfrm>
        <a:prstGeom prst="rect">
          <a:avLst/>
        </a:prstGeom>
      </xdr:spPr>
    </xdr:pic>
    <xdr:clientData/>
  </xdr:twoCellAnchor>
  <xdr:twoCellAnchor editAs="oneCell">
    <xdr:from>
      <xdr:col>12</xdr:col>
      <xdr:colOff>2047875</xdr:colOff>
      <xdr:row>3</xdr:row>
      <xdr:rowOff>180975</xdr:rowOff>
    </xdr:from>
    <xdr:to>
      <xdr:col>13</xdr:col>
      <xdr:colOff>552450</xdr:colOff>
      <xdr:row>9</xdr:row>
      <xdr:rowOff>3609</xdr:rowOff>
    </xdr:to>
    <xdr:pic>
      <xdr:nvPicPr>
        <xdr:cNvPr id="30" name="Picture 29">
          <a:extLst>
            <a:ext uri="{FF2B5EF4-FFF2-40B4-BE49-F238E27FC236}">
              <a16:creationId xmlns:a16="http://schemas.microsoft.com/office/drawing/2014/main" id="{E16ABD32-A6B5-0220-D661-1A9AF2EEBD1A}"/>
            </a:ext>
            <a:ext uri="{147F2762-F138-4A5C-976F-8EAC2B608ADB}">
              <a16:predDERef xmlns:a16="http://schemas.microsoft.com/office/drawing/2014/main" pred="{E40A9C1F-95F8-F7D7-AD90-9FAC52536F6C}"/>
            </a:ext>
          </a:extLst>
        </xdr:cNvPr>
        <xdr:cNvPicPr>
          <a:picLocks noChangeAspect="1"/>
        </xdr:cNvPicPr>
      </xdr:nvPicPr>
      <xdr:blipFill>
        <a:blip xmlns:r="http://schemas.openxmlformats.org/officeDocument/2006/relationships" r:embed="rId29"/>
        <a:stretch>
          <a:fillRect/>
        </a:stretch>
      </xdr:blipFill>
      <xdr:spPr>
        <a:xfrm>
          <a:off x="35604450" y="752475"/>
          <a:ext cx="1647825" cy="952500"/>
        </a:xfrm>
        <a:prstGeom prst="rect">
          <a:avLst/>
        </a:prstGeom>
      </xdr:spPr>
    </xdr:pic>
    <xdr:clientData/>
  </xdr:twoCellAnchor>
  <xdr:twoCellAnchor editAs="oneCell">
    <xdr:from>
      <xdr:col>13</xdr:col>
      <xdr:colOff>752475</xdr:colOff>
      <xdr:row>4</xdr:row>
      <xdr:rowOff>19050</xdr:rowOff>
    </xdr:from>
    <xdr:to>
      <xdr:col>13</xdr:col>
      <xdr:colOff>2417445</xdr:colOff>
      <xdr:row>9</xdr:row>
      <xdr:rowOff>3609</xdr:rowOff>
    </xdr:to>
    <xdr:pic>
      <xdr:nvPicPr>
        <xdr:cNvPr id="31" name="Picture 30">
          <a:extLst>
            <a:ext uri="{FF2B5EF4-FFF2-40B4-BE49-F238E27FC236}">
              <a16:creationId xmlns:a16="http://schemas.microsoft.com/office/drawing/2014/main" id="{1618C8B7-4F6E-8741-CCBC-DA46481E159C}"/>
            </a:ext>
            <a:ext uri="{147F2762-F138-4A5C-976F-8EAC2B608ADB}">
              <a16:predDERef xmlns:a16="http://schemas.microsoft.com/office/drawing/2014/main" pred="{E16ABD32-A6B5-0220-D661-1A9AF2EEBD1A}"/>
            </a:ext>
          </a:extLst>
        </xdr:cNvPr>
        <xdr:cNvPicPr>
          <a:picLocks noChangeAspect="1"/>
        </xdr:cNvPicPr>
      </xdr:nvPicPr>
      <xdr:blipFill>
        <a:blip xmlns:r="http://schemas.openxmlformats.org/officeDocument/2006/relationships" r:embed="rId30"/>
        <a:stretch>
          <a:fillRect/>
        </a:stretch>
      </xdr:blipFill>
      <xdr:spPr>
        <a:xfrm>
          <a:off x="37452300" y="781050"/>
          <a:ext cx="1676400" cy="923925"/>
        </a:xfrm>
        <a:prstGeom prst="rect">
          <a:avLst/>
        </a:prstGeom>
      </xdr:spPr>
    </xdr:pic>
    <xdr:clientData/>
  </xdr:twoCellAnchor>
  <xdr:twoCellAnchor editAs="oneCell">
    <xdr:from>
      <xdr:col>13</xdr:col>
      <xdr:colOff>2590800</xdr:colOff>
      <xdr:row>0</xdr:row>
      <xdr:rowOff>152400</xdr:rowOff>
    </xdr:from>
    <xdr:to>
      <xdr:col>14</xdr:col>
      <xdr:colOff>1120140</xdr:colOff>
      <xdr:row>10</xdr:row>
      <xdr:rowOff>114300</xdr:rowOff>
    </xdr:to>
    <xdr:pic>
      <xdr:nvPicPr>
        <xdr:cNvPr id="32" name="Picture 31">
          <a:extLst>
            <a:ext uri="{FF2B5EF4-FFF2-40B4-BE49-F238E27FC236}">
              <a16:creationId xmlns:a16="http://schemas.microsoft.com/office/drawing/2014/main" id="{4311BB62-718B-7CAA-A2EA-25A6E0E87916}"/>
            </a:ext>
            <a:ext uri="{147F2762-F138-4A5C-976F-8EAC2B608ADB}">
              <a16:predDERef xmlns:a16="http://schemas.microsoft.com/office/drawing/2014/main" pred="{1618C8B7-4F6E-8741-CCBC-DA46481E159C}"/>
            </a:ext>
          </a:extLst>
        </xdr:cNvPr>
        <xdr:cNvPicPr>
          <a:picLocks noChangeAspect="1"/>
        </xdr:cNvPicPr>
      </xdr:nvPicPr>
      <xdr:blipFill>
        <a:blip xmlns:r="http://schemas.openxmlformats.org/officeDocument/2006/relationships" r:embed="rId31"/>
        <a:stretch>
          <a:fillRect/>
        </a:stretch>
      </xdr:blipFill>
      <xdr:spPr>
        <a:xfrm>
          <a:off x="39290625" y="152400"/>
          <a:ext cx="2924175" cy="1866900"/>
        </a:xfrm>
        <a:prstGeom prst="rect">
          <a:avLst/>
        </a:prstGeom>
      </xdr:spPr>
    </xdr:pic>
    <xdr:clientData/>
  </xdr:twoCellAnchor>
  <xdr:twoCellAnchor editAs="oneCell">
    <xdr:from>
      <xdr:col>6</xdr:col>
      <xdr:colOff>552450</xdr:colOff>
      <xdr:row>5</xdr:row>
      <xdr:rowOff>47625</xdr:rowOff>
    </xdr:from>
    <xdr:to>
      <xdr:col>6</xdr:col>
      <xdr:colOff>1160145</xdr:colOff>
      <xdr:row>11</xdr:row>
      <xdr:rowOff>3609</xdr:rowOff>
    </xdr:to>
    <xdr:pic>
      <xdr:nvPicPr>
        <xdr:cNvPr id="33" name="Picture 32">
          <a:extLst>
            <a:ext uri="{FF2B5EF4-FFF2-40B4-BE49-F238E27FC236}">
              <a16:creationId xmlns:a16="http://schemas.microsoft.com/office/drawing/2014/main" id="{F634D3D7-720C-6589-B9D9-0F17D2B5E1F0}"/>
            </a:ext>
            <a:ext uri="{147F2762-F138-4A5C-976F-8EAC2B608ADB}">
              <a16:predDERef xmlns:a16="http://schemas.microsoft.com/office/drawing/2014/main" pred="{4311BB62-718B-7CAA-A2EA-25A6E0E87916}"/>
            </a:ext>
          </a:extLst>
        </xdr:cNvPr>
        <xdr:cNvPicPr>
          <a:picLocks noChangeAspect="1"/>
        </xdr:cNvPicPr>
      </xdr:nvPicPr>
      <xdr:blipFill>
        <a:blip xmlns:r="http://schemas.openxmlformats.org/officeDocument/2006/relationships" r:embed="rId32"/>
        <a:stretch>
          <a:fillRect/>
        </a:stretch>
      </xdr:blipFill>
      <xdr:spPr>
        <a:xfrm>
          <a:off x="17468850" y="1000125"/>
          <a:ext cx="619125" cy="1085850"/>
        </a:xfrm>
        <a:prstGeom prst="rect">
          <a:avLst/>
        </a:prstGeom>
      </xdr:spPr>
    </xdr:pic>
    <xdr:clientData/>
  </xdr:twoCellAnchor>
  <xdr:twoCellAnchor editAs="oneCell">
    <xdr:from>
      <xdr:col>6</xdr:col>
      <xdr:colOff>1362075</xdr:colOff>
      <xdr:row>5</xdr:row>
      <xdr:rowOff>57150</xdr:rowOff>
    </xdr:from>
    <xdr:to>
      <xdr:col>6</xdr:col>
      <xdr:colOff>2209800</xdr:colOff>
      <xdr:row>8</xdr:row>
      <xdr:rowOff>53340</xdr:rowOff>
    </xdr:to>
    <xdr:pic>
      <xdr:nvPicPr>
        <xdr:cNvPr id="34" name="Picture 33">
          <a:extLst>
            <a:ext uri="{FF2B5EF4-FFF2-40B4-BE49-F238E27FC236}">
              <a16:creationId xmlns:a16="http://schemas.microsoft.com/office/drawing/2014/main" id="{8C8E5112-5135-437B-3D85-3B41EB032DE3}"/>
            </a:ext>
            <a:ext uri="{147F2762-F138-4A5C-976F-8EAC2B608ADB}">
              <a16:predDERef xmlns:a16="http://schemas.microsoft.com/office/drawing/2014/main" pred="{F634D3D7-720C-6589-B9D9-0F17D2B5E1F0}"/>
            </a:ext>
          </a:extLst>
        </xdr:cNvPr>
        <xdr:cNvPicPr>
          <a:picLocks noChangeAspect="1"/>
        </xdr:cNvPicPr>
      </xdr:nvPicPr>
      <xdr:blipFill>
        <a:blip xmlns:r="http://schemas.openxmlformats.org/officeDocument/2006/relationships" r:embed="rId33"/>
        <a:stretch>
          <a:fillRect/>
        </a:stretch>
      </xdr:blipFill>
      <xdr:spPr>
        <a:xfrm>
          <a:off x="18278475" y="1009650"/>
          <a:ext cx="847725" cy="561975"/>
        </a:xfrm>
        <a:prstGeom prst="rect">
          <a:avLst/>
        </a:prstGeom>
      </xdr:spPr>
    </xdr:pic>
    <xdr:clientData/>
  </xdr:twoCellAnchor>
  <xdr:twoCellAnchor editAs="oneCell">
    <xdr:from>
      <xdr:col>14</xdr:col>
      <xdr:colOff>2800350</xdr:colOff>
      <xdr:row>2</xdr:row>
      <xdr:rowOff>47625</xdr:rowOff>
    </xdr:from>
    <xdr:to>
      <xdr:col>15</xdr:col>
      <xdr:colOff>95250</xdr:colOff>
      <xdr:row>6</xdr:row>
      <xdr:rowOff>17145</xdr:rowOff>
    </xdr:to>
    <xdr:pic>
      <xdr:nvPicPr>
        <xdr:cNvPr id="35" name="Picture 34">
          <a:extLst>
            <a:ext uri="{FF2B5EF4-FFF2-40B4-BE49-F238E27FC236}">
              <a16:creationId xmlns:a16="http://schemas.microsoft.com/office/drawing/2014/main" id="{6A0C6195-8AFE-0199-5AC9-2A6E0CCB7B35}"/>
            </a:ext>
            <a:ext uri="{147F2762-F138-4A5C-976F-8EAC2B608ADB}">
              <a16:predDERef xmlns:a16="http://schemas.microsoft.com/office/drawing/2014/main" pred="{8C8E5112-5135-437B-3D85-3B41EB032DE3}"/>
            </a:ext>
          </a:extLst>
        </xdr:cNvPr>
        <xdr:cNvPicPr>
          <a:picLocks noChangeAspect="1"/>
        </xdr:cNvPicPr>
      </xdr:nvPicPr>
      <xdr:blipFill>
        <a:blip xmlns:r="http://schemas.openxmlformats.org/officeDocument/2006/relationships" r:embed="rId34"/>
        <a:stretch>
          <a:fillRect/>
        </a:stretch>
      </xdr:blipFill>
      <xdr:spPr>
        <a:xfrm>
          <a:off x="43900725" y="428625"/>
          <a:ext cx="1343025" cy="742950"/>
        </a:xfrm>
        <a:prstGeom prst="rect">
          <a:avLst/>
        </a:prstGeom>
      </xdr:spPr>
    </xdr:pic>
    <xdr:clientData/>
  </xdr:twoCellAnchor>
  <xdr:twoCellAnchor editAs="oneCell">
    <xdr:from>
      <xdr:col>14</xdr:col>
      <xdr:colOff>1362075</xdr:colOff>
      <xdr:row>1</xdr:row>
      <xdr:rowOff>38100</xdr:rowOff>
    </xdr:from>
    <xdr:to>
      <xdr:col>14</xdr:col>
      <xdr:colOff>2628900</xdr:colOff>
      <xdr:row>7</xdr:row>
      <xdr:rowOff>3609</xdr:rowOff>
    </xdr:to>
    <xdr:pic>
      <xdr:nvPicPr>
        <xdr:cNvPr id="36" name="Picture 35">
          <a:extLst>
            <a:ext uri="{FF2B5EF4-FFF2-40B4-BE49-F238E27FC236}">
              <a16:creationId xmlns:a16="http://schemas.microsoft.com/office/drawing/2014/main" id="{F149BF0B-56EB-DCFD-C7C1-F830A1ACD4B5}"/>
            </a:ext>
            <a:ext uri="{147F2762-F138-4A5C-976F-8EAC2B608ADB}">
              <a16:predDERef xmlns:a16="http://schemas.microsoft.com/office/drawing/2014/main" pred="{6A0C6195-8AFE-0199-5AC9-2A6E0CCB7B35}"/>
            </a:ext>
          </a:extLst>
        </xdr:cNvPr>
        <xdr:cNvPicPr>
          <a:picLocks noChangeAspect="1"/>
        </xdr:cNvPicPr>
      </xdr:nvPicPr>
      <xdr:blipFill>
        <a:blip xmlns:r="http://schemas.openxmlformats.org/officeDocument/2006/relationships" r:embed="rId35"/>
        <a:stretch>
          <a:fillRect/>
        </a:stretch>
      </xdr:blipFill>
      <xdr:spPr>
        <a:xfrm>
          <a:off x="42462450" y="228600"/>
          <a:ext cx="1266825" cy="1095375"/>
        </a:xfrm>
        <a:prstGeom prst="rect">
          <a:avLst/>
        </a:prstGeom>
      </xdr:spPr>
    </xdr:pic>
    <xdr:clientData/>
  </xdr:twoCellAnchor>
  <xdr:twoCellAnchor editAs="oneCell">
    <xdr:from>
      <xdr:col>14</xdr:col>
      <xdr:colOff>1362075</xdr:colOff>
      <xdr:row>7</xdr:row>
      <xdr:rowOff>133350</xdr:rowOff>
    </xdr:from>
    <xdr:to>
      <xdr:col>14</xdr:col>
      <xdr:colOff>3863340</xdr:colOff>
      <xdr:row>10</xdr:row>
      <xdr:rowOff>152400</xdr:rowOff>
    </xdr:to>
    <xdr:pic>
      <xdr:nvPicPr>
        <xdr:cNvPr id="37" name="Picture 36">
          <a:extLst>
            <a:ext uri="{FF2B5EF4-FFF2-40B4-BE49-F238E27FC236}">
              <a16:creationId xmlns:a16="http://schemas.microsoft.com/office/drawing/2014/main" id="{D22CA6BF-CABF-6F0F-1952-8101D443645C}"/>
            </a:ext>
            <a:ext uri="{147F2762-F138-4A5C-976F-8EAC2B608ADB}">
              <a16:predDERef xmlns:a16="http://schemas.microsoft.com/office/drawing/2014/main" pred="{F149BF0B-56EB-DCFD-C7C1-F830A1ACD4B5}"/>
            </a:ext>
          </a:extLst>
        </xdr:cNvPr>
        <xdr:cNvPicPr>
          <a:picLocks noChangeAspect="1"/>
        </xdr:cNvPicPr>
      </xdr:nvPicPr>
      <xdr:blipFill>
        <a:blip xmlns:r="http://schemas.openxmlformats.org/officeDocument/2006/relationships" r:embed="rId36"/>
        <a:stretch>
          <a:fillRect/>
        </a:stretch>
      </xdr:blipFill>
      <xdr:spPr>
        <a:xfrm>
          <a:off x="42462450" y="1466850"/>
          <a:ext cx="2495550" cy="590550"/>
        </a:xfrm>
        <a:prstGeom prst="rect">
          <a:avLst/>
        </a:prstGeom>
      </xdr:spPr>
    </xdr:pic>
    <xdr:clientData/>
  </xdr:twoCellAnchor>
  <xdr:twoCellAnchor editAs="oneCell">
    <xdr:from>
      <xdr:col>15</xdr:col>
      <xdr:colOff>333375</xdr:colOff>
      <xdr:row>1</xdr:row>
      <xdr:rowOff>28575</xdr:rowOff>
    </xdr:from>
    <xdr:to>
      <xdr:col>15</xdr:col>
      <xdr:colOff>2339340</xdr:colOff>
      <xdr:row>10</xdr:row>
      <xdr:rowOff>114300</xdr:rowOff>
    </xdr:to>
    <xdr:pic>
      <xdr:nvPicPr>
        <xdr:cNvPr id="38" name="Picture 37">
          <a:extLst>
            <a:ext uri="{FF2B5EF4-FFF2-40B4-BE49-F238E27FC236}">
              <a16:creationId xmlns:a16="http://schemas.microsoft.com/office/drawing/2014/main" id="{EB3298FE-DDE4-73FA-C644-8F0BF47C8D99}"/>
            </a:ext>
            <a:ext uri="{147F2762-F138-4A5C-976F-8EAC2B608ADB}">
              <a16:predDERef xmlns:a16="http://schemas.microsoft.com/office/drawing/2014/main" pred="{D22CA6BF-CABF-6F0F-1952-8101D443645C}"/>
            </a:ext>
          </a:extLst>
        </xdr:cNvPr>
        <xdr:cNvPicPr>
          <a:picLocks noChangeAspect="1"/>
        </xdr:cNvPicPr>
      </xdr:nvPicPr>
      <xdr:blipFill>
        <a:blip xmlns:r="http://schemas.openxmlformats.org/officeDocument/2006/relationships" r:embed="rId37"/>
        <a:stretch>
          <a:fillRect/>
        </a:stretch>
      </xdr:blipFill>
      <xdr:spPr>
        <a:xfrm>
          <a:off x="45481875" y="219075"/>
          <a:ext cx="2000250" cy="1800225"/>
        </a:xfrm>
        <a:prstGeom prst="rect">
          <a:avLst/>
        </a:prstGeom>
      </xdr:spPr>
    </xdr:pic>
    <xdr:clientData/>
  </xdr:twoCellAnchor>
  <xdr:twoCellAnchor editAs="oneCell">
    <xdr:from>
      <xdr:col>15</xdr:col>
      <xdr:colOff>2600325</xdr:colOff>
      <xdr:row>3</xdr:row>
      <xdr:rowOff>0</xdr:rowOff>
    </xdr:from>
    <xdr:to>
      <xdr:col>15</xdr:col>
      <xdr:colOff>3486150</xdr:colOff>
      <xdr:row>9</xdr:row>
      <xdr:rowOff>133350</xdr:rowOff>
    </xdr:to>
    <xdr:pic>
      <xdr:nvPicPr>
        <xdr:cNvPr id="39" name="Picture 38">
          <a:extLst>
            <a:ext uri="{FF2B5EF4-FFF2-40B4-BE49-F238E27FC236}">
              <a16:creationId xmlns:a16="http://schemas.microsoft.com/office/drawing/2014/main" id="{2680BA51-1E9D-3483-E824-E554C9AA9F58}"/>
            </a:ext>
            <a:ext uri="{147F2762-F138-4A5C-976F-8EAC2B608ADB}">
              <a16:predDERef xmlns:a16="http://schemas.microsoft.com/office/drawing/2014/main" pred="{EB3298FE-DDE4-73FA-C644-8F0BF47C8D99}"/>
            </a:ext>
          </a:extLst>
        </xdr:cNvPr>
        <xdr:cNvPicPr>
          <a:picLocks noChangeAspect="1"/>
        </xdr:cNvPicPr>
      </xdr:nvPicPr>
      <xdr:blipFill>
        <a:blip xmlns:r="http://schemas.openxmlformats.org/officeDocument/2006/relationships" r:embed="rId38"/>
        <a:stretch>
          <a:fillRect/>
        </a:stretch>
      </xdr:blipFill>
      <xdr:spPr>
        <a:xfrm>
          <a:off x="47748825" y="571500"/>
          <a:ext cx="885825" cy="1276350"/>
        </a:xfrm>
        <a:prstGeom prst="rect">
          <a:avLst/>
        </a:prstGeom>
      </xdr:spPr>
    </xdr:pic>
    <xdr:clientData/>
  </xdr:twoCellAnchor>
  <xdr:twoCellAnchor editAs="oneCell">
    <xdr:from>
      <xdr:col>15</xdr:col>
      <xdr:colOff>3667125</xdr:colOff>
      <xdr:row>3</xdr:row>
      <xdr:rowOff>95250</xdr:rowOff>
    </xdr:from>
    <xdr:to>
      <xdr:col>16</xdr:col>
      <xdr:colOff>1371600</xdr:colOff>
      <xdr:row>8</xdr:row>
      <xdr:rowOff>95250</xdr:rowOff>
    </xdr:to>
    <xdr:pic>
      <xdr:nvPicPr>
        <xdr:cNvPr id="40" name="Picture 39">
          <a:extLst>
            <a:ext uri="{FF2B5EF4-FFF2-40B4-BE49-F238E27FC236}">
              <a16:creationId xmlns:a16="http://schemas.microsoft.com/office/drawing/2014/main" id="{8024A264-FEA6-A4AB-570A-22ABE750CF9F}"/>
            </a:ext>
            <a:ext uri="{147F2762-F138-4A5C-976F-8EAC2B608ADB}">
              <a16:predDERef xmlns:a16="http://schemas.microsoft.com/office/drawing/2014/main" pred="{2680BA51-1E9D-3483-E824-E554C9AA9F58}"/>
            </a:ext>
          </a:extLst>
        </xdr:cNvPr>
        <xdr:cNvPicPr>
          <a:picLocks noChangeAspect="1"/>
        </xdr:cNvPicPr>
      </xdr:nvPicPr>
      <xdr:blipFill>
        <a:blip xmlns:r="http://schemas.openxmlformats.org/officeDocument/2006/relationships" r:embed="rId39"/>
        <a:stretch>
          <a:fillRect/>
        </a:stretch>
      </xdr:blipFill>
      <xdr:spPr>
        <a:xfrm>
          <a:off x="48815625" y="666750"/>
          <a:ext cx="1666875" cy="952500"/>
        </a:xfrm>
        <a:prstGeom prst="rect">
          <a:avLst/>
        </a:prstGeom>
      </xdr:spPr>
    </xdr:pic>
    <xdr:clientData/>
  </xdr:twoCellAnchor>
  <xdr:twoCellAnchor editAs="oneCell">
    <xdr:from>
      <xdr:col>16</xdr:col>
      <xdr:colOff>1714500</xdr:colOff>
      <xdr:row>3</xdr:row>
      <xdr:rowOff>9525</xdr:rowOff>
    </xdr:from>
    <xdr:to>
      <xdr:col>16</xdr:col>
      <xdr:colOff>2628900</xdr:colOff>
      <xdr:row>9</xdr:row>
      <xdr:rowOff>129540</xdr:rowOff>
    </xdr:to>
    <xdr:pic>
      <xdr:nvPicPr>
        <xdr:cNvPr id="41" name="Picture 40">
          <a:extLst>
            <a:ext uri="{FF2B5EF4-FFF2-40B4-BE49-F238E27FC236}">
              <a16:creationId xmlns:a16="http://schemas.microsoft.com/office/drawing/2014/main" id="{AED2BFDD-5A6C-3636-C582-464FF420E695}"/>
            </a:ext>
            <a:ext uri="{147F2762-F138-4A5C-976F-8EAC2B608ADB}">
              <a16:predDERef xmlns:a16="http://schemas.microsoft.com/office/drawing/2014/main" pred="{8024A264-FEA6-A4AB-570A-22ABE750CF9F}"/>
            </a:ext>
          </a:extLst>
        </xdr:cNvPr>
        <xdr:cNvPicPr>
          <a:picLocks noChangeAspect="1"/>
        </xdr:cNvPicPr>
      </xdr:nvPicPr>
      <xdr:blipFill>
        <a:blip xmlns:r="http://schemas.openxmlformats.org/officeDocument/2006/relationships" r:embed="rId40"/>
        <a:stretch>
          <a:fillRect/>
        </a:stretch>
      </xdr:blipFill>
      <xdr:spPr>
        <a:xfrm>
          <a:off x="50825400" y="581025"/>
          <a:ext cx="914400" cy="1257300"/>
        </a:xfrm>
        <a:prstGeom prst="rect">
          <a:avLst/>
        </a:prstGeom>
      </xdr:spPr>
    </xdr:pic>
    <xdr:clientData/>
  </xdr:twoCellAnchor>
  <xdr:twoCellAnchor editAs="oneCell">
    <xdr:from>
      <xdr:col>16</xdr:col>
      <xdr:colOff>2819400</xdr:colOff>
      <xdr:row>2</xdr:row>
      <xdr:rowOff>114300</xdr:rowOff>
    </xdr:from>
    <xdr:to>
      <xdr:col>17</xdr:col>
      <xdr:colOff>666750</xdr:colOff>
      <xdr:row>6</xdr:row>
      <xdr:rowOff>114300</xdr:rowOff>
    </xdr:to>
    <xdr:pic>
      <xdr:nvPicPr>
        <xdr:cNvPr id="42" name="Picture 41">
          <a:extLst>
            <a:ext uri="{FF2B5EF4-FFF2-40B4-BE49-F238E27FC236}">
              <a16:creationId xmlns:a16="http://schemas.microsoft.com/office/drawing/2014/main" id="{DD0185E4-9345-7A36-22E7-49880EE974A2}"/>
            </a:ext>
            <a:ext uri="{147F2762-F138-4A5C-976F-8EAC2B608ADB}">
              <a16:predDERef xmlns:a16="http://schemas.microsoft.com/office/drawing/2014/main" pred="{AED2BFDD-5A6C-3636-C582-464FF420E695}"/>
            </a:ext>
          </a:extLst>
        </xdr:cNvPr>
        <xdr:cNvPicPr>
          <a:picLocks noChangeAspect="1"/>
        </xdr:cNvPicPr>
      </xdr:nvPicPr>
      <xdr:blipFill>
        <a:blip xmlns:r="http://schemas.openxmlformats.org/officeDocument/2006/relationships" r:embed="rId41"/>
        <a:stretch>
          <a:fillRect/>
        </a:stretch>
      </xdr:blipFill>
      <xdr:spPr>
        <a:xfrm>
          <a:off x="51930300" y="495300"/>
          <a:ext cx="1628775" cy="762000"/>
        </a:xfrm>
        <a:prstGeom prst="rect">
          <a:avLst/>
        </a:prstGeom>
      </xdr:spPr>
    </xdr:pic>
    <xdr:clientData/>
  </xdr:twoCellAnchor>
  <xdr:twoCellAnchor editAs="oneCell">
    <xdr:from>
      <xdr:col>16</xdr:col>
      <xdr:colOff>2857500</xdr:colOff>
      <xdr:row>6</xdr:row>
      <xdr:rowOff>161925</xdr:rowOff>
    </xdr:from>
    <xdr:to>
      <xdr:col>16</xdr:col>
      <xdr:colOff>3657600</xdr:colOff>
      <xdr:row>11</xdr:row>
      <xdr:rowOff>57150</xdr:rowOff>
    </xdr:to>
    <xdr:pic>
      <xdr:nvPicPr>
        <xdr:cNvPr id="43" name="Picture 42">
          <a:extLst>
            <a:ext uri="{FF2B5EF4-FFF2-40B4-BE49-F238E27FC236}">
              <a16:creationId xmlns:a16="http://schemas.microsoft.com/office/drawing/2014/main" id="{6D03EE58-D98F-62C8-FC2F-F851E6FD44E6}"/>
            </a:ext>
            <a:ext uri="{147F2762-F138-4A5C-976F-8EAC2B608ADB}">
              <a16:predDERef xmlns:a16="http://schemas.microsoft.com/office/drawing/2014/main" pred="{DD0185E4-9345-7A36-22E7-49880EE974A2}"/>
            </a:ext>
          </a:extLst>
        </xdr:cNvPr>
        <xdr:cNvPicPr>
          <a:picLocks noChangeAspect="1"/>
        </xdr:cNvPicPr>
      </xdr:nvPicPr>
      <xdr:blipFill>
        <a:blip xmlns:r="http://schemas.openxmlformats.org/officeDocument/2006/relationships" r:embed="rId42"/>
        <a:stretch>
          <a:fillRect/>
        </a:stretch>
      </xdr:blipFill>
      <xdr:spPr>
        <a:xfrm>
          <a:off x="51968400" y="1304925"/>
          <a:ext cx="800100" cy="847725"/>
        </a:xfrm>
        <a:prstGeom prst="rect">
          <a:avLst/>
        </a:prstGeom>
      </xdr:spPr>
    </xdr:pic>
    <xdr:clientData/>
  </xdr:twoCellAnchor>
  <xdr:twoCellAnchor editAs="oneCell">
    <xdr:from>
      <xdr:col>16</xdr:col>
      <xdr:colOff>3771900</xdr:colOff>
      <xdr:row>7</xdr:row>
      <xdr:rowOff>0</xdr:rowOff>
    </xdr:from>
    <xdr:to>
      <xdr:col>17</xdr:col>
      <xdr:colOff>779145</xdr:colOff>
      <xdr:row>11</xdr:row>
      <xdr:rowOff>17145</xdr:rowOff>
    </xdr:to>
    <xdr:pic>
      <xdr:nvPicPr>
        <xdr:cNvPr id="44" name="Picture 43">
          <a:extLst>
            <a:ext uri="{FF2B5EF4-FFF2-40B4-BE49-F238E27FC236}">
              <a16:creationId xmlns:a16="http://schemas.microsoft.com/office/drawing/2014/main" id="{7ECB36D6-AC7F-5719-29EC-EEA42168B320}"/>
            </a:ext>
            <a:ext uri="{147F2762-F138-4A5C-976F-8EAC2B608ADB}">
              <a16:predDERef xmlns:a16="http://schemas.microsoft.com/office/drawing/2014/main" pred="{6D03EE58-D98F-62C8-FC2F-F851E6FD44E6}"/>
            </a:ext>
          </a:extLst>
        </xdr:cNvPr>
        <xdr:cNvPicPr>
          <a:picLocks noChangeAspect="1"/>
        </xdr:cNvPicPr>
      </xdr:nvPicPr>
      <xdr:blipFill>
        <a:blip xmlns:r="http://schemas.openxmlformats.org/officeDocument/2006/relationships" r:embed="rId43"/>
        <a:stretch>
          <a:fillRect/>
        </a:stretch>
      </xdr:blipFill>
      <xdr:spPr>
        <a:xfrm>
          <a:off x="52882800" y="1333500"/>
          <a:ext cx="800100" cy="790575"/>
        </a:xfrm>
        <a:prstGeom prst="rect">
          <a:avLst/>
        </a:prstGeom>
      </xdr:spPr>
    </xdr:pic>
    <xdr:clientData/>
  </xdr:twoCellAnchor>
  <xdr:twoCellAnchor editAs="oneCell">
    <xdr:from>
      <xdr:col>17</xdr:col>
      <xdr:colOff>981075</xdr:colOff>
      <xdr:row>1</xdr:row>
      <xdr:rowOff>0</xdr:rowOff>
    </xdr:from>
    <xdr:to>
      <xdr:col>17</xdr:col>
      <xdr:colOff>1866900</xdr:colOff>
      <xdr:row>6</xdr:row>
      <xdr:rowOff>57150</xdr:rowOff>
    </xdr:to>
    <xdr:pic>
      <xdr:nvPicPr>
        <xdr:cNvPr id="45" name="Picture 44">
          <a:extLst>
            <a:ext uri="{FF2B5EF4-FFF2-40B4-BE49-F238E27FC236}">
              <a16:creationId xmlns:a16="http://schemas.microsoft.com/office/drawing/2014/main" id="{5C3DB361-4DFD-F522-6243-0598209C0FA4}"/>
            </a:ext>
            <a:ext uri="{147F2762-F138-4A5C-976F-8EAC2B608ADB}">
              <a16:predDERef xmlns:a16="http://schemas.microsoft.com/office/drawing/2014/main" pred="{7ECB36D6-AC7F-5719-29EC-EEA42168B320}"/>
            </a:ext>
          </a:extLst>
        </xdr:cNvPr>
        <xdr:cNvPicPr>
          <a:picLocks noChangeAspect="1"/>
        </xdr:cNvPicPr>
      </xdr:nvPicPr>
      <xdr:blipFill>
        <a:blip xmlns:r="http://schemas.openxmlformats.org/officeDocument/2006/relationships" r:embed="rId44"/>
        <a:stretch>
          <a:fillRect/>
        </a:stretch>
      </xdr:blipFill>
      <xdr:spPr>
        <a:xfrm>
          <a:off x="53873400" y="190500"/>
          <a:ext cx="885825" cy="1009650"/>
        </a:xfrm>
        <a:prstGeom prst="rect">
          <a:avLst/>
        </a:prstGeom>
      </xdr:spPr>
    </xdr:pic>
    <xdr:clientData/>
  </xdr:twoCellAnchor>
  <xdr:twoCellAnchor editAs="oneCell">
    <xdr:from>
      <xdr:col>17</xdr:col>
      <xdr:colOff>1990725</xdr:colOff>
      <xdr:row>1</xdr:row>
      <xdr:rowOff>95250</xdr:rowOff>
    </xdr:from>
    <xdr:to>
      <xdr:col>17</xdr:col>
      <xdr:colOff>2684145</xdr:colOff>
      <xdr:row>6</xdr:row>
      <xdr:rowOff>167640</xdr:rowOff>
    </xdr:to>
    <xdr:pic>
      <xdr:nvPicPr>
        <xdr:cNvPr id="46" name="Picture 45">
          <a:extLst>
            <a:ext uri="{FF2B5EF4-FFF2-40B4-BE49-F238E27FC236}">
              <a16:creationId xmlns:a16="http://schemas.microsoft.com/office/drawing/2014/main" id="{EAA14A64-987A-CF5E-82FD-825A78E03DC8}"/>
            </a:ext>
            <a:ext uri="{147F2762-F138-4A5C-976F-8EAC2B608ADB}">
              <a16:predDERef xmlns:a16="http://schemas.microsoft.com/office/drawing/2014/main" pred="{5C3DB361-4DFD-F522-6243-0598209C0FA4}"/>
            </a:ext>
          </a:extLst>
        </xdr:cNvPr>
        <xdr:cNvPicPr>
          <a:picLocks noChangeAspect="1"/>
        </xdr:cNvPicPr>
      </xdr:nvPicPr>
      <xdr:blipFill>
        <a:blip xmlns:r="http://schemas.openxmlformats.org/officeDocument/2006/relationships" r:embed="rId45"/>
        <a:stretch>
          <a:fillRect/>
        </a:stretch>
      </xdr:blipFill>
      <xdr:spPr>
        <a:xfrm>
          <a:off x="54883050" y="285750"/>
          <a:ext cx="704850" cy="1019175"/>
        </a:xfrm>
        <a:prstGeom prst="rect">
          <a:avLst/>
        </a:prstGeom>
      </xdr:spPr>
    </xdr:pic>
    <xdr:clientData/>
  </xdr:twoCellAnchor>
  <xdr:twoCellAnchor editAs="oneCell">
    <xdr:from>
      <xdr:col>17</xdr:col>
      <xdr:colOff>2952750</xdr:colOff>
      <xdr:row>1</xdr:row>
      <xdr:rowOff>142875</xdr:rowOff>
    </xdr:from>
    <xdr:to>
      <xdr:col>18</xdr:col>
      <xdr:colOff>247650</xdr:colOff>
      <xdr:row>5</xdr:row>
      <xdr:rowOff>57150</xdr:rowOff>
    </xdr:to>
    <xdr:pic>
      <xdr:nvPicPr>
        <xdr:cNvPr id="47" name="Picture 46">
          <a:extLst>
            <a:ext uri="{FF2B5EF4-FFF2-40B4-BE49-F238E27FC236}">
              <a16:creationId xmlns:a16="http://schemas.microsoft.com/office/drawing/2014/main" id="{D3ECB836-06C7-2AAE-F82C-29DC928EF619}"/>
            </a:ext>
            <a:ext uri="{147F2762-F138-4A5C-976F-8EAC2B608ADB}">
              <a16:predDERef xmlns:a16="http://schemas.microsoft.com/office/drawing/2014/main" pred="{EAA14A64-987A-CF5E-82FD-825A78E03DC8}"/>
            </a:ext>
          </a:extLst>
        </xdr:cNvPr>
        <xdr:cNvPicPr>
          <a:picLocks noChangeAspect="1"/>
        </xdr:cNvPicPr>
      </xdr:nvPicPr>
      <xdr:blipFill>
        <a:blip xmlns:r="http://schemas.openxmlformats.org/officeDocument/2006/relationships" r:embed="rId46"/>
        <a:stretch>
          <a:fillRect/>
        </a:stretch>
      </xdr:blipFill>
      <xdr:spPr>
        <a:xfrm>
          <a:off x="55845075" y="333375"/>
          <a:ext cx="857250" cy="676275"/>
        </a:xfrm>
        <a:prstGeom prst="rect">
          <a:avLst/>
        </a:prstGeom>
      </xdr:spPr>
    </xdr:pic>
    <xdr:clientData/>
  </xdr:twoCellAnchor>
  <xdr:twoCellAnchor editAs="oneCell">
    <xdr:from>
      <xdr:col>17</xdr:col>
      <xdr:colOff>942975</xdr:colOff>
      <xdr:row>7</xdr:row>
      <xdr:rowOff>19050</xdr:rowOff>
    </xdr:from>
    <xdr:to>
      <xdr:col>17</xdr:col>
      <xdr:colOff>2529840</xdr:colOff>
      <xdr:row>10</xdr:row>
      <xdr:rowOff>171450</xdr:rowOff>
    </xdr:to>
    <xdr:pic>
      <xdr:nvPicPr>
        <xdr:cNvPr id="48" name="Picture 47">
          <a:extLst>
            <a:ext uri="{FF2B5EF4-FFF2-40B4-BE49-F238E27FC236}">
              <a16:creationId xmlns:a16="http://schemas.microsoft.com/office/drawing/2014/main" id="{7390E893-2836-E087-50CF-4CEAF6D9BE5D}"/>
            </a:ext>
            <a:ext uri="{147F2762-F138-4A5C-976F-8EAC2B608ADB}">
              <a16:predDERef xmlns:a16="http://schemas.microsoft.com/office/drawing/2014/main" pred="{D3ECB836-06C7-2AAE-F82C-29DC928EF619}"/>
            </a:ext>
          </a:extLst>
        </xdr:cNvPr>
        <xdr:cNvPicPr>
          <a:picLocks noChangeAspect="1"/>
        </xdr:cNvPicPr>
      </xdr:nvPicPr>
      <xdr:blipFill>
        <a:blip xmlns:r="http://schemas.openxmlformats.org/officeDocument/2006/relationships" r:embed="rId47"/>
        <a:stretch>
          <a:fillRect/>
        </a:stretch>
      </xdr:blipFill>
      <xdr:spPr>
        <a:xfrm>
          <a:off x="53835300" y="1352550"/>
          <a:ext cx="1581150" cy="723900"/>
        </a:xfrm>
        <a:prstGeom prst="rect">
          <a:avLst/>
        </a:prstGeom>
      </xdr:spPr>
    </xdr:pic>
    <xdr:clientData/>
  </xdr:twoCellAnchor>
  <xdr:twoCellAnchor editAs="oneCell">
    <xdr:from>
      <xdr:col>17</xdr:col>
      <xdr:colOff>2695575</xdr:colOff>
      <xdr:row>6</xdr:row>
      <xdr:rowOff>47625</xdr:rowOff>
    </xdr:from>
    <xdr:to>
      <xdr:col>17</xdr:col>
      <xdr:colOff>3543300</xdr:colOff>
      <xdr:row>10</xdr:row>
      <xdr:rowOff>133350</xdr:rowOff>
    </xdr:to>
    <xdr:pic>
      <xdr:nvPicPr>
        <xdr:cNvPr id="49" name="Picture 48">
          <a:extLst>
            <a:ext uri="{FF2B5EF4-FFF2-40B4-BE49-F238E27FC236}">
              <a16:creationId xmlns:a16="http://schemas.microsoft.com/office/drawing/2014/main" id="{81F17353-35EB-90AD-E479-A047DA3723EA}"/>
            </a:ext>
            <a:ext uri="{147F2762-F138-4A5C-976F-8EAC2B608ADB}">
              <a16:predDERef xmlns:a16="http://schemas.microsoft.com/office/drawing/2014/main" pred="{7390E893-2836-E087-50CF-4CEAF6D9BE5D}"/>
            </a:ext>
          </a:extLst>
        </xdr:cNvPr>
        <xdr:cNvPicPr>
          <a:picLocks noChangeAspect="1"/>
        </xdr:cNvPicPr>
      </xdr:nvPicPr>
      <xdr:blipFill>
        <a:blip xmlns:r="http://schemas.openxmlformats.org/officeDocument/2006/relationships" r:embed="rId48"/>
        <a:stretch>
          <a:fillRect/>
        </a:stretch>
      </xdr:blipFill>
      <xdr:spPr>
        <a:xfrm>
          <a:off x="55587900" y="1190625"/>
          <a:ext cx="847725" cy="847725"/>
        </a:xfrm>
        <a:prstGeom prst="rect">
          <a:avLst/>
        </a:prstGeom>
      </xdr:spPr>
    </xdr:pic>
    <xdr:clientData/>
  </xdr:twoCellAnchor>
  <xdr:twoCellAnchor editAs="oneCell">
    <xdr:from>
      <xdr:col>18</xdr:col>
      <xdr:colOff>466725</xdr:colOff>
      <xdr:row>1</xdr:row>
      <xdr:rowOff>171450</xdr:rowOff>
    </xdr:from>
    <xdr:to>
      <xdr:col>18</xdr:col>
      <xdr:colOff>2263140</xdr:colOff>
      <xdr:row>7</xdr:row>
      <xdr:rowOff>38100</xdr:rowOff>
    </xdr:to>
    <xdr:pic>
      <xdr:nvPicPr>
        <xdr:cNvPr id="50" name="Picture 49">
          <a:extLst>
            <a:ext uri="{FF2B5EF4-FFF2-40B4-BE49-F238E27FC236}">
              <a16:creationId xmlns:a16="http://schemas.microsoft.com/office/drawing/2014/main" id="{C26F1EBA-E731-3496-D711-D1F015BA2B36}"/>
            </a:ext>
            <a:ext uri="{147F2762-F138-4A5C-976F-8EAC2B608ADB}">
              <a16:predDERef xmlns:a16="http://schemas.microsoft.com/office/drawing/2014/main" pred="{81F17353-35EB-90AD-E479-A047DA3723EA}"/>
            </a:ext>
          </a:extLst>
        </xdr:cNvPr>
        <xdr:cNvPicPr>
          <a:picLocks noChangeAspect="1"/>
        </xdr:cNvPicPr>
      </xdr:nvPicPr>
      <xdr:blipFill>
        <a:blip xmlns:r="http://schemas.openxmlformats.org/officeDocument/2006/relationships" r:embed="rId49"/>
        <a:stretch>
          <a:fillRect/>
        </a:stretch>
      </xdr:blipFill>
      <xdr:spPr>
        <a:xfrm>
          <a:off x="56921400" y="361950"/>
          <a:ext cx="1790700" cy="10096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152400</xdr:colOff>
      <xdr:row>15</xdr:row>
      <xdr:rowOff>169335</xdr:rowOff>
    </xdr:from>
    <xdr:to>
      <xdr:col>2</xdr:col>
      <xdr:colOff>741679</xdr:colOff>
      <xdr:row>29</xdr:row>
      <xdr:rowOff>152401</xdr:rowOff>
    </xdr:to>
    <xdr:pic>
      <xdr:nvPicPr>
        <xdr:cNvPr id="98" name="Picture 97">
          <a:extLst>
            <a:ext uri="{FF2B5EF4-FFF2-40B4-BE49-F238E27FC236}">
              <a16:creationId xmlns:a16="http://schemas.microsoft.com/office/drawing/2014/main" id="{CB8F044D-85C4-9A5C-2CB7-22E2CB1CFE08}"/>
            </a:ext>
          </a:extLst>
        </xdr:cNvPr>
        <xdr:cNvPicPr>
          <a:picLocks noChangeAspect="1"/>
        </xdr:cNvPicPr>
      </xdr:nvPicPr>
      <xdr:blipFill>
        <a:blip xmlns:r="http://schemas.openxmlformats.org/officeDocument/2006/relationships" r:embed="rId1"/>
        <a:stretch>
          <a:fillRect/>
        </a:stretch>
      </xdr:blipFill>
      <xdr:spPr>
        <a:xfrm>
          <a:off x="1727200" y="4318002"/>
          <a:ext cx="2933699" cy="3539066"/>
        </a:xfrm>
        <a:prstGeom prst="rect">
          <a:avLst/>
        </a:prstGeom>
      </xdr:spPr>
    </xdr:pic>
    <xdr:clientData/>
  </xdr:twoCellAnchor>
  <xdr:twoCellAnchor editAs="oneCell">
    <xdr:from>
      <xdr:col>0</xdr:col>
      <xdr:colOff>276225</xdr:colOff>
      <xdr:row>0</xdr:row>
      <xdr:rowOff>190500</xdr:rowOff>
    </xdr:from>
    <xdr:to>
      <xdr:col>2</xdr:col>
      <xdr:colOff>1617980</xdr:colOff>
      <xdr:row>1</xdr:row>
      <xdr:rowOff>131074</xdr:rowOff>
    </xdr:to>
    <xdr:pic>
      <xdr:nvPicPr>
        <xdr:cNvPr id="4" name="Picture 3">
          <a:extLst>
            <a:ext uri="{FF2B5EF4-FFF2-40B4-BE49-F238E27FC236}">
              <a16:creationId xmlns:a16="http://schemas.microsoft.com/office/drawing/2014/main" id="{30ECB146-DDA1-4432-8F54-419F54A93777}"/>
            </a:ext>
          </a:extLst>
        </xdr:cNvPr>
        <xdr:cNvPicPr>
          <a:picLocks noChangeAspect="1"/>
        </xdr:cNvPicPr>
      </xdr:nvPicPr>
      <xdr:blipFill>
        <a:blip xmlns:r="http://schemas.openxmlformats.org/officeDocument/2006/relationships" r:embed="rId2"/>
        <a:stretch>
          <a:fillRect/>
        </a:stretch>
      </xdr:blipFill>
      <xdr:spPr>
        <a:xfrm>
          <a:off x="276225" y="190500"/>
          <a:ext cx="4772025" cy="326019"/>
        </a:xfrm>
        <a:prstGeom prst="rect">
          <a:avLst/>
        </a:prstGeom>
      </xdr:spPr>
    </xdr:pic>
    <xdr:clientData/>
  </xdr:twoCellAnchor>
  <xdr:twoCellAnchor>
    <xdr:from>
      <xdr:col>5</xdr:col>
      <xdr:colOff>558801</xdr:colOff>
      <xdr:row>12</xdr:row>
      <xdr:rowOff>127000</xdr:rowOff>
    </xdr:from>
    <xdr:to>
      <xdr:col>8</xdr:col>
      <xdr:colOff>165101</xdr:colOff>
      <xdr:row>14</xdr:row>
      <xdr:rowOff>114299</xdr:rowOff>
    </xdr:to>
    <xdr:sp macro="" textlink="">
      <xdr:nvSpPr>
        <xdr:cNvPr id="12" name="TextBox 11">
          <a:extLst>
            <a:ext uri="{FF2B5EF4-FFF2-40B4-BE49-F238E27FC236}">
              <a16:creationId xmlns:a16="http://schemas.microsoft.com/office/drawing/2014/main" id="{5357D3E0-653B-42C9-BDDA-43283669E4AA}"/>
            </a:ext>
          </a:extLst>
        </xdr:cNvPr>
        <xdr:cNvSpPr txBox="1"/>
      </xdr:nvSpPr>
      <xdr:spPr>
        <a:xfrm>
          <a:off x="9712961" y="3500120"/>
          <a:ext cx="149606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a:t>
          </a:r>
          <a:r>
            <a:rPr lang="en-AU" sz="1100" baseline="0">
              <a:solidFill>
                <a:schemeClr val="tx1"/>
              </a:solidFill>
            </a:rPr>
            <a:t> INSERT TEXT HERE. ]</a:t>
          </a:r>
          <a:endParaRPr lang="en-AU" sz="1100">
            <a:solidFill>
              <a:schemeClr val="tx1"/>
            </a:solidFill>
          </a:endParaRPr>
        </a:p>
      </xdr:txBody>
    </xdr:sp>
    <xdr:clientData/>
  </xdr:twoCellAnchor>
  <xdr:twoCellAnchor>
    <xdr:from>
      <xdr:col>8</xdr:col>
      <xdr:colOff>165101</xdr:colOff>
      <xdr:row>13</xdr:row>
      <xdr:rowOff>120650</xdr:rowOff>
    </xdr:from>
    <xdr:to>
      <xdr:col>9</xdr:col>
      <xdr:colOff>228600</xdr:colOff>
      <xdr:row>13</xdr:row>
      <xdr:rowOff>127000</xdr:rowOff>
    </xdr:to>
    <xdr:cxnSp macro="">
      <xdr:nvCxnSpPr>
        <xdr:cNvPr id="16" name="Straight Arrow Connector 15">
          <a:extLst>
            <a:ext uri="{FF2B5EF4-FFF2-40B4-BE49-F238E27FC236}">
              <a16:creationId xmlns:a16="http://schemas.microsoft.com/office/drawing/2014/main" id="{2FD4D9D3-4EA0-4381-967D-ADB4D8FD6BFD}"/>
            </a:ext>
          </a:extLst>
        </xdr:cNvPr>
        <xdr:cNvCxnSpPr>
          <a:stCxn id="12" idx="3"/>
        </xdr:cNvCxnSpPr>
      </xdr:nvCxnSpPr>
      <xdr:spPr>
        <a:xfrm>
          <a:off x="11209021" y="3747770"/>
          <a:ext cx="69341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571501</xdr:colOff>
      <xdr:row>14</xdr:row>
      <xdr:rowOff>76200</xdr:rowOff>
    </xdr:from>
    <xdr:to>
      <xdr:col>8</xdr:col>
      <xdr:colOff>177801</xdr:colOff>
      <xdr:row>16</xdr:row>
      <xdr:rowOff>63499</xdr:rowOff>
    </xdr:to>
    <xdr:sp macro="" textlink="">
      <xdr:nvSpPr>
        <xdr:cNvPr id="36" name="TextBox 35">
          <a:extLst>
            <a:ext uri="{FF2B5EF4-FFF2-40B4-BE49-F238E27FC236}">
              <a16:creationId xmlns:a16="http://schemas.microsoft.com/office/drawing/2014/main" id="{6250D6F3-EB68-5DF7-5369-0C9E3E59CB39}"/>
            </a:ext>
          </a:extLst>
        </xdr:cNvPr>
        <xdr:cNvSpPr txBox="1"/>
      </xdr:nvSpPr>
      <xdr:spPr>
        <a:xfrm>
          <a:off x="9474201" y="363220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a:t>
          </a:r>
          <a:r>
            <a:rPr lang="en-AU" sz="1100" baseline="0">
              <a:solidFill>
                <a:schemeClr val="tx1"/>
              </a:solidFill>
            </a:rPr>
            <a:t> INSERT TEXT HERE. ]</a:t>
          </a:r>
          <a:endParaRPr lang="en-AU" sz="1100">
            <a:solidFill>
              <a:schemeClr val="tx1"/>
            </a:solidFill>
          </a:endParaRPr>
        </a:p>
      </xdr:txBody>
    </xdr:sp>
    <xdr:clientData/>
  </xdr:twoCellAnchor>
  <xdr:twoCellAnchor>
    <xdr:from>
      <xdr:col>8</xdr:col>
      <xdr:colOff>177801</xdr:colOff>
      <xdr:row>15</xdr:row>
      <xdr:rowOff>69850</xdr:rowOff>
    </xdr:from>
    <xdr:to>
      <xdr:col>9</xdr:col>
      <xdr:colOff>241300</xdr:colOff>
      <xdr:row>15</xdr:row>
      <xdr:rowOff>76200</xdr:rowOff>
    </xdr:to>
    <xdr:cxnSp macro="">
      <xdr:nvCxnSpPr>
        <xdr:cNvPr id="37" name="Straight Arrow Connector 36">
          <a:extLst>
            <a:ext uri="{FF2B5EF4-FFF2-40B4-BE49-F238E27FC236}">
              <a16:creationId xmlns:a16="http://schemas.microsoft.com/office/drawing/2014/main" id="{567B916D-47ED-2010-0CF1-B846F9D44405}"/>
            </a:ext>
          </a:extLst>
        </xdr:cNvPr>
        <xdr:cNvCxnSpPr>
          <a:stCxn id="36" idx="3"/>
        </xdr:cNvCxnSpPr>
      </xdr:nvCxnSpPr>
      <xdr:spPr>
        <a:xfrm>
          <a:off x="10909301" y="387985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317500</xdr:colOff>
      <xdr:row>24</xdr:row>
      <xdr:rowOff>222250</xdr:rowOff>
    </xdr:from>
    <xdr:to>
      <xdr:col>7</xdr:col>
      <xdr:colOff>266700</xdr:colOff>
      <xdr:row>26</xdr:row>
      <xdr:rowOff>209549</xdr:rowOff>
    </xdr:to>
    <xdr:sp macro="" textlink="">
      <xdr:nvSpPr>
        <xdr:cNvPr id="2" name="TextBox 1">
          <a:extLst>
            <a:ext uri="{FF2B5EF4-FFF2-40B4-BE49-F238E27FC236}">
              <a16:creationId xmlns:a16="http://schemas.microsoft.com/office/drawing/2014/main" id="{9AA3CB7A-4AA0-4AF2-8E0A-631A91720DE3}"/>
            </a:ext>
          </a:extLst>
        </xdr:cNvPr>
        <xdr:cNvSpPr txBox="1"/>
      </xdr:nvSpPr>
      <xdr:spPr>
        <a:xfrm>
          <a:off x="9220200" y="6318250"/>
          <a:ext cx="11684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BLIND</a:t>
          </a:r>
          <a:r>
            <a:rPr lang="en-AU" sz="1100" baseline="0">
              <a:solidFill>
                <a:schemeClr val="tx1"/>
              </a:solidFill>
            </a:rPr>
            <a:t> HEM</a:t>
          </a:r>
          <a:endParaRPr lang="en-AU" sz="1100">
            <a:solidFill>
              <a:schemeClr val="tx1"/>
            </a:solidFill>
          </a:endParaRPr>
        </a:p>
      </xdr:txBody>
    </xdr:sp>
    <xdr:clientData/>
  </xdr:twoCellAnchor>
  <xdr:twoCellAnchor>
    <xdr:from>
      <xdr:col>7</xdr:col>
      <xdr:colOff>266700</xdr:colOff>
      <xdr:row>25</xdr:row>
      <xdr:rowOff>215900</xdr:rowOff>
    </xdr:from>
    <xdr:to>
      <xdr:col>8</xdr:col>
      <xdr:colOff>596899</xdr:colOff>
      <xdr:row>25</xdr:row>
      <xdr:rowOff>222250</xdr:rowOff>
    </xdr:to>
    <xdr:cxnSp macro="">
      <xdr:nvCxnSpPr>
        <xdr:cNvPr id="3" name="Straight Arrow Connector 2">
          <a:extLst>
            <a:ext uri="{FF2B5EF4-FFF2-40B4-BE49-F238E27FC236}">
              <a16:creationId xmlns:a16="http://schemas.microsoft.com/office/drawing/2014/main" id="{2A292FEC-F0EF-4EE1-9FD4-E5F5AB67F7D2}"/>
            </a:ext>
          </a:extLst>
        </xdr:cNvPr>
        <xdr:cNvCxnSpPr>
          <a:stCxn id="2" idx="3"/>
        </xdr:cNvCxnSpPr>
      </xdr:nvCxnSpPr>
      <xdr:spPr>
        <a:xfrm>
          <a:off x="10388600" y="6565900"/>
          <a:ext cx="9397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505460</xdr:colOff>
      <xdr:row>26</xdr:row>
      <xdr:rowOff>156210</xdr:rowOff>
    </xdr:from>
    <xdr:to>
      <xdr:col>8</xdr:col>
      <xdr:colOff>91440</xdr:colOff>
      <xdr:row>28</xdr:row>
      <xdr:rowOff>143509</xdr:rowOff>
    </xdr:to>
    <xdr:sp macro="" textlink="">
      <xdr:nvSpPr>
        <xdr:cNvPr id="5" name="TextBox 4">
          <a:extLst>
            <a:ext uri="{FF2B5EF4-FFF2-40B4-BE49-F238E27FC236}">
              <a16:creationId xmlns:a16="http://schemas.microsoft.com/office/drawing/2014/main" id="{D6EF93C4-F23B-4EE6-B8F1-EE098ADACB78}"/>
            </a:ext>
          </a:extLst>
        </xdr:cNvPr>
        <xdr:cNvSpPr txBox="1"/>
      </xdr:nvSpPr>
      <xdr:spPr>
        <a:xfrm>
          <a:off x="9659620" y="7085330"/>
          <a:ext cx="147574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BABYLOCK HEM</a:t>
          </a:r>
        </a:p>
      </xdr:txBody>
    </xdr:sp>
    <xdr:clientData/>
  </xdr:twoCellAnchor>
  <xdr:twoCellAnchor>
    <xdr:from>
      <xdr:col>8</xdr:col>
      <xdr:colOff>91440</xdr:colOff>
      <xdr:row>27</xdr:row>
      <xdr:rowOff>149860</xdr:rowOff>
    </xdr:from>
    <xdr:to>
      <xdr:col>9</xdr:col>
      <xdr:colOff>175259</xdr:colOff>
      <xdr:row>27</xdr:row>
      <xdr:rowOff>156210</xdr:rowOff>
    </xdr:to>
    <xdr:cxnSp macro="">
      <xdr:nvCxnSpPr>
        <xdr:cNvPr id="6" name="Straight Arrow Connector 5">
          <a:extLst>
            <a:ext uri="{FF2B5EF4-FFF2-40B4-BE49-F238E27FC236}">
              <a16:creationId xmlns:a16="http://schemas.microsoft.com/office/drawing/2014/main" id="{7906C443-1FDF-4AF0-864B-DAA71F6AADCE}"/>
            </a:ext>
          </a:extLst>
        </xdr:cNvPr>
        <xdr:cNvCxnSpPr>
          <a:stCxn id="5" idx="3"/>
        </xdr:cNvCxnSpPr>
      </xdr:nvCxnSpPr>
      <xdr:spPr>
        <a:xfrm>
          <a:off x="11135360" y="7332980"/>
          <a:ext cx="71373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381000</xdr:colOff>
      <xdr:row>30</xdr:row>
      <xdr:rowOff>120650</xdr:rowOff>
    </xdr:from>
    <xdr:to>
      <xdr:col>7</xdr:col>
      <xdr:colOff>596900</xdr:colOff>
      <xdr:row>32</xdr:row>
      <xdr:rowOff>107949</xdr:rowOff>
    </xdr:to>
    <xdr:sp macro="" textlink="">
      <xdr:nvSpPr>
        <xdr:cNvPr id="7" name="TextBox 6">
          <a:extLst>
            <a:ext uri="{FF2B5EF4-FFF2-40B4-BE49-F238E27FC236}">
              <a16:creationId xmlns:a16="http://schemas.microsoft.com/office/drawing/2014/main" id="{55FB1F76-8CA6-4C97-9427-AAF3AEB638DE}"/>
            </a:ext>
          </a:extLst>
        </xdr:cNvPr>
        <xdr:cNvSpPr txBox="1"/>
      </xdr:nvSpPr>
      <xdr:spPr>
        <a:xfrm>
          <a:off x="9283700" y="774065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DOUBLE</a:t>
          </a:r>
          <a:r>
            <a:rPr lang="en-AU" sz="1100" baseline="0">
              <a:solidFill>
                <a:schemeClr val="tx1"/>
              </a:solidFill>
            </a:rPr>
            <a:t> ROLL HEM</a:t>
          </a:r>
          <a:endParaRPr lang="en-AU" sz="1100">
            <a:solidFill>
              <a:schemeClr val="tx1"/>
            </a:solidFill>
          </a:endParaRPr>
        </a:p>
      </xdr:txBody>
    </xdr:sp>
    <xdr:clientData/>
  </xdr:twoCellAnchor>
  <xdr:twoCellAnchor>
    <xdr:from>
      <xdr:col>7</xdr:col>
      <xdr:colOff>596900</xdr:colOff>
      <xdr:row>31</xdr:row>
      <xdr:rowOff>114300</xdr:rowOff>
    </xdr:from>
    <xdr:to>
      <xdr:col>9</xdr:col>
      <xdr:colOff>50799</xdr:colOff>
      <xdr:row>31</xdr:row>
      <xdr:rowOff>120650</xdr:rowOff>
    </xdr:to>
    <xdr:cxnSp macro="">
      <xdr:nvCxnSpPr>
        <xdr:cNvPr id="8" name="Straight Arrow Connector 7">
          <a:extLst>
            <a:ext uri="{FF2B5EF4-FFF2-40B4-BE49-F238E27FC236}">
              <a16:creationId xmlns:a16="http://schemas.microsoft.com/office/drawing/2014/main" id="{9C8719A8-63FE-41AD-B48C-DC1E1C0747E6}"/>
            </a:ext>
          </a:extLst>
        </xdr:cNvPr>
        <xdr:cNvCxnSpPr>
          <a:stCxn id="7" idx="3"/>
        </xdr:cNvCxnSpPr>
      </xdr:nvCxnSpPr>
      <xdr:spPr>
        <a:xfrm>
          <a:off x="10718800" y="79883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596900</xdr:colOff>
      <xdr:row>22</xdr:row>
      <xdr:rowOff>247650</xdr:rowOff>
    </xdr:from>
    <xdr:to>
      <xdr:col>12</xdr:col>
      <xdr:colOff>203200</xdr:colOff>
      <xdr:row>24</xdr:row>
      <xdr:rowOff>225424</xdr:rowOff>
    </xdr:to>
    <xdr:sp macro="" textlink="">
      <xdr:nvSpPr>
        <xdr:cNvPr id="9" name="TextBox 8">
          <a:extLst>
            <a:ext uri="{FF2B5EF4-FFF2-40B4-BE49-F238E27FC236}">
              <a16:creationId xmlns:a16="http://schemas.microsoft.com/office/drawing/2014/main" id="{7955785F-5A51-4441-A75F-0F9A2F42EC1B}"/>
            </a:ext>
          </a:extLst>
        </xdr:cNvPr>
        <xdr:cNvSpPr txBox="1"/>
      </xdr:nvSpPr>
      <xdr:spPr>
        <a:xfrm>
          <a:off x="11938000" y="5835650"/>
          <a:ext cx="1435100" cy="485774"/>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r>
            <a:rPr lang="en-AU" sz="1100">
              <a:solidFill>
                <a:schemeClr val="tx1"/>
              </a:solidFill>
              <a:effectLst/>
              <a:latin typeface="+mn-lt"/>
              <a:ea typeface="+mn-ea"/>
              <a:cs typeface="+mn-cs"/>
            </a:rPr>
            <a:t>WELT POCKETS / FLAP</a:t>
          </a:r>
          <a:endParaRPr lang="en-AU">
            <a:effectLst/>
          </a:endParaRPr>
        </a:p>
      </xdr:txBody>
    </xdr:sp>
    <xdr:clientData/>
  </xdr:twoCellAnchor>
  <xdr:twoCellAnchor>
    <xdr:from>
      <xdr:col>12</xdr:col>
      <xdr:colOff>203200</xdr:colOff>
      <xdr:row>23</xdr:row>
      <xdr:rowOff>241300</xdr:rowOff>
    </xdr:from>
    <xdr:to>
      <xdr:col>13</xdr:col>
      <xdr:colOff>266699</xdr:colOff>
      <xdr:row>23</xdr:row>
      <xdr:rowOff>247650</xdr:rowOff>
    </xdr:to>
    <xdr:cxnSp macro="">
      <xdr:nvCxnSpPr>
        <xdr:cNvPr id="10" name="Straight Arrow Connector 9">
          <a:extLst>
            <a:ext uri="{FF2B5EF4-FFF2-40B4-BE49-F238E27FC236}">
              <a16:creationId xmlns:a16="http://schemas.microsoft.com/office/drawing/2014/main" id="{C8C19B40-B609-408C-B8FF-C47B009584DC}"/>
            </a:ext>
          </a:extLst>
        </xdr:cNvPr>
        <xdr:cNvCxnSpPr>
          <a:stCxn id="9" idx="3"/>
        </xdr:cNvCxnSpPr>
      </xdr:nvCxnSpPr>
      <xdr:spPr>
        <a:xfrm>
          <a:off x="13373100" y="60833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431800</xdr:colOff>
      <xdr:row>24</xdr:row>
      <xdr:rowOff>171450</xdr:rowOff>
    </xdr:from>
    <xdr:to>
      <xdr:col>12</xdr:col>
      <xdr:colOff>38100</xdr:colOff>
      <xdr:row>26</xdr:row>
      <xdr:rowOff>158749</xdr:rowOff>
    </xdr:to>
    <xdr:sp macro="" textlink="">
      <xdr:nvSpPr>
        <xdr:cNvPr id="11" name="TextBox 10">
          <a:extLst>
            <a:ext uri="{FF2B5EF4-FFF2-40B4-BE49-F238E27FC236}">
              <a16:creationId xmlns:a16="http://schemas.microsoft.com/office/drawing/2014/main" id="{3872CD17-1889-4045-92C9-89F60592F00D}"/>
            </a:ext>
          </a:extLst>
        </xdr:cNvPr>
        <xdr:cNvSpPr txBox="1"/>
      </xdr:nvSpPr>
      <xdr:spPr>
        <a:xfrm>
          <a:off x="11772900" y="626745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6MM BAG OUT</a:t>
          </a:r>
        </a:p>
      </xdr:txBody>
    </xdr:sp>
    <xdr:clientData/>
  </xdr:twoCellAnchor>
  <xdr:twoCellAnchor>
    <xdr:from>
      <xdr:col>12</xdr:col>
      <xdr:colOff>38100</xdr:colOff>
      <xdr:row>25</xdr:row>
      <xdr:rowOff>165100</xdr:rowOff>
    </xdr:from>
    <xdr:to>
      <xdr:col>13</xdr:col>
      <xdr:colOff>101599</xdr:colOff>
      <xdr:row>25</xdr:row>
      <xdr:rowOff>171450</xdr:rowOff>
    </xdr:to>
    <xdr:cxnSp macro="">
      <xdr:nvCxnSpPr>
        <xdr:cNvPr id="13" name="Straight Arrow Connector 12">
          <a:extLst>
            <a:ext uri="{FF2B5EF4-FFF2-40B4-BE49-F238E27FC236}">
              <a16:creationId xmlns:a16="http://schemas.microsoft.com/office/drawing/2014/main" id="{645D906D-EA72-477F-8787-9F94D46C0D74}"/>
            </a:ext>
          </a:extLst>
        </xdr:cNvPr>
        <xdr:cNvCxnSpPr>
          <a:stCxn id="11" idx="3"/>
        </xdr:cNvCxnSpPr>
      </xdr:nvCxnSpPr>
      <xdr:spPr>
        <a:xfrm>
          <a:off x="13208000" y="65151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482599</xdr:colOff>
      <xdr:row>37</xdr:row>
      <xdr:rowOff>247650</xdr:rowOff>
    </xdr:from>
    <xdr:to>
      <xdr:col>9</xdr:col>
      <xdr:colOff>88899</xdr:colOff>
      <xdr:row>39</xdr:row>
      <xdr:rowOff>225424</xdr:rowOff>
    </xdr:to>
    <xdr:sp macro="" textlink="">
      <xdr:nvSpPr>
        <xdr:cNvPr id="14" name="TextBox 13">
          <a:extLst>
            <a:ext uri="{FF2B5EF4-FFF2-40B4-BE49-F238E27FC236}">
              <a16:creationId xmlns:a16="http://schemas.microsoft.com/office/drawing/2014/main" id="{76323023-D179-4E61-A204-0BE720185758}"/>
            </a:ext>
          </a:extLst>
        </xdr:cNvPr>
        <xdr:cNvSpPr txBox="1"/>
      </xdr:nvSpPr>
      <xdr:spPr>
        <a:xfrm flipH="1">
          <a:off x="9994899" y="9645650"/>
          <a:ext cx="1435100" cy="485774"/>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INVISIBLE ZIPPER</a:t>
          </a:r>
        </a:p>
      </xdr:txBody>
    </xdr:sp>
    <xdr:clientData/>
  </xdr:twoCellAnchor>
  <xdr:twoCellAnchor>
    <xdr:from>
      <xdr:col>5</xdr:col>
      <xdr:colOff>419100</xdr:colOff>
      <xdr:row>38</xdr:row>
      <xdr:rowOff>241300</xdr:rowOff>
    </xdr:from>
    <xdr:to>
      <xdr:col>6</xdr:col>
      <xdr:colOff>482599</xdr:colOff>
      <xdr:row>38</xdr:row>
      <xdr:rowOff>247650</xdr:rowOff>
    </xdr:to>
    <xdr:cxnSp macro="">
      <xdr:nvCxnSpPr>
        <xdr:cNvPr id="15" name="Straight Arrow Connector 14">
          <a:extLst>
            <a:ext uri="{FF2B5EF4-FFF2-40B4-BE49-F238E27FC236}">
              <a16:creationId xmlns:a16="http://schemas.microsoft.com/office/drawing/2014/main" id="{F5D6E19F-832A-4C7F-876B-B46F889E0BF0}"/>
            </a:ext>
          </a:extLst>
        </xdr:cNvPr>
        <xdr:cNvCxnSpPr>
          <a:stCxn id="14" idx="3"/>
        </xdr:cNvCxnSpPr>
      </xdr:nvCxnSpPr>
      <xdr:spPr>
        <a:xfrm flipH="1">
          <a:off x="9321800" y="98933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520699</xdr:colOff>
      <xdr:row>40</xdr:row>
      <xdr:rowOff>6350</xdr:rowOff>
    </xdr:from>
    <xdr:to>
      <xdr:col>9</xdr:col>
      <xdr:colOff>126999</xdr:colOff>
      <xdr:row>41</xdr:row>
      <xdr:rowOff>247649</xdr:rowOff>
    </xdr:to>
    <xdr:sp macro="" textlink="">
      <xdr:nvSpPr>
        <xdr:cNvPr id="17" name="TextBox 16">
          <a:extLst>
            <a:ext uri="{FF2B5EF4-FFF2-40B4-BE49-F238E27FC236}">
              <a16:creationId xmlns:a16="http://schemas.microsoft.com/office/drawing/2014/main" id="{FC453A6E-C095-4AAE-AEFE-71D283FB58B1}"/>
            </a:ext>
          </a:extLst>
        </xdr:cNvPr>
        <xdr:cNvSpPr txBox="1"/>
      </xdr:nvSpPr>
      <xdr:spPr>
        <a:xfrm flipH="1">
          <a:off x="10032999" y="1016635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OPEN END ZIPPER</a:t>
          </a:r>
        </a:p>
      </xdr:txBody>
    </xdr:sp>
    <xdr:clientData/>
  </xdr:twoCellAnchor>
  <xdr:twoCellAnchor>
    <xdr:from>
      <xdr:col>5</xdr:col>
      <xdr:colOff>457200</xdr:colOff>
      <xdr:row>41</xdr:row>
      <xdr:rowOff>0</xdr:rowOff>
    </xdr:from>
    <xdr:to>
      <xdr:col>6</xdr:col>
      <xdr:colOff>520699</xdr:colOff>
      <xdr:row>41</xdr:row>
      <xdr:rowOff>6350</xdr:rowOff>
    </xdr:to>
    <xdr:cxnSp macro="">
      <xdr:nvCxnSpPr>
        <xdr:cNvPr id="18" name="Straight Arrow Connector 17">
          <a:extLst>
            <a:ext uri="{FF2B5EF4-FFF2-40B4-BE49-F238E27FC236}">
              <a16:creationId xmlns:a16="http://schemas.microsoft.com/office/drawing/2014/main" id="{30251E33-6BCE-4ABA-B431-536B406DE2F7}"/>
            </a:ext>
          </a:extLst>
        </xdr:cNvPr>
        <xdr:cNvCxnSpPr>
          <a:stCxn id="17" idx="3"/>
        </xdr:cNvCxnSpPr>
      </xdr:nvCxnSpPr>
      <xdr:spPr>
        <a:xfrm flipH="1">
          <a:off x="9359900" y="104140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469899</xdr:colOff>
      <xdr:row>41</xdr:row>
      <xdr:rowOff>222250</xdr:rowOff>
    </xdr:from>
    <xdr:to>
      <xdr:col>9</xdr:col>
      <xdr:colOff>76199</xdr:colOff>
      <xdr:row>44</xdr:row>
      <xdr:rowOff>82549</xdr:rowOff>
    </xdr:to>
    <xdr:sp macro="" textlink="">
      <xdr:nvSpPr>
        <xdr:cNvPr id="19" name="TextBox 18">
          <a:extLst>
            <a:ext uri="{FF2B5EF4-FFF2-40B4-BE49-F238E27FC236}">
              <a16:creationId xmlns:a16="http://schemas.microsoft.com/office/drawing/2014/main" id="{D6D3946E-556E-4D0E-8E2A-529EC2ACECD2}"/>
            </a:ext>
          </a:extLst>
        </xdr:cNvPr>
        <xdr:cNvSpPr txBox="1"/>
      </xdr:nvSpPr>
      <xdr:spPr>
        <a:xfrm flipH="1">
          <a:off x="9982199" y="1063625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HOOK AND EYE </a:t>
          </a:r>
        </a:p>
      </xdr:txBody>
    </xdr:sp>
    <xdr:clientData/>
  </xdr:twoCellAnchor>
  <xdr:twoCellAnchor>
    <xdr:from>
      <xdr:col>5</xdr:col>
      <xdr:colOff>406400</xdr:colOff>
      <xdr:row>43</xdr:row>
      <xdr:rowOff>88900</xdr:rowOff>
    </xdr:from>
    <xdr:to>
      <xdr:col>6</xdr:col>
      <xdr:colOff>469899</xdr:colOff>
      <xdr:row>43</xdr:row>
      <xdr:rowOff>95250</xdr:rowOff>
    </xdr:to>
    <xdr:cxnSp macro="">
      <xdr:nvCxnSpPr>
        <xdr:cNvPr id="20" name="Straight Arrow Connector 19">
          <a:extLst>
            <a:ext uri="{FF2B5EF4-FFF2-40B4-BE49-F238E27FC236}">
              <a16:creationId xmlns:a16="http://schemas.microsoft.com/office/drawing/2014/main" id="{FBBF9A3B-D9D9-4D12-9EB1-D5C1CFC5C64A}"/>
            </a:ext>
          </a:extLst>
        </xdr:cNvPr>
        <xdr:cNvCxnSpPr>
          <a:stCxn id="19" idx="3"/>
        </xdr:cNvCxnSpPr>
      </xdr:nvCxnSpPr>
      <xdr:spPr>
        <a:xfrm flipH="1">
          <a:off x="9309100" y="108839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469899</xdr:colOff>
      <xdr:row>44</xdr:row>
      <xdr:rowOff>120650</xdr:rowOff>
    </xdr:from>
    <xdr:to>
      <xdr:col>9</xdr:col>
      <xdr:colOff>76199</xdr:colOff>
      <xdr:row>46</xdr:row>
      <xdr:rowOff>98424</xdr:rowOff>
    </xdr:to>
    <xdr:sp macro="" textlink="">
      <xdr:nvSpPr>
        <xdr:cNvPr id="21" name="TextBox 20">
          <a:extLst>
            <a:ext uri="{FF2B5EF4-FFF2-40B4-BE49-F238E27FC236}">
              <a16:creationId xmlns:a16="http://schemas.microsoft.com/office/drawing/2014/main" id="{EB049500-9808-4581-B7BD-F113FB54CED6}"/>
            </a:ext>
          </a:extLst>
        </xdr:cNvPr>
        <xdr:cNvSpPr txBox="1"/>
      </xdr:nvSpPr>
      <xdr:spPr>
        <a:xfrm flipH="1">
          <a:off x="9982199" y="11169650"/>
          <a:ext cx="1435100" cy="485774"/>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GRIPPER TAPE </a:t>
          </a:r>
        </a:p>
      </xdr:txBody>
    </xdr:sp>
    <xdr:clientData/>
  </xdr:twoCellAnchor>
  <xdr:twoCellAnchor>
    <xdr:from>
      <xdr:col>5</xdr:col>
      <xdr:colOff>406400</xdr:colOff>
      <xdr:row>45</xdr:row>
      <xdr:rowOff>114300</xdr:rowOff>
    </xdr:from>
    <xdr:to>
      <xdr:col>6</xdr:col>
      <xdr:colOff>469899</xdr:colOff>
      <xdr:row>45</xdr:row>
      <xdr:rowOff>120650</xdr:rowOff>
    </xdr:to>
    <xdr:cxnSp macro="">
      <xdr:nvCxnSpPr>
        <xdr:cNvPr id="22" name="Straight Arrow Connector 21">
          <a:extLst>
            <a:ext uri="{FF2B5EF4-FFF2-40B4-BE49-F238E27FC236}">
              <a16:creationId xmlns:a16="http://schemas.microsoft.com/office/drawing/2014/main" id="{CE0E1F3D-E2A9-4E58-802C-776AD643EB4B}"/>
            </a:ext>
          </a:extLst>
        </xdr:cNvPr>
        <xdr:cNvCxnSpPr>
          <a:stCxn id="21" idx="3"/>
        </xdr:cNvCxnSpPr>
      </xdr:nvCxnSpPr>
      <xdr:spPr>
        <a:xfrm flipH="1">
          <a:off x="9309100" y="114173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431799</xdr:colOff>
      <xdr:row>46</xdr:row>
      <xdr:rowOff>209550</xdr:rowOff>
    </xdr:from>
    <xdr:to>
      <xdr:col>9</xdr:col>
      <xdr:colOff>38099</xdr:colOff>
      <xdr:row>46</xdr:row>
      <xdr:rowOff>704849</xdr:rowOff>
    </xdr:to>
    <xdr:sp macro="" textlink="">
      <xdr:nvSpPr>
        <xdr:cNvPr id="23" name="TextBox 22">
          <a:extLst>
            <a:ext uri="{FF2B5EF4-FFF2-40B4-BE49-F238E27FC236}">
              <a16:creationId xmlns:a16="http://schemas.microsoft.com/office/drawing/2014/main" id="{5BDA0F83-BB69-4D1A-9787-A99155B763E9}"/>
            </a:ext>
          </a:extLst>
        </xdr:cNvPr>
        <xdr:cNvSpPr txBox="1"/>
      </xdr:nvSpPr>
      <xdr:spPr>
        <a:xfrm flipH="1">
          <a:off x="9944099" y="1176655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BAGGED OUT EDGE</a:t>
          </a:r>
        </a:p>
      </xdr:txBody>
    </xdr:sp>
    <xdr:clientData/>
  </xdr:twoCellAnchor>
  <xdr:twoCellAnchor>
    <xdr:from>
      <xdr:col>5</xdr:col>
      <xdr:colOff>368300</xdr:colOff>
      <xdr:row>46</xdr:row>
      <xdr:rowOff>457200</xdr:rowOff>
    </xdr:from>
    <xdr:to>
      <xdr:col>6</xdr:col>
      <xdr:colOff>431799</xdr:colOff>
      <xdr:row>46</xdr:row>
      <xdr:rowOff>463550</xdr:rowOff>
    </xdr:to>
    <xdr:cxnSp macro="">
      <xdr:nvCxnSpPr>
        <xdr:cNvPr id="24" name="Straight Arrow Connector 23">
          <a:extLst>
            <a:ext uri="{FF2B5EF4-FFF2-40B4-BE49-F238E27FC236}">
              <a16:creationId xmlns:a16="http://schemas.microsoft.com/office/drawing/2014/main" id="{FA65385F-F2CC-43C6-A9C8-6ECA13027D65}"/>
            </a:ext>
          </a:extLst>
        </xdr:cNvPr>
        <xdr:cNvCxnSpPr>
          <a:stCxn id="23" idx="3"/>
        </xdr:cNvCxnSpPr>
      </xdr:nvCxnSpPr>
      <xdr:spPr>
        <a:xfrm flipH="1">
          <a:off x="9271000" y="120142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317500</xdr:colOff>
      <xdr:row>32</xdr:row>
      <xdr:rowOff>31750</xdr:rowOff>
    </xdr:from>
    <xdr:to>
      <xdr:col>7</xdr:col>
      <xdr:colOff>533400</xdr:colOff>
      <xdr:row>34</xdr:row>
      <xdr:rowOff>19049</xdr:rowOff>
    </xdr:to>
    <xdr:sp macro="" textlink="">
      <xdr:nvSpPr>
        <xdr:cNvPr id="25" name="TextBox 24">
          <a:extLst>
            <a:ext uri="{FF2B5EF4-FFF2-40B4-BE49-F238E27FC236}">
              <a16:creationId xmlns:a16="http://schemas.microsoft.com/office/drawing/2014/main" id="{5EF0D7E8-83F9-4BF5-B338-734DE1091FB2}"/>
            </a:ext>
          </a:extLst>
        </xdr:cNvPr>
        <xdr:cNvSpPr txBox="1"/>
      </xdr:nvSpPr>
      <xdr:spPr>
        <a:xfrm>
          <a:off x="9220200" y="815975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RAW HEM</a:t>
          </a:r>
        </a:p>
      </xdr:txBody>
    </xdr:sp>
    <xdr:clientData/>
  </xdr:twoCellAnchor>
  <xdr:twoCellAnchor>
    <xdr:from>
      <xdr:col>7</xdr:col>
      <xdr:colOff>533400</xdr:colOff>
      <xdr:row>33</xdr:row>
      <xdr:rowOff>25400</xdr:rowOff>
    </xdr:from>
    <xdr:to>
      <xdr:col>8</xdr:col>
      <xdr:colOff>596899</xdr:colOff>
      <xdr:row>33</xdr:row>
      <xdr:rowOff>31750</xdr:rowOff>
    </xdr:to>
    <xdr:cxnSp macro="">
      <xdr:nvCxnSpPr>
        <xdr:cNvPr id="26" name="Straight Arrow Connector 25">
          <a:extLst>
            <a:ext uri="{FF2B5EF4-FFF2-40B4-BE49-F238E27FC236}">
              <a16:creationId xmlns:a16="http://schemas.microsoft.com/office/drawing/2014/main" id="{F5495A6F-065A-4E52-8FFF-97FB2841C272}"/>
            </a:ext>
          </a:extLst>
        </xdr:cNvPr>
        <xdr:cNvCxnSpPr>
          <a:stCxn id="25" idx="3"/>
        </xdr:cNvCxnSpPr>
      </xdr:nvCxnSpPr>
      <xdr:spPr>
        <a:xfrm>
          <a:off x="10655300" y="84074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508000</xdr:colOff>
      <xdr:row>18</xdr:row>
      <xdr:rowOff>57150</xdr:rowOff>
    </xdr:from>
    <xdr:to>
      <xdr:col>7</xdr:col>
      <xdr:colOff>457200</xdr:colOff>
      <xdr:row>20</xdr:row>
      <xdr:rowOff>44449</xdr:rowOff>
    </xdr:to>
    <xdr:sp macro="" textlink="">
      <xdr:nvSpPr>
        <xdr:cNvPr id="27" name="TextBox 26">
          <a:extLst>
            <a:ext uri="{FF2B5EF4-FFF2-40B4-BE49-F238E27FC236}">
              <a16:creationId xmlns:a16="http://schemas.microsoft.com/office/drawing/2014/main" id="{33409F34-D58B-4E62-9FE8-192CA2DC0A3F}"/>
            </a:ext>
          </a:extLst>
        </xdr:cNvPr>
        <xdr:cNvSpPr txBox="1"/>
      </xdr:nvSpPr>
      <xdr:spPr>
        <a:xfrm>
          <a:off x="9410700" y="4629150"/>
          <a:ext cx="11684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HEM BAGGED OUT </a:t>
          </a:r>
          <a:r>
            <a:rPr lang="en-AU" sz="1100" baseline="0">
              <a:solidFill>
                <a:schemeClr val="tx1"/>
              </a:solidFill>
            </a:rPr>
            <a:t> WITH LINING</a:t>
          </a:r>
          <a:endParaRPr lang="en-AU" sz="1100">
            <a:solidFill>
              <a:schemeClr val="tx1"/>
            </a:solidFill>
          </a:endParaRPr>
        </a:p>
      </xdr:txBody>
    </xdr:sp>
    <xdr:clientData/>
  </xdr:twoCellAnchor>
  <xdr:twoCellAnchor>
    <xdr:from>
      <xdr:col>7</xdr:col>
      <xdr:colOff>457200</xdr:colOff>
      <xdr:row>19</xdr:row>
      <xdr:rowOff>44450</xdr:rowOff>
    </xdr:from>
    <xdr:to>
      <xdr:col>9</xdr:col>
      <xdr:colOff>101600</xdr:colOff>
      <xdr:row>19</xdr:row>
      <xdr:rowOff>50800</xdr:rowOff>
    </xdr:to>
    <xdr:cxnSp macro="">
      <xdr:nvCxnSpPr>
        <xdr:cNvPr id="28" name="Straight Arrow Connector 27">
          <a:extLst>
            <a:ext uri="{FF2B5EF4-FFF2-40B4-BE49-F238E27FC236}">
              <a16:creationId xmlns:a16="http://schemas.microsoft.com/office/drawing/2014/main" id="{F9B19D96-E50B-4EB5-959E-6CAE15E742A0}"/>
            </a:ext>
          </a:extLst>
        </xdr:cNvPr>
        <xdr:cNvCxnSpPr>
          <a:stCxn id="27" idx="3"/>
        </xdr:cNvCxnSpPr>
      </xdr:nvCxnSpPr>
      <xdr:spPr>
        <a:xfrm flipV="1">
          <a:off x="10579100" y="4870450"/>
          <a:ext cx="863600"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25400</xdr:colOff>
      <xdr:row>32</xdr:row>
      <xdr:rowOff>31750</xdr:rowOff>
    </xdr:from>
    <xdr:to>
      <xdr:col>12</xdr:col>
      <xdr:colOff>241300</xdr:colOff>
      <xdr:row>34</xdr:row>
      <xdr:rowOff>19049</xdr:rowOff>
    </xdr:to>
    <xdr:sp macro="" textlink="">
      <xdr:nvSpPr>
        <xdr:cNvPr id="29" name="TextBox 28">
          <a:extLst>
            <a:ext uri="{FF2B5EF4-FFF2-40B4-BE49-F238E27FC236}">
              <a16:creationId xmlns:a16="http://schemas.microsoft.com/office/drawing/2014/main" id="{48625748-B13C-4C2C-AF53-CB08177EADE5}"/>
            </a:ext>
          </a:extLst>
        </xdr:cNvPr>
        <xdr:cNvSpPr txBox="1"/>
      </xdr:nvSpPr>
      <xdr:spPr>
        <a:xfrm>
          <a:off x="11976100" y="815975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MOCK WELT</a:t>
          </a:r>
        </a:p>
      </xdr:txBody>
    </xdr:sp>
    <xdr:clientData/>
  </xdr:twoCellAnchor>
  <xdr:twoCellAnchor>
    <xdr:from>
      <xdr:col>12</xdr:col>
      <xdr:colOff>241300</xdr:colOff>
      <xdr:row>33</xdr:row>
      <xdr:rowOff>25400</xdr:rowOff>
    </xdr:from>
    <xdr:to>
      <xdr:col>13</xdr:col>
      <xdr:colOff>304799</xdr:colOff>
      <xdr:row>33</xdr:row>
      <xdr:rowOff>31750</xdr:rowOff>
    </xdr:to>
    <xdr:cxnSp macro="">
      <xdr:nvCxnSpPr>
        <xdr:cNvPr id="30" name="Straight Arrow Connector 29">
          <a:extLst>
            <a:ext uri="{FF2B5EF4-FFF2-40B4-BE49-F238E27FC236}">
              <a16:creationId xmlns:a16="http://schemas.microsoft.com/office/drawing/2014/main" id="{E5BCF6B4-70EB-4A9C-95CA-A6903D643AE3}"/>
            </a:ext>
          </a:extLst>
        </xdr:cNvPr>
        <xdr:cNvCxnSpPr>
          <a:stCxn id="29" idx="3"/>
        </xdr:cNvCxnSpPr>
      </xdr:nvCxnSpPr>
      <xdr:spPr>
        <a:xfrm>
          <a:off x="13411200" y="84074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508000</xdr:colOff>
      <xdr:row>39</xdr:row>
      <xdr:rowOff>190500</xdr:rowOff>
    </xdr:from>
    <xdr:to>
      <xdr:col>12</xdr:col>
      <xdr:colOff>114300</xdr:colOff>
      <xdr:row>41</xdr:row>
      <xdr:rowOff>184149</xdr:rowOff>
    </xdr:to>
    <xdr:sp macro="" textlink="">
      <xdr:nvSpPr>
        <xdr:cNvPr id="31" name="TextBox 30">
          <a:extLst>
            <a:ext uri="{FF2B5EF4-FFF2-40B4-BE49-F238E27FC236}">
              <a16:creationId xmlns:a16="http://schemas.microsoft.com/office/drawing/2014/main" id="{60C23D9B-47ED-4AB5-A775-B65A924ECE7C}"/>
            </a:ext>
          </a:extLst>
        </xdr:cNvPr>
        <xdr:cNvSpPr txBox="1"/>
      </xdr:nvSpPr>
      <xdr:spPr>
        <a:xfrm>
          <a:off x="11849100" y="10096500"/>
          <a:ext cx="1435100" cy="50164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BACK</a:t>
          </a:r>
          <a:r>
            <a:rPr lang="en-AU" sz="1100" baseline="0">
              <a:solidFill>
                <a:schemeClr val="tx1"/>
              </a:solidFill>
            </a:rPr>
            <a:t> VENT</a:t>
          </a:r>
          <a:endParaRPr lang="en-AU" sz="1100">
            <a:solidFill>
              <a:schemeClr val="tx1"/>
            </a:solidFill>
          </a:endParaRPr>
        </a:p>
      </xdr:txBody>
    </xdr:sp>
    <xdr:clientData/>
  </xdr:twoCellAnchor>
  <xdr:twoCellAnchor>
    <xdr:from>
      <xdr:col>12</xdr:col>
      <xdr:colOff>114300</xdr:colOff>
      <xdr:row>40</xdr:row>
      <xdr:rowOff>190500</xdr:rowOff>
    </xdr:from>
    <xdr:to>
      <xdr:col>13</xdr:col>
      <xdr:colOff>177799</xdr:colOff>
      <xdr:row>40</xdr:row>
      <xdr:rowOff>190500</xdr:rowOff>
    </xdr:to>
    <xdr:cxnSp macro="">
      <xdr:nvCxnSpPr>
        <xdr:cNvPr id="32" name="Straight Arrow Connector 31">
          <a:extLst>
            <a:ext uri="{FF2B5EF4-FFF2-40B4-BE49-F238E27FC236}">
              <a16:creationId xmlns:a16="http://schemas.microsoft.com/office/drawing/2014/main" id="{4182FE05-3E51-465E-8460-24716233C02D}"/>
            </a:ext>
          </a:extLst>
        </xdr:cNvPr>
        <xdr:cNvCxnSpPr>
          <a:stCxn id="31" idx="3"/>
        </xdr:cNvCxnSpPr>
      </xdr:nvCxnSpPr>
      <xdr:spPr>
        <a:xfrm>
          <a:off x="13284200" y="10350500"/>
          <a:ext cx="673099" cy="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508000</xdr:colOff>
      <xdr:row>38</xdr:row>
      <xdr:rowOff>19050</xdr:rowOff>
    </xdr:from>
    <xdr:to>
      <xdr:col>12</xdr:col>
      <xdr:colOff>114300</xdr:colOff>
      <xdr:row>40</xdr:row>
      <xdr:rowOff>6349</xdr:rowOff>
    </xdr:to>
    <xdr:sp macro="" textlink="">
      <xdr:nvSpPr>
        <xdr:cNvPr id="33" name="TextBox 32">
          <a:extLst>
            <a:ext uri="{FF2B5EF4-FFF2-40B4-BE49-F238E27FC236}">
              <a16:creationId xmlns:a16="http://schemas.microsoft.com/office/drawing/2014/main" id="{2F808B5E-DE73-46A2-A226-8331A82A608D}"/>
            </a:ext>
          </a:extLst>
        </xdr:cNvPr>
        <xdr:cNvSpPr txBox="1"/>
      </xdr:nvSpPr>
      <xdr:spPr>
        <a:xfrm>
          <a:off x="11849100" y="967105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SIDE SPLIT</a:t>
          </a:r>
        </a:p>
      </xdr:txBody>
    </xdr:sp>
    <xdr:clientData/>
  </xdr:twoCellAnchor>
  <xdr:twoCellAnchor>
    <xdr:from>
      <xdr:col>12</xdr:col>
      <xdr:colOff>114300</xdr:colOff>
      <xdr:row>39</xdr:row>
      <xdr:rowOff>12700</xdr:rowOff>
    </xdr:from>
    <xdr:to>
      <xdr:col>13</xdr:col>
      <xdr:colOff>177799</xdr:colOff>
      <xdr:row>39</xdr:row>
      <xdr:rowOff>19050</xdr:rowOff>
    </xdr:to>
    <xdr:cxnSp macro="">
      <xdr:nvCxnSpPr>
        <xdr:cNvPr id="34" name="Straight Arrow Connector 33">
          <a:extLst>
            <a:ext uri="{FF2B5EF4-FFF2-40B4-BE49-F238E27FC236}">
              <a16:creationId xmlns:a16="http://schemas.microsoft.com/office/drawing/2014/main" id="{68940926-DE7B-4F97-8B5C-D6E59DA4D468}"/>
            </a:ext>
          </a:extLst>
        </xdr:cNvPr>
        <xdr:cNvCxnSpPr>
          <a:stCxn id="33" idx="3"/>
        </xdr:cNvCxnSpPr>
      </xdr:nvCxnSpPr>
      <xdr:spPr>
        <a:xfrm>
          <a:off x="13284200" y="99187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355600</xdr:colOff>
      <xdr:row>34</xdr:row>
      <xdr:rowOff>19050</xdr:rowOff>
    </xdr:from>
    <xdr:to>
      <xdr:col>7</xdr:col>
      <xdr:colOff>571500</xdr:colOff>
      <xdr:row>36</xdr:row>
      <xdr:rowOff>6349</xdr:rowOff>
    </xdr:to>
    <xdr:sp macro="" textlink="">
      <xdr:nvSpPr>
        <xdr:cNvPr id="35" name="TextBox 34">
          <a:extLst>
            <a:ext uri="{FF2B5EF4-FFF2-40B4-BE49-F238E27FC236}">
              <a16:creationId xmlns:a16="http://schemas.microsoft.com/office/drawing/2014/main" id="{9C1AA07D-1C68-4993-B66B-2B2460884458}"/>
            </a:ext>
          </a:extLst>
        </xdr:cNvPr>
        <xdr:cNvSpPr txBox="1"/>
      </xdr:nvSpPr>
      <xdr:spPr>
        <a:xfrm>
          <a:off x="9258300" y="865505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BINDING</a:t>
          </a:r>
        </a:p>
      </xdr:txBody>
    </xdr:sp>
    <xdr:clientData/>
  </xdr:twoCellAnchor>
  <xdr:twoCellAnchor>
    <xdr:from>
      <xdr:col>7</xdr:col>
      <xdr:colOff>571500</xdr:colOff>
      <xdr:row>35</xdr:row>
      <xdr:rowOff>12700</xdr:rowOff>
    </xdr:from>
    <xdr:to>
      <xdr:col>9</xdr:col>
      <xdr:colOff>25399</xdr:colOff>
      <xdr:row>35</xdr:row>
      <xdr:rowOff>19050</xdr:rowOff>
    </xdr:to>
    <xdr:cxnSp macro="">
      <xdr:nvCxnSpPr>
        <xdr:cNvPr id="44" name="Straight Arrow Connector 43">
          <a:extLst>
            <a:ext uri="{FF2B5EF4-FFF2-40B4-BE49-F238E27FC236}">
              <a16:creationId xmlns:a16="http://schemas.microsoft.com/office/drawing/2014/main" id="{449DCFAD-96A0-4914-B45C-942EB0DF5D47}"/>
            </a:ext>
          </a:extLst>
        </xdr:cNvPr>
        <xdr:cNvCxnSpPr>
          <a:stCxn id="35" idx="3"/>
        </xdr:cNvCxnSpPr>
      </xdr:nvCxnSpPr>
      <xdr:spPr>
        <a:xfrm>
          <a:off x="10693400" y="89027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596900</xdr:colOff>
      <xdr:row>29</xdr:row>
      <xdr:rowOff>196850</xdr:rowOff>
    </xdr:from>
    <xdr:to>
      <xdr:col>12</xdr:col>
      <xdr:colOff>203200</xdr:colOff>
      <xdr:row>31</xdr:row>
      <xdr:rowOff>184149</xdr:rowOff>
    </xdr:to>
    <xdr:sp macro="" textlink="">
      <xdr:nvSpPr>
        <xdr:cNvPr id="45" name="TextBox 44">
          <a:extLst>
            <a:ext uri="{FF2B5EF4-FFF2-40B4-BE49-F238E27FC236}">
              <a16:creationId xmlns:a16="http://schemas.microsoft.com/office/drawing/2014/main" id="{959A55B8-FF30-4954-85E0-570DE9FC34F7}"/>
            </a:ext>
          </a:extLst>
        </xdr:cNvPr>
        <xdr:cNvSpPr txBox="1"/>
      </xdr:nvSpPr>
      <xdr:spPr>
        <a:xfrm>
          <a:off x="11938000" y="756285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SHOULDER PAD - SEE TRIM SHEET</a:t>
          </a:r>
        </a:p>
      </xdr:txBody>
    </xdr:sp>
    <xdr:clientData/>
  </xdr:twoCellAnchor>
  <xdr:twoCellAnchor>
    <xdr:from>
      <xdr:col>12</xdr:col>
      <xdr:colOff>203200</xdr:colOff>
      <xdr:row>30</xdr:row>
      <xdr:rowOff>190500</xdr:rowOff>
    </xdr:from>
    <xdr:to>
      <xdr:col>13</xdr:col>
      <xdr:colOff>266699</xdr:colOff>
      <xdr:row>30</xdr:row>
      <xdr:rowOff>196850</xdr:rowOff>
    </xdr:to>
    <xdr:cxnSp macro="">
      <xdr:nvCxnSpPr>
        <xdr:cNvPr id="46" name="Straight Arrow Connector 45">
          <a:extLst>
            <a:ext uri="{FF2B5EF4-FFF2-40B4-BE49-F238E27FC236}">
              <a16:creationId xmlns:a16="http://schemas.microsoft.com/office/drawing/2014/main" id="{45E20365-D438-4679-A5B5-B9D47A2DE41D}"/>
            </a:ext>
          </a:extLst>
        </xdr:cNvPr>
        <xdr:cNvCxnSpPr>
          <a:stCxn id="45" idx="3"/>
        </xdr:cNvCxnSpPr>
      </xdr:nvCxnSpPr>
      <xdr:spPr>
        <a:xfrm>
          <a:off x="13373100" y="78105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457200</xdr:colOff>
      <xdr:row>27</xdr:row>
      <xdr:rowOff>222250</xdr:rowOff>
    </xdr:from>
    <xdr:to>
      <xdr:col>12</xdr:col>
      <xdr:colOff>63500</xdr:colOff>
      <xdr:row>29</xdr:row>
      <xdr:rowOff>209549</xdr:rowOff>
    </xdr:to>
    <xdr:sp macro="" textlink="">
      <xdr:nvSpPr>
        <xdr:cNvPr id="47" name="TextBox 46">
          <a:extLst>
            <a:ext uri="{FF2B5EF4-FFF2-40B4-BE49-F238E27FC236}">
              <a16:creationId xmlns:a16="http://schemas.microsoft.com/office/drawing/2014/main" id="{35CC918E-C946-403B-AFBD-DC26266C73AC}"/>
            </a:ext>
          </a:extLst>
        </xdr:cNvPr>
        <xdr:cNvSpPr txBox="1"/>
      </xdr:nvSpPr>
      <xdr:spPr>
        <a:xfrm>
          <a:off x="11798300" y="708025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BACK DARTS</a:t>
          </a:r>
        </a:p>
      </xdr:txBody>
    </xdr:sp>
    <xdr:clientData/>
  </xdr:twoCellAnchor>
  <xdr:twoCellAnchor>
    <xdr:from>
      <xdr:col>12</xdr:col>
      <xdr:colOff>63500</xdr:colOff>
      <xdr:row>28</xdr:row>
      <xdr:rowOff>215900</xdr:rowOff>
    </xdr:from>
    <xdr:to>
      <xdr:col>13</xdr:col>
      <xdr:colOff>126999</xdr:colOff>
      <xdr:row>28</xdr:row>
      <xdr:rowOff>222250</xdr:rowOff>
    </xdr:to>
    <xdr:cxnSp macro="">
      <xdr:nvCxnSpPr>
        <xdr:cNvPr id="48" name="Straight Arrow Connector 47">
          <a:extLst>
            <a:ext uri="{FF2B5EF4-FFF2-40B4-BE49-F238E27FC236}">
              <a16:creationId xmlns:a16="http://schemas.microsoft.com/office/drawing/2014/main" id="{D11CC2E8-376A-4947-BD6D-2B277656BE22}"/>
            </a:ext>
          </a:extLst>
        </xdr:cNvPr>
        <xdr:cNvCxnSpPr>
          <a:stCxn id="47" idx="3"/>
        </xdr:cNvCxnSpPr>
      </xdr:nvCxnSpPr>
      <xdr:spPr>
        <a:xfrm>
          <a:off x="13233400" y="73279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469900</xdr:colOff>
      <xdr:row>26</xdr:row>
      <xdr:rowOff>107950</xdr:rowOff>
    </xdr:from>
    <xdr:to>
      <xdr:col>12</xdr:col>
      <xdr:colOff>76200</xdr:colOff>
      <xdr:row>28</xdr:row>
      <xdr:rowOff>95249</xdr:rowOff>
    </xdr:to>
    <xdr:sp macro="" textlink="">
      <xdr:nvSpPr>
        <xdr:cNvPr id="49" name="TextBox 48">
          <a:extLst>
            <a:ext uri="{FF2B5EF4-FFF2-40B4-BE49-F238E27FC236}">
              <a16:creationId xmlns:a16="http://schemas.microsoft.com/office/drawing/2014/main" id="{FC00B0CF-144A-4AFB-8E90-0684C9018867}"/>
            </a:ext>
          </a:extLst>
        </xdr:cNvPr>
        <xdr:cNvSpPr txBox="1"/>
      </xdr:nvSpPr>
      <xdr:spPr>
        <a:xfrm>
          <a:off x="11811000" y="671195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FRONT DARTS</a:t>
          </a:r>
        </a:p>
      </xdr:txBody>
    </xdr:sp>
    <xdr:clientData/>
  </xdr:twoCellAnchor>
  <xdr:twoCellAnchor>
    <xdr:from>
      <xdr:col>12</xdr:col>
      <xdr:colOff>76200</xdr:colOff>
      <xdr:row>27</xdr:row>
      <xdr:rowOff>101600</xdr:rowOff>
    </xdr:from>
    <xdr:to>
      <xdr:col>13</xdr:col>
      <xdr:colOff>139699</xdr:colOff>
      <xdr:row>27</xdr:row>
      <xdr:rowOff>107950</xdr:rowOff>
    </xdr:to>
    <xdr:cxnSp macro="">
      <xdr:nvCxnSpPr>
        <xdr:cNvPr id="60" name="Straight Arrow Connector 59">
          <a:extLst>
            <a:ext uri="{FF2B5EF4-FFF2-40B4-BE49-F238E27FC236}">
              <a16:creationId xmlns:a16="http://schemas.microsoft.com/office/drawing/2014/main" id="{CB795F4E-C510-427A-8786-4B2406D15565}"/>
            </a:ext>
          </a:extLst>
        </xdr:cNvPr>
        <xdr:cNvCxnSpPr>
          <a:stCxn id="49" idx="3"/>
        </xdr:cNvCxnSpPr>
      </xdr:nvCxnSpPr>
      <xdr:spPr>
        <a:xfrm>
          <a:off x="13246100" y="69596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190500</xdr:colOff>
      <xdr:row>23</xdr:row>
      <xdr:rowOff>69850</xdr:rowOff>
    </xdr:from>
    <xdr:to>
      <xdr:col>16</xdr:col>
      <xdr:colOff>406400</xdr:colOff>
      <xdr:row>25</xdr:row>
      <xdr:rowOff>57149</xdr:rowOff>
    </xdr:to>
    <xdr:sp macro="" textlink="">
      <xdr:nvSpPr>
        <xdr:cNvPr id="61" name="TextBox 60">
          <a:extLst>
            <a:ext uri="{FF2B5EF4-FFF2-40B4-BE49-F238E27FC236}">
              <a16:creationId xmlns:a16="http://schemas.microsoft.com/office/drawing/2014/main" id="{D814539F-CFFA-4300-BF6D-256C40E557D4}"/>
            </a:ext>
          </a:extLst>
        </xdr:cNvPr>
        <xdr:cNvSpPr txBox="1"/>
      </xdr:nvSpPr>
      <xdr:spPr>
        <a:xfrm>
          <a:off x="14579600" y="591185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MOCK WELT CHEST POCKET</a:t>
          </a:r>
        </a:p>
      </xdr:txBody>
    </xdr:sp>
    <xdr:clientData/>
  </xdr:twoCellAnchor>
  <xdr:twoCellAnchor>
    <xdr:from>
      <xdr:col>16</xdr:col>
      <xdr:colOff>406400</xdr:colOff>
      <xdr:row>24</xdr:row>
      <xdr:rowOff>63500</xdr:rowOff>
    </xdr:from>
    <xdr:to>
      <xdr:col>17</xdr:col>
      <xdr:colOff>469899</xdr:colOff>
      <xdr:row>24</xdr:row>
      <xdr:rowOff>69850</xdr:rowOff>
    </xdr:to>
    <xdr:cxnSp macro="">
      <xdr:nvCxnSpPr>
        <xdr:cNvPr id="62" name="Straight Arrow Connector 61">
          <a:extLst>
            <a:ext uri="{FF2B5EF4-FFF2-40B4-BE49-F238E27FC236}">
              <a16:creationId xmlns:a16="http://schemas.microsoft.com/office/drawing/2014/main" id="{13A4B225-BEDA-4806-A596-1BABBF01514E}"/>
            </a:ext>
          </a:extLst>
        </xdr:cNvPr>
        <xdr:cNvCxnSpPr>
          <a:stCxn id="61" idx="3"/>
        </xdr:cNvCxnSpPr>
      </xdr:nvCxnSpPr>
      <xdr:spPr>
        <a:xfrm>
          <a:off x="16014700" y="61595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203200</xdr:colOff>
      <xdr:row>25</xdr:row>
      <xdr:rowOff>107950</xdr:rowOff>
    </xdr:from>
    <xdr:to>
      <xdr:col>16</xdr:col>
      <xdr:colOff>419100</xdr:colOff>
      <xdr:row>27</xdr:row>
      <xdr:rowOff>95249</xdr:rowOff>
    </xdr:to>
    <xdr:sp macro="" textlink="">
      <xdr:nvSpPr>
        <xdr:cNvPr id="63" name="TextBox 62">
          <a:extLst>
            <a:ext uri="{FF2B5EF4-FFF2-40B4-BE49-F238E27FC236}">
              <a16:creationId xmlns:a16="http://schemas.microsoft.com/office/drawing/2014/main" id="{A93291FD-4140-4AC5-9C6C-68B2F53B9BC4}"/>
            </a:ext>
          </a:extLst>
        </xdr:cNvPr>
        <xdr:cNvSpPr txBox="1"/>
      </xdr:nvSpPr>
      <xdr:spPr>
        <a:xfrm>
          <a:off x="14592300" y="645795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5 X KISSING BUTTONS</a:t>
          </a:r>
        </a:p>
      </xdr:txBody>
    </xdr:sp>
    <xdr:clientData/>
  </xdr:twoCellAnchor>
  <xdr:twoCellAnchor>
    <xdr:from>
      <xdr:col>16</xdr:col>
      <xdr:colOff>419100</xdr:colOff>
      <xdr:row>26</xdr:row>
      <xdr:rowOff>101600</xdr:rowOff>
    </xdr:from>
    <xdr:to>
      <xdr:col>17</xdr:col>
      <xdr:colOff>482599</xdr:colOff>
      <xdr:row>26</xdr:row>
      <xdr:rowOff>107950</xdr:rowOff>
    </xdr:to>
    <xdr:cxnSp macro="">
      <xdr:nvCxnSpPr>
        <xdr:cNvPr id="64" name="Straight Arrow Connector 63">
          <a:extLst>
            <a:ext uri="{FF2B5EF4-FFF2-40B4-BE49-F238E27FC236}">
              <a16:creationId xmlns:a16="http://schemas.microsoft.com/office/drawing/2014/main" id="{E62C4FE9-43B1-4E19-B452-26811C10DFE5}"/>
            </a:ext>
          </a:extLst>
        </xdr:cNvPr>
        <xdr:cNvCxnSpPr>
          <a:stCxn id="63" idx="3"/>
        </xdr:cNvCxnSpPr>
      </xdr:nvCxnSpPr>
      <xdr:spPr>
        <a:xfrm>
          <a:off x="16027400" y="67056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50800</xdr:colOff>
      <xdr:row>46</xdr:row>
      <xdr:rowOff>438150</xdr:rowOff>
    </xdr:from>
    <xdr:to>
      <xdr:col>16</xdr:col>
      <xdr:colOff>266700</xdr:colOff>
      <xdr:row>46</xdr:row>
      <xdr:rowOff>933449</xdr:rowOff>
    </xdr:to>
    <xdr:sp macro="" textlink="">
      <xdr:nvSpPr>
        <xdr:cNvPr id="65" name="TextBox 64">
          <a:extLst>
            <a:ext uri="{FF2B5EF4-FFF2-40B4-BE49-F238E27FC236}">
              <a16:creationId xmlns:a16="http://schemas.microsoft.com/office/drawing/2014/main" id="{C4241BA8-1777-4183-ABAF-8AF3590EEBD7}"/>
            </a:ext>
            <a:ext uri="{147F2762-F138-4A5C-976F-8EAC2B608ADB}">
              <a16:predDERef xmlns:a16="http://schemas.microsoft.com/office/drawing/2014/main" pred="{E62C4FE9-43B1-4E19-B452-26811C10DFE5}"/>
            </a:ext>
          </a:extLst>
        </xdr:cNvPr>
        <xdr:cNvSpPr txBox="1"/>
      </xdr:nvSpPr>
      <xdr:spPr>
        <a:xfrm>
          <a:off x="14443075" y="12049125"/>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SURGICAL STITCH</a:t>
          </a:r>
        </a:p>
      </xdr:txBody>
    </xdr:sp>
    <xdr:clientData/>
  </xdr:twoCellAnchor>
  <xdr:twoCellAnchor>
    <xdr:from>
      <xdr:col>16</xdr:col>
      <xdr:colOff>266700</xdr:colOff>
      <xdr:row>46</xdr:row>
      <xdr:rowOff>685800</xdr:rowOff>
    </xdr:from>
    <xdr:to>
      <xdr:col>17</xdr:col>
      <xdr:colOff>330199</xdr:colOff>
      <xdr:row>46</xdr:row>
      <xdr:rowOff>692150</xdr:rowOff>
    </xdr:to>
    <xdr:cxnSp macro="">
      <xdr:nvCxnSpPr>
        <xdr:cNvPr id="66" name="Straight Arrow Connector 65">
          <a:extLst>
            <a:ext uri="{FF2B5EF4-FFF2-40B4-BE49-F238E27FC236}">
              <a16:creationId xmlns:a16="http://schemas.microsoft.com/office/drawing/2014/main" id="{05B169F4-2D15-421F-9BF0-03EB664E6B81}"/>
            </a:ext>
            <a:ext uri="{147F2762-F138-4A5C-976F-8EAC2B608ADB}">
              <a16:predDERef xmlns:a16="http://schemas.microsoft.com/office/drawing/2014/main" pred="{C4241BA8-1777-4183-ABAF-8AF3590EEBD7}"/>
            </a:ext>
          </a:extLst>
        </xdr:cNvPr>
        <xdr:cNvCxnSpPr>
          <a:stCxn id="65" idx="3"/>
          <a:extLst>
            <a:ext uri="{5F17804C-33F3-41E3-A699-7DCFA2EF7971}">
              <a16:cxnDERefs xmlns:a16="http://schemas.microsoft.com/office/drawing/2014/main" st="{C4241BA8-1777-4183-ABAF-8AF3590EEBD7}" end="{00000000-0000-0000-0000-000000000000}"/>
            </a:ext>
          </a:extLst>
        </xdr:cNvCxnSpPr>
      </xdr:nvCxnSpPr>
      <xdr:spPr>
        <a:xfrm>
          <a:off x="15878175" y="12296775"/>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596900</xdr:colOff>
      <xdr:row>46</xdr:row>
      <xdr:rowOff>19050</xdr:rowOff>
    </xdr:from>
    <xdr:to>
      <xdr:col>16</xdr:col>
      <xdr:colOff>203200</xdr:colOff>
      <xdr:row>46</xdr:row>
      <xdr:rowOff>514349</xdr:rowOff>
    </xdr:to>
    <xdr:sp macro="" textlink="">
      <xdr:nvSpPr>
        <xdr:cNvPr id="67" name="TextBox 66">
          <a:extLst>
            <a:ext uri="{FF2B5EF4-FFF2-40B4-BE49-F238E27FC236}">
              <a16:creationId xmlns:a16="http://schemas.microsoft.com/office/drawing/2014/main" id="{F84C7049-62EE-4548-B803-E0D60FC4236B}"/>
            </a:ext>
          </a:extLst>
        </xdr:cNvPr>
        <xdr:cNvSpPr txBox="1"/>
      </xdr:nvSpPr>
      <xdr:spPr>
        <a:xfrm>
          <a:off x="14376400" y="1157605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COVER STITCH</a:t>
          </a:r>
        </a:p>
      </xdr:txBody>
    </xdr:sp>
    <xdr:clientData/>
  </xdr:twoCellAnchor>
  <xdr:twoCellAnchor>
    <xdr:from>
      <xdr:col>16</xdr:col>
      <xdr:colOff>203200</xdr:colOff>
      <xdr:row>46</xdr:row>
      <xdr:rowOff>266700</xdr:rowOff>
    </xdr:from>
    <xdr:to>
      <xdr:col>17</xdr:col>
      <xdr:colOff>266699</xdr:colOff>
      <xdr:row>46</xdr:row>
      <xdr:rowOff>273050</xdr:rowOff>
    </xdr:to>
    <xdr:cxnSp macro="">
      <xdr:nvCxnSpPr>
        <xdr:cNvPr id="68" name="Straight Arrow Connector 67">
          <a:extLst>
            <a:ext uri="{FF2B5EF4-FFF2-40B4-BE49-F238E27FC236}">
              <a16:creationId xmlns:a16="http://schemas.microsoft.com/office/drawing/2014/main" id="{CC482D32-2D7D-4A8B-8776-94F18DCD0EB1}"/>
            </a:ext>
          </a:extLst>
        </xdr:cNvPr>
        <xdr:cNvCxnSpPr>
          <a:stCxn id="67" idx="3"/>
        </xdr:cNvCxnSpPr>
      </xdr:nvCxnSpPr>
      <xdr:spPr>
        <a:xfrm>
          <a:off x="15811500" y="118237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127000</xdr:colOff>
      <xdr:row>44</xdr:row>
      <xdr:rowOff>82550</xdr:rowOff>
    </xdr:from>
    <xdr:to>
      <xdr:col>16</xdr:col>
      <xdr:colOff>342900</xdr:colOff>
      <xdr:row>46</xdr:row>
      <xdr:rowOff>69849</xdr:rowOff>
    </xdr:to>
    <xdr:sp macro="" textlink="">
      <xdr:nvSpPr>
        <xdr:cNvPr id="69" name="TextBox 68">
          <a:extLst>
            <a:ext uri="{FF2B5EF4-FFF2-40B4-BE49-F238E27FC236}">
              <a16:creationId xmlns:a16="http://schemas.microsoft.com/office/drawing/2014/main" id="{F3DB3FC5-5A2E-4A3D-B632-ABEACF6934D8}"/>
            </a:ext>
          </a:extLst>
        </xdr:cNvPr>
        <xdr:cNvSpPr txBox="1"/>
      </xdr:nvSpPr>
      <xdr:spPr>
        <a:xfrm>
          <a:off x="14516100" y="1113155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TWIN NEEDLE</a:t>
          </a:r>
        </a:p>
      </xdr:txBody>
    </xdr:sp>
    <xdr:clientData/>
  </xdr:twoCellAnchor>
  <xdr:twoCellAnchor>
    <xdr:from>
      <xdr:col>16</xdr:col>
      <xdr:colOff>342900</xdr:colOff>
      <xdr:row>45</xdr:row>
      <xdr:rowOff>76200</xdr:rowOff>
    </xdr:from>
    <xdr:to>
      <xdr:col>17</xdr:col>
      <xdr:colOff>406399</xdr:colOff>
      <xdr:row>45</xdr:row>
      <xdr:rowOff>82550</xdr:rowOff>
    </xdr:to>
    <xdr:cxnSp macro="">
      <xdr:nvCxnSpPr>
        <xdr:cNvPr id="70" name="Straight Arrow Connector 69">
          <a:extLst>
            <a:ext uri="{FF2B5EF4-FFF2-40B4-BE49-F238E27FC236}">
              <a16:creationId xmlns:a16="http://schemas.microsoft.com/office/drawing/2014/main" id="{F9E04C5B-CF4E-47C6-8D8D-01223C875FBB}"/>
            </a:ext>
          </a:extLst>
        </xdr:cNvPr>
        <xdr:cNvCxnSpPr>
          <a:stCxn id="69" idx="3"/>
        </xdr:cNvCxnSpPr>
      </xdr:nvCxnSpPr>
      <xdr:spPr>
        <a:xfrm>
          <a:off x="15951200" y="113792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127000</xdr:colOff>
      <xdr:row>39</xdr:row>
      <xdr:rowOff>222250</xdr:rowOff>
    </xdr:from>
    <xdr:to>
      <xdr:col>16</xdr:col>
      <xdr:colOff>342900</xdr:colOff>
      <xdr:row>41</xdr:row>
      <xdr:rowOff>209549</xdr:rowOff>
    </xdr:to>
    <xdr:sp macro="" textlink="">
      <xdr:nvSpPr>
        <xdr:cNvPr id="71" name="TextBox 70">
          <a:extLst>
            <a:ext uri="{FF2B5EF4-FFF2-40B4-BE49-F238E27FC236}">
              <a16:creationId xmlns:a16="http://schemas.microsoft.com/office/drawing/2014/main" id="{F1CE1EA9-548D-4018-BED5-FAA3626131C0}"/>
            </a:ext>
          </a:extLst>
        </xdr:cNvPr>
        <xdr:cNvSpPr txBox="1"/>
      </xdr:nvSpPr>
      <xdr:spPr>
        <a:xfrm>
          <a:off x="14516100" y="1012825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8MM TOP STITCH</a:t>
          </a:r>
        </a:p>
      </xdr:txBody>
    </xdr:sp>
    <xdr:clientData/>
  </xdr:twoCellAnchor>
  <xdr:twoCellAnchor>
    <xdr:from>
      <xdr:col>16</xdr:col>
      <xdr:colOff>342900</xdr:colOff>
      <xdr:row>40</xdr:row>
      <xdr:rowOff>215900</xdr:rowOff>
    </xdr:from>
    <xdr:to>
      <xdr:col>17</xdr:col>
      <xdr:colOff>406399</xdr:colOff>
      <xdr:row>40</xdr:row>
      <xdr:rowOff>222250</xdr:rowOff>
    </xdr:to>
    <xdr:cxnSp macro="">
      <xdr:nvCxnSpPr>
        <xdr:cNvPr id="72" name="Straight Arrow Connector 71">
          <a:extLst>
            <a:ext uri="{FF2B5EF4-FFF2-40B4-BE49-F238E27FC236}">
              <a16:creationId xmlns:a16="http://schemas.microsoft.com/office/drawing/2014/main" id="{685A4089-D8B6-486F-B710-22F56E63938C}"/>
            </a:ext>
          </a:extLst>
        </xdr:cNvPr>
        <xdr:cNvCxnSpPr>
          <a:stCxn id="71" idx="3"/>
        </xdr:cNvCxnSpPr>
      </xdr:nvCxnSpPr>
      <xdr:spPr>
        <a:xfrm>
          <a:off x="15951200" y="103759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215900</xdr:colOff>
      <xdr:row>27</xdr:row>
      <xdr:rowOff>222250</xdr:rowOff>
    </xdr:from>
    <xdr:to>
      <xdr:col>16</xdr:col>
      <xdr:colOff>431800</xdr:colOff>
      <xdr:row>29</xdr:row>
      <xdr:rowOff>200024</xdr:rowOff>
    </xdr:to>
    <xdr:sp macro="" textlink="">
      <xdr:nvSpPr>
        <xdr:cNvPr id="73" name="TextBox 72">
          <a:extLst>
            <a:ext uri="{FF2B5EF4-FFF2-40B4-BE49-F238E27FC236}">
              <a16:creationId xmlns:a16="http://schemas.microsoft.com/office/drawing/2014/main" id="{DC6784E0-A1CD-44F9-845B-84DEF516824D}"/>
            </a:ext>
          </a:extLst>
        </xdr:cNvPr>
        <xdr:cNvSpPr txBox="1"/>
      </xdr:nvSpPr>
      <xdr:spPr>
        <a:xfrm>
          <a:off x="14605000" y="7080250"/>
          <a:ext cx="1435100" cy="485774"/>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HIDDEN BUTTON CLOSURE</a:t>
          </a:r>
        </a:p>
      </xdr:txBody>
    </xdr:sp>
    <xdr:clientData/>
  </xdr:twoCellAnchor>
  <xdr:twoCellAnchor>
    <xdr:from>
      <xdr:col>16</xdr:col>
      <xdr:colOff>431800</xdr:colOff>
      <xdr:row>28</xdr:row>
      <xdr:rowOff>215900</xdr:rowOff>
    </xdr:from>
    <xdr:to>
      <xdr:col>17</xdr:col>
      <xdr:colOff>495299</xdr:colOff>
      <xdr:row>28</xdr:row>
      <xdr:rowOff>222250</xdr:rowOff>
    </xdr:to>
    <xdr:cxnSp macro="">
      <xdr:nvCxnSpPr>
        <xdr:cNvPr id="74" name="Straight Arrow Connector 73">
          <a:extLst>
            <a:ext uri="{FF2B5EF4-FFF2-40B4-BE49-F238E27FC236}">
              <a16:creationId xmlns:a16="http://schemas.microsoft.com/office/drawing/2014/main" id="{D7E6C673-2CC0-4552-8A05-3F34A0A2F69A}"/>
            </a:ext>
          </a:extLst>
        </xdr:cNvPr>
        <xdr:cNvCxnSpPr>
          <a:stCxn id="73" idx="3"/>
        </xdr:cNvCxnSpPr>
      </xdr:nvCxnSpPr>
      <xdr:spPr>
        <a:xfrm>
          <a:off x="16040100" y="73279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101600</xdr:colOff>
      <xdr:row>36</xdr:row>
      <xdr:rowOff>82550</xdr:rowOff>
    </xdr:from>
    <xdr:to>
      <xdr:col>16</xdr:col>
      <xdr:colOff>317500</xdr:colOff>
      <xdr:row>38</xdr:row>
      <xdr:rowOff>69849</xdr:rowOff>
    </xdr:to>
    <xdr:sp macro="" textlink="">
      <xdr:nvSpPr>
        <xdr:cNvPr id="75" name="TextBox 74">
          <a:extLst>
            <a:ext uri="{FF2B5EF4-FFF2-40B4-BE49-F238E27FC236}">
              <a16:creationId xmlns:a16="http://schemas.microsoft.com/office/drawing/2014/main" id="{D29A7F59-DB50-497F-A316-753F6F3225CC}"/>
            </a:ext>
          </a:extLst>
        </xdr:cNvPr>
        <xdr:cNvSpPr txBox="1"/>
      </xdr:nvSpPr>
      <xdr:spPr>
        <a:xfrm>
          <a:off x="14490700" y="922655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3MM TOP STITCH</a:t>
          </a:r>
        </a:p>
      </xdr:txBody>
    </xdr:sp>
    <xdr:clientData/>
  </xdr:twoCellAnchor>
  <xdr:twoCellAnchor>
    <xdr:from>
      <xdr:col>16</xdr:col>
      <xdr:colOff>317500</xdr:colOff>
      <xdr:row>37</xdr:row>
      <xdr:rowOff>76200</xdr:rowOff>
    </xdr:from>
    <xdr:to>
      <xdr:col>17</xdr:col>
      <xdr:colOff>380999</xdr:colOff>
      <xdr:row>37</xdr:row>
      <xdr:rowOff>82550</xdr:rowOff>
    </xdr:to>
    <xdr:cxnSp macro="">
      <xdr:nvCxnSpPr>
        <xdr:cNvPr id="76" name="Straight Arrow Connector 75">
          <a:extLst>
            <a:ext uri="{FF2B5EF4-FFF2-40B4-BE49-F238E27FC236}">
              <a16:creationId xmlns:a16="http://schemas.microsoft.com/office/drawing/2014/main" id="{947650B3-2424-4130-A50F-DF1DF81C883F}"/>
            </a:ext>
          </a:extLst>
        </xdr:cNvPr>
        <xdr:cNvCxnSpPr>
          <a:stCxn id="75" idx="3"/>
        </xdr:cNvCxnSpPr>
      </xdr:nvCxnSpPr>
      <xdr:spPr>
        <a:xfrm>
          <a:off x="15925800" y="94742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88900</xdr:colOff>
      <xdr:row>41</xdr:row>
      <xdr:rowOff>196850</xdr:rowOff>
    </xdr:from>
    <xdr:to>
      <xdr:col>16</xdr:col>
      <xdr:colOff>304800</xdr:colOff>
      <xdr:row>44</xdr:row>
      <xdr:rowOff>57149</xdr:rowOff>
    </xdr:to>
    <xdr:sp macro="" textlink="">
      <xdr:nvSpPr>
        <xdr:cNvPr id="77" name="TextBox 76">
          <a:extLst>
            <a:ext uri="{FF2B5EF4-FFF2-40B4-BE49-F238E27FC236}">
              <a16:creationId xmlns:a16="http://schemas.microsoft.com/office/drawing/2014/main" id="{C0EDEFB3-1129-46E5-8CFC-47ED4BD3EE9A}"/>
            </a:ext>
          </a:extLst>
        </xdr:cNvPr>
        <xdr:cNvSpPr txBox="1"/>
      </xdr:nvSpPr>
      <xdr:spPr>
        <a:xfrm>
          <a:off x="14478000" y="1061085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PIN STITCH EDGE</a:t>
          </a:r>
        </a:p>
      </xdr:txBody>
    </xdr:sp>
    <xdr:clientData/>
  </xdr:twoCellAnchor>
  <xdr:twoCellAnchor>
    <xdr:from>
      <xdr:col>16</xdr:col>
      <xdr:colOff>304800</xdr:colOff>
      <xdr:row>43</xdr:row>
      <xdr:rowOff>63500</xdr:rowOff>
    </xdr:from>
    <xdr:to>
      <xdr:col>17</xdr:col>
      <xdr:colOff>368299</xdr:colOff>
      <xdr:row>43</xdr:row>
      <xdr:rowOff>69850</xdr:rowOff>
    </xdr:to>
    <xdr:cxnSp macro="">
      <xdr:nvCxnSpPr>
        <xdr:cNvPr id="78" name="Straight Arrow Connector 77">
          <a:extLst>
            <a:ext uri="{FF2B5EF4-FFF2-40B4-BE49-F238E27FC236}">
              <a16:creationId xmlns:a16="http://schemas.microsoft.com/office/drawing/2014/main" id="{651391B7-7782-4B84-9BE1-5D8A3694078E}"/>
            </a:ext>
          </a:extLst>
        </xdr:cNvPr>
        <xdr:cNvCxnSpPr>
          <a:stCxn id="77" idx="3"/>
        </xdr:cNvCxnSpPr>
      </xdr:nvCxnSpPr>
      <xdr:spPr>
        <a:xfrm>
          <a:off x="15913100" y="108585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38100</xdr:colOff>
      <xdr:row>37</xdr:row>
      <xdr:rowOff>247650</xdr:rowOff>
    </xdr:from>
    <xdr:to>
      <xdr:col>16</xdr:col>
      <xdr:colOff>254000</xdr:colOff>
      <xdr:row>39</xdr:row>
      <xdr:rowOff>225424</xdr:rowOff>
    </xdr:to>
    <xdr:sp macro="" textlink="">
      <xdr:nvSpPr>
        <xdr:cNvPr id="79" name="TextBox 78">
          <a:extLst>
            <a:ext uri="{FF2B5EF4-FFF2-40B4-BE49-F238E27FC236}">
              <a16:creationId xmlns:a16="http://schemas.microsoft.com/office/drawing/2014/main" id="{F15ED211-7A2D-4DC7-9E65-E77B588ADDE9}"/>
            </a:ext>
          </a:extLst>
        </xdr:cNvPr>
        <xdr:cNvSpPr txBox="1"/>
      </xdr:nvSpPr>
      <xdr:spPr>
        <a:xfrm>
          <a:off x="14427200" y="9645650"/>
          <a:ext cx="1435100" cy="485774"/>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6MM TOP STITCH</a:t>
          </a:r>
        </a:p>
      </xdr:txBody>
    </xdr:sp>
    <xdr:clientData/>
  </xdr:twoCellAnchor>
  <xdr:twoCellAnchor>
    <xdr:from>
      <xdr:col>16</xdr:col>
      <xdr:colOff>254000</xdr:colOff>
      <xdr:row>38</xdr:row>
      <xdr:rowOff>241300</xdr:rowOff>
    </xdr:from>
    <xdr:to>
      <xdr:col>17</xdr:col>
      <xdr:colOff>317499</xdr:colOff>
      <xdr:row>38</xdr:row>
      <xdr:rowOff>247650</xdr:rowOff>
    </xdr:to>
    <xdr:cxnSp macro="">
      <xdr:nvCxnSpPr>
        <xdr:cNvPr id="80" name="Straight Arrow Connector 79">
          <a:extLst>
            <a:ext uri="{FF2B5EF4-FFF2-40B4-BE49-F238E27FC236}">
              <a16:creationId xmlns:a16="http://schemas.microsoft.com/office/drawing/2014/main" id="{31E6EA38-8F67-4D01-A960-54C5DBF6BDB1}"/>
            </a:ext>
          </a:extLst>
        </xdr:cNvPr>
        <xdr:cNvCxnSpPr>
          <a:stCxn id="79" idx="3"/>
        </xdr:cNvCxnSpPr>
      </xdr:nvCxnSpPr>
      <xdr:spPr>
        <a:xfrm>
          <a:off x="15862300" y="98933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342900</xdr:colOff>
      <xdr:row>28</xdr:row>
      <xdr:rowOff>133350</xdr:rowOff>
    </xdr:from>
    <xdr:to>
      <xdr:col>7</xdr:col>
      <xdr:colOff>558800</xdr:colOff>
      <xdr:row>30</xdr:row>
      <xdr:rowOff>120649</xdr:rowOff>
    </xdr:to>
    <xdr:sp macro="" textlink="">
      <xdr:nvSpPr>
        <xdr:cNvPr id="82" name="TextBox 81">
          <a:extLst>
            <a:ext uri="{FF2B5EF4-FFF2-40B4-BE49-F238E27FC236}">
              <a16:creationId xmlns:a16="http://schemas.microsoft.com/office/drawing/2014/main" id="{694842A0-AEAC-48B6-AAB6-540B522A1585}"/>
            </a:ext>
          </a:extLst>
        </xdr:cNvPr>
        <xdr:cNvSpPr txBox="1"/>
      </xdr:nvSpPr>
      <xdr:spPr>
        <a:xfrm>
          <a:off x="9245600" y="724535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BONDED  HEM</a:t>
          </a:r>
        </a:p>
      </xdr:txBody>
    </xdr:sp>
    <xdr:clientData/>
  </xdr:twoCellAnchor>
  <xdr:twoCellAnchor>
    <xdr:from>
      <xdr:col>7</xdr:col>
      <xdr:colOff>558800</xdr:colOff>
      <xdr:row>29</xdr:row>
      <xdr:rowOff>127000</xdr:rowOff>
    </xdr:from>
    <xdr:to>
      <xdr:col>9</xdr:col>
      <xdr:colOff>12699</xdr:colOff>
      <xdr:row>29</xdr:row>
      <xdr:rowOff>133350</xdr:rowOff>
    </xdr:to>
    <xdr:cxnSp macro="">
      <xdr:nvCxnSpPr>
        <xdr:cNvPr id="83" name="Straight Arrow Connector 82">
          <a:extLst>
            <a:ext uri="{FF2B5EF4-FFF2-40B4-BE49-F238E27FC236}">
              <a16:creationId xmlns:a16="http://schemas.microsoft.com/office/drawing/2014/main" id="{3FDF2427-10AC-433D-B552-C4C53695F87C}"/>
            </a:ext>
          </a:extLst>
        </xdr:cNvPr>
        <xdr:cNvCxnSpPr>
          <a:stCxn id="82" idx="3"/>
        </xdr:cNvCxnSpPr>
      </xdr:nvCxnSpPr>
      <xdr:spPr>
        <a:xfrm>
          <a:off x="10680700" y="74930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476250</xdr:colOff>
      <xdr:row>21</xdr:row>
      <xdr:rowOff>47625</xdr:rowOff>
    </xdr:from>
    <xdr:to>
      <xdr:col>8</xdr:col>
      <xdr:colOff>419100</xdr:colOff>
      <xdr:row>23</xdr:row>
      <xdr:rowOff>38100</xdr:rowOff>
    </xdr:to>
    <xdr:grpSp>
      <xdr:nvGrpSpPr>
        <xdr:cNvPr id="92" name="Group 91">
          <a:extLst>
            <a:ext uri="{FF2B5EF4-FFF2-40B4-BE49-F238E27FC236}">
              <a16:creationId xmlns:a16="http://schemas.microsoft.com/office/drawing/2014/main" id="{E8F680BD-CFAC-A72B-EFB6-A1332430FA7A}"/>
            </a:ext>
          </a:extLst>
        </xdr:cNvPr>
        <xdr:cNvGrpSpPr/>
      </xdr:nvGrpSpPr>
      <xdr:grpSpPr>
        <a:xfrm>
          <a:off x="9919607" y="5637439"/>
          <a:ext cx="1869622" cy="491218"/>
          <a:chOff x="9182100" y="5245100"/>
          <a:chExt cx="2108200" cy="495299"/>
        </a:xfrm>
      </xdr:grpSpPr>
      <xdr:sp macro="" textlink="">
        <xdr:nvSpPr>
          <xdr:cNvPr id="84" name="TextBox 83">
            <a:extLst>
              <a:ext uri="{FF2B5EF4-FFF2-40B4-BE49-F238E27FC236}">
                <a16:creationId xmlns:a16="http://schemas.microsoft.com/office/drawing/2014/main" id="{73A3A778-EACA-4AFF-9931-22C9B7719192}"/>
              </a:ext>
            </a:extLst>
          </xdr:cNvPr>
          <xdr:cNvSpPr txBox="1"/>
        </xdr:nvSpPr>
        <xdr:spPr>
          <a:xfrm>
            <a:off x="9182100" y="524510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MOCK SAFETY</a:t>
            </a:r>
            <a:r>
              <a:rPr lang="en-AU" sz="1100" baseline="0">
                <a:solidFill>
                  <a:schemeClr val="tx1"/>
                </a:solidFill>
              </a:rPr>
              <a:t> STITCH</a:t>
            </a:r>
            <a:endParaRPr lang="en-AU" sz="1100">
              <a:solidFill>
                <a:schemeClr val="tx1"/>
              </a:solidFill>
            </a:endParaRPr>
          </a:p>
        </xdr:txBody>
      </xdr:sp>
      <xdr:cxnSp macro="">
        <xdr:nvCxnSpPr>
          <xdr:cNvPr id="85" name="Straight Arrow Connector 84">
            <a:extLst>
              <a:ext uri="{FF2B5EF4-FFF2-40B4-BE49-F238E27FC236}">
                <a16:creationId xmlns:a16="http://schemas.microsoft.com/office/drawing/2014/main" id="{8F7CF0E2-DE92-4E58-8A37-ABC886F57E5E}"/>
              </a:ext>
            </a:extLst>
          </xdr:cNvPr>
          <xdr:cNvCxnSpPr>
            <a:stCxn id="84" idx="3"/>
          </xdr:cNvCxnSpPr>
        </xdr:nvCxnSpPr>
        <xdr:spPr>
          <a:xfrm>
            <a:off x="10617200" y="5492750"/>
            <a:ext cx="673100"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5</xdr:col>
      <xdr:colOff>304800</xdr:colOff>
      <xdr:row>46</xdr:row>
      <xdr:rowOff>752475</xdr:rowOff>
    </xdr:from>
    <xdr:to>
      <xdr:col>8</xdr:col>
      <xdr:colOff>510540</xdr:colOff>
      <xdr:row>47</xdr:row>
      <xdr:rowOff>304800</xdr:rowOff>
    </xdr:to>
    <xdr:pic>
      <xdr:nvPicPr>
        <xdr:cNvPr id="40" name="Picture 39">
          <a:extLst>
            <a:ext uri="{FF2B5EF4-FFF2-40B4-BE49-F238E27FC236}">
              <a16:creationId xmlns:a16="http://schemas.microsoft.com/office/drawing/2014/main" id="{1BF47656-B7BD-723E-83CD-ABC7F7377655}"/>
            </a:ext>
            <a:ext uri="{147F2762-F138-4A5C-976F-8EAC2B608ADB}">
              <a16:predDERef xmlns:a16="http://schemas.microsoft.com/office/drawing/2014/main" pred="{E8F680BD-CFAC-A72B-EFB6-A1332430FA7A}"/>
            </a:ext>
          </a:extLst>
        </xdr:cNvPr>
        <xdr:cNvPicPr>
          <a:picLocks noChangeAspect="1"/>
        </xdr:cNvPicPr>
      </xdr:nvPicPr>
      <xdr:blipFill>
        <a:blip xmlns:r="http://schemas.openxmlformats.org/officeDocument/2006/relationships" r:embed="rId3"/>
        <a:stretch>
          <a:fillRect/>
        </a:stretch>
      </xdr:blipFill>
      <xdr:spPr>
        <a:xfrm>
          <a:off x="9210675" y="12363450"/>
          <a:ext cx="2028825" cy="819150"/>
        </a:xfrm>
        <a:prstGeom prst="rect">
          <a:avLst/>
        </a:prstGeom>
      </xdr:spPr>
    </xdr:pic>
    <xdr:clientData/>
  </xdr:twoCellAnchor>
  <xdr:twoCellAnchor editAs="oneCell">
    <xdr:from>
      <xdr:col>2</xdr:col>
      <xdr:colOff>372533</xdr:colOff>
      <xdr:row>46</xdr:row>
      <xdr:rowOff>372534</xdr:rowOff>
    </xdr:from>
    <xdr:to>
      <xdr:col>2</xdr:col>
      <xdr:colOff>1958679</xdr:colOff>
      <xdr:row>47</xdr:row>
      <xdr:rowOff>914401</xdr:rowOff>
    </xdr:to>
    <xdr:pic>
      <xdr:nvPicPr>
        <xdr:cNvPr id="38" name="Picture 37">
          <a:extLst>
            <a:ext uri="{FF2B5EF4-FFF2-40B4-BE49-F238E27FC236}">
              <a16:creationId xmlns:a16="http://schemas.microsoft.com/office/drawing/2014/main" id="{6827FF82-9A2E-99A5-A802-135340C1906D}"/>
            </a:ext>
          </a:extLst>
        </xdr:cNvPr>
        <xdr:cNvPicPr>
          <a:picLocks noChangeAspect="1"/>
        </xdr:cNvPicPr>
      </xdr:nvPicPr>
      <xdr:blipFill>
        <a:blip xmlns:r="http://schemas.openxmlformats.org/officeDocument/2006/relationships" r:embed="rId4"/>
        <a:stretch>
          <a:fillRect/>
        </a:stretch>
      </xdr:blipFill>
      <xdr:spPr>
        <a:xfrm>
          <a:off x="4284133" y="12276667"/>
          <a:ext cx="1586146" cy="1811867"/>
        </a:xfrm>
        <a:prstGeom prst="rect">
          <a:avLst/>
        </a:prstGeom>
      </xdr:spPr>
    </xdr:pic>
    <xdr:clientData/>
  </xdr:twoCellAnchor>
  <xdr:twoCellAnchor editAs="absolute">
    <xdr:from>
      <xdr:col>2</xdr:col>
      <xdr:colOff>529966</xdr:colOff>
      <xdr:row>28</xdr:row>
      <xdr:rowOff>130257</xdr:rowOff>
    </xdr:from>
    <xdr:to>
      <xdr:col>3</xdr:col>
      <xdr:colOff>953297</xdr:colOff>
      <xdr:row>40</xdr:row>
      <xdr:rowOff>191710</xdr:rowOff>
    </xdr:to>
    <xdr:pic>
      <xdr:nvPicPr>
        <xdr:cNvPr id="51" name="Picture 50">
          <a:extLst>
            <a:ext uri="{FF2B5EF4-FFF2-40B4-BE49-F238E27FC236}">
              <a16:creationId xmlns:a16="http://schemas.microsoft.com/office/drawing/2014/main" id="{EB8D4A48-EF9B-574C-AED5-483D51388B0F}"/>
            </a:ext>
          </a:extLst>
        </xdr:cNvPr>
        <xdr:cNvPicPr>
          <a:picLocks noChangeAspect="1"/>
        </xdr:cNvPicPr>
      </xdr:nvPicPr>
      <xdr:blipFill rotWithShape="1">
        <a:blip xmlns:r="http://schemas.openxmlformats.org/officeDocument/2006/relationships" r:embed="rId5"/>
        <a:srcRect l="53660" r="1737" b="4620"/>
        <a:stretch/>
      </xdr:blipFill>
      <xdr:spPr>
        <a:xfrm>
          <a:off x="4441566" y="7575209"/>
          <a:ext cx="2760131" cy="3115168"/>
        </a:xfrm>
        <a:prstGeom prst="rect">
          <a:avLst/>
        </a:prstGeom>
      </xdr:spPr>
    </xdr:pic>
    <xdr:clientData/>
  </xdr:twoCellAnchor>
  <xdr:oneCellAnchor>
    <xdr:from>
      <xdr:col>2</xdr:col>
      <xdr:colOff>1461136</xdr:colOff>
      <xdr:row>24</xdr:row>
      <xdr:rowOff>52340</xdr:rowOff>
    </xdr:from>
    <xdr:ext cx="1277470" cy="814705"/>
    <xdr:sp macro="" textlink="">
      <xdr:nvSpPr>
        <xdr:cNvPr id="52" name="TextBox 51">
          <a:extLst>
            <a:ext uri="{FF2B5EF4-FFF2-40B4-BE49-F238E27FC236}">
              <a16:creationId xmlns:a16="http://schemas.microsoft.com/office/drawing/2014/main" id="{AC82A894-3A69-E24B-84D0-5D58E8778002}"/>
            </a:ext>
          </a:extLst>
        </xdr:cNvPr>
        <xdr:cNvSpPr txBox="1"/>
      </xdr:nvSpPr>
      <xdr:spPr>
        <a:xfrm>
          <a:off x="5372736" y="6487007"/>
          <a:ext cx="1277470" cy="814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AU" sz="900">
              <a:solidFill>
                <a:sysClr val="windowText" lastClr="000000"/>
              </a:solidFill>
            </a:rPr>
            <a:t>2X</a:t>
          </a:r>
          <a:r>
            <a:rPr lang="en-AU" sz="900" baseline="0">
              <a:solidFill>
                <a:sysClr val="windowText" lastClr="000000"/>
              </a:solidFill>
            </a:rPr>
            <a:t> BARTACKS AT</a:t>
          </a:r>
        </a:p>
        <a:p>
          <a:r>
            <a:rPr lang="en-AU" sz="900" baseline="0">
              <a:solidFill>
                <a:sysClr val="windowText" lastClr="000000"/>
              </a:solidFill>
            </a:rPr>
            <a:t>INNER SLEEVE SEAM</a:t>
          </a:r>
        </a:p>
        <a:p>
          <a:r>
            <a:rPr lang="en-AU" sz="900" baseline="0">
              <a:solidFill>
                <a:sysClr val="windowText" lastClr="000000"/>
              </a:solidFill>
            </a:rPr>
            <a:t>- FOLLOW TRIM SHEET FOR CORRECT COLOUR</a:t>
          </a:r>
        </a:p>
      </xdr:txBody>
    </xdr:sp>
    <xdr:clientData/>
  </xdr:oneCellAnchor>
  <xdr:twoCellAnchor>
    <xdr:from>
      <xdr:col>2</xdr:col>
      <xdr:colOff>310673</xdr:colOff>
      <xdr:row>24</xdr:row>
      <xdr:rowOff>199105</xdr:rowOff>
    </xdr:from>
    <xdr:to>
      <xdr:col>2</xdr:col>
      <xdr:colOff>1511995</xdr:colOff>
      <xdr:row>26</xdr:row>
      <xdr:rowOff>240863</xdr:rowOff>
    </xdr:to>
    <xdr:cxnSp macro="">
      <xdr:nvCxnSpPr>
        <xdr:cNvPr id="54" name="Straight Arrow Connector 53">
          <a:extLst>
            <a:ext uri="{FF2B5EF4-FFF2-40B4-BE49-F238E27FC236}">
              <a16:creationId xmlns:a16="http://schemas.microsoft.com/office/drawing/2014/main" id="{D50311E7-EE9F-D746-803B-8171EE3879B2}"/>
            </a:ext>
          </a:extLst>
        </xdr:cNvPr>
        <xdr:cNvCxnSpPr/>
      </xdr:nvCxnSpPr>
      <xdr:spPr>
        <a:xfrm flipH="1">
          <a:off x="4222273" y="6633772"/>
          <a:ext cx="1201322" cy="549758"/>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oneCellAnchor>
    <xdr:from>
      <xdr:col>2</xdr:col>
      <xdr:colOff>1304495</xdr:colOff>
      <xdr:row>20</xdr:row>
      <xdr:rowOff>24938</xdr:rowOff>
    </xdr:from>
    <xdr:ext cx="1277470" cy="374077"/>
    <xdr:sp macro="" textlink="">
      <xdr:nvSpPr>
        <xdr:cNvPr id="57" name="TextBox 56">
          <a:extLst>
            <a:ext uri="{FF2B5EF4-FFF2-40B4-BE49-F238E27FC236}">
              <a16:creationId xmlns:a16="http://schemas.microsoft.com/office/drawing/2014/main" id="{441780B9-BC4F-AA4A-ACBA-2067949B77D6}"/>
            </a:ext>
          </a:extLst>
        </xdr:cNvPr>
        <xdr:cNvSpPr txBox="1"/>
      </xdr:nvSpPr>
      <xdr:spPr>
        <a:xfrm>
          <a:off x="5216095" y="5443605"/>
          <a:ext cx="1277470" cy="374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AU" sz="900">
              <a:solidFill>
                <a:sysClr val="windowText" lastClr="000000"/>
              </a:solidFill>
            </a:rPr>
            <a:t>STRADDLE STITCH</a:t>
          </a:r>
        </a:p>
        <a:p>
          <a:r>
            <a:rPr lang="en-AU" sz="900" baseline="0">
              <a:solidFill>
                <a:sysClr val="windowText" lastClr="000000"/>
              </a:solidFill>
            </a:rPr>
            <a:t>ARMHOLE SEAM</a:t>
          </a:r>
        </a:p>
      </xdr:txBody>
    </xdr:sp>
    <xdr:clientData/>
  </xdr:oneCellAnchor>
  <xdr:twoCellAnchor>
    <xdr:from>
      <xdr:col>1</xdr:col>
      <xdr:colOff>220133</xdr:colOff>
      <xdr:row>20</xdr:row>
      <xdr:rowOff>148528</xdr:rowOff>
    </xdr:from>
    <xdr:to>
      <xdr:col>1</xdr:col>
      <xdr:colOff>1256438</xdr:colOff>
      <xdr:row>23</xdr:row>
      <xdr:rowOff>186266</xdr:rowOff>
    </xdr:to>
    <xdr:cxnSp macro="">
      <xdr:nvCxnSpPr>
        <xdr:cNvPr id="81" name="Straight Arrow Connector 80">
          <a:extLst>
            <a:ext uri="{FF2B5EF4-FFF2-40B4-BE49-F238E27FC236}">
              <a16:creationId xmlns:a16="http://schemas.microsoft.com/office/drawing/2014/main" id="{D9F88112-F042-714B-996C-B19035D10531}"/>
            </a:ext>
          </a:extLst>
        </xdr:cNvPr>
        <xdr:cNvCxnSpPr/>
      </xdr:nvCxnSpPr>
      <xdr:spPr>
        <a:xfrm flipV="1">
          <a:off x="1794933" y="5567195"/>
          <a:ext cx="1036305" cy="799738"/>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oneCellAnchor>
    <xdr:from>
      <xdr:col>0</xdr:col>
      <xdr:colOff>1289843</xdr:colOff>
      <xdr:row>30</xdr:row>
      <xdr:rowOff>122270</xdr:rowOff>
    </xdr:from>
    <xdr:ext cx="1277470" cy="771809"/>
    <xdr:sp macro="" textlink="">
      <xdr:nvSpPr>
        <xdr:cNvPr id="88" name="TextBox 87">
          <a:extLst>
            <a:ext uri="{FF2B5EF4-FFF2-40B4-BE49-F238E27FC236}">
              <a16:creationId xmlns:a16="http://schemas.microsoft.com/office/drawing/2014/main" id="{E0E0E4B5-267D-F04B-83EA-D3A1995602C4}"/>
            </a:ext>
          </a:extLst>
        </xdr:cNvPr>
        <xdr:cNvSpPr txBox="1"/>
      </xdr:nvSpPr>
      <xdr:spPr>
        <a:xfrm>
          <a:off x="1289843" y="8067390"/>
          <a:ext cx="1277470" cy="771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AU" sz="1000">
              <a:solidFill>
                <a:schemeClr val="tx1"/>
              </a:solidFill>
              <a:effectLst/>
              <a:latin typeface="+mn-lt"/>
              <a:ea typeface="+mn-ea"/>
              <a:cs typeface="+mn-cs"/>
            </a:rPr>
            <a:t>2X2 RIB CUFF</a:t>
          </a:r>
          <a:r>
            <a:rPr lang="en-AU" sz="1000" baseline="0">
              <a:solidFill>
                <a:schemeClr val="tx1"/>
              </a:solidFill>
              <a:effectLst/>
              <a:latin typeface="+mn-lt"/>
              <a:ea typeface="+mn-ea"/>
              <a:cs typeface="+mn-cs"/>
            </a:rPr>
            <a:t> BAND</a:t>
          </a:r>
          <a:r>
            <a:rPr lang="en-AU" sz="1000">
              <a:solidFill>
                <a:schemeClr val="tx1"/>
              </a:solidFill>
              <a:effectLst/>
              <a:latin typeface="+mn-lt"/>
              <a:ea typeface="+mn-ea"/>
              <a:cs typeface="+mn-cs"/>
            </a:rPr>
            <a:t> EASED ON</a:t>
          </a:r>
          <a:r>
            <a:rPr lang="en-AU" sz="1000" baseline="0">
              <a:solidFill>
                <a:schemeClr val="tx1"/>
              </a:solidFill>
              <a:effectLst/>
              <a:latin typeface="+mn-lt"/>
              <a:ea typeface="+mn-ea"/>
              <a:cs typeface="+mn-cs"/>
            </a:rPr>
            <a:t> AND EDGE STITCHED @ MAIN</a:t>
          </a:r>
          <a:endParaRPr lang="en-AU" sz="700">
            <a:effectLst/>
          </a:endParaRPr>
        </a:p>
      </xdr:txBody>
    </xdr:sp>
    <xdr:clientData/>
  </xdr:oneCellAnchor>
  <xdr:oneCellAnchor>
    <xdr:from>
      <xdr:col>1</xdr:col>
      <xdr:colOff>1164113</xdr:colOff>
      <xdr:row>29</xdr:row>
      <xdr:rowOff>197891</xdr:rowOff>
    </xdr:from>
    <xdr:ext cx="1409700" cy="514949"/>
    <xdr:sp macro="" textlink="">
      <xdr:nvSpPr>
        <xdr:cNvPr id="89" name="TextBox 88">
          <a:extLst>
            <a:ext uri="{FF2B5EF4-FFF2-40B4-BE49-F238E27FC236}">
              <a16:creationId xmlns:a16="http://schemas.microsoft.com/office/drawing/2014/main" id="{40180746-5CDD-0242-90E0-582B00E63FE3}"/>
            </a:ext>
          </a:extLst>
        </xdr:cNvPr>
        <xdr:cNvSpPr txBox="1"/>
      </xdr:nvSpPr>
      <xdr:spPr>
        <a:xfrm>
          <a:off x="2586513" y="7889011"/>
          <a:ext cx="1409700" cy="514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AU" sz="900">
              <a:solidFill>
                <a:sysClr val="windowText" lastClr="000000"/>
              </a:solidFill>
            </a:rPr>
            <a:t>2X2 RIB HEM</a:t>
          </a:r>
          <a:r>
            <a:rPr lang="en-AU" sz="900" baseline="0">
              <a:solidFill>
                <a:sysClr val="windowText" lastClr="000000"/>
              </a:solidFill>
            </a:rPr>
            <a:t> BAND</a:t>
          </a:r>
          <a:r>
            <a:rPr lang="en-AU" sz="900">
              <a:solidFill>
                <a:sysClr val="windowText" lastClr="000000"/>
              </a:solidFill>
            </a:rPr>
            <a:t> EASED ON</a:t>
          </a:r>
          <a:r>
            <a:rPr lang="en-AU" sz="900" baseline="0">
              <a:solidFill>
                <a:sysClr val="windowText" lastClr="000000"/>
              </a:solidFill>
            </a:rPr>
            <a:t> AND EDGE STITCHED @ MAIN</a:t>
          </a:r>
        </a:p>
      </xdr:txBody>
    </xdr:sp>
    <xdr:clientData/>
  </xdr:oneCellAnchor>
  <xdr:twoCellAnchor>
    <xdr:from>
      <xdr:col>1</xdr:col>
      <xdr:colOff>711200</xdr:colOff>
      <xdr:row>28</xdr:row>
      <xdr:rowOff>16933</xdr:rowOff>
    </xdr:from>
    <xdr:to>
      <xdr:col>1</xdr:col>
      <xdr:colOff>965200</xdr:colOff>
      <xdr:row>30</xdr:row>
      <xdr:rowOff>84666</xdr:rowOff>
    </xdr:to>
    <xdr:cxnSp macro="">
      <xdr:nvCxnSpPr>
        <xdr:cNvPr id="90" name="Straight Arrow Connector 89">
          <a:extLst>
            <a:ext uri="{FF2B5EF4-FFF2-40B4-BE49-F238E27FC236}">
              <a16:creationId xmlns:a16="http://schemas.microsoft.com/office/drawing/2014/main" id="{341A2AC8-E0E9-7043-93E2-C23657BBC8D2}"/>
            </a:ext>
          </a:extLst>
        </xdr:cNvPr>
        <xdr:cNvCxnSpPr/>
      </xdr:nvCxnSpPr>
      <xdr:spPr>
        <a:xfrm flipV="1">
          <a:off x="2286000" y="7467600"/>
          <a:ext cx="254000" cy="575733"/>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oneCellAnchor>
    <xdr:from>
      <xdr:col>0</xdr:col>
      <xdr:colOff>1111421</xdr:colOff>
      <xdr:row>14</xdr:row>
      <xdr:rowOff>20320</xdr:rowOff>
    </xdr:from>
    <xdr:ext cx="1277470" cy="1030373"/>
    <xdr:sp macro="" textlink="">
      <xdr:nvSpPr>
        <xdr:cNvPr id="91" name="TextBox 90">
          <a:extLst>
            <a:ext uri="{FF2B5EF4-FFF2-40B4-BE49-F238E27FC236}">
              <a16:creationId xmlns:a16="http://schemas.microsoft.com/office/drawing/2014/main" id="{BF7E59E5-97F3-EB47-988A-C5EB546F9A1F}"/>
            </a:ext>
          </a:extLst>
        </xdr:cNvPr>
        <xdr:cNvSpPr txBox="1"/>
      </xdr:nvSpPr>
      <xdr:spPr>
        <a:xfrm>
          <a:off x="1111421" y="3901440"/>
          <a:ext cx="1277470" cy="10303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AU" sz="900">
              <a:solidFill>
                <a:sysClr val="windowText" lastClr="000000"/>
              </a:solidFill>
            </a:rPr>
            <a:t>2x2 DOUBLE</a:t>
          </a:r>
          <a:r>
            <a:rPr lang="en-AU" sz="900" baseline="0">
              <a:solidFill>
                <a:sysClr val="windowText" lastClr="000000"/>
              </a:solidFill>
            </a:rPr>
            <a:t> FOLDED NECK RIB BIND WITH NARROW TWIN NEEDLE ATTACHMENT ON RIB</a:t>
          </a:r>
        </a:p>
      </xdr:txBody>
    </xdr:sp>
    <xdr:clientData/>
  </xdr:oneCellAnchor>
  <xdr:twoCellAnchor>
    <xdr:from>
      <xdr:col>1</xdr:col>
      <xdr:colOff>387771</xdr:colOff>
      <xdr:row>17</xdr:row>
      <xdr:rowOff>35207</xdr:rowOff>
    </xdr:from>
    <xdr:to>
      <xdr:col>1</xdr:col>
      <xdr:colOff>1524000</xdr:colOff>
      <xdr:row>17</xdr:row>
      <xdr:rowOff>152400</xdr:rowOff>
    </xdr:to>
    <xdr:cxnSp macro="">
      <xdr:nvCxnSpPr>
        <xdr:cNvPr id="94" name="Straight Arrow Connector 93">
          <a:extLst>
            <a:ext uri="{FF2B5EF4-FFF2-40B4-BE49-F238E27FC236}">
              <a16:creationId xmlns:a16="http://schemas.microsoft.com/office/drawing/2014/main" id="{A9252F3C-7110-3D40-8DB6-FF4F82F0D167}"/>
            </a:ext>
          </a:extLst>
        </xdr:cNvPr>
        <xdr:cNvCxnSpPr/>
      </xdr:nvCxnSpPr>
      <xdr:spPr>
        <a:xfrm>
          <a:off x="1810171" y="4678327"/>
          <a:ext cx="1136229" cy="117193"/>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oneCellAnchor>
    <xdr:from>
      <xdr:col>0</xdr:col>
      <xdr:colOff>1014378</xdr:colOff>
      <xdr:row>20</xdr:row>
      <xdr:rowOff>102688</xdr:rowOff>
    </xdr:from>
    <xdr:ext cx="1277470" cy="374077"/>
    <xdr:sp macro="" textlink="">
      <xdr:nvSpPr>
        <xdr:cNvPr id="96" name="TextBox 95">
          <a:extLst>
            <a:ext uri="{FF2B5EF4-FFF2-40B4-BE49-F238E27FC236}">
              <a16:creationId xmlns:a16="http://schemas.microsoft.com/office/drawing/2014/main" id="{F0E7234E-F865-4948-8269-9ECB6A3D7EB9}"/>
            </a:ext>
          </a:extLst>
        </xdr:cNvPr>
        <xdr:cNvSpPr txBox="1"/>
      </xdr:nvSpPr>
      <xdr:spPr>
        <a:xfrm>
          <a:off x="1014378" y="5521355"/>
          <a:ext cx="1277470" cy="374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AU" sz="900" baseline="0">
              <a:solidFill>
                <a:sysClr val="windowText" lastClr="000000"/>
              </a:solidFill>
            </a:rPr>
            <a:t>LOW DROPPED</a:t>
          </a:r>
        </a:p>
        <a:p>
          <a:r>
            <a:rPr lang="en-AU" sz="900" baseline="0">
              <a:solidFill>
                <a:sysClr val="windowText" lastClr="000000"/>
              </a:solidFill>
            </a:rPr>
            <a:t>ARMHOLE</a:t>
          </a:r>
        </a:p>
      </xdr:txBody>
    </xdr:sp>
    <xdr:clientData/>
  </xdr:oneCellAnchor>
  <xdr:twoCellAnchor>
    <xdr:from>
      <xdr:col>1</xdr:col>
      <xdr:colOff>1456267</xdr:colOff>
      <xdr:row>25</xdr:row>
      <xdr:rowOff>220133</xdr:rowOff>
    </xdr:from>
    <xdr:to>
      <xdr:col>1</xdr:col>
      <xdr:colOff>1625600</xdr:colOff>
      <xdr:row>30</xdr:row>
      <xdr:rowOff>0</xdr:rowOff>
    </xdr:to>
    <xdr:cxnSp macro="">
      <xdr:nvCxnSpPr>
        <xdr:cNvPr id="100" name="Straight Arrow Connector 99">
          <a:extLst>
            <a:ext uri="{FF2B5EF4-FFF2-40B4-BE49-F238E27FC236}">
              <a16:creationId xmlns:a16="http://schemas.microsoft.com/office/drawing/2014/main" id="{910D27E0-075C-524C-9A8E-D8D2DC62D470}"/>
            </a:ext>
          </a:extLst>
        </xdr:cNvPr>
        <xdr:cNvCxnSpPr/>
      </xdr:nvCxnSpPr>
      <xdr:spPr>
        <a:xfrm flipV="1">
          <a:off x="3031067" y="6908800"/>
          <a:ext cx="169333" cy="1049867"/>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oneCellAnchor>
    <xdr:from>
      <xdr:col>0</xdr:col>
      <xdr:colOff>297330</xdr:colOff>
      <xdr:row>23</xdr:row>
      <xdr:rowOff>133923</xdr:rowOff>
    </xdr:from>
    <xdr:ext cx="1277470" cy="374077"/>
    <xdr:sp macro="" textlink="">
      <xdr:nvSpPr>
        <xdr:cNvPr id="105" name="TextBox 104">
          <a:extLst>
            <a:ext uri="{FF2B5EF4-FFF2-40B4-BE49-F238E27FC236}">
              <a16:creationId xmlns:a16="http://schemas.microsoft.com/office/drawing/2014/main" id="{D846F1DA-8C7C-3F5E-5ACC-36338AFFE85E}"/>
            </a:ext>
          </a:extLst>
        </xdr:cNvPr>
        <xdr:cNvSpPr txBox="1"/>
      </xdr:nvSpPr>
      <xdr:spPr>
        <a:xfrm>
          <a:off x="297330" y="6301043"/>
          <a:ext cx="1277470" cy="374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AU" sz="900" baseline="0">
              <a:solidFill>
                <a:sysClr val="windowText" lastClr="000000"/>
              </a:solidFill>
            </a:rPr>
            <a:t>EMBROIDERED LOGO - SEE ARWORK </a:t>
          </a:r>
        </a:p>
      </xdr:txBody>
    </xdr:sp>
    <xdr:clientData/>
  </xdr:oneCellAnchor>
  <xdr:twoCellAnchor>
    <xdr:from>
      <xdr:col>2</xdr:col>
      <xdr:colOff>237066</xdr:colOff>
      <xdr:row>20</xdr:row>
      <xdr:rowOff>228910</xdr:rowOff>
    </xdr:from>
    <xdr:to>
      <xdr:col>2</xdr:col>
      <xdr:colOff>1541561</xdr:colOff>
      <xdr:row>21</xdr:row>
      <xdr:rowOff>16933</xdr:rowOff>
    </xdr:to>
    <xdr:cxnSp macro="">
      <xdr:nvCxnSpPr>
        <xdr:cNvPr id="106" name="Straight Arrow Connector 105">
          <a:extLst>
            <a:ext uri="{FF2B5EF4-FFF2-40B4-BE49-F238E27FC236}">
              <a16:creationId xmlns:a16="http://schemas.microsoft.com/office/drawing/2014/main" id="{63A2075D-B9D1-8693-6C7F-FBFE23934C72}"/>
            </a:ext>
          </a:extLst>
        </xdr:cNvPr>
        <xdr:cNvCxnSpPr/>
      </xdr:nvCxnSpPr>
      <xdr:spPr>
        <a:xfrm flipH="1">
          <a:off x="4148666" y="5647577"/>
          <a:ext cx="1304495" cy="42023"/>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absolute">
    <xdr:from>
      <xdr:col>3</xdr:col>
      <xdr:colOff>1049868</xdr:colOff>
      <xdr:row>16</xdr:row>
      <xdr:rowOff>16933</xdr:rowOff>
    </xdr:from>
    <xdr:to>
      <xdr:col>4</xdr:col>
      <xdr:colOff>1527320</xdr:colOff>
      <xdr:row>38</xdr:row>
      <xdr:rowOff>26711</xdr:rowOff>
    </xdr:to>
    <xdr:pic>
      <xdr:nvPicPr>
        <xdr:cNvPr id="108" name="Picture 107">
          <a:extLst>
            <a:ext uri="{FF2B5EF4-FFF2-40B4-BE49-F238E27FC236}">
              <a16:creationId xmlns:a16="http://schemas.microsoft.com/office/drawing/2014/main" id="{FBC71AE9-BE8F-F6C4-B93B-55C9075580D4}"/>
            </a:ext>
          </a:extLst>
        </xdr:cNvPr>
        <xdr:cNvPicPr>
          <a:picLocks noChangeAspect="1"/>
        </xdr:cNvPicPr>
      </xdr:nvPicPr>
      <xdr:blipFill>
        <a:blip xmlns:r="http://schemas.openxmlformats.org/officeDocument/2006/relationships" r:embed="rId6"/>
        <a:stretch>
          <a:fillRect/>
        </a:stretch>
      </xdr:blipFill>
      <xdr:spPr>
        <a:xfrm>
          <a:off x="7298268" y="4419600"/>
          <a:ext cx="2052252" cy="5601588"/>
        </a:xfrm>
        <a:prstGeom prst="rect">
          <a:avLst/>
        </a:prstGeom>
      </xdr:spPr>
    </xdr:pic>
    <xdr:clientData/>
  </xdr:twoCellAnchor>
  <xdr:twoCellAnchor editAs="oneCell">
    <xdr:from>
      <xdr:col>2</xdr:col>
      <xdr:colOff>444500</xdr:colOff>
      <xdr:row>49</xdr:row>
      <xdr:rowOff>558801</xdr:rowOff>
    </xdr:from>
    <xdr:to>
      <xdr:col>2</xdr:col>
      <xdr:colOff>1983799</xdr:colOff>
      <xdr:row>50</xdr:row>
      <xdr:rowOff>1122681</xdr:rowOff>
    </xdr:to>
    <xdr:pic>
      <xdr:nvPicPr>
        <xdr:cNvPr id="39" name="Picture 38">
          <a:extLst>
            <a:ext uri="{FF2B5EF4-FFF2-40B4-BE49-F238E27FC236}">
              <a16:creationId xmlns:a16="http://schemas.microsoft.com/office/drawing/2014/main" id="{1BA816E4-D9CC-7476-8A28-CD41C78FC1D5}"/>
            </a:ext>
          </a:extLst>
        </xdr:cNvPr>
        <xdr:cNvPicPr>
          <a:picLocks noChangeAspect="1"/>
        </xdr:cNvPicPr>
      </xdr:nvPicPr>
      <xdr:blipFill>
        <a:blip xmlns:r="http://schemas.openxmlformats.org/officeDocument/2006/relationships" r:embed="rId7"/>
        <a:stretch>
          <a:fillRect/>
        </a:stretch>
      </xdr:blipFill>
      <xdr:spPr>
        <a:xfrm>
          <a:off x="3975100" y="15227301"/>
          <a:ext cx="1539299" cy="1841500"/>
        </a:xfrm>
        <a:prstGeom prst="rect">
          <a:avLst/>
        </a:prstGeom>
      </xdr:spPr>
    </xdr:pic>
    <xdr:clientData/>
  </xdr:twoCellAnchor>
  <xdr:twoCellAnchor editAs="oneCell">
    <xdr:from>
      <xdr:col>2</xdr:col>
      <xdr:colOff>101600</xdr:colOff>
      <xdr:row>52</xdr:row>
      <xdr:rowOff>114300</xdr:rowOff>
    </xdr:from>
    <xdr:to>
      <xdr:col>3</xdr:col>
      <xdr:colOff>139700</xdr:colOff>
      <xdr:row>53</xdr:row>
      <xdr:rowOff>1027604</xdr:rowOff>
    </xdr:to>
    <xdr:pic>
      <xdr:nvPicPr>
        <xdr:cNvPr id="42" name="Picture 41">
          <a:extLst>
            <a:ext uri="{FF2B5EF4-FFF2-40B4-BE49-F238E27FC236}">
              <a16:creationId xmlns:a16="http://schemas.microsoft.com/office/drawing/2014/main" id="{5CCB8B64-8614-FAA8-18F8-5342FB7C4A7A}"/>
            </a:ext>
          </a:extLst>
        </xdr:cNvPr>
        <xdr:cNvPicPr>
          <a:picLocks noChangeAspect="1"/>
        </xdr:cNvPicPr>
      </xdr:nvPicPr>
      <xdr:blipFill>
        <a:blip xmlns:r="http://schemas.openxmlformats.org/officeDocument/2006/relationships" r:embed="rId8"/>
        <a:stretch>
          <a:fillRect/>
        </a:stretch>
      </xdr:blipFill>
      <xdr:spPr>
        <a:xfrm>
          <a:off x="3632200" y="17576800"/>
          <a:ext cx="2146300" cy="2183304"/>
        </a:xfrm>
        <a:prstGeom prst="rect">
          <a:avLst/>
        </a:prstGeom>
      </xdr:spPr>
    </xdr:pic>
    <xdr:clientData/>
  </xdr:twoCellAnchor>
  <xdr:twoCellAnchor>
    <xdr:from>
      <xdr:col>1</xdr:col>
      <xdr:colOff>142240</xdr:colOff>
      <xdr:row>49</xdr:row>
      <xdr:rowOff>152400</xdr:rowOff>
    </xdr:from>
    <xdr:to>
      <xdr:col>4</xdr:col>
      <xdr:colOff>1737360</xdr:colOff>
      <xdr:row>50</xdr:row>
      <xdr:rowOff>1066800</xdr:rowOff>
    </xdr:to>
    <xdr:cxnSp macro="">
      <xdr:nvCxnSpPr>
        <xdr:cNvPr id="43" name="Straight Connector 42">
          <a:extLst>
            <a:ext uri="{FF2B5EF4-FFF2-40B4-BE49-F238E27FC236}">
              <a16:creationId xmlns:a16="http://schemas.microsoft.com/office/drawing/2014/main" id="{24D86C93-6B66-959D-12AC-EDD4BCED5C96}"/>
            </a:ext>
          </a:extLst>
        </xdr:cNvPr>
        <xdr:cNvCxnSpPr/>
      </xdr:nvCxnSpPr>
      <xdr:spPr>
        <a:xfrm flipH="1">
          <a:off x="1564640" y="14823440"/>
          <a:ext cx="7223760" cy="2184400"/>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274320</xdr:colOff>
      <xdr:row>21</xdr:row>
      <xdr:rowOff>35727</xdr:rowOff>
    </xdr:from>
    <xdr:to>
      <xdr:col>1</xdr:col>
      <xdr:colOff>869448</xdr:colOff>
      <xdr:row>21</xdr:row>
      <xdr:rowOff>71120</xdr:rowOff>
    </xdr:to>
    <xdr:cxnSp macro="">
      <xdr:nvCxnSpPr>
        <xdr:cNvPr id="53" name="Straight Arrow Connector 52">
          <a:extLst>
            <a:ext uri="{FF2B5EF4-FFF2-40B4-BE49-F238E27FC236}">
              <a16:creationId xmlns:a16="http://schemas.microsoft.com/office/drawing/2014/main" id="{F86527F8-1807-4C8D-B0B6-FF0EEB4E549D}"/>
            </a:ext>
          </a:extLst>
        </xdr:cNvPr>
        <xdr:cNvCxnSpPr>
          <a:endCxn id="96" idx="3"/>
        </xdr:cNvCxnSpPr>
      </xdr:nvCxnSpPr>
      <xdr:spPr>
        <a:xfrm flipV="1">
          <a:off x="1696720" y="5694847"/>
          <a:ext cx="595128" cy="35393"/>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oneCellAnchor>
    <xdr:from>
      <xdr:col>3</xdr:col>
      <xdr:colOff>852934</xdr:colOff>
      <xdr:row>28</xdr:row>
      <xdr:rowOff>204678</xdr:rowOff>
    </xdr:from>
    <xdr:ext cx="1277470" cy="514949"/>
    <xdr:sp macro="" textlink="">
      <xdr:nvSpPr>
        <xdr:cNvPr id="55" name="TextBox 54">
          <a:extLst>
            <a:ext uri="{FF2B5EF4-FFF2-40B4-BE49-F238E27FC236}">
              <a16:creationId xmlns:a16="http://schemas.microsoft.com/office/drawing/2014/main" id="{4D321A39-9DB2-4046-93E0-C86187518312}"/>
            </a:ext>
          </a:extLst>
        </xdr:cNvPr>
        <xdr:cNvSpPr txBox="1"/>
      </xdr:nvSpPr>
      <xdr:spPr>
        <a:xfrm>
          <a:off x="6481574" y="7641798"/>
          <a:ext cx="1277470" cy="514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AU" sz="900">
              <a:solidFill>
                <a:sysClr val="windowText" lastClr="000000"/>
              </a:solidFill>
            </a:rPr>
            <a:t>TWN NEEDLE</a:t>
          </a:r>
        </a:p>
        <a:p>
          <a:r>
            <a:rPr lang="en-AU" sz="900" baseline="0">
              <a:solidFill>
                <a:sysClr val="windowText" lastClr="000000"/>
              </a:solidFill>
            </a:rPr>
            <a:t>SHOULDER SEAM TOWARDS BACK</a:t>
          </a:r>
        </a:p>
      </xdr:txBody>
    </xdr:sp>
    <xdr:clientData/>
  </xdr:oneCellAnchor>
  <xdr:twoCellAnchor>
    <xdr:from>
      <xdr:col>3</xdr:col>
      <xdr:colOff>139602</xdr:colOff>
      <xdr:row>29</xdr:row>
      <xdr:rowOff>149972</xdr:rowOff>
    </xdr:from>
    <xdr:to>
      <xdr:col>3</xdr:col>
      <xdr:colOff>823969</xdr:colOff>
      <xdr:row>29</xdr:row>
      <xdr:rowOff>157915</xdr:rowOff>
    </xdr:to>
    <xdr:cxnSp macro="">
      <xdr:nvCxnSpPr>
        <xdr:cNvPr id="58" name="Straight Arrow Connector 57">
          <a:extLst>
            <a:ext uri="{FF2B5EF4-FFF2-40B4-BE49-F238E27FC236}">
              <a16:creationId xmlns:a16="http://schemas.microsoft.com/office/drawing/2014/main" id="{39CBF9D9-CB6E-AF4C-9145-BD1FE7DEB31C}"/>
            </a:ext>
          </a:extLst>
        </xdr:cNvPr>
        <xdr:cNvCxnSpPr/>
      </xdr:nvCxnSpPr>
      <xdr:spPr>
        <a:xfrm flipH="1">
          <a:off x="5768242" y="7841092"/>
          <a:ext cx="684367" cy="7943"/>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276225</xdr:colOff>
      <xdr:row>0</xdr:row>
      <xdr:rowOff>190500</xdr:rowOff>
    </xdr:from>
    <xdr:to>
      <xdr:col>2</xdr:col>
      <xdr:colOff>1612265</xdr:colOff>
      <xdr:row>2</xdr:row>
      <xdr:rowOff>12329</xdr:rowOff>
    </xdr:to>
    <xdr:pic>
      <xdr:nvPicPr>
        <xdr:cNvPr id="6" name="Picture 5">
          <a:extLst>
            <a:ext uri="{FF2B5EF4-FFF2-40B4-BE49-F238E27FC236}">
              <a16:creationId xmlns:a16="http://schemas.microsoft.com/office/drawing/2014/main" id="{131ACAE6-DD1A-4EE7-A216-47B6C3E33F59}"/>
            </a:ext>
          </a:extLst>
        </xdr:cNvPr>
        <xdr:cNvPicPr>
          <a:picLocks noChangeAspect="1"/>
        </xdr:cNvPicPr>
      </xdr:nvPicPr>
      <xdr:blipFill>
        <a:blip xmlns:r="http://schemas.openxmlformats.org/officeDocument/2006/relationships" r:embed="rId1"/>
        <a:stretch>
          <a:fillRect/>
        </a:stretch>
      </xdr:blipFill>
      <xdr:spPr>
        <a:xfrm>
          <a:off x="276225" y="190500"/>
          <a:ext cx="4772025" cy="326019"/>
        </a:xfrm>
        <a:prstGeom prst="rect">
          <a:avLst/>
        </a:prstGeom>
      </xdr:spPr>
    </xdr:pic>
    <xdr:clientData/>
  </xdr:twoCellAnchor>
  <xdr:twoCellAnchor>
    <xdr:from>
      <xdr:col>6</xdr:col>
      <xdr:colOff>368299</xdr:colOff>
      <xdr:row>11</xdr:row>
      <xdr:rowOff>88900</xdr:rowOff>
    </xdr:from>
    <xdr:to>
      <xdr:col>8</xdr:col>
      <xdr:colOff>584199</xdr:colOff>
      <xdr:row>13</xdr:row>
      <xdr:rowOff>76199</xdr:rowOff>
    </xdr:to>
    <xdr:sp macro="" textlink="">
      <xdr:nvSpPr>
        <xdr:cNvPr id="66" name="TextBox 65">
          <a:extLst>
            <a:ext uri="{FF2B5EF4-FFF2-40B4-BE49-F238E27FC236}">
              <a16:creationId xmlns:a16="http://schemas.microsoft.com/office/drawing/2014/main" id="{618B2152-C518-4000-B1F3-EEACC8D57190}"/>
            </a:ext>
          </a:extLst>
        </xdr:cNvPr>
        <xdr:cNvSpPr txBox="1"/>
      </xdr:nvSpPr>
      <xdr:spPr>
        <a:xfrm flipH="1">
          <a:off x="9880599" y="288290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a:t>
          </a:r>
          <a:r>
            <a:rPr lang="en-AU" sz="1100" baseline="0">
              <a:solidFill>
                <a:schemeClr val="tx1"/>
              </a:solidFill>
            </a:rPr>
            <a:t> INSERT TEXT HERE. ]</a:t>
          </a:r>
          <a:endParaRPr lang="en-AU" sz="1100">
            <a:solidFill>
              <a:schemeClr val="tx1"/>
            </a:solidFill>
          </a:endParaRPr>
        </a:p>
      </xdr:txBody>
    </xdr:sp>
    <xdr:clientData/>
  </xdr:twoCellAnchor>
  <xdr:twoCellAnchor>
    <xdr:from>
      <xdr:col>5</xdr:col>
      <xdr:colOff>304800</xdr:colOff>
      <xdr:row>12</xdr:row>
      <xdr:rowOff>82550</xdr:rowOff>
    </xdr:from>
    <xdr:to>
      <xdr:col>6</xdr:col>
      <xdr:colOff>368299</xdr:colOff>
      <xdr:row>12</xdr:row>
      <xdr:rowOff>88900</xdr:rowOff>
    </xdr:to>
    <xdr:cxnSp macro="">
      <xdr:nvCxnSpPr>
        <xdr:cNvPr id="67" name="Straight Arrow Connector 66">
          <a:extLst>
            <a:ext uri="{FF2B5EF4-FFF2-40B4-BE49-F238E27FC236}">
              <a16:creationId xmlns:a16="http://schemas.microsoft.com/office/drawing/2014/main" id="{D3B454AE-D028-4EF9-BBC8-87729BED358C}"/>
            </a:ext>
          </a:extLst>
        </xdr:cNvPr>
        <xdr:cNvCxnSpPr>
          <a:stCxn id="66" idx="3"/>
        </xdr:cNvCxnSpPr>
      </xdr:nvCxnSpPr>
      <xdr:spPr>
        <a:xfrm flipH="1">
          <a:off x="9207500" y="313055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342899</xdr:colOff>
      <xdr:row>13</xdr:row>
      <xdr:rowOff>241300</xdr:rowOff>
    </xdr:from>
    <xdr:to>
      <xdr:col>8</xdr:col>
      <xdr:colOff>558799</xdr:colOff>
      <xdr:row>15</xdr:row>
      <xdr:rowOff>228599</xdr:rowOff>
    </xdr:to>
    <xdr:sp macro="" textlink="">
      <xdr:nvSpPr>
        <xdr:cNvPr id="68" name="TextBox 67">
          <a:extLst>
            <a:ext uri="{FF2B5EF4-FFF2-40B4-BE49-F238E27FC236}">
              <a16:creationId xmlns:a16="http://schemas.microsoft.com/office/drawing/2014/main" id="{4F4E2E98-76AF-4E82-8C29-2F90FD546A90}"/>
            </a:ext>
          </a:extLst>
        </xdr:cNvPr>
        <xdr:cNvSpPr txBox="1"/>
      </xdr:nvSpPr>
      <xdr:spPr>
        <a:xfrm flipH="1">
          <a:off x="9855199" y="354330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a:t>
          </a:r>
          <a:r>
            <a:rPr lang="en-AU" sz="1100" baseline="0">
              <a:solidFill>
                <a:schemeClr val="tx1"/>
              </a:solidFill>
            </a:rPr>
            <a:t> INSERT TEXT HERE. ]</a:t>
          </a:r>
          <a:endParaRPr lang="en-AU" sz="1100">
            <a:solidFill>
              <a:schemeClr val="tx1"/>
            </a:solidFill>
          </a:endParaRPr>
        </a:p>
      </xdr:txBody>
    </xdr:sp>
    <xdr:clientData/>
  </xdr:twoCellAnchor>
  <xdr:twoCellAnchor>
    <xdr:from>
      <xdr:col>5</xdr:col>
      <xdr:colOff>279400</xdr:colOff>
      <xdr:row>14</xdr:row>
      <xdr:rowOff>234950</xdr:rowOff>
    </xdr:from>
    <xdr:to>
      <xdr:col>6</xdr:col>
      <xdr:colOff>342899</xdr:colOff>
      <xdr:row>14</xdr:row>
      <xdr:rowOff>241300</xdr:rowOff>
    </xdr:to>
    <xdr:cxnSp macro="">
      <xdr:nvCxnSpPr>
        <xdr:cNvPr id="69" name="Straight Arrow Connector 68">
          <a:extLst>
            <a:ext uri="{FF2B5EF4-FFF2-40B4-BE49-F238E27FC236}">
              <a16:creationId xmlns:a16="http://schemas.microsoft.com/office/drawing/2014/main" id="{7D619883-F96F-4717-B9B4-7420FC5BAC58}"/>
            </a:ext>
          </a:extLst>
        </xdr:cNvPr>
        <xdr:cNvCxnSpPr>
          <a:stCxn id="68" idx="3"/>
        </xdr:cNvCxnSpPr>
      </xdr:nvCxnSpPr>
      <xdr:spPr>
        <a:xfrm flipH="1">
          <a:off x="9182100" y="379095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330199</xdr:colOff>
      <xdr:row>16</xdr:row>
      <xdr:rowOff>139700</xdr:rowOff>
    </xdr:from>
    <xdr:to>
      <xdr:col>8</xdr:col>
      <xdr:colOff>546099</xdr:colOff>
      <xdr:row>18</xdr:row>
      <xdr:rowOff>126999</xdr:rowOff>
    </xdr:to>
    <xdr:sp macro="" textlink="">
      <xdr:nvSpPr>
        <xdr:cNvPr id="70" name="TextBox 69">
          <a:extLst>
            <a:ext uri="{FF2B5EF4-FFF2-40B4-BE49-F238E27FC236}">
              <a16:creationId xmlns:a16="http://schemas.microsoft.com/office/drawing/2014/main" id="{CE05C865-E8AF-4CE8-B0E6-31AB1A95FA33}"/>
            </a:ext>
          </a:extLst>
        </xdr:cNvPr>
        <xdr:cNvSpPr txBox="1"/>
      </xdr:nvSpPr>
      <xdr:spPr>
        <a:xfrm flipH="1">
          <a:off x="9842499" y="420370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a:t>
          </a:r>
          <a:r>
            <a:rPr lang="en-AU" sz="1100" baseline="0">
              <a:solidFill>
                <a:schemeClr val="tx1"/>
              </a:solidFill>
            </a:rPr>
            <a:t> INSERT TEXT HERE. ]</a:t>
          </a:r>
          <a:endParaRPr lang="en-AU" sz="1100">
            <a:solidFill>
              <a:schemeClr val="tx1"/>
            </a:solidFill>
          </a:endParaRPr>
        </a:p>
      </xdr:txBody>
    </xdr:sp>
    <xdr:clientData/>
  </xdr:twoCellAnchor>
  <xdr:twoCellAnchor>
    <xdr:from>
      <xdr:col>5</xdr:col>
      <xdr:colOff>266700</xdr:colOff>
      <xdr:row>17</xdr:row>
      <xdr:rowOff>133350</xdr:rowOff>
    </xdr:from>
    <xdr:to>
      <xdr:col>6</xdr:col>
      <xdr:colOff>330199</xdr:colOff>
      <xdr:row>17</xdr:row>
      <xdr:rowOff>139700</xdr:rowOff>
    </xdr:to>
    <xdr:cxnSp macro="">
      <xdr:nvCxnSpPr>
        <xdr:cNvPr id="71" name="Straight Arrow Connector 70">
          <a:extLst>
            <a:ext uri="{FF2B5EF4-FFF2-40B4-BE49-F238E27FC236}">
              <a16:creationId xmlns:a16="http://schemas.microsoft.com/office/drawing/2014/main" id="{C2F2989A-4316-4E1A-9DB9-393769D06FC7}"/>
            </a:ext>
          </a:extLst>
        </xdr:cNvPr>
        <xdr:cNvCxnSpPr>
          <a:stCxn id="70" idx="3"/>
        </xdr:cNvCxnSpPr>
      </xdr:nvCxnSpPr>
      <xdr:spPr>
        <a:xfrm flipH="1">
          <a:off x="9169400" y="445135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304799</xdr:colOff>
      <xdr:row>19</xdr:row>
      <xdr:rowOff>38100</xdr:rowOff>
    </xdr:from>
    <xdr:to>
      <xdr:col>8</xdr:col>
      <xdr:colOff>520699</xdr:colOff>
      <xdr:row>21</xdr:row>
      <xdr:rowOff>25399</xdr:rowOff>
    </xdr:to>
    <xdr:sp macro="" textlink="">
      <xdr:nvSpPr>
        <xdr:cNvPr id="72" name="TextBox 71">
          <a:extLst>
            <a:ext uri="{FF2B5EF4-FFF2-40B4-BE49-F238E27FC236}">
              <a16:creationId xmlns:a16="http://schemas.microsoft.com/office/drawing/2014/main" id="{1193D745-2511-4656-905E-3AB48EE4B02E}"/>
            </a:ext>
          </a:extLst>
        </xdr:cNvPr>
        <xdr:cNvSpPr txBox="1"/>
      </xdr:nvSpPr>
      <xdr:spPr>
        <a:xfrm flipH="1">
          <a:off x="9817099" y="486410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a:t>
          </a:r>
          <a:r>
            <a:rPr lang="en-AU" sz="1100" baseline="0">
              <a:solidFill>
                <a:schemeClr val="tx1"/>
              </a:solidFill>
            </a:rPr>
            <a:t> INSERT TEXT HERE. ]</a:t>
          </a:r>
          <a:endParaRPr lang="en-AU" sz="1100">
            <a:solidFill>
              <a:schemeClr val="tx1"/>
            </a:solidFill>
          </a:endParaRPr>
        </a:p>
      </xdr:txBody>
    </xdr:sp>
    <xdr:clientData/>
  </xdr:twoCellAnchor>
  <xdr:twoCellAnchor>
    <xdr:from>
      <xdr:col>5</xdr:col>
      <xdr:colOff>241300</xdr:colOff>
      <xdr:row>20</xdr:row>
      <xdr:rowOff>31750</xdr:rowOff>
    </xdr:from>
    <xdr:to>
      <xdr:col>6</xdr:col>
      <xdr:colOff>304799</xdr:colOff>
      <xdr:row>20</xdr:row>
      <xdr:rowOff>38100</xdr:rowOff>
    </xdr:to>
    <xdr:cxnSp macro="">
      <xdr:nvCxnSpPr>
        <xdr:cNvPr id="73" name="Straight Arrow Connector 72">
          <a:extLst>
            <a:ext uri="{FF2B5EF4-FFF2-40B4-BE49-F238E27FC236}">
              <a16:creationId xmlns:a16="http://schemas.microsoft.com/office/drawing/2014/main" id="{84F913A1-39F2-4A57-8E30-7AEE27671B86}"/>
            </a:ext>
          </a:extLst>
        </xdr:cNvPr>
        <xdr:cNvCxnSpPr>
          <a:stCxn id="72" idx="3"/>
        </xdr:cNvCxnSpPr>
      </xdr:nvCxnSpPr>
      <xdr:spPr>
        <a:xfrm flipH="1">
          <a:off x="9144000" y="511175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292099</xdr:colOff>
      <xdr:row>21</xdr:row>
      <xdr:rowOff>63500</xdr:rowOff>
    </xdr:from>
    <xdr:to>
      <xdr:col>8</xdr:col>
      <xdr:colOff>507999</xdr:colOff>
      <xdr:row>23</xdr:row>
      <xdr:rowOff>50799</xdr:rowOff>
    </xdr:to>
    <xdr:sp macro="" textlink="">
      <xdr:nvSpPr>
        <xdr:cNvPr id="74" name="TextBox 73">
          <a:extLst>
            <a:ext uri="{FF2B5EF4-FFF2-40B4-BE49-F238E27FC236}">
              <a16:creationId xmlns:a16="http://schemas.microsoft.com/office/drawing/2014/main" id="{8DC6F412-58DB-443D-901B-10DEE63587B8}"/>
            </a:ext>
          </a:extLst>
        </xdr:cNvPr>
        <xdr:cNvSpPr txBox="1"/>
      </xdr:nvSpPr>
      <xdr:spPr>
        <a:xfrm flipH="1">
          <a:off x="9804399" y="539750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a:t>
          </a:r>
          <a:r>
            <a:rPr lang="en-AU" sz="1100" baseline="0">
              <a:solidFill>
                <a:schemeClr val="tx1"/>
              </a:solidFill>
            </a:rPr>
            <a:t> INSERT TEXT HERE. ]</a:t>
          </a:r>
          <a:endParaRPr lang="en-AU" sz="1100">
            <a:solidFill>
              <a:schemeClr val="tx1"/>
            </a:solidFill>
          </a:endParaRPr>
        </a:p>
      </xdr:txBody>
    </xdr:sp>
    <xdr:clientData/>
  </xdr:twoCellAnchor>
  <xdr:twoCellAnchor>
    <xdr:from>
      <xdr:col>5</xdr:col>
      <xdr:colOff>228600</xdr:colOff>
      <xdr:row>22</xdr:row>
      <xdr:rowOff>57150</xdr:rowOff>
    </xdr:from>
    <xdr:to>
      <xdr:col>6</xdr:col>
      <xdr:colOff>292099</xdr:colOff>
      <xdr:row>22</xdr:row>
      <xdr:rowOff>63500</xdr:rowOff>
    </xdr:to>
    <xdr:cxnSp macro="">
      <xdr:nvCxnSpPr>
        <xdr:cNvPr id="75" name="Straight Arrow Connector 74">
          <a:extLst>
            <a:ext uri="{FF2B5EF4-FFF2-40B4-BE49-F238E27FC236}">
              <a16:creationId xmlns:a16="http://schemas.microsoft.com/office/drawing/2014/main" id="{5312A8F2-BFA0-4FF6-806D-FCD4D27FF6FB}"/>
            </a:ext>
          </a:extLst>
        </xdr:cNvPr>
        <xdr:cNvCxnSpPr>
          <a:stCxn id="74" idx="3"/>
        </xdr:cNvCxnSpPr>
      </xdr:nvCxnSpPr>
      <xdr:spPr>
        <a:xfrm flipH="1">
          <a:off x="9131300" y="564515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xdr:colOff>
      <xdr:row>11</xdr:row>
      <xdr:rowOff>165100</xdr:rowOff>
    </xdr:from>
    <xdr:to>
      <xdr:col>12</xdr:col>
      <xdr:colOff>292100</xdr:colOff>
      <xdr:row>13</xdr:row>
      <xdr:rowOff>152399</xdr:rowOff>
    </xdr:to>
    <xdr:sp macro="" textlink="">
      <xdr:nvSpPr>
        <xdr:cNvPr id="76" name="TextBox 75">
          <a:extLst>
            <a:ext uri="{FF2B5EF4-FFF2-40B4-BE49-F238E27FC236}">
              <a16:creationId xmlns:a16="http://schemas.microsoft.com/office/drawing/2014/main" id="{38AEEB4B-05D2-4E65-9899-A879CD6E426D}"/>
            </a:ext>
          </a:extLst>
        </xdr:cNvPr>
        <xdr:cNvSpPr txBox="1"/>
      </xdr:nvSpPr>
      <xdr:spPr>
        <a:xfrm>
          <a:off x="12026900" y="295910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a:t>
          </a:r>
          <a:r>
            <a:rPr lang="en-AU" sz="1100" baseline="0">
              <a:solidFill>
                <a:schemeClr val="tx1"/>
              </a:solidFill>
            </a:rPr>
            <a:t> INSERT TEXT HERE. ]</a:t>
          </a:r>
          <a:endParaRPr lang="en-AU" sz="1100">
            <a:solidFill>
              <a:schemeClr val="tx1"/>
            </a:solidFill>
          </a:endParaRPr>
        </a:p>
      </xdr:txBody>
    </xdr:sp>
    <xdr:clientData/>
  </xdr:twoCellAnchor>
  <xdr:twoCellAnchor>
    <xdr:from>
      <xdr:col>12</xdr:col>
      <xdr:colOff>292100</xdr:colOff>
      <xdr:row>12</xdr:row>
      <xdr:rowOff>158750</xdr:rowOff>
    </xdr:from>
    <xdr:to>
      <xdr:col>13</xdr:col>
      <xdr:colOff>355599</xdr:colOff>
      <xdr:row>12</xdr:row>
      <xdr:rowOff>165100</xdr:rowOff>
    </xdr:to>
    <xdr:cxnSp macro="">
      <xdr:nvCxnSpPr>
        <xdr:cNvPr id="77" name="Straight Arrow Connector 76">
          <a:extLst>
            <a:ext uri="{FF2B5EF4-FFF2-40B4-BE49-F238E27FC236}">
              <a16:creationId xmlns:a16="http://schemas.microsoft.com/office/drawing/2014/main" id="{BA49D29E-6943-4EBB-A793-53FB9B941856}"/>
            </a:ext>
          </a:extLst>
        </xdr:cNvPr>
        <xdr:cNvCxnSpPr>
          <a:stCxn id="76" idx="3"/>
        </xdr:cNvCxnSpPr>
      </xdr:nvCxnSpPr>
      <xdr:spPr>
        <a:xfrm>
          <a:off x="13462000" y="320675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88900</xdr:colOff>
      <xdr:row>13</xdr:row>
      <xdr:rowOff>114300</xdr:rowOff>
    </xdr:from>
    <xdr:to>
      <xdr:col>12</xdr:col>
      <xdr:colOff>304800</xdr:colOff>
      <xdr:row>15</xdr:row>
      <xdr:rowOff>101599</xdr:rowOff>
    </xdr:to>
    <xdr:sp macro="" textlink="">
      <xdr:nvSpPr>
        <xdr:cNvPr id="78" name="TextBox 77">
          <a:extLst>
            <a:ext uri="{FF2B5EF4-FFF2-40B4-BE49-F238E27FC236}">
              <a16:creationId xmlns:a16="http://schemas.microsoft.com/office/drawing/2014/main" id="{EBEC3AA5-410D-4E6C-A19E-8B431DB9CF62}"/>
            </a:ext>
          </a:extLst>
        </xdr:cNvPr>
        <xdr:cNvSpPr txBox="1"/>
      </xdr:nvSpPr>
      <xdr:spPr>
        <a:xfrm>
          <a:off x="12039600" y="341630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a:t>
          </a:r>
          <a:r>
            <a:rPr lang="en-AU" sz="1100" baseline="0">
              <a:solidFill>
                <a:schemeClr val="tx1"/>
              </a:solidFill>
            </a:rPr>
            <a:t> INSERT TEXT HERE. ]</a:t>
          </a:r>
          <a:endParaRPr lang="en-AU" sz="1100">
            <a:solidFill>
              <a:schemeClr val="tx1"/>
            </a:solidFill>
          </a:endParaRPr>
        </a:p>
      </xdr:txBody>
    </xdr:sp>
    <xdr:clientData/>
  </xdr:twoCellAnchor>
  <xdr:twoCellAnchor>
    <xdr:from>
      <xdr:col>12</xdr:col>
      <xdr:colOff>304800</xdr:colOff>
      <xdr:row>14</xdr:row>
      <xdr:rowOff>107950</xdr:rowOff>
    </xdr:from>
    <xdr:to>
      <xdr:col>13</xdr:col>
      <xdr:colOff>368299</xdr:colOff>
      <xdr:row>14</xdr:row>
      <xdr:rowOff>114300</xdr:rowOff>
    </xdr:to>
    <xdr:cxnSp macro="">
      <xdr:nvCxnSpPr>
        <xdr:cNvPr id="79" name="Straight Arrow Connector 78">
          <a:extLst>
            <a:ext uri="{FF2B5EF4-FFF2-40B4-BE49-F238E27FC236}">
              <a16:creationId xmlns:a16="http://schemas.microsoft.com/office/drawing/2014/main" id="{7D5D60AF-8612-46ED-9F2B-7D21FA5325C6}"/>
            </a:ext>
          </a:extLst>
        </xdr:cNvPr>
        <xdr:cNvCxnSpPr>
          <a:stCxn id="78" idx="3"/>
        </xdr:cNvCxnSpPr>
      </xdr:nvCxnSpPr>
      <xdr:spPr>
        <a:xfrm>
          <a:off x="13474700" y="366395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xdr:colOff>
      <xdr:row>13</xdr:row>
      <xdr:rowOff>0</xdr:rowOff>
    </xdr:from>
    <xdr:to>
      <xdr:col>4</xdr:col>
      <xdr:colOff>2057401</xdr:colOff>
      <xdr:row>25</xdr:row>
      <xdr:rowOff>97211</xdr:rowOff>
    </xdr:to>
    <xdr:grpSp>
      <xdr:nvGrpSpPr>
        <xdr:cNvPr id="5" name="Group 4">
          <a:extLst>
            <a:ext uri="{FF2B5EF4-FFF2-40B4-BE49-F238E27FC236}">
              <a16:creationId xmlns:a16="http://schemas.microsoft.com/office/drawing/2014/main" id="{E4C460BF-C374-58A4-7824-1F3C5095A113}"/>
            </a:ext>
          </a:extLst>
        </xdr:cNvPr>
        <xdr:cNvGrpSpPr/>
      </xdr:nvGrpSpPr>
      <xdr:grpSpPr>
        <a:xfrm>
          <a:off x="1" y="3424813"/>
          <a:ext cx="9334082" cy="3111716"/>
          <a:chOff x="1" y="3414623"/>
          <a:chExt cx="9102306" cy="3116456"/>
        </a:xfrm>
      </xdr:grpSpPr>
      <xdr:pic>
        <xdr:nvPicPr>
          <xdr:cNvPr id="3" name="Picture 2">
            <a:extLst>
              <a:ext uri="{FF2B5EF4-FFF2-40B4-BE49-F238E27FC236}">
                <a16:creationId xmlns:a16="http://schemas.microsoft.com/office/drawing/2014/main" id="{F0605E93-0E62-6C1F-59C7-7BF9A83CB7AA}"/>
              </a:ext>
            </a:extLst>
          </xdr:cNvPr>
          <xdr:cNvPicPr>
            <a:picLocks noChangeAspect="1"/>
          </xdr:cNvPicPr>
        </xdr:nvPicPr>
        <xdr:blipFill>
          <a:blip xmlns:r="http://schemas.openxmlformats.org/officeDocument/2006/relationships" r:embed="rId2"/>
          <a:stretch>
            <a:fillRect/>
          </a:stretch>
        </xdr:blipFill>
        <xdr:spPr>
          <a:xfrm>
            <a:off x="1" y="3414623"/>
            <a:ext cx="9102306" cy="3116456"/>
          </a:xfrm>
          <a:prstGeom prst="rect">
            <a:avLst/>
          </a:prstGeom>
        </xdr:spPr>
      </xdr:pic>
      <xdr:cxnSp macro="">
        <xdr:nvCxnSpPr>
          <xdr:cNvPr id="4" name="Straight Connector 3">
            <a:extLst>
              <a:ext uri="{FF2B5EF4-FFF2-40B4-BE49-F238E27FC236}">
                <a16:creationId xmlns:a16="http://schemas.microsoft.com/office/drawing/2014/main" id="{19690C3B-C10C-47C9-493F-C7EE24BD89BB}"/>
              </a:ext>
            </a:extLst>
          </xdr:cNvPr>
          <xdr:cNvCxnSpPr/>
        </xdr:nvCxnSpPr>
        <xdr:spPr>
          <a:xfrm flipV="1">
            <a:off x="4733637" y="3761261"/>
            <a:ext cx="4191216" cy="2719441"/>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0</xdr:col>
      <xdr:colOff>0</xdr:colOff>
      <xdr:row>26</xdr:row>
      <xdr:rowOff>77063</xdr:rowOff>
    </xdr:from>
    <xdr:to>
      <xdr:col>2</xdr:col>
      <xdr:colOff>1049303</xdr:colOff>
      <xdr:row>39</xdr:row>
      <xdr:rowOff>10570</xdr:rowOff>
    </xdr:to>
    <xdr:pic>
      <xdr:nvPicPr>
        <xdr:cNvPr id="8" name="Picture 7">
          <a:extLst>
            <a:ext uri="{FF2B5EF4-FFF2-40B4-BE49-F238E27FC236}">
              <a16:creationId xmlns:a16="http://schemas.microsoft.com/office/drawing/2014/main" id="{6C1A57F0-FEA8-F268-036D-C7A39A52D457}"/>
            </a:ext>
          </a:extLst>
        </xdr:cNvPr>
        <xdr:cNvPicPr>
          <a:picLocks noChangeAspect="1"/>
        </xdr:cNvPicPr>
      </xdr:nvPicPr>
      <xdr:blipFill>
        <a:blip xmlns:r="http://schemas.openxmlformats.org/officeDocument/2006/relationships" r:embed="rId3"/>
        <a:stretch>
          <a:fillRect/>
        </a:stretch>
      </xdr:blipFill>
      <xdr:spPr>
        <a:xfrm>
          <a:off x="0" y="6762535"/>
          <a:ext cx="4571756" cy="32043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276225</xdr:colOff>
      <xdr:row>0</xdr:row>
      <xdr:rowOff>104775</xdr:rowOff>
    </xdr:from>
    <xdr:to>
      <xdr:col>3</xdr:col>
      <xdr:colOff>72390</xdr:colOff>
      <xdr:row>1</xdr:row>
      <xdr:rowOff>72654</xdr:rowOff>
    </xdr:to>
    <xdr:pic>
      <xdr:nvPicPr>
        <xdr:cNvPr id="14" name="Picture 13">
          <a:extLst>
            <a:ext uri="{FF2B5EF4-FFF2-40B4-BE49-F238E27FC236}">
              <a16:creationId xmlns:a16="http://schemas.microsoft.com/office/drawing/2014/main" id="{A61A0F93-E99B-40B2-950B-271CEDF96B1D}"/>
            </a:ext>
          </a:extLst>
        </xdr:cNvPr>
        <xdr:cNvPicPr>
          <a:picLocks noChangeAspect="1"/>
        </xdr:cNvPicPr>
      </xdr:nvPicPr>
      <xdr:blipFill>
        <a:blip xmlns:r="http://schemas.openxmlformats.org/officeDocument/2006/relationships" r:embed="rId1"/>
        <a:stretch>
          <a:fillRect/>
        </a:stretch>
      </xdr:blipFill>
      <xdr:spPr>
        <a:xfrm>
          <a:off x="276225" y="104775"/>
          <a:ext cx="4772025" cy="326019"/>
        </a:xfrm>
        <a:prstGeom prst="rect">
          <a:avLst/>
        </a:prstGeom>
      </xdr:spPr>
    </xdr:pic>
    <xdr:clientData/>
  </xdr:twoCellAnchor>
  <xdr:twoCellAnchor>
    <xdr:from>
      <xdr:col>14</xdr:col>
      <xdr:colOff>171724</xdr:colOff>
      <xdr:row>39</xdr:row>
      <xdr:rowOff>190790</xdr:rowOff>
    </xdr:from>
    <xdr:to>
      <xdr:col>16</xdr:col>
      <xdr:colOff>122464</xdr:colOff>
      <xdr:row>39</xdr:row>
      <xdr:rowOff>474344</xdr:rowOff>
    </xdr:to>
    <xdr:pic>
      <xdr:nvPicPr>
        <xdr:cNvPr id="8" name="Picture 7">
          <a:extLst>
            <a:ext uri="{FF2B5EF4-FFF2-40B4-BE49-F238E27FC236}">
              <a16:creationId xmlns:a16="http://schemas.microsoft.com/office/drawing/2014/main" id="{10E36E8B-CE14-561D-7DF0-8D236C4271D7}"/>
            </a:ext>
            <a:ext uri="{147F2762-F138-4A5C-976F-8EAC2B608ADB}">
              <a16:predDERef xmlns:a16="http://schemas.microsoft.com/office/drawing/2014/main" pred="{86CACFDF-9CB1-4C4F-70ED-E4C5A67EE850}"/>
            </a:ext>
          </a:extLst>
        </xdr:cNvPr>
        <xdr:cNvPicPr>
          <a:picLocks noChangeAspect="1"/>
        </xdr:cNvPicPr>
      </xdr:nvPicPr>
      <xdr:blipFill>
        <a:blip xmlns:r="http://schemas.openxmlformats.org/officeDocument/2006/relationships" r:embed="rId2"/>
        <a:stretch>
          <a:fillRect/>
        </a:stretch>
      </xdr:blipFill>
      <xdr:spPr>
        <a:xfrm>
          <a:off x="17752153" y="13335290"/>
          <a:ext cx="1175382" cy="2835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32</xdr:col>
      <xdr:colOff>511304</xdr:colOff>
      <xdr:row>18</xdr:row>
      <xdr:rowOff>22739</xdr:rowOff>
    </xdr:from>
    <xdr:to>
      <xdr:col>32</xdr:col>
      <xdr:colOff>511304</xdr:colOff>
      <xdr:row>31</xdr:row>
      <xdr:rowOff>110830</xdr:rowOff>
    </xdr:to>
    <xdr:cxnSp macro="">
      <xdr:nvCxnSpPr>
        <xdr:cNvPr id="48" name="Straight Arrow Connector 47">
          <a:extLst>
            <a:ext uri="{FF2B5EF4-FFF2-40B4-BE49-F238E27FC236}">
              <a16:creationId xmlns:a16="http://schemas.microsoft.com/office/drawing/2014/main" id="{8FDCD7A7-BAD1-42D4-A15E-FE3B3016203D}"/>
            </a:ext>
          </a:extLst>
        </xdr:cNvPr>
        <xdr:cNvCxnSpPr/>
      </xdr:nvCxnSpPr>
      <xdr:spPr>
        <a:xfrm rot="5400000">
          <a:off x="17694044" y="5169010"/>
          <a:ext cx="1888951" cy="0"/>
        </a:xfrm>
        <a:prstGeom prst="straightConnector1">
          <a:avLst/>
        </a:prstGeom>
        <a:ln>
          <a:solidFill>
            <a:srgbClr val="FF0000"/>
          </a:solidFill>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32</xdr:col>
      <xdr:colOff>41314</xdr:colOff>
      <xdr:row>9</xdr:row>
      <xdr:rowOff>982</xdr:rowOff>
    </xdr:from>
    <xdr:to>
      <xdr:col>32</xdr:col>
      <xdr:colOff>244640</xdr:colOff>
      <xdr:row>9</xdr:row>
      <xdr:rowOff>187332</xdr:rowOff>
    </xdr:to>
    <xdr:sp macro="" textlink="">
      <xdr:nvSpPr>
        <xdr:cNvPr id="56" name="TextBox 55">
          <a:extLst>
            <a:ext uri="{FF2B5EF4-FFF2-40B4-BE49-F238E27FC236}">
              <a16:creationId xmlns:a16="http://schemas.microsoft.com/office/drawing/2014/main" id="{3E2D351C-1734-4691-83A0-73460F121260}"/>
            </a:ext>
          </a:extLst>
        </xdr:cNvPr>
        <xdr:cNvSpPr txBox="1"/>
      </xdr:nvSpPr>
      <xdr:spPr>
        <a:xfrm>
          <a:off x="18140046" y="2732752"/>
          <a:ext cx="231875" cy="19079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noAutofit/>
        </a:bodyPr>
        <a:lstStyle/>
        <a:p>
          <a:pPr algn="ctr"/>
          <a:r>
            <a:rPr lang="en-AU" sz="1000">
              <a:solidFill>
                <a:srgbClr val="FF0000"/>
              </a:solidFill>
            </a:rPr>
            <a:t>F1</a:t>
          </a:r>
        </a:p>
      </xdr:txBody>
    </xdr:sp>
    <xdr:clientData/>
  </xdr:twoCellAnchor>
  <xdr:twoCellAnchor editAs="absolute">
    <xdr:from>
      <xdr:col>31</xdr:col>
      <xdr:colOff>570230</xdr:colOff>
      <xdr:row>16</xdr:row>
      <xdr:rowOff>60036</xdr:rowOff>
    </xdr:from>
    <xdr:to>
      <xdr:col>33</xdr:col>
      <xdr:colOff>131611</xdr:colOff>
      <xdr:row>16</xdr:row>
      <xdr:rowOff>60036</xdr:rowOff>
    </xdr:to>
    <xdr:cxnSp macro="">
      <xdr:nvCxnSpPr>
        <xdr:cNvPr id="60" name="Straight Connector 59">
          <a:extLst>
            <a:ext uri="{FF2B5EF4-FFF2-40B4-BE49-F238E27FC236}">
              <a16:creationId xmlns:a16="http://schemas.microsoft.com/office/drawing/2014/main" id="{EFC378C2-7E64-4CE3-8EBE-D5C311458661}"/>
            </a:ext>
          </a:extLst>
        </xdr:cNvPr>
        <xdr:cNvCxnSpPr/>
      </xdr:nvCxnSpPr>
      <xdr:spPr>
        <a:xfrm flipH="1">
          <a:off x="18068925" y="4054821"/>
          <a:ext cx="796290" cy="0"/>
        </a:xfrm>
        <a:prstGeom prst="line">
          <a:avLst/>
        </a:prstGeom>
        <a:ln w="12700">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32</xdr:col>
      <xdr:colOff>171047</xdr:colOff>
      <xdr:row>18</xdr:row>
      <xdr:rowOff>36709</xdr:rowOff>
    </xdr:from>
    <xdr:to>
      <xdr:col>32</xdr:col>
      <xdr:colOff>171047</xdr:colOff>
      <xdr:row>38</xdr:row>
      <xdr:rowOff>22056</xdr:rowOff>
    </xdr:to>
    <xdr:cxnSp macro="">
      <xdr:nvCxnSpPr>
        <xdr:cNvPr id="61" name="Straight Arrow Connector 60">
          <a:extLst>
            <a:ext uri="{FF2B5EF4-FFF2-40B4-BE49-F238E27FC236}">
              <a16:creationId xmlns:a16="http://schemas.microsoft.com/office/drawing/2014/main" id="{E934FF30-D057-48AA-8A47-7324D7A6DA7E}"/>
            </a:ext>
          </a:extLst>
        </xdr:cNvPr>
        <xdr:cNvCxnSpPr/>
      </xdr:nvCxnSpPr>
      <xdr:spPr>
        <a:xfrm>
          <a:off x="18256885" y="4227709"/>
          <a:ext cx="0" cy="2395226"/>
        </a:xfrm>
        <a:prstGeom prst="straightConnector1">
          <a:avLst/>
        </a:prstGeom>
        <a:ln>
          <a:solidFill>
            <a:srgbClr val="FF0000"/>
          </a:solidFill>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32</xdr:col>
      <xdr:colOff>321374</xdr:colOff>
      <xdr:row>18</xdr:row>
      <xdr:rowOff>34810</xdr:rowOff>
    </xdr:from>
    <xdr:to>
      <xdr:col>32</xdr:col>
      <xdr:colOff>321374</xdr:colOff>
      <xdr:row>27</xdr:row>
      <xdr:rowOff>110836</xdr:rowOff>
    </xdr:to>
    <xdr:cxnSp macro="">
      <xdr:nvCxnSpPr>
        <xdr:cNvPr id="62" name="Straight Arrow Connector 61">
          <a:extLst>
            <a:ext uri="{FF2B5EF4-FFF2-40B4-BE49-F238E27FC236}">
              <a16:creationId xmlns:a16="http://schemas.microsoft.com/office/drawing/2014/main" id="{C0F3890E-207B-4371-86D6-B813AF29BFF0}"/>
            </a:ext>
          </a:extLst>
        </xdr:cNvPr>
        <xdr:cNvCxnSpPr/>
      </xdr:nvCxnSpPr>
      <xdr:spPr>
        <a:xfrm>
          <a:off x="18448655" y="4221365"/>
          <a:ext cx="0" cy="1692736"/>
        </a:xfrm>
        <a:prstGeom prst="straightConnector1">
          <a:avLst/>
        </a:prstGeom>
        <a:ln>
          <a:solidFill>
            <a:srgbClr val="FF0000"/>
          </a:solidFill>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32</xdr:col>
      <xdr:colOff>400115</xdr:colOff>
      <xdr:row>9</xdr:row>
      <xdr:rowOff>982</xdr:rowOff>
    </xdr:from>
    <xdr:to>
      <xdr:col>33</xdr:col>
      <xdr:colOff>230</xdr:colOff>
      <xdr:row>9</xdr:row>
      <xdr:rowOff>187332</xdr:rowOff>
    </xdr:to>
    <xdr:sp macro="" textlink="">
      <xdr:nvSpPr>
        <xdr:cNvPr id="64" name="TextBox 63">
          <a:extLst>
            <a:ext uri="{FF2B5EF4-FFF2-40B4-BE49-F238E27FC236}">
              <a16:creationId xmlns:a16="http://schemas.microsoft.com/office/drawing/2014/main" id="{AA1070F8-2934-4A75-B8B0-82AC9FADC9DD}"/>
            </a:ext>
          </a:extLst>
        </xdr:cNvPr>
        <xdr:cNvSpPr txBox="1"/>
      </xdr:nvSpPr>
      <xdr:spPr>
        <a:xfrm>
          <a:off x="18523586" y="2732752"/>
          <a:ext cx="187425" cy="19079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noAutofit/>
        </a:bodyPr>
        <a:lstStyle/>
        <a:p>
          <a:pPr algn="ctr"/>
          <a:r>
            <a:rPr lang="en-AU" sz="1000">
              <a:solidFill>
                <a:srgbClr val="FF0000"/>
              </a:solidFill>
            </a:rPr>
            <a:t>B4</a:t>
          </a:r>
        </a:p>
      </xdr:txBody>
    </xdr:sp>
    <xdr:clientData/>
  </xdr:twoCellAnchor>
  <xdr:twoCellAnchor editAs="absolute">
    <xdr:from>
      <xdr:col>33</xdr:col>
      <xdr:colOff>134152</xdr:colOff>
      <xdr:row>9</xdr:row>
      <xdr:rowOff>21937</xdr:rowOff>
    </xdr:from>
    <xdr:to>
      <xdr:col>33</xdr:col>
      <xdr:colOff>323381</xdr:colOff>
      <xdr:row>9</xdr:row>
      <xdr:rowOff>152407</xdr:rowOff>
    </xdr:to>
    <xdr:sp macro="" textlink="">
      <xdr:nvSpPr>
        <xdr:cNvPr id="65" name="TextBox 64">
          <a:extLst>
            <a:ext uri="{FF2B5EF4-FFF2-40B4-BE49-F238E27FC236}">
              <a16:creationId xmlns:a16="http://schemas.microsoft.com/office/drawing/2014/main" id="{0B8F8E61-B438-49E7-AE97-9BF7DFC04599}"/>
            </a:ext>
          </a:extLst>
        </xdr:cNvPr>
        <xdr:cNvSpPr txBox="1"/>
      </xdr:nvSpPr>
      <xdr:spPr>
        <a:xfrm>
          <a:off x="18849976" y="2730847"/>
          <a:ext cx="204570" cy="17746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noAutofit/>
        </a:bodyPr>
        <a:lstStyle/>
        <a:p>
          <a:pPr algn="ctr"/>
          <a:r>
            <a:rPr lang="en-AU" sz="1000">
              <a:solidFill>
                <a:srgbClr val="FF0000"/>
              </a:solidFill>
            </a:rPr>
            <a:t>B5</a:t>
          </a:r>
        </a:p>
      </xdr:txBody>
    </xdr:sp>
    <xdr:clientData/>
  </xdr:twoCellAnchor>
  <xdr:twoCellAnchor editAs="absolute">
    <xdr:from>
      <xdr:col>32</xdr:col>
      <xdr:colOff>3214</xdr:colOff>
      <xdr:row>11</xdr:row>
      <xdr:rowOff>60037</xdr:rowOff>
    </xdr:from>
    <xdr:to>
      <xdr:col>32</xdr:col>
      <xdr:colOff>169433</xdr:colOff>
      <xdr:row>13</xdr:row>
      <xdr:rowOff>22405</xdr:rowOff>
    </xdr:to>
    <xdr:sp macro="" textlink="">
      <xdr:nvSpPr>
        <xdr:cNvPr id="70" name="TextBox 69">
          <a:extLst>
            <a:ext uri="{FF2B5EF4-FFF2-40B4-BE49-F238E27FC236}">
              <a16:creationId xmlns:a16="http://schemas.microsoft.com/office/drawing/2014/main" id="{632BBE3F-015E-4110-BB6C-BE8FA428057F}"/>
            </a:ext>
          </a:extLst>
        </xdr:cNvPr>
        <xdr:cNvSpPr txBox="1"/>
      </xdr:nvSpPr>
      <xdr:spPr>
        <a:xfrm>
          <a:off x="18101311" y="3229322"/>
          <a:ext cx="227430" cy="171918"/>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noAutofit/>
        </a:bodyPr>
        <a:lstStyle/>
        <a:p>
          <a:pPr algn="ctr"/>
          <a:r>
            <a:rPr lang="en-AU" sz="1000">
              <a:solidFill>
                <a:srgbClr val="FF0000"/>
              </a:solidFill>
            </a:rPr>
            <a:t>A6</a:t>
          </a:r>
        </a:p>
      </xdr:txBody>
    </xdr:sp>
    <xdr:clientData/>
  </xdr:twoCellAnchor>
  <xdr:twoCellAnchor editAs="absolute">
    <xdr:from>
      <xdr:col>32</xdr:col>
      <xdr:colOff>322010</xdr:colOff>
      <xdr:row>11</xdr:row>
      <xdr:rowOff>60672</xdr:rowOff>
    </xdr:from>
    <xdr:to>
      <xdr:col>32</xdr:col>
      <xdr:colOff>549505</xdr:colOff>
      <xdr:row>13</xdr:row>
      <xdr:rowOff>60331</xdr:rowOff>
    </xdr:to>
    <xdr:sp macro="" textlink="">
      <xdr:nvSpPr>
        <xdr:cNvPr id="71" name="TextBox 70">
          <a:extLst>
            <a:ext uri="{FF2B5EF4-FFF2-40B4-BE49-F238E27FC236}">
              <a16:creationId xmlns:a16="http://schemas.microsoft.com/office/drawing/2014/main" id="{02885382-8192-4AA2-8435-F804830C9A83}"/>
            </a:ext>
          </a:extLst>
        </xdr:cNvPr>
        <xdr:cNvSpPr txBox="1"/>
      </xdr:nvSpPr>
      <xdr:spPr>
        <a:xfrm>
          <a:off x="18468976" y="3244562"/>
          <a:ext cx="204570" cy="200954"/>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noAutofit/>
        </a:bodyPr>
        <a:lstStyle/>
        <a:p>
          <a:pPr algn="ctr"/>
          <a:r>
            <a:rPr lang="en-AU" sz="1000">
              <a:solidFill>
                <a:srgbClr val="FF0000"/>
              </a:solidFill>
            </a:rPr>
            <a:t>A2</a:t>
          </a:r>
        </a:p>
      </xdr:txBody>
    </xdr:sp>
    <xdr:clientData/>
  </xdr:twoCellAnchor>
  <xdr:twoCellAnchor editAs="absolute">
    <xdr:from>
      <xdr:col>32</xdr:col>
      <xdr:colOff>49569</xdr:colOff>
      <xdr:row>14</xdr:row>
      <xdr:rowOff>22109</xdr:rowOff>
    </xdr:from>
    <xdr:to>
      <xdr:col>32</xdr:col>
      <xdr:colOff>212535</xdr:colOff>
      <xdr:row>15</xdr:row>
      <xdr:rowOff>22350</xdr:rowOff>
    </xdr:to>
    <xdr:sp macro="" textlink="">
      <xdr:nvSpPr>
        <xdr:cNvPr id="37" name="TextBox 36">
          <a:extLst>
            <a:ext uri="{FF2B5EF4-FFF2-40B4-BE49-F238E27FC236}">
              <a16:creationId xmlns:a16="http://schemas.microsoft.com/office/drawing/2014/main" id="{0F6B86F5-5859-4766-9E9D-AED89C8F86CF}"/>
            </a:ext>
          </a:extLst>
        </xdr:cNvPr>
        <xdr:cNvSpPr txBox="1"/>
      </xdr:nvSpPr>
      <xdr:spPr>
        <a:xfrm>
          <a:off x="18124806" y="3595254"/>
          <a:ext cx="204570" cy="18381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noAutofit/>
        </a:bodyPr>
        <a:lstStyle/>
        <a:p>
          <a:pPr algn="ctr"/>
          <a:r>
            <a:rPr lang="en-AU" sz="1000">
              <a:solidFill>
                <a:srgbClr val="FF0000"/>
              </a:solidFill>
            </a:rPr>
            <a:t>I1</a:t>
          </a:r>
        </a:p>
      </xdr:txBody>
    </xdr:sp>
    <xdr:clientData/>
  </xdr:twoCellAnchor>
  <xdr:twoCellAnchor editAs="absolute">
    <xdr:from>
      <xdr:col>32</xdr:col>
      <xdr:colOff>323915</xdr:colOff>
      <xdr:row>14</xdr:row>
      <xdr:rowOff>34809</xdr:rowOff>
    </xdr:from>
    <xdr:to>
      <xdr:col>32</xdr:col>
      <xdr:colOff>549505</xdr:colOff>
      <xdr:row>15</xdr:row>
      <xdr:rowOff>35104</xdr:rowOff>
    </xdr:to>
    <xdr:sp macro="" textlink="">
      <xdr:nvSpPr>
        <xdr:cNvPr id="38" name="TextBox 37">
          <a:extLst>
            <a:ext uri="{FF2B5EF4-FFF2-40B4-BE49-F238E27FC236}">
              <a16:creationId xmlns:a16="http://schemas.microsoft.com/office/drawing/2014/main" id="{41905233-8815-4703-BC3A-5498F980A626}"/>
            </a:ext>
          </a:extLst>
        </xdr:cNvPr>
        <xdr:cNvSpPr txBox="1"/>
      </xdr:nvSpPr>
      <xdr:spPr>
        <a:xfrm>
          <a:off x="18447386" y="3613669"/>
          <a:ext cx="229335" cy="18698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noAutofit/>
        </a:bodyPr>
        <a:lstStyle/>
        <a:p>
          <a:pPr algn="ctr"/>
          <a:r>
            <a:rPr lang="en-AU" sz="1000">
              <a:solidFill>
                <a:srgbClr val="FF0000"/>
              </a:solidFill>
            </a:rPr>
            <a:t>I2</a:t>
          </a:r>
        </a:p>
      </xdr:txBody>
    </xdr:sp>
    <xdr:clientData/>
  </xdr:twoCellAnchor>
  <xdr:twoCellAnchor editAs="absolute">
    <xdr:from>
      <xdr:col>33</xdr:col>
      <xdr:colOff>57952</xdr:colOff>
      <xdr:row>14</xdr:row>
      <xdr:rowOff>22109</xdr:rowOff>
    </xdr:from>
    <xdr:to>
      <xdr:col>33</xdr:col>
      <xdr:colOff>284011</xdr:colOff>
      <xdr:row>15</xdr:row>
      <xdr:rowOff>22350</xdr:rowOff>
    </xdr:to>
    <xdr:sp macro="" textlink="">
      <xdr:nvSpPr>
        <xdr:cNvPr id="39" name="TextBox 38">
          <a:extLst>
            <a:ext uri="{FF2B5EF4-FFF2-40B4-BE49-F238E27FC236}">
              <a16:creationId xmlns:a16="http://schemas.microsoft.com/office/drawing/2014/main" id="{370073C2-6DD8-4B2B-BF12-33ADF8E7542D}"/>
            </a:ext>
          </a:extLst>
        </xdr:cNvPr>
        <xdr:cNvSpPr txBox="1"/>
      </xdr:nvSpPr>
      <xdr:spPr>
        <a:xfrm>
          <a:off x="18790286" y="3595254"/>
          <a:ext cx="229335" cy="18381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noAutofit/>
        </a:bodyPr>
        <a:lstStyle/>
        <a:p>
          <a:pPr algn="ctr"/>
          <a:r>
            <a:rPr lang="en-AU" sz="1000">
              <a:solidFill>
                <a:srgbClr val="FF0000"/>
              </a:solidFill>
            </a:rPr>
            <a:t>I5</a:t>
          </a:r>
        </a:p>
      </xdr:txBody>
    </xdr:sp>
    <xdr:clientData/>
  </xdr:twoCellAnchor>
  <xdr:twoCellAnchor editAs="oneCell">
    <xdr:from>
      <xdr:col>0</xdr:col>
      <xdr:colOff>279400</xdr:colOff>
      <xdr:row>0</xdr:row>
      <xdr:rowOff>101600</xdr:rowOff>
    </xdr:from>
    <xdr:to>
      <xdr:col>7</xdr:col>
      <xdr:colOff>135907</xdr:colOff>
      <xdr:row>1</xdr:row>
      <xdr:rowOff>73289</xdr:rowOff>
    </xdr:to>
    <xdr:pic>
      <xdr:nvPicPr>
        <xdr:cNvPr id="40" name="Picture 39">
          <a:extLst>
            <a:ext uri="{FF2B5EF4-FFF2-40B4-BE49-F238E27FC236}">
              <a16:creationId xmlns:a16="http://schemas.microsoft.com/office/drawing/2014/main" id="{73ACAFDA-8271-4681-92F5-0B6ECB50F789}"/>
            </a:ext>
          </a:extLst>
        </xdr:cNvPr>
        <xdr:cNvPicPr>
          <a:picLocks noChangeAspect="1"/>
        </xdr:cNvPicPr>
      </xdr:nvPicPr>
      <xdr:blipFill>
        <a:blip xmlns:r="http://schemas.openxmlformats.org/officeDocument/2006/relationships" r:embed="rId1"/>
        <a:stretch>
          <a:fillRect/>
        </a:stretch>
      </xdr:blipFill>
      <xdr:spPr>
        <a:xfrm>
          <a:off x="279400" y="101600"/>
          <a:ext cx="4772025" cy="326019"/>
        </a:xfrm>
        <a:prstGeom prst="rect">
          <a:avLst/>
        </a:prstGeom>
      </xdr:spPr>
    </xdr:pic>
    <xdr:clientData/>
  </xdr:twoCellAnchor>
  <xdr:twoCellAnchor editAs="absolute">
    <xdr:from>
      <xdr:col>33</xdr:col>
      <xdr:colOff>58587</xdr:colOff>
      <xdr:row>11</xdr:row>
      <xdr:rowOff>60672</xdr:rowOff>
    </xdr:from>
    <xdr:to>
      <xdr:col>33</xdr:col>
      <xdr:colOff>288456</xdr:colOff>
      <xdr:row>13</xdr:row>
      <xdr:rowOff>60331</xdr:rowOff>
    </xdr:to>
    <xdr:sp macro="" textlink="">
      <xdr:nvSpPr>
        <xdr:cNvPr id="31" name="TextBox 30">
          <a:extLst>
            <a:ext uri="{FF2B5EF4-FFF2-40B4-BE49-F238E27FC236}">
              <a16:creationId xmlns:a16="http://schemas.microsoft.com/office/drawing/2014/main" id="{5C2B3A36-9875-8799-6FD9-1A9D86836B60}"/>
            </a:ext>
          </a:extLst>
        </xdr:cNvPr>
        <xdr:cNvSpPr txBox="1"/>
      </xdr:nvSpPr>
      <xdr:spPr>
        <a:xfrm>
          <a:off x="18790921" y="3244562"/>
          <a:ext cx="223620" cy="200954"/>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noAutofit/>
        </a:bodyPr>
        <a:lstStyle/>
        <a:p>
          <a:pPr algn="ctr"/>
          <a:r>
            <a:rPr lang="en-AU" sz="1000">
              <a:solidFill>
                <a:srgbClr val="FF0000"/>
              </a:solidFill>
            </a:rPr>
            <a:t>J1</a:t>
          </a:r>
        </a:p>
      </xdr:txBody>
    </xdr:sp>
    <xdr:clientData/>
  </xdr:twoCellAnchor>
  <xdr:twoCellAnchor>
    <xdr:from>
      <xdr:col>14</xdr:col>
      <xdr:colOff>11206</xdr:colOff>
      <xdr:row>23</xdr:row>
      <xdr:rowOff>1</xdr:rowOff>
    </xdr:from>
    <xdr:to>
      <xdr:col>14</xdr:col>
      <xdr:colOff>506506</xdr:colOff>
      <xdr:row>25</xdr:row>
      <xdr:rowOff>9750</xdr:rowOff>
    </xdr:to>
    <xdr:sp macro="" textlink="">
      <xdr:nvSpPr>
        <xdr:cNvPr id="5" name="TextBox 4">
          <a:extLst>
            <a:ext uri="{FF2B5EF4-FFF2-40B4-BE49-F238E27FC236}">
              <a16:creationId xmlns:a16="http://schemas.microsoft.com/office/drawing/2014/main" id="{616A0539-AE46-487F-985D-DF583A32CC8B}"/>
            </a:ext>
          </a:extLst>
        </xdr:cNvPr>
        <xdr:cNvSpPr txBox="1"/>
      </xdr:nvSpPr>
      <xdr:spPr>
        <a:xfrm>
          <a:off x="9760324" y="5109883"/>
          <a:ext cx="495300" cy="2114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100" kern="1200">
              <a:solidFill>
                <a:srgbClr val="0070C0"/>
              </a:solidFill>
            </a:rPr>
            <a:t>+0.5</a:t>
          </a:r>
        </a:p>
      </xdr:txBody>
    </xdr:sp>
    <xdr:clientData/>
  </xdr:twoCellAnchor>
  <xdr:twoCellAnchor>
    <xdr:from>
      <xdr:col>14</xdr:col>
      <xdr:colOff>9525</xdr:colOff>
      <xdr:row>25</xdr:row>
      <xdr:rowOff>1905</xdr:rowOff>
    </xdr:from>
    <xdr:to>
      <xdr:col>14</xdr:col>
      <xdr:colOff>504825</xdr:colOff>
      <xdr:row>26</xdr:row>
      <xdr:rowOff>9750</xdr:rowOff>
    </xdr:to>
    <xdr:sp macro="" textlink="">
      <xdr:nvSpPr>
        <xdr:cNvPr id="6" name="TextBox 5">
          <a:extLst>
            <a:ext uri="{FF2B5EF4-FFF2-40B4-BE49-F238E27FC236}">
              <a16:creationId xmlns:a16="http://schemas.microsoft.com/office/drawing/2014/main" id="{05EC3457-554F-1805-5E2A-7523DC31B95C}"/>
            </a:ext>
          </a:extLst>
        </xdr:cNvPr>
        <xdr:cNvSpPr txBox="1"/>
      </xdr:nvSpPr>
      <xdr:spPr>
        <a:xfrm>
          <a:off x="9758643" y="5313493"/>
          <a:ext cx="495300" cy="2095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100" kern="1200">
              <a:solidFill>
                <a:srgbClr val="FF0000"/>
              </a:solidFill>
            </a:rPr>
            <a:t>-1.5</a:t>
          </a:r>
        </a:p>
      </xdr:txBody>
    </xdr:sp>
    <xdr:clientData/>
  </xdr:twoCellAnchor>
  <xdr:twoCellAnchor>
    <xdr:from>
      <xdr:col>27</xdr:col>
      <xdr:colOff>211824</xdr:colOff>
      <xdr:row>16</xdr:row>
      <xdr:rowOff>165191</xdr:rowOff>
    </xdr:from>
    <xdr:to>
      <xdr:col>30</xdr:col>
      <xdr:colOff>1122543</xdr:colOff>
      <xdr:row>43</xdr:row>
      <xdr:rowOff>173941</xdr:rowOff>
    </xdr:to>
    <xdr:grpSp>
      <xdr:nvGrpSpPr>
        <xdr:cNvPr id="28" name="Group 27">
          <a:extLst>
            <a:ext uri="{FF2B5EF4-FFF2-40B4-BE49-F238E27FC236}">
              <a16:creationId xmlns:a16="http://schemas.microsoft.com/office/drawing/2014/main" id="{963C2119-EF1F-FC2B-F1C8-764C6BAC1A76}"/>
            </a:ext>
          </a:extLst>
        </xdr:cNvPr>
        <xdr:cNvGrpSpPr/>
      </xdr:nvGrpSpPr>
      <xdr:grpSpPr>
        <a:xfrm>
          <a:off x="12868940" y="3945502"/>
          <a:ext cx="5304590" cy="3749477"/>
          <a:chOff x="12526288" y="4056834"/>
          <a:chExt cx="5156148" cy="3682678"/>
        </a:xfrm>
      </xdr:grpSpPr>
      <xdr:grpSp>
        <xdr:nvGrpSpPr>
          <xdr:cNvPr id="4" name="Group 3">
            <a:extLst>
              <a:ext uri="{FF2B5EF4-FFF2-40B4-BE49-F238E27FC236}">
                <a16:creationId xmlns:a16="http://schemas.microsoft.com/office/drawing/2014/main" id="{39E2953E-58BC-D927-1A64-00BD06509B39}"/>
              </a:ext>
            </a:extLst>
          </xdr:cNvPr>
          <xdr:cNvGrpSpPr/>
        </xdr:nvGrpSpPr>
        <xdr:grpSpPr>
          <a:xfrm>
            <a:off x="12522478" y="4060634"/>
            <a:ext cx="5163768" cy="3675068"/>
            <a:chOff x="13255247" y="5809968"/>
            <a:chExt cx="5195400" cy="3631845"/>
          </a:xfrm>
        </xdr:grpSpPr>
        <xdr:pic>
          <xdr:nvPicPr>
            <xdr:cNvPr id="2" name="Picture 1">
              <a:extLst>
                <a:ext uri="{FF2B5EF4-FFF2-40B4-BE49-F238E27FC236}">
                  <a16:creationId xmlns:a16="http://schemas.microsoft.com/office/drawing/2014/main" id="{2DA7FBB7-58DE-4F1A-950A-F84B2DBEDAD9}"/>
                </a:ext>
              </a:extLst>
            </xdr:cNvPr>
            <xdr:cNvPicPr>
              <a:picLocks noChangeAspect="1"/>
            </xdr:cNvPicPr>
          </xdr:nvPicPr>
          <xdr:blipFill>
            <a:blip xmlns:r="http://schemas.openxmlformats.org/officeDocument/2006/relationships" r:embed="rId2"/>
            <a:stretch>
              <a:fillRect/>
            </a:stretch>
          </xdr:blipFill>
          <xdr:spPr>
            <a:xfrm>
              <a:off x="13255247" y="5809968"/>
              <a:ext cx="2781038" cy="3631845"/>
            </a:xfrm>
            <a:prstGeom prst="rect">
              <a:avLst/>
            </a:prstGeom>
          </xdr:spPr>
        </xdr:pic>
        <xdr:pic>
          <xdr:nvPicPr>
            <xdr:cNvPr id="3" name="Picture 2">
              <a:extLst>
                <a:ext uri="{FF2B5EF4-FFF2-40B4-BE49-F238E27FC236}">
                  <a16:creationId xmlns:a16="http://schemas.microsoft.com/office/drawing/2014/main" id="{A52227E2-3DFD-449D-8748-6A60CE1A215C}"/>
                </a:ext>
              </a:extLst>
            </xdr:cNvPr>
            <xdr:cNvPicPr>
              <a:picLocks noChangeAspect="1"/>
            </xdr:cNvPicPr>
          </xdr:nvPicPr>
          <xdr:blipFill rotWithShape="1">
            <a:blip xmlns:r="http://schemas.openxmlformats.org/officeDocument/2006/relationships" r:embed="rId3"/>
            <a:srcRect l="53660" r="1737" b="4620"/>
            <a:stretch/>
          </xdr:blipFill>
          <xdr:spPr>
            <a:xfrm>
              <a:off x="15921432" y="6090988"/>
              <a:ext cx="2529215" cy="3110312"/>
            </a:xfrm>
            <a:prstGeom prst="rect">
              <a:avLst/>
            </a:prstGeom>
          </xdr:spPr>
        </xdr:pic>
      </xdr:grpSp>
      <xdr:cxnSp macro="">
        <xdr:nvCxnSpPr>
          <xdr:cNvPr id="9" name="Straight Arrow Connector 8">
            <a:extLst>
              <a:ext uri="{FF2B5EF4-FFF2-40B4-BE49-F238E27FC236}">
                <a16:creationId xmlns:a16="http://schemas.microsoft.com/office/drawing/2014/main" id="{2D001757-3CAC-8BF2-621A-69C68C8F47FA}"/>
              </a:ext>
            </a:extLst>
          </xdr:cNvPr>
          <xdr:cNvCxnSpPr/>
        </xdr:nvCxnSpPr>
        <xdr:spPr>
          <a:xfrm>
            <a:off x="13723028" y="4501805"/>
            <a:ext cx="0" cy="2313469"/>
          </a:xfrm>
          <a:prstGeom prst="straightConnector1">
            <a:avLst/>
          </a:prstGeom>
          <a:ln>
            <a:solidFill>
              <a:srgbClr val="FF0000"/>
            </a:solidFill>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0" name="Straight Arrow Connector 9">
            <a:extLst>
              <a:ext uri="{FF2B5EF4-FFF2-40B4-BE49-F238E27FC236}">
                <a16:creationId xmlns:a16="http://schemas.microsoft.com/office/drawing/2014/main" id="{2F6D467E-A9A0-C2FF-793A-880C17E122D4}"/>
              </a:ext>
            </a:extLst>
          </xdr:cNvPr>
          <xdr:cNvCxnSpPr/>
        </xdr:nvCxnSpPr>
        <xdr:spPr>
          <a:xfrm>
            <a:off x="16771329" y="4559885"/>
            <a:ext cx="0" cy="2247496"/>
          </a:xfrm>
          <a:prstGeom prst="straightConnector1">
            <a:avLst/>
          </a:prstGeom>
          <a:ln>
            <a:solidFill>
              <a:srgbClr val="FF0000"/>
            </a:solidFill>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11" name="TextBox 10">
            <a:extLst>
              <a:ext uri="{FF2B5EF4-FFF2-40B4-BE49-F238E27FC236}">
                <a16:creationId xmlns:a16="http://schemas.microsoft.com/office/drawing/2014/main" id="{91BC0532-ED36-9D74-014D-BC51A966DFFC}"/>
              </a:ext>
            </a:extLst>
          </xdr:cNvPr>
          <xdr:cNvSpPr txBox="1"/>
        </xdr:nvSpPr>
        <xdr:spPr>
          <a:xfrm>
            <a:off x="16578810" y="5547103"/>
            <a:ext cx="293938" cy="254991"/>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noAutofit/>
          </a:bodyPr>
          <a:lstStyle/>
          <a:p>
            <a:pPr algn="ctr"/>
            <a:r>
              <a:rPr lang="en-AU" sz="1000">
                <a:solidFill>
                  <a:srgbClr val="FF0000"/>
                </a:solidFill>
              </a:rPr>
              <a:t>A7</a:t>
            </a:r>
          </a:p>
        </xdr:txBody>
      </xdr:sp>
      <xdr:sp macro="" textlink="">
        <xdr:nvSpPr>
          <xdr:cNvPr id="12" name="TextBox 11">
            <a:extLst>
              <a:ext uri="{FF2B5EF4-FFF2-40B4-BE49-F238E27FC236}">
                <a16:creationId xmlns:a16="http://schemas.microsoft.com/office/drawing/2014/main" id="{23F91A63-8FBB-5FD5-1172-483A16086C84}"/>
              </a:ext>
            </a:extLst>
          </xdr:cNvPr>
          <xdr:cNvSpPr txBox="1"/>
        </xdr:nvSpPr>
        <xdr:spPr>
          <a:xfrm>
            <a:off x="13582518" y="5726019"/>
            <a:ext cx="270825" cy="247371"/>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noAutofit/>
          </a:bodyPr>
          <a:lstStyle/>
          <a:p>
            <a:pPr algn="ctr"/>
            <a:r>
              <a:rPr lang="en-AU" sz="1000">
                <a:solidFill>
                  <a:srgbClr val="FF0000"/>
                </a:solidFill>
              </a:rPr>
              <a:t>A6</a:t>
            </a:r>
          </a:p>
        </xdr:txBody>
      </xdr:sp>
      <xdr:cxnSp macro="">
        <xdr:nvCxnSpPr>
          <xdr:cNvPr id="13" name="Straight Arrow Connector 12">
            <a:extLst>
              <a:ext uri="{FF2B5EF4-FFF2-40B4-BE49-F238E27FC236}">
                <a16:creationId xmlns:a16="http://schemas.microsoft.com/office/drawing/2014/main" id="{12E94FDD-A4ED-5609-E0A3-02B82B1B516E}"/>
              </a:ext>
            </a:extLst>
          </xdr:cNvPr>
          <xdr:cNvCxnSpPr/>
        </xdr:nvCxnSpPr>
        <xdr:spPr>
          <a:xfrm>
            <a:off x="14329804" y="4473756"/>
            <a:ext cx="0" cy="1110160"/>
          </a:xfrm>
          <a:prstGeom prst="straightConnector1">
            <a:avLst/>
          </a:prstGeom>
          <a:ln>
            <a:solidFill>
              <a:srgbClr val="FF0000"/>
            </a:solidFill>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14" name="TextBox 13">
            <a:extLst>
              <a:ext uri="{FF2B5EF4-FFF2-40B4-BE49-F238E27FC236}">
                <a16:creationId xmlns:a16="http://schemas.microsoft.com/office/drawing/2014/main" id="{48D186DA-CBEC-3CB3-DCF8-FD206CC32797}"/>
              </a:ext>
            </a:extLst>
          </xdr:cNvPr>
          <xdr:cNvSpPr txBox="1"/>
        </xdr:nvSpPr>
        <xdr:spPr>
          <a:xfrm>
            <a:off x="14374109" y="4780554"/>
            <a:ext cx="281079" cy="261423"/>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noAutofit/>
          </a:bodyPr>
          <a:lstStyle/>
          <a:p>
            <a:pPr algn="ctr"/>
            <a:r>
              <a:rPr lang="en-AU" sz="1000">
                <a:solidFill>
                  <a:srgbClr val="FF0000"/>
                </a:solidFill>
              </a:rPr>
              <a:t>H1</a:t>
            </a:r>
          </a:p>
        </xdr:txBody>
      </xdr:sp>
      <xdr:cxnSp macro="">
        <xdr:nvCxnSpPr>
          <xdr:cNvPr id="15" name="Straight Arrow Connector 14">
            <a:extLst>
              <a:ext uri="{FF2B5EF4-FFF2-40B4-BE49-F238E27FC236}">
                <a16:creationId xmlns:a16="http://schemas.microsoft.com/office/drawing/2014/main" id="{1CA62BAA-306D-2149-7F91-3F43D10741DE}"/>
              </a:ext>
            </a:extLst>
          </xdr:cNvPr>
          <xdr:cNvCxnSpPr/>
        </xdr:nvCxnSpPr>
        <xdr:spPr>
          <a:xfrm flipH="1">
            <a:off x="12714142" y="5161346"/>
            <a:ext cx="340785" cy="2246113"/>
          </a:xfrm>
          <a:prstGeom prst="straightConnector1">
            <a:avLst/>
          </a:prstGeom>
          <a:ln>
            <a:solidFill>
              <a:srgbClr val="FF0000"/>
            </a:solidFill>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16" name="TextBox 15">
            <a:extLst>
              <a:ext uri="{FF2B5EF4-FFF2-40B4-BE49-F238E27FC236}">
                <a16:creationId xmlns:a16="http://schemas.microsoft.com/office/drawing/2014/main" id="{583B33C2-5A76-903F-B30B-6CE5873143D3}"/>
              </a:ext>
            </a:extLst>
          </xdr:cNvPr>
          <xdr:cNvSpPr txBox="1"/>
        </xdr:nvSpPr>
        <xdr:spPr>
          <a:xfrm>
            <a:off x="12641035" y="6021432"/>
            <a:ext cx="291881" cy="232782"/>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noAutofit/>
          </a:bodyPr>
          <a:lstStyle/>
          <a:p>
            <a:pPr algn="ctr"/>
            <a:r>
              <a:rPr lang="en-AU" sz="1000">
                <a:solidFill>
                  <a:srgbClr val="FF0000"/>
                </a:solidFill>
              </a:rPr>
              <a:t>G1</a:t>
            </a:r>
          </a:p>
        </xdr:txBody>
      </xdr:sp>
      <xdr:cxnSp macro="">
        <xdr:nvCxnSpPr>
          <xdr:cNvPr id="17" name="Straight Arrow Connector 16">
            <a:extLst>
              <a:ext uri="{FF2B5EF4-FFF2-40B4-BE49-F238E27FC236}">
                <a16:creationId xmlns:a16="http://schemas.microsoft.com/office/drawing/2014/main" id="{345B761B-2A7E-BFD7-0B52-ACE174AB8317}"/>
              </a:ext>
            </a:extLst>
          </xdr:cNvPr>
          <xdr:cNvCxnSpPr/>
        </xdr:nvCxnSpPr>
        <xdr:spPr>
          <a:xfrm>
            <a:off x="13208964" y="5541436"/>
            <a:ext cx="1619101" cy="0"/>
          </a:xfrm>
          <a:prstGeom prst="straightConnector1">
            <a:avLst/>
          </a:prstGeom>
          <a:ln>
            <a:solidFill>
              <a:srgbClr val="FF0000"/>
            </a:solidFill>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18" name="TextBox 17">
            <a:extLst>
              <a:ext uri="{FF2B5EF4-FFF2-40B4-BE49-F238E27FC236}">
                <a16:creationId xmlns:a16="http://schemas.microsoft.com/office/drawing/2014/main" id="{D688AD48-F262-D84A-2517-D83F6295F010}"/>
              </a:ext>
            </a:extLst>
          </xdr:cNvPr>
          <xdr:cNvSpPr txBox="1"/>
        </xdr:nvSpPr>
        <xdr:spPr>
          <a:xfrm>
            <a:off x="13977871" y="5564723"/>
            <a:ext cx="296866" cy="240939"/>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noAutofit/>
          </a:bodyPr>
          <a:lstStyle/>
          <a:p>
            <a:pPr algn="ctr"/>
            <a:r>
              <a:rPr lang="en-AU" sz="1000">
                <a:solidFill>
                  <a:srgbClr val="FF0000"/>
                </a:solidFill>
              </a:rPr>
              <a:t>B1</a:t>
            </a:r>
          </a:p>
        </xdr:txBody>
      </xdr:sp>
      <xdr:sp macro="" textlink="">
        <xdr:nvSpPr>
          <xdr:cNvPr id="19" name="TextBox 18">
            <a:extLst>
              <a:ext uri="{FF2B5EF4-FFF2-40B4-BE49-F238E27FC236}">
                <a16:creationId xmlns:a16="http://schemas.microsoft.com/office/drawing/2014/main" id="{D2997D85-ADC4-2848-BDDF-A289DFCFC106}"/>
              </a:ext>
            </a:extLst>
          </xdr:cNvPr>
          <xdr:cNvSpPr txBox="1"/>
        </xdr:nvSpPr>
        <xdr:spPr>
          <a:xfrm>
            <a:off x="13570966" y="4854505"/>
            <a:ext cx="273641" cy="228504"/>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noAutofit/>
          </a:bodyPr>
          <a:lstStyle/>
          <a:p>
            <a:pPr algn="ctr"/>
            <a:r>
              <a:rPr lang="en-AU" sz="1000">
                <a:solidFill>
                  <a:srgbClr val="FF0000"/>
                </a:solidFill>
              </a:rPr>
              <a:t>B4</a:t>
            </a:r>
          </a:p>
        </xdr:txBody>
      </xdr:sp>
      <xdr:cxnSp macro="">
        <xdr:nvCxnSpPr>
          <xdr:cNvPr id="20" name="Straight Arrow Connector 19">
            <a:extLst>
              <a:ext uri="{FF2B5EF4-FFF2-40B4-BE49-F238E27FC236}">
                <a16:creationId xmlns:a16="http://schemas.microsoft.com/office/drawing/2014/main" id="{600DECB5-472C-160E-1DBD-3EAAF515440E}"/>
              </a:ext>
            </a:extLst>
          </xdr:cNvPr>
          <xdr:cNvCxnSpPr/>
        </xdr:nvCxnSpPr>
        <xdr:spPr>
          <a:xfrm>
            <a:off x="16204772" y="4339571"/>
            <a:ext cx="545217" cy="0"/>
          </a:xfrm>
          <a:prstGeom prst="straightConnector1">
            <a:avLst/>
          </a:prstGeom>
          <a:ln>
            <a:solidFill>
              <a:srgbClr val="FF0000"/>
            </a:solidFill>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21" name="TextBox 20">
            <a:extLst>
              <a:ext uri="{FF2B5EF4-FFF2-40B4-BE49-F238E27FC236}">
                <a16:creationId xmlns:a16="http://schemas.microsoft.com/office/drawing/2014/main" id="{117902D2-AF39-5756-8210-B8E7683886F0}"/>
              </a:ext>
            </a:extLst>
          </xdr:cNvPr>
          <xdr:cNvSpPr txBox="1"/>
        </xdr:nvSpPr>
        <xdr:spPr>
          <a:xfrm>
            <a:off x="16337947" y="4056834"/>
            <a:ext cx="282802" cy="245466"/>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noAutofit/>
          </a:bodyPr>
          <a:lstStyle/>
          <a:p>
            <a:pPr algn="ctr"/>
            <a:r>
              <a:rPr lang="en-AU" sz="1000">
                <a:solidFill>
                  <a:srgbClr val="FF0000"/>
                </a:solidFill>
              </a:rPr>
              <a:t>J1</a:t>
            </a:r>
          </a:p>
        </xdr:txBody>
      </xdr:sp>
      <xdr:sp macro="" textlink="">
        <xdr:nvSpPr>
          <xdr:cNvPr id="22" name="TextBox 21">
            <a:extLst>
              <a:ext uri="{FF2B5EF4-FFF2-40B4-BE49-F238E27FC236}">
                <a16:creationId xmlns:a16="http://schemas.microsoft.com/office/drawing/2014/main" id="{4C5FF6EE-53DD-09E4-1A92-5F5665F553B0}"/>
              </a:ext>
            </a:extLst>
          </xdr:cNvPr>
          <xdr:cNvSpPr txBox="1"/>
        </xdr:nvSpPr>
        <xdr:spPr>
          <a:xfrm>
            <a:off x="16379469" y="4563559"/>
            <a:ext cx="276904" cy="240939"/>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noAutofit/>
          </a:bodyPr>
          <a:lstStyle/>
          <a:p>
            <a:pPr algn="ctr"/>
            <a:r>
              <a:rPr lang="en-AU" sz="1000">
                <a:solidFill>
                  <a:srgbClr val="FF0000"/>
                </a:solidFill>
              </a:rPr>
              <a:t>Z3</a:t>
            </a:r>
          </a:p>
        </xdr:txBody>
      </xdr:sp>
      <xdr:sp macro="" textlink="">
        <xdr:nvSpPr>
          <xdr:cNvPr id="23" name="TextBox 22">
            <a:extLst>
              <a:ext uri="{FF2B5EF4-FFF2-40B4-BE49-F238E27FC236}">
                <a16:creationId xmlns:a16="http://schemas.microsoft.com/office/drawing/2014/main" id="{222B8751-6228-A8DC-2F8A-2CAA004530E9}"/>
              </a:ext>
            </a:extLst>
          </xdr:cNvPr>
          <xdr:cNvSpPr txBox="1"/>
        </xdr:nvSpPr>
        <xdr:spPr>
          <a:xfrm>
            <a:off x="13880953" y="4149789"/>
            <a:ext cx="274635" cy="246366"/>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noAutofit/>
          </a:bodyPr>
          <a:lstStyle/>
          <a:p>
            <a:pPr algn="ctr"/>
            <a:r>
              <a:rPr lang="en-AU" sz="1000">
                <a:solidFill>
                  <a:srgbClr val="FF0000"/>
                </a:solidFill>
              </a:rPr>
              <a:t>Z2</a:t>
            </a:r>
          </a:p>
        </xdr:txBody>
      </xdr:sp>
      <xdr:sp macro="" textlink="">
        <xdr:nvSpPr>
          <xdr:cNvPr id="24" name="Freeform: Shape 23">
            <a:extLst>
              <a:ext uri="{FF2B5EF4-FFF2-40B4-BE49-F238E27FC236}">
                <a16:creationId xmlns:a16="http://schemas.microsoft.com/office/drawing/2014/main" id="{8E78E518-76A3-B8FF-DD6D-38AABF118977}"/>
              </a:ext>
            </a:extLst>
          </xdr:cNvPr>
          <xdr:cNvSpPr/>
        </xdr:nvSpPr>
        <xdr:spPr>
          <a:xfrm>
            <a:off x="13755375" y="4336965"/>
            <a:ext cx="499433" cy="143626"/>
          </a:xfrm>
          <a:custGeom>
            <a:avLst/>
            <a:gdLst>
              <a:gd name="connsiteX0" fmla="*/ 0 w 1719391"/>
              <a:gd name="connsiteY0" fmla="*/ 0 h 1183199"/>
              <a:gd name="connsiteX1" fmla="*/ 69272 w 1719391"/>
              <a:gd name="connsiteY1" fmla="*/ 554182 h 1183199"/>
              <a:gd name="connsiteX2" fmla="*/ 398318 w 1719391"/>
              <a:gd name="connsiteY2" fmla="*/ 1004454 h 1183199"/>
              <a:gd name="connsiteX3" fmla="*/ 762000 w 1719391"/>
              <a:gd name="connsiteY3" fmla="*/ 1177636 h 1183199"/>
              <a:gd name="connsiteX4" fmla="*/ 1333500 w 1719391"/>
              <a:gd name="connsiteY4" fmla="*/ 1091045 h 1183199"/>
              <a:gd name="connsiteX5" fmla="*/ 1679863 w 1719391"/>
              <a:gd name="connsiteY5" fmla="*/ 623454 h 1183199"/>
              <a:gd name="connsiteX6" fmla="*/ 1697181 w 1719391"/>
              <a:gd name="connsiteY6" fmla="*/ 51954 h 1183199"/>
              <a:gd name="connsiteX0" fmla="*/ 0 w 1702487"/>
              <a:gd name="connsiteY0" fmla="*/ 0 h 1182839"/>
              <a:gd name="connsiteX1" fmla="*/ 69272 w 1702487"/>
              <a:gd name="connsiteY1" fmla="*/ 554182 h 1182839"/>
              <a:gd name="connsiteX2" fmla="*/ 398318 w 1702487"/>
              <a:gd name="connsiteY2" fmla="*/ 1004454 h 1182839"/>
              <a:gd name="connsiteX3" fmla="*/ 762000 w 1702487"/>
              <a:gd name="connsiteY3" fmla="*/ 1177636 h 1182839"/>
              <a:gd name="connsiteX4" fmla="*/ 1333500 w 1702487"/>
              <a:gd name="connsiteY4" fmla="*/ 1091045 h 1182839"/>
              <a:gd name="connsiteX5" fmla="*/ 1610513 w 1702487"/>
              <a:gd name="connsiteY5" fmla="*/ 640828 h 1182839"/>
              <a:gd name="connsiteX6" fmla="*/ 1697181 w 1702487"/>
              <a:gd name="connsiteY6" fmla="*/ 51954 h 1182839"/>
              <a:gd name="connsiteX0" fmla="*/ 0 w 1702487"/>
              <a:gd name="connsiteY0" fmla="*/ 0 h 1181383"/>
              <a:gd name="connsiteX1" fmla="*/ 69272 w 1702487"/>
              <a:gd name="connsiteY1" fmla="*/ 554182 h 1181383"/>
              <a:gd name="connsiteX2" fmla="*/ 398318 w 1702487"/>
              <a:gd name="connsiteY2" fmla="*/ 1004454 h 1181383"/>
              <a:gd name="connsiteX3" fmla="*/ 762000 w 1702487"/>
              <a:gd name="connsiteY3" fmla="*/ 1177636 h 1181383"/>
              <a:gd name="connsiteX4" fmla="*/ 1333501 w 1702487"/>
              <a:gd name="connsiteY4" fmla="*/ 1082693 h 1181383"/>
              <a:gd name="connsiteX5" fmla="*/ 1610513 w 1702487"/>
              <a:gd name="connsiteY5" fmla="*/ 640828 h 1181383"/>
              <a:gd name="connsiteX6" fmla="*/ 1697181 w 1702487"/>
              <a:gd name="connsiteY6" fmla="*/ 51954 h 1181383"/>
              <a:gd name="connsiteX0" fmla="*/ 0 w 1702487"/>
              <a:gd name="connsiteY0" fmla="*/ 0 h 1182425"/>
              <a:gd name="connsiteX1" fmla="*/ 69272 w 1702487"/>
              <a:gd name="connsiteY1" fmla="*/ 554182 h 1182425"/>
              <a:gd name="connsiteX2" fmla="*/ 331327 w 1702487"/>
              <a:gd name="connsiteY2" fmla="*/ 987804 h 1182425"/>
              <a:gd name="connsiteX3" fmla="*/ 762000 w 1702487"/>
              <a:gd name="connsiteY3" fmla="*/ 1177636 h 1182425"/>
              <a:gd name="connsiteX4" fmla="*/ 1333501 w 1702487"/>
              <a:gd name="connsiteY4" fmla="*/ 1082693 h 1182425"/>
              <a:gd name="connsiteX5" fmla="*/ 1610513 w 1702487"/>
              <a:gd name="connsiteY5" fmla="*/ 640828 h 1182425"/>
              <a:gd name="connsiteX6" fmla="*/ 1697181 w 1702487"/>
              <a:gd name="connsiteY6" fmla="*/ 51954 h 1182425"/>
              <a:gd name="connsiteX0" fmla="*/ 0 w 1702034"/>
              <a:gd name="connsiteY0" fmla="*/ 0 h 1182425"/>
              <a:gd name="connsiteX1" fmla="*/ 69272 w 1702034"/>
              <a:gd name="connsiteY1" fmla="*/ 554182 h 1182425"/>
              <a:gd name="connsiteX2" fmla="*/ 331327 w 1702034"/>
              <a:gd name="connsiteY2" fmla="*/ 987804 h 1182425"/>
              <a:gd name="connsiteX3" fmla="*/ 762000 w 1702034"/>
              <a:gd name="connsiteY3" fmla="*/ 1177636 h 1182425"/>
              <a:gd name="connsiteX4" fmla="*/ 1375371 w 1702034"/>
              <a:gd name="connsiteY4" fmla="*/ 1082693 h 1182425"/>
              <a:gd name="connsiteX5" fmla="*/ 1610513 w 1702034"/>
              <a:gd name="connsiteY5" fmla="*/ 640828 h 1182425"/>
              <a:gd name="connsiteX6" fmla="*/ 1697181 w 1702034"/>
              <a:gd name="connsiteY6" fmla="*/ 51954 h 1182425"/>
              <a:gd name="connsiteX0" fmla="*/ 0 w 1702119"/>
              <a:gd name="connsiteY0" fmla="*/ 0 h 1179538"/>
              <a:gd name="connsiteX1" fmla="*/ 69272 w 1702119"/>
              <a:gd name="connsiteY1" fmla="*/ 554182 h 1179538"/>
              <a:gd name="connsiteX2" fmla="*/ 331327 w 1702119"/>
              <a:gd name="connsiteY2" fmla="*/ 987804 h 1179538"/>
              <a:gd name="connsiteX3" fmla="*/ 762000 w 1702119"/>
              <a:gd name="connsiteY3" fmla="*/ 1177636 h 1179538"/>
              <a:gd name="connsiteX4" fmla="*/ 1366997 w 1702119"/>
              <a:gd name="connsiteY4" fmla="*/ 1057717 h 1179538"/>
              <a:gd name="connsiteX5" fmla="*/ 1610513 w 1702119"/>
              <a:gd name="connsiteY5" fmla="*/ 640828 h 1179538"/>
              <a:gd name="connsiteX6" fmla="*/ 1697181 w 1702119"/>
              <a:gd name="connsiteY6" fmla="*/ 51954 h 1179538"/>
              <a:gd name="connsiteX0" fmla="*/ 0 w 1702297"/>
              <a:gd name="connsiteY0" fmla="*/ 0 h 1183992"/>
              <a:gd name="connsiteX1" fmla="*/ 69272 w 1702297"/>
              <a:gd name="connsiteY1" fmla="*/ 554182 h 1183992"/>
              <a:gd name="connsiteX2" fmla="*/ 331327 w 1702297"/>
              <a:gd name="connsiteY2" fmla="*/ 987804 h 1183992"/>
              <a:gd name="connsiteX3" fmla="*/ 762000 w 1702297"/>
              <a:gd name="connsiteY3" fmla="*/ 1177636 h 1183992"/>
              <a:gd name="connsiteX4" fmla="*/ 1350250 w 1702297"/>
              <a:gd name="connsiteY4" fmla="*/ 1091126 h 1183992"/>
              <a:gd name="connsiteX5" fmla="*/ 1610513 w 1702297"/>
              <a:gd name="connsiteY5" fmla="*/ 640828 h 1183992"/>
              <a:gd name="connsiteX6" fmla="*/ 1697181 w 1702297"/>
              <a:gd name="connsiteY6" fmla="*/ 51954 h 1183992"/>
              <a:gd name="connsiteX0" fmla="*/ 0 w 1702297"/>
              <a:gd name="connsiteY0" fmla="*/ 0 h 1183992"/>
              <a:gd name="connsiteX1" fmla="*/ 69272 w 1702297"/>
              <a:gd name="connsiteY1" fmla="*/ 554182 h 1183992"/>
              <a:gd name="connsiteX2" fmla="*/ 331327 w 1702297"/>
              <a:gd name="connsiteY2" fmla="*/ 987804 h 1183992"/>
              <a:gd name="connsiteX3" fmla="*/ 762000 w 1702297"/>
              <a:gd name="connsiteY3" fmla="*/ 1177636 h 1183992"/>
              <a:gd name="connsiteX4" fmla="*/ 1350250 w 1702297"/>
              <a:gd name="connsiteY4" fmla="*/ 1091126 h 1183992"/>
              <a:gd name="connsiteX5" fmla="*/ 1610513 w 1702297"/>
              <a:gd name="connsiteY5" fmla="*/ 640828 h 1183992"/>
              <a:gd name="connsiteX6" fmla="*/ 1697181 w 1702297"/>
              <a:gd name="connsiteY6" fmla="*/ 51954 h 1183992"/>
              <a:gd name="connsiteX0" fmla="*/ 0 w 1703781"/>
              <a:gd name="connsiteY0" fmla="*/ 0 h 1183491"/>
              <a:gd name="connsiteX1" fmla="*/ 69272 w 1703781"/>
              <a:gd name="connsiteY1" fmla="*/ 554182 h 1183491"/>
              <a:gd name="connsiteX2" fmla="*/ 331327 w 1703781"/>
              <a:gd name="connsiteY2" fmla="*/ 987804 h 1183491"/>
              <a:gd name="connsiteX3" fmla="*/ 762000 w 1703781"/>
              <a:gd name="connsiteY3" fmla="*/ 1177636 h 1183491"/>
              <a:gd name="connsiteX4" fmla="*/ 1350250 w 1703781"/>
              <a:gd name="connsiteY4" fmla="*/ 1091126 h 1183491"/>
              <a:gd name="connsiteX5" fmla="*/ 1627262 w 1703781"/>
              <a:gd name="connsiteY5" fmla="*/ 665885 h 1183491"/>
              <a:gd name="connsiteX6" fmla="*/ 1697181 w 1703781"/>
              <a:gd name="connsiteY6" fmla="*/ 51954 h 1183491"/>
              <a:gd name="connsiteX0" fmla="*/ 0 w 1702371"/>
              <a:gd name="connsiteY0" fmla="*/ 0 h 1183491"/>
              <a:gd name="connsiteX1" fmla="*/ 69272 w 1702371"/>
              <a:gd name="connsiteY1" fmla="*/ 554182 h 1183491"/>
              <a:gd name="connsiteX2" fmla="*/ 331327 w 1702371"/>
              <a:gd name="connsiteY2" fmla="*/ 987804 h 1183491"/>
              <a:gd name="connsiteX3" fmla="*/ 762000 w 1702371"/>
              <a:gd name="connsiteY3" fmla="*/ 1177636 h 1183491"/>
              <a:gd name="connsiteX4" fmla="*/ 1350250 w 1702371"/>
              <a:gd name="connsiteY4" fmla="*/ 1091126 h 1183491"/>
              <a:gd name="connsiteX5" fmla="*/ 1627262 w 1702371"/>
              <a:gd name="connsiteY5" fmla="*/ 665885 h 1183491"/>
              <a:gd name="connsiteX6" fmla="*/ 1697181 w 1702371"/>
              <a:gd name="connsiteY6" fmla="*/ 51954 h 1183491"/>
              <a:gd name="connsiteX0" fmla="*/ 0 w 1705897"/>
              <a:gd name="connsiteY0" fmla="*/ 0 h 1183491"/>
              <a:gd name="connsiteX1" fmla="*/ 69272 w 1705897"/>
              <a:gd name="connsiteY1" fmla="*/ 554182 h 1183491"/>
              <a:gd name="connsiteX2" fmla="*/ 331327 w 1705897"/>
              <a:gd name="connsiteY2" fmla="*/ 987804 h 1183491"/>
              <a:gd name="connsiteX3" fmla="*/ 762000 w 1705897"/>
              <a:gd name="connsiteY3" fmla="*/ 1177636 h 1183491"/>
              <a:gd name="connsiteX4" fmla="*/ 1350250 w 1705897"/>
              <a:gd name="connsiteY4" fmla="*/ 1091126 h 1183491"/>
              <a:gd name="connsiteX5" fmla="*/ 1627262 w 1705897"/>
              <a:gd name="connsiteY5" fmla="*/ 665885 h 1183491"/>
              <a:gd name="connsiteX6" fmla="*/ 1697181 w 1705897"/>
              <a:gd name="connsiteY6" fmla="*/ 51954 h 1183491"/>
              <a:gd name="connsiteX0" fmla="*/ 0 w 1703781"/>
              <a:gd name="connsiteY0" fmla="*/ 0 h 1183491"/>
              <a:gd name="connsiteX1" fmla="*/ 69272 w 1703781"/>
              <a:gd name="connsiteY1" fmla="*/ 554182 h 1183491"/>
              <a:gd name="connsiteX2" fmla="*/ 331327 w 1703781"/>
              <a:gd name="connsiteY2" fmla="*/ 987804 h 1183491"/>
              <a:gd name="connsiteX3" fmla="*/ 762000 w 1703781"/>
              <a:gd name="connsiteY3" fmla="*/ 1177636 h 1183491"/>
              <a:gd name="connsiteX4" fmla="*/ 1350250 w 1703781"/>
              <a:gd name="connsiteY4" fmla="*/ 1091126 h 1183491"/>
              <a:gd name="connsiteX5" fmla="*/ 1627262 w 1703781"/>
              <a:gd name="connsiteY5" fmla="*/ 665885 h 1183491"/>
              <a:gd name="connsiteX6" fmla="*/ 1697181 w 1703781"/>
              <a:gd name="connsiteY6" fmla="*/ 35303 h 1183491"/>
              <a:gd name="connsiteX0" fmla="*/ 0 w 1704233"/>
              <a:gd name="connsiteY0" fmla="*/ 0 h 1183491"/>
              <a:gd name="connsiteX1" fmla="*/ 69272 w 1704233"/>
              <a:gd name="connsiteY1" fmla="*/ 554182 h 1183491"/>
              <a:gd name="connsiteX2" fmla="*/ 331327 w 1704233"/>
              <a:gd name="connsiteY2" fmla="*/ 987804 h 1183491"/>
              <a:gd name="connsiteX3" fmla="*/ 762000 w 1704233"/>
              <a:gd name="connsiteY3" fmla="*/ 1177636 h 1183491"/>
              <a:gd name="connsiteX4" fmla="*/ 1325128 w 1704233"/>
              <a:gd name="connsiteY4" fmla="*/ 1091126 h 1183491"/>
              <a:gd name="connsiteX5" fmla="*/ 1627262 w 1704233"/>
              <a:gd name="connsiteY5" fmla="*/ 665885 h 1183491"/>
              <a:gd name="connsiteX6" fmla="*/ 1697181 w 1704233"/>
              <a:gd name="connsiteY6" fmla="*/ 35303 h 1183491"/>
              <a:gd name="connsiteX0" fmla="*/ 0 w 1691307"/>
              <a:gd name="connsiteY0" fmla="*/ 140549 h 1148187"/>
              <a:gd name="connsiteX1" fmla="*/ 56346 w 1691307"/>
              <a:gd name="connsiteY1" fmla="*/ 518878 h 1148187"/>
              <a:gd name="connsiteX2" fmla="*/ 318401 w 1691307"/>
              <a:gd name="connsiteY2" fmla="*/ 952500 h 1148187"/>
              <a:gd name="connsiteX3" fmla="*/ 749074 w 1691307"/>
              <a:gd name="connsiteY3" fmla="*/ 1142332 h 1148187"/>
              <a:gd name="connsiteX4" fmla="*/ 1312202 w 1691307"/>
              <a:gd name="connsiteY4" fmla="*/ 1055822 h 1148187"/>
              <a:gd name="connsiteX5" fmla="*/ 1614336 w 1691307"/>
              <a:gd name="connsiteY5" fmla="*/ 630581 h 1148187"/>
              <a:gd name="connsiteX6" fmla="*/ 1684255 w 1691307"/>
              <a:gd name="connsiteY6" fmla="*/ -1 h 1148187"/>
              <a:gd name="connsiteX0" fmla="*/ 0 w 1696163"/>
              <a:gd name="connsiteY0" fmla="*/ 140551 h 1160432"/>
              <a:gd name="connsiteX1" fmla="*/ 56346 w 1696163"/>
              <a:gd name="connsiteY1" fmla="*/ 518880 h 1160432"/>
              <a:gd name="connsiteX2" fmla="*/ 318401 w 1696163"/>
              <a:gd name="connsiteY2" fmla="*/ 952502 h 1160432"/>
              <a:gd name="connsiteX3" fmla="*/ 749074 w 1696163"/>
              <a:gd name="connsiteY3" fmla="*/ 1142334 h 1160432"/>
              <a:gd name="connsiteX4" fmla="*/ 1133158 w 1696163"/>
              <a:gd name="connsiteY4" fmla="*/ 1094751 h 1160432"/>
              <a:gd name="connsiteX5" fmla="*/ 1614336 w 1696163"/>
              <a:gd name="connsiteY5" fmla="*/ 630583 h 1160432"/>
              <a:gd name="connsiteX6" fmla="*/ 1684255 w 1696163"/>
              <a:gd name="connsiteY6" fmla="*/ 1 h 1160432"/>
              <a:gd name="connsiteX0" fmla="*/ 0 w 1686688"/>
              <a:gd name="connsiteY0" fmla="*/ 140549 h 1154429"/>
              <a:gd name="connsiteX1" fmla="*/ 56346 w 1686688"/>
              <a:gd name="connsiteY1" fmla="*/ 518878 h 1154429"/>
              <a:gd name="connsiteX2" fmla="*/ 318401 w 1686688"/>
              <a:gd name="connsiteY2" fmla="*/ 952500 h 1154429"/>
              <a:gd name="connsiteX3" fmla="*/ 749074 w 1686688"/>
              <a:gd name="connsiteY3" fmla="*/ 1142332 h 1154429"/>
              <a:gd name="connsiteX4" fmla="*/ 1133158 w 1686688"/>
              <a:gd name="connsiteY4" fmla="*/ 1094749 h 1154429"/>
              <a:gd name="connsiteX5" fmla="*/ 1486592 w 1686688"/>
              <a:gd name="connsiteY5" fmla="*/ 767167 h 1154429"/>
              <a:gd name="connsiteX6" fmla="*/ 1684255 w 1686688"/>
              <a:gd name="connsiteY6" fmla="*/ -1 h 115442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686688" h="1154429">
                <a:moveTo>
                  <a:pt x="0" y="140549"/>
                </a:moveTo>
                <a:cubicBezTo>
                  <a:pt x="1443" y="333935"/>
                  <a:pt x="3279" y="383553"/>
                  <a:pt x="56346" y="518878"/>
                </a:cubicBezTo>
                <a:cubicBezTo>
                  <a:pt x="109413" y="654203"/>
                  <a:pt x="202946" y="848591"/>
                  <a:pt x="318401" y="952500"/>
                </a:cubicBezTo>
                <a:cubicBezTo>
                  <a:pt x="433856" y="1056409"/>
                  <a:pt x="613281" y="1118624"/>
                  <a:pt x="749074" y="1142332"/>
                </a:cubicBezTo>
                <a:cubicBezTo>
                  <a:pt x="884867" y="1166040"/>
                  <a:pt x="1010238" y="1157276"/>
                  <a:pt x="1133158" y="1094749"/>
                </a:cubicBezTo>
                <a:cubicBezTo>
                  <a:pt x="1256078" y="1032222"/>
                  <a:pt x="1394743" y="949625"/>
                  <a:pt x="1486592" y="767167"/>
                </a:cubicBezTo>
                <a:cubicBezTo>
                  <a:pt x="1578441" y="584709"/>
                  <a:pt x="1705903" y="199158"/>
                  <a:pt x="1684255" y="-1"/>
                </a:cubicBezTo>
              </a:path>
            </a:pathLst>
          </a:custGeom>
          <a:noFill/>
          <a:ln w="12700">
            <a:solidFill>
              <a:srgbClr val="FF0000"/>
            </a:solidFill>
            <a:prstDash val="solid"/>
            <a:headEnd type="triangle" w="med" len="med"/>
            <a:tailEnd type="triangle" w="med" len="med"/>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kern="1200"/>
          </a:p>
        </xdr:txBody>
      </xdr:sp>
      <xdr:sp macro="" textlink="">
        <xdr:nvSpPr>
          <xdr:cNvPr id="25" name="Freeform: Shape 24">
            <a:extLst>
              <a:ext uri="{FF2B5EF4-FFF2-40B4-BE49-F238E27FC236}">
                <a16:creationId xmlns:a16="http://schemas.microsoft.com/office/drawing/2014/main" id="{F0623ADE-C66D-8E72-B692-308B1B5B29B6}"/>
              </a:ext>
            </a:extLst>
          </xdr:cNvPr>
          <xdr:cNvSpPr/>
        </xdr:nvSpPr>
        <xdr:spPr>
          <a:xfrm>
            <a:off x="16173232" y="4385211"/>
            <a:ext cx="637713" cy="84951"/>
          </a:xfrm>
          <a:custGeom>
            <a:avLst/>
            <a:gdLst>
              <a:gd name="connsiteX0" fmla="*/ 0 w 1719391"/>
              <a:gd name="connsiteY0" fmla="*/ 0 h 1183199"/>
              <a:gd name="connsiteX1" fmla="*/ 69272 w 1719391"/>
              <a:gd name="connsiteY1" fmla="*/ 554182 h 1183199"/>
              <a:gd name="connsiteX2" fmla="*/ 398318 w 1719391"/>
              <a:gd name="connsiteY2" fmla="*/ 1004454 h 1183199"/>
              <a:gd name="connsiteX3" fmla="*/ 762000 w 1719391"/>
              <a:gd name="connsiteY3" fmla="*/ 1177636 h 1183199"/>
              <a:gd name="connsiteX4" fmla="*/ 1333500 w 1719391"/>
              <a:gd name="connsiteY4" fmla="*/ 1091045 h 1183199"/>
              <a:gd name="connsiteX5" fmla="*/ 1679863 w 1719391"/>
              <a:gd name="connsiteY5" fmla="*/ 623454 h 1183199"/>
              <a:gd name="connsiteX6" fmla="*/ 1697181 w 1719391"/>
              <a:gd name="connsiteY6" fmla="*/ 51954 h 1183199"/>
              <a:gd name="connsiteX0" fmla="*/ 0 w 1702487"/>
              <a:gd name="connsiteY0" fmla="*/ 0 h 1182839"/>
              <a:gd name="connsiteX1" fmla="*/ 69272 w 1702487"/>
              <a:gd name="connsiteY1" fmla="*/ 554182 h 1182839"/>
              <a:gd name="connsiteX2" fmla="*/ 398318 w 1702487"/>
              <a:gd name="connsiteY2" fmla="*/ 1004454 h 1182839"/>
              <a:gd name="connsiteX3" fmla="*/ 762000 w 1702487"/>
              <a:gd name="connsiteY3" fmla="*/ 1177636 h 1182839"/>
              <a:gd name="connsiteX4" fmla="*/ 1333500 w 1702487"/>
              <a:gd name="connsiteY4" fmla="*/ 1091045 h 1182839"/>
              <a:gd name="connsiteX5" fmla="*/ 1610513 w 1702487"/>
              <a:gd name="connsiteY5" fmla="*/ 640828 h 1182839"/>
              <a:gd name="connsiteX6" fmla="*/ 1697181 w 1702487"/>
              <a:gd name="connsiteY6" fmla="*/ 51954 h 1182839"/>
              <a:gd name="connsiteX0" fmla="*/ 0 w 1702487"/>
              <a:gd name="connsiteY0" fmla="*/ 0 h 1181383"/>
              <a:gd name="connsiteX1" fmla="*/ 69272 w 1702487"/>
              <a:gd name="connsiteY1" fmla="*/ 554182 h 1181383"/>
              <a:gd name="connsiteX2" fmla="*/ 398318 w 1702487"/>
              <a:gd name="connsiteY2" fmla="*/ 1004454 h 1181383"/>
              <a:gd name="connsiteX3" fmla="*/ 762000 w 1702487"/>
              <a:gd name="connsiteY3" fmla="*/ 1177636 h 1181383"/>
              <a:gd name="connsiteX4" fmla="*/ 1333501 w 1702487"/>
              <a:gd name="connsiteY4" fmla="*/ 1082693 h 1181383"/>
              <a:gd name="connsiteX5" fmla="*/ 1610513 w 1702487"/>
              <a:gd name="connsiteY5" fmla="*/ 640828 h 1181383"/>
              <a:gd name="connsiteX6" fmla="*/ 1697181 w 1702487"/>
              <a:gd name="connsiteY6" fmla="*/ 51954 h 1181383"/>
              <a:gd name="connsiteX0" fmla="*/ 0 w 1702487"/>
              <a:gd name="connsiteY0" fmla="*/ 0 h 1182425"/>
              <a:gd name="connsiteX1" fmla="*/ 69272 w 1702487"/>
              <a:gd name="connsiteY1" fmla="*/ 554182 h 1182425"/>
              <a:gd name="connsiteX2" fmla="*/ 331327 w 1702487"/>
              <a:gd name="connsiteY2" fmla="*/ 987804 h 1182425"/>
              <a:gd name="connsiteX3" fmla="*/ 762000 w 1702487"/>
              <a:gd name="connsiteY3" fmla="*/ 1177636 h 1182425"/>
              <a:gd name="connsiteX4" fmla="*/ 1333501 w 1702487"/>
              <a:gd name="connsiteY4" fmla="*/ 1082693 h 1182425"/>
              <a:gd name="connsiteX5" fmla="*/ 1610513 w 1702487"/>
              <a:gd name="connsiteY5" fmla="*/ 640828 h 1182425"/>
              <a:gd name="connsiteX6" fmla="*/ 1697181 w 1702487"/>
              <a:gd name="connsiteY6" fmla="*/ 51954 h 1182425"/>
              <a:gd name="connsiteX0" fmla="*/ 0 w 1702034"/>
              <a:gd name="connsiteY0" fmla="*/ 0 h 1182425"/>
              <a:gd name="connsiteX1" fmla="*/ 69272 w 1702034"/>
              <a:gd name="connsiteY1" fmla="*/ 554182 h 1182425"/>
              <a:gd name="connsiteX2" fmla="*/ 331327 w 1702034"/>
              <a:gd name="connsiteY2" fmla="*/ 987804 h 1182425"/>
              <a:gd name="connsiteX3" fmla="*/ 762000 w 1702034"/>
              <a:gd name="connsiteY3" fmla="*/ 1177636 h 1182425"/>
              <a:gd name="connsiteX4" fmla="*/ 1375371 w 1702034"/>
              <a:gd name="connsiteY4" fmla="*/ 1082693 h 1182425"/>
              <a:gd name="connsiteX5" fmla="*/ 1610513 w 1702034"/>
              <a:gd name="connsiteY5" fmla="*/ 640828 h 1182425"/>
              <a:gd name="connsiteX6" fmla="*/ 1697181 w 1702034"/>
              <a:gd name="connsiteY6" fmla="*/ 51954 h 1182425"/>
              <a:gd name="connsiteX0" fmla="*/ 0 w 1702119"/>
              <a:gd name="connsiteY0" fmla="*/ 0 h 1179538"/>
              <a:gd name="connsiteX1" fmla="*/ 69272 w 1702119"/>
              <a:gd name="connsiteY1" fmla="*/ 554182 h 1179538"/>
              <a:gd name="connsiteX2" fmla="*/ 331327 w 1702119"/>
              <a:gd name="connsiteY2" fmla="*/ 987804 h 1179538"/>
              <a:gd name="connsiteX3" fmla="*/ 762000 w 1702119"/>
              <a:gd name="connsiteY3" fmla="*/ 1177636 h 1179538"/>
              <a:gd name="connsiteX4" fmla="*/ 1366997 w 1702119"/>
              <a:gd name="connsiteY4" fmla="*/ 1057717 h 1179538"/>
              <a:gd name="connsiteX5" fmla="*/ 1610513 w 1702119"/>
              <a:gd name="connsiteY5" fmla="*/ 640828 h 1179538"/>
              <a:gd name="connsiteX6" fmla="*/ 1697181 w 1702119"/>
              <a:gd name="connsiteY6" fmla="*/ 51954 h 1179538"/>
              <a:gd name="connsiteX0" fmla="*/ 0 w 1702297"/>
              <a:gd name="connsiteY0" fmla="*/ 0 h 1183992"/>
              <a:gd name="connsiteX1" fmla="*/ 69272 w 1702297"/>
              <a:gd name="connsiteY1" fmla="*/ 554182 h 1183992"/>
              <a:gd name="connsiteX2" fmla="*/ 331327 w 1702297"/>
              <a:gd name="connsiteY2" fmla="*/ 987804 h 1183992"/>
              <a:gd name="connsiteX3" fmla="*/ 762000 w 1702297"/>
              <a:gd name="connsiteY3" fmla="*/ 1177636 h 1183992"/>
              <a:gd name="connsiteX4" fmla="*/ 1350250 w 1702297"/>
              <a:gd name="connsiteY4" fmla="*/ 1091126 h 1183992"/>
              <a:gd name="connsiteX5" fmla="*/ 1610513 w 1702297"/>
              <a:gd name="connsiteY5" fmla="*/ 640828 h 1183992"/>
              <a:gd name="connsiteX6" fmla="*/ 1697181 w 1702297"/>
              <a:gd name="connsiteY6" fmla="*/ 51954 h 1183992"/>
              <a:gd name="connsiteX0" fmla="*/ 0 w 1702297"/>
              <a:gd name="connsiteY0" fmla="*/ 0 h 1183992"/>
              <a:gd name="connsiteX1" fmla="*/ 69272 w 1702297"/>
              <a:gd name="connsiteY1" fmla="*/ 554182 h 1183992"/>
              <a:gd name="connsiteX2" fmla="*/ 331327 w 1702297"/>
              <a:gd name="connsiteY2" fmla="*/ 987804 h 1183992"/>
              <a:gd name="connsiteX3" fmla="*/ 762000 w 1702297"/>
              <a:gd name="connsiteY3" fmla="*/ 1177636 h 1183992"/>
              <a:gd name="connsiteX4" fmla="*/ 1350250 w 1702297"/>
              <a:gd name="connsiteY4" fmla="*/ 1091126 h 1183992"/>
              <a:gd name="connsiteX5" fmla="*/ 1610513 w 1702297"/>
              <a:gd name="connsiteY5" fmla="*/ 640828 h 1183992"/>
              <a:gd name="connsiteX6" fmla="*/ 1697181 w 1702297"/>
              <a:gd name="connsiteY6" fmla="*/ 51954 h 1183992"/>
              <a:gd name="connsiteX0" fmla="*/ 0 w 1703781"/>
              <a:gd name="connsiteY0" fmla="*/ 0 h 1183491"/>
              <a:gd name="connsiteX1" fmla="*/ 69272 w 1703781"/>
              <a:gd name="connsiteY1" fmla="*/ 554182 h 1183491"/>
              <a:gd name="connsiteX2" fmla="*/ 331327 w 1703781"/>
              <a:gd name="connsiteY2" fmla="*/ 987804 h 1183491"/>
              <a:gd name="connsiteX3" fmla="*/ 762000 w 1703781"/>
              <a:gd name="connsiteY3" fmla="*/ 1177636 h 1183491"/>
              <a:gd name="connsiteX4" fmla="*/ 1350250 w 1703781"/>
              <a:gd name="connsiteY4" fmla="*/ 1091126 h 1183491"/>
              <a:gd name="connsiteX5" fmla="*/ 1627262 w 1703781"/>
              <a:gd name="connsiteY5" fmla="*/ 665885 h 1183491"/>
              <a:gd name="connsiteX6" fmla="*/ 1697181 w 1703781"/>
              <a:gd name="connsiteY6" fmla="*/ 51954 h 1183491"/>
              <a:gd name="connsiteX0" fmla="*/ 0 w 1702371"/>
              <a:gd name="connsiteY0" fmla="*/ 0 h 1183491"/>
              <a:gd name="connsiteX1" fmla="*/ 69272 w 1702371"/>
              <a:gd name="connsiteY1" fmla="*/ 554182 h 1183491"/>
              <a:gd name="connsiteX2" fmla="*/ 331327 w 1702371"/>
              <a:gd name="connsiteY2" fmla="*/ 987804 h 1183491"/>
              <a:gd name="connsiteX3" fmla="*/ 762000 w 1702371"/>
              <a:gd name="connsiteY3" fmla="*/ 1177636 h 1183491"/>
              <a:gd name="connsiteX4" fmla="*/ 1350250 w 1702371"/>
              <a:gd name="connsiteY4" fmla="*/ 1091126 h 1183491"/>
              <a:gd name="connsiteX5" fmla="*/ 1627262 w 1702371"/>
              <a:gd name="connsiteY5" fmla="*/ 665885 h 1183491"/>
              <a:gd name="connsiteX6" fmla="*/ 1697181 w 1702371"/>
              <a:gd name="connsiteY6" fmla="*/ 51954 h 1183491"/>
              <a:gd name="connsiteX0" fmla="*/ 0 w 1705897"/>
              <a:gd name="connsiteY0" fmla="*/ 0 h 1183491"/>
              <a:gd name="connsiteX1" fmla="*/ 69272 w 1705897"/>
              <a:gd name="connsiteY1" fmla="*/ 554182 h 1183491"/>
              <a:gd name="connsiteX2" fmla="*/ 331327 w 1705897"/>
              <a:gd name="connsiteY2" fmla="*/ 987804 h 1183491"/>
              <a:gd name="connsiteX3" fmla="*/ 762000 w 1705897"/>
              <a:gd name="connsiteY3" fmla="*/ 1177636 h 1183491"/>
              <a:gd name="connsiteX4" fmla="*/ 1350250 w 1705897"/>
              <a:gd name="connsiteY4" fmla="*/ 1091126 h 1183491"/>
              <a:gd name="connsiteX5" fmla="*/ 1627262 w 1705897"/>
              <a:gd name="connsiteY5" fmla="*/ 665885 h 1183491"/>
              <a:gd name="connsiteX6" fmla="*/ 1697181 w 1705897"/>
              <a:gd name="connsiteY6" fmla="*/ 51954 h 1183491"/>
              <a:gd name="connsiteX0" fmla="*/ 0 w 1703781"/>
              <a:gd name="connsiteY0" fmla="*/ 0 h 1183491"/>
              <a:gd name="connsiteX1" fmla="*/ 69272 w 1703781"/>
              <a:gd name="connsiteY1" fmla="*/ 554182 h 1183491"/>
              <a:gd name="connsiteX2" fmla="*/ 331327 w 1703781"/>
              <a:gd name="connsiteY2" fmla="*/ 987804 h 1183491"/>
              <a:gd name="connsiteX3" fmla="*/ 762000 w 1703781"/>
              <a:gd name="connsiteY3" fmla="*/ 1177636 h 1183491"/>
              <a:gd name="connsiteX4" fmla="*/ 1350250 w 1703781"/>
              <a:gd name="connsiteY4" fmla="*/ 1091126 h 1183491"/>
              <a:gd name="connsiteX5" fmla="*/ 1627262 w 1703781"/>
              <a:gd name="connsiteY5" fmla="*/ 665885 h 1183491"/>
              <a:gd name="connsiteX6" fmla="*/ 1697181 w 1703781"/>
              <a:gd name="connsiteY6" fmla="*/ 35303 h 1183491"/>
              <a:gd name="connsiteX0" fmla="*/ 0 w 1704233"/>
              <a:gd name="connsiteY0" fmla="*/ 0 h 1183491"/>
              <a:gd name="connsiteX1" fmla="*/ 69272 w 1704233"/>
              <a:gd name="connsiteY1" fmla="*/ 554182 h 1183491"/>
              <a:gd name="connsiteX2" fmla="*/ 331327 w 1704233"/>
              <a:gd name="connsiteY2" fmla="*/ 987804 h 1183491"/>
              <a:gd name="connsiteX3" fmla="*/ 762000 w 1704233"/>
              <a:gd name="connsiteY3" fmla="*/ 1177636 h 1183491"/>
              <a:gd name="connsiteX4" fmla="*/ 1325128 w 1704233"/>
              <a:gd name="connsiteY4" fmla="*/ 1091126 h 1183491"/>
              <a:gd name="connsiteX5" fmla="*/ 1627262 w 1704233"/>
              <a:gd name="connsiteY5" fmla="*/ 665885 h 1183491"/>
              <a:gd name="connsiteX6" fmla="*/ 1697181 w 1704233"/>
              <a:gd name="connsiteY6" fmla="*/ 35303 h 1183491"/>
              <a:gd name="connsiteX0" fmla="*/ 0 w 1691307"/>
              <a:gd name="connsiteY0" fmla="*/ 140549 h 1148187"/>
              <a:gd name="connsiteX1" fmla="*/ 56346 w 1691307"/>
              <a:gd name="connsiteY1" fmla="*/ 518878 h 1148187"/>
              <a:gd name="connsiteX2" fmla="*/ 318401 w 1691307"/>
              <a:gd name="connsiteY2" fmla="*/ 952500 h 1148187"/>
              <a:gd name="connsiteX3" fmla="*/ 749074 w 1691307"/>
              <a:gd name="connsiteY3" fmla="*/ 1142332 h 1148187"/>
              <a:gd name="connsiteX4" fmla="*/ 1312202 w 1691307"/>
              <a:gd name="connsiteY4" fmla="*/ 1055822 h 1148187"/>
              <a:gd name="connsiteX5" fmla="*/ 1614336 w 1691307"/>
              <a:gd name="connsiteY5" fmla="*/ 630581 h 1148187"/>
              <a:gd name="connsiteX6" fmla="*/ 1684255 w 1691307"/>
              <a:gd name="connsiteY6" fmla="*/ -1 h 1148187"/>
              <a:gd name="connsiteX0" fmla="*/ 0 w 1696163"/>
              <a:gd name="connsiteY0" fmla="*/ 140551 h 1160432"/>
              <a:gd name="connsiteX1" fmla="*/ 56346 w 1696163"/>
              <a:gd name="connsiteY1" fmla="*/ 518880 h 1160432"/>
              <a:gd name="connsiteX2" fmla="*/ 318401 w 1696163"/>
              <a:gd name="connsiteY2" fmla="*/ 952502 h 1160432"/>
              <a:gd name="connsiteX3" fmla="*/ 749074 w 1696163"/>
              <a:gd name="connsiteY3" fmla="*/ 1142334 h 1160432"/>
              <a:gd name="connsiteX4" fmla="*/ 1133158 w 1696163"/>
              <a:gd name="connsiteY4" fmla="*/ 1094751 h 1160432"/>
              <a:gd name="connsiteX5" fmla="*/ 1614336 w 1696163"/>
              <a:gd name="connsiteY5" fmla="*/ 630583 h 1160432"/>
              <a:gd name="connsiteX6" fmla="*/ 1684255 w 1696163"/>
              <a:gd name="connsiteY6" fmla="*/ 1 h 1160432"/>
              <a:gd name="connsiteX0" fmla="*/ 0 w 1686688"/>
              <a:gd name="connsiteY0" fmla="*/ 140549 h 1154429"/>
              <a:gd name="connsiteX1" fmla="*/ 56346 w 1686688"/>
              <a:gd name="connsiteY1" fmla="*/ 518878 h 1154429"/>
              <a:gd name="connsiteX2" fmla="*/ 318401 w 1686688"/>
              <a:gd name="connsiteY2" fmla="*/ 952500 h 1154429"/>
              <a:gd name="connsiteX3" fmla="*/ 749074 w 1686688"/>
              <a:gd name="connsiteY3" fmla="*/ 1142332 h 1154429"/>
              <a:gd name="connsiteX4" fmla="*/ 1133158 w 1686688"/>
              <a:gd name="connsiteY4" fmla="*/ 1094749 h 1154429"/>
              <a:gd name="connsiteX5" fmla="*/ 1486592 w 1686688"/>
              <a:gd name="connsiteY5" fmla="*/ 767167 h 1154429"/>
              <a:gd name="connsiteX6" fmla="*/ 1684255 w 1686688"/>
              <a:gd name="connsiteY6" fmla="*/ -1 h 115442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686688" h="1154429">
                <a:moveTo>
                  <a:pt x="0" y="140549"/>
                </a:moveTo>
                <a:cubicBezTo>
                  <a:pt x="1443" y="333935"/>
                  <a:pt x="3279" y="383553"/>
                  <a:pt x="56346" y="518878"/>
                </a:cubicBezTo>
                <a:cubicBezTo>
                  <a:pt x="109413" y="654203"/>
                  <a:pt x="202946" y="848591"/>
                  <a:pt x="318401" y="952500"/>
                </a:cubicBezTo>
                <a:cubicBezTo>
                  <a:pt x="433856" y="1056409"/>
                  <a:pt x="613281" y="1118624"/>
                  <a:pt x="749074" y="1142332"/>
                </a:cubicBezTo>
                <a:cubicBezTo>
                  <a:pt x="884867" y="1166040"/>
                  <a:pt x="1010238" y="1157276"/>
                  <a:pt x="1133158" y="1094749"/>
                </a:cubicBezTo>
                <a:cubicBezTo>
                  <a:pt x="1256078" y="1032222"/>
                  <a:pt x="1394743" y="949625"/>
                  <a:pt x="1486592" y="767167"/>
                </a:cubicBezTo>
                <a:cubicBezTo>
                  <a:pt x="1578441" y="584709"/>
                  <a:pt x="1705903" y="199158"/>
                  <a:pt x="1684255" y="-1"/>
                </a:cubicBezTo>
              </a:path>
            </a:pathLst>
          </a:custGeom>
          <a:noFill/>
          <a:ln w="12700">
            <a:solidFill>
              <a:srgbClr val="FF0000"/>
            </a:solidFill>
            <a:prstDash val="solid"/>
            <a:headEnd type="triangle" w="med" len="med"/>
            <a:tailEnd type="triangle" w="med" len="med"/>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kern="1200"/>
          </a:p>
        </xdr:txBody>
      </xdr:sp>
    </xdr:grpSp>
    <xdr:clientData/>
  </xdr:twoCellAnchor>
  <xdr:twoCellAnchor editAs="oneCell">
    <xdr:from>
      <xdr:col>27</xdr:col>
      <xdr:colOff>81643</xdr:colOff>
      <xdr:row>46</xdr:row>
      <xdr:rowOff>78368</xdr:rowOff>
    </xdr:from>
    <xdr:to>
      <xdr:col>30</xdr:col>
      <xdr:colOff>1275401</xdr:colOff>
      <xdr:row>57</xdr:row>
      <xdr:rowOff>136071</xdr:rowOff>
    </xdr:to>
    <xdr:pic>
      <xdr:nvPicPr>
        <xdr:cNvPr id="7" name="Picture 6">
          <a:extLst>
            <a:ext uri="{FF2B5EF4-FFF2-40B4-BE49-F238E27FC236}">
              <a16:creationId xmlns:a16="http://schemas.microsoft.com/office/drawing/2014/main" id="{4AC70547-E120-4ADD-B087-FB4CFA635866}"/>
            </a:ext>
          </a:extLst>
        </xdr:cNvPr>
        <xdr:cNvPicPr>
          <a:picLocks noChangeAspect="1"/>
        </xdr:cNvPicPr>
      </xdr:nvPicPr>
      <xdr:blipFill>
        <a:blip xmlns:r="http://schemas.openxmlformats.org/officeDocument/2006/relationships" r:embed="rId4"/>
        <a:stretch>
          <a:fillRect/>
        </a:stretch>
      </xdr:blipFill>
      <xdr:spPr>
        <a:xfrm>
          <a:off x="12110357" y="8215439"/>
          <a:ext cx="5357544" cy="2302882"/>
        </a:xfrm>
        <a:prstGeom prst="rect">
          <a:avLst/>
        </a:prstGeom>
      </xdr:spPr>
    </xdr:pic>
    <xdr:clientData/>
  </xdr:twoCellAnchor>
  <xdr:twoCellAnchor>
    <xdr:from>
      <xdr:col>18</xdr:col>
      <xdr:colOff>68036</xdr:colOff>
      <xdr:row>49</xdr:row>
      <xdr:rowOff>54428</xdr:rowOff>
    </xdr:from>
    <xdr:to>
      <xdr:col>24</xdr:col>
      <xdr:colOff>258536</xdr:colOff>
      <xdr:row>57</xdr:row>
      <xdr:rowOff>27214</xdr:rowOff>
    </xdr:to>
    <xdr:sp macro="" textlink="">
      <xdr:nvSpPr>
        <xdr:cNvPr id="8" name="TextBox 7">
          <a:extLst>
            <a:ext uri="{FF2B5EF4-FFF2-40B4-BE49-F238E27FC236}">
              <a16:creationId xmlns:a16="http://schemas.microsoft.com/office/drawing/2014/main" id="{C4CECDA3-3D93-9720-1560-05BD01B12A54}"/>
            </a:ext>
          </a:extLst>
        </xdr:cNvPr>
        <xdr:cNvSpPr txBox="1"/>
      </xdr:nvSpPr>
      <xdr:spPr>
        <a:xfrm>
          <a:off x="8001000" y="8803821"/>
          <a:ext cx="2013857" cy="16056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kern="1200"/>
            <a:t>armhole drop -2</a:t>
          </a:r>
        </a:p>
        <a:p>
          <a:r>
            <a:rPr lang="en-AU" sz="1100" kern="1200"/>
            <a:t>chest circ +1</a:t>
          </a:r>
        </a:p>
        <a:p>
          <a:r>
            <a:rPr lang="en-AU" sz="1100" kern="1200"/>
            <a:t>cuff circ -1</a:t>
          </a:r>
        </a:p>
        <a:p>
          <a:r>
            <a:rPr lang="en-AU" sz="1100" kern="1200"/>
            <a:t>front</a:t>
          </a:r>
          <a:r>
            <a:rPr lang="en-AU" sz="1100" kern="1200" baseline="0"/>
            <a:t> neck drop -1</a:t>
          </a:r>
          <a:endParaRPr lang="en-AU" sz="1100" kern="1200"/>
        </a:p>
        <a:p>
          <a:r>
            <a:rPr lang="en-AU" sz="1100" kern="1200"/>
            <a:t>logo</a:t>
          </a:r>
          <a:r>
            <a:rPr lang="en-AU" sz="1100" kern="1200" baseline="0"/>
            <a:t> +1.5</a:t>
          </a:r>
          <a:endParaRPr lang="en-AU" sz="1100" kern="12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11</xdr:col>
      <xdr:colOff>371475</xdr:colOff>
      <xdr:row>16</xdr:row>
      <xdr:rowOff>117475</xdr:rowOff>
    </xdr:from>
    <xdr:to>
      <xdr:col>13</xdr:col>
      <xdr:colOff>565151</xdr:colOff>
      <xdr:row>19</xdr:row>
      <xdr:rowOff>212724</xdr:rowOff>
    </xdr:to>
    <xdr:sp macro="" textlink="">
      <xdr:nvSpPr>
        <xdr:cNvPr id="5" name="TextBox 4">
          <a:extLst>
            <a:ext uri="{FF2B5EF4-FFF2-40B4-BE49-F238E27FC236}">
              <a16:creationId xmlns:a16="http://schemas.microsoft.com/office/drawing/2014/main" id="{B2464128-2757-49B7-B993-9A2FF7B4D98D}"/>
            </a:ext>
          </a:extLst>
        </xdr:cNvPr>
        <xdr:cNvSpPr txBox="1"/>
      </xdr:nvSpPr>
      <xdr:spPr>
        <a:xfrm>
          <a:off x="16779875" y="4181475"/>
          <a:ext cx="1387476" cy="781049"/>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a:t>
          </a:r>
          <a:r>
            <a:rPr lang="en-AU" sz="1100" baseline="0">
              <a:solidFill>
                <a:srgbClr val="FF0000"/>
              </a:solidFill>
            </a:rPr>
            <a:t> INSERT TEXT HERE. ]</a:t>
          </a:r>
          <a:endParaRPr lang="en-AU" sz="1100">
            <a:solidFill>
              <a:srgbClr val="FF0000"/>
            </a:solidFill>
          </a:endParaRPr>
        </a:p>
      </xdr:txBody>
    </xdr:sp>
    <xdr:clientData/>
  </xdr:twoCellAnchor>
  <xdr:twoCellAnchor>
    <xdr:from>
      <xdr:col>11</xdr:col>
      <xdr:colOff>384175</xdr:colOff>
      <xdr:row>20</xdr:row>
      <xdr:rowOff>82550</xdr:rowOff>
    </xdr:from>
    <xdr:to>
      <xdr:col>13</xdr:col>
      <xdr:colOff>577851</xdr:colOff>
      <xdr:row>23</xdr:row>
      <xdr:rowOff>177799</xdr:rowOff>
    </xdr:to>
    <xdr:sp macro="" textlink="">
      <xdr:nvSpPr>
        <xdr:cNvPr id="6" name="TextBox 5">
          <a:extLst>
            <a:ext uri="{FF2B5EF4-FFF2-40B4-BE49-F238E27FC236}">
              <a16:creationId xmlns:a16="http://schemas.microsoft.com/office/drawing/2014/main" id="{98701BB0-8EB4-42F8-892F-544235435168}"/>
            </a:ext>
          </a:extLst>
        </xdr:cNvPr>
        <xdr:cNvSpPr txBox="1"/>
      </xdr:nvSpPr>
      <xdr:spPr>
        <a:xfrm>
          <a:off x="16792575" y="5060950"/>
          <a:ext cx="1387476" cy="781049"/>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a:t>
          </a:r>
          <a:r>
            <a:rPr lang="en-AU" sz="1100" baseline="0">
              <a:solidFill>
                <a:srgbClr val="FF0000"/>
              </a:solidFill>
            </a:rPr>
            <a:t> INSERT TEXT HERE. ]</a:t>
          </a:r>
          <a:endParaRPr lang="en-AU" sz="1100">
            <a:solidFill>
              <a:srgbClr val="FF0000"/>
            </a:solidFill>
          </a:endParaRPr>
        </a:p>
      </xdr:txBody>
    </xdr:sp>
    <xdr:clientData/>
  </xdr:twoCellAnchor>
  <xdr:twoCellAnchor>
    <xdr:from>
      <xdr:col>11</xdr:col>
      <xdr:colOff>406400</xdr:colOff>
      <xdr:row>12</xdr:row>
      <xdr:rowOff>120650</xdr:rowOff>
    </xdr:from>
    <xdr:to>
      <xdr:col>14</xdr:col>
      <xdr:colOff>3176</xdr:colOff>
      <xdr:row>15</xdr:row>
      <xdr:rowOff>215899</xdr:rowOff>
    </xdr:to>
    <xdr:sp macro="" textlink="">
      <xdr:nvSpPr>
        <xdr:cNvPr id="8" name="TextBox 7">
          <a:extLst>
            <a:ext uri="{FF2B5EF4-FFF2-40B4-BE49-F238E27FC236}">
              <a16:creationId xmlns:a16="http://schemas.microsoft.com/office/drawing/2014/main" id="{904B819B-C82A-4894-BC19-B96C5A7D0333}"/>
            </a:ext>
          </a:extLst>
        </xdr:cNvPr>
        <xdr:cNvSpPr txBox="1"/>
      </xdr:nvSpPr>
      <xdr:spPr>
        <a:xfrm>
          <a:off x="16814800" y="3270250"/>
          <a:ext cx="1387476" cy="781049"/>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a:t>
          </a:r>
          <a:r>
            <a:rPr lang="en-AU" sz="1100" baseline="0">
              <a:solidFill>
                <a:srgbClr val="FF0000"/>
              </a:solidFill>
            </a:rPr>
            <a:t> INSERT TEXT HERE. ]</a:t>
          </a:r>
          <a:endParaRPr lang="en-AU" sz="1100">
            <a:solidFill>
              <a:srgbClr val="FF0000"/>
            </a:solidFill>
          </a:endParaRPr>
        </a:p>
      </xdr:txBody>
    </xdr:sp>
    <xdr:clientData/>
  </xdr:twoCellAnchor>
  <xdr:twoCellAnchor editAs="oneCell">
    <xdr:from>
      <xdr:col>0</xdr:col>
      <xdr:colOff>283210</xdr:colOff>
      <xdr:row>0</xdr:row>
      <xdr:rowOff>97790</xdr:rowOff>
    </xdr:from>
    <xdr:to>
      <xdr:col>3</xdr:col>
      <xdr:colOff>514985</xdr:colOff>
      <xdr:row>1</xdr:row>
      <xdr:rowOff>96116</xdr:rowOff>
    </xdr:to>
    <xdr:pic>
      <xdr:nvPicPr>
        <xdr:cNvPr id="9" name="Picture 8">
          <a:extLst>
            <a:ext uri="{FF2B5EF4-FFF2-40B4-BE49-F238E27FC236}">
              <a16:creationId xmlns:a16="http://schemas.microsoft.com/office/drawing/2014/main" id="{060D1AEF-1FCF-420C-85F4-3E8F27F468D3}"/>
            </a:ext>
          </a:extLst>
        </xdr:cNvPr>
        <xdr:cNvPicPr>
          <a:picLocks noChangeAspect="1"/>
        </xdr:cNvPicPr>
      </xdr:nvPicPr>
      <xdr:blipFill>
        <a:blip xmlns:r="http://schemas.openxmlformats.org/officeDocument/2006/relationships" r:embed="rId1"/>
        <a:stretch>
          <a:fillRect/>
        </a:stretch>
      </xdr:blipFill>
      <xdr:spPr>
        <a:xfrm>
          <a:off x="283210" y="97790"/>
          <a:ext cx="4903874" cy="369801"/>
        </a:xfrm>
        <a:prstGeom prst="rect">
          <a:avLst/>
        </a:prstGeom>
      </xdr:spPr>
    </xdr:pic>
    <xdr:clientData/>
  </xdr:twoCellAnchor>
  <xdr:twoCellAnchor>
    <xdr:from>
      <xdr:col>11</xdr:col>
      <xdr:colOff>396875</xdr:colOff>
      <xdr:row>24</xdr:row>
      <xdr:rowOff>57150</xdr:rowOff>
    </xdr:from>
    <xdr:to>
      <xdr:col>13</xdr:col>
      <xdr:colOff>590551</xdr:colOff>
      <xdr:row>27</xdr:row>
      <xdr:rowOff>152399</xdr:rowOff>
    </xdr:to>
    <xdr:sp macro="" textlink="">
      <xdr:nvSpPr>
        <xdr:cNvPr id="10" name="TextBox 9">
          <a:extLst>
            <a:ext uri="{FF2B5EF4-FFF2-40B4-BE49-F238E27FC236}">
              <a16:creationId xmlns:a16="http://schemas.microsoft.com/office/drawing/2014/main" id="{305EDC7D-993C-820A-D1E7-8C264BC00540}"/>
            </a:ext>
          </a:extLst>
        </xdr:cNvPr>
        <xdr:cNvSpPr txBox="1"/>
      </xdr:nvSpPr>
      <xdr:spPr>
        <a:xfrm>
          <a:off x="16805275" y="5949950"/>
          <a:ext cx="1387476" cy="781049"/>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a:t>
          </a:r>
          <a:r>
            <a:rPr lang="en-AU" sz="1100" baseline="0">
              <a:solidFill>
                <a:srgbClr val="FF0000"/>
              </a:solidFill>
            </a:rPr>
            <a:t> INSERT TEXT HERE. ]</a:t>
          </a:r>
          <a:endParaRPr lang="en-AU" sz="1100">
            <a:solidFill>
              <a:srgbClr val="FF0000"/>
            </a:solidFill>
          </a:endParaRPr>
        </a:p>
      </xdr:txBody>
    </xdr:sp>
    <xdr:clientData/>
  </xdr:twoCellAnchor>
  <xdr:twoCellAnchor>
    <xdr:from>
      <xdr:col>11</xdr:col>
      <xdr:colOff>177800</xdr:colOff>
      <xdr:row>13</xdr:row>
      <xdr:rowOff>0</xdr:rowOff>
    </xdr:from>
    <xdr:to>
      <xdr:col>11</xdr:col>
      <xdr:colOff>177800</xdr:colOff>
      <xdr:row>27</xdr:row>
      <xdr:rowOff>88900</xdr:rowOff>
    </xdr:to>
    <xdr:cxnSp macro="">
      <xdr:nvCxnSpPr>
        <xdr:cNvPr id="3" name="Straight Arrow Connector 2">
          <a:extLst>
            <a:ext uri="{FF2B5EF4-FFF2-40B4-BE49-F238E27FC236}">
              <a16:creationId xmlns:a16="http://schemas.microsoft.com/office/drawing/2014/main" id="{C6CC745B-4664-3AA6-932B-D020FA845C35}"/>
            </a:ext>
          </a:extLst>
        </xdr:cNvPr>
        <xdr:cNvCxnSpPr/>
      </xdr:nvCxnSpPr>
      <xdr:spPr>
        <a:xfrm>
          <a:off x="16586200" y="3378200"/>
          <a:ext cx="0" cy="32893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508000</xdr:colOff>
      <xdr:row>13</xdr:row>
      <xdr:rowOff>25400</xdr:rowOff>
    </xdr:from>
    <xdr:to>
      <xdr:col>10</xdr:col>
      <xdr:colOff>508000</xdr:colOff>
      <xdr:row>27</xdr:row>
      <xdr:rowOff>114300</xdr:rowOff>
    </xdr:to>
    <xdr:cxnSp macro="">
      <xdr:nvCxnSpPr>
        <xdr:cNvPr id="11" name="Straight Arrow Connector 10">
          <a:extLst>
            <a:ext uri="{FF2B5EF4-FFF2-40B4-BE49-F238E27FC236}">
              <a16:creationId xmlns:a16="http://schemas.microsoft.com/office/drawing/2014/main" id="{FB035B54-DB57-E847-D0A8-8FF254C01EFD}"/>
            </a:ext>
          </a:extLst>
        </xdr:cNvPr>
        <xdr:cNvCxnSpPr/>
      </xdr:nvCxnSpPr>
      <xdr:spPr>
        <a:xfrm>
          <a:off x="16319500" y="3403600"/>
          <a:ext cx="0" cy="32893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254000</xdr:colOff>
      <xdr:row>13</xdr:row>
      <xdr:rowOff>25400</xdr:rowOff>
    </xdr:from>
    <xdr:to>
      <xdr:col>10</xdr:col>
      <xdr:colOff>254000</xdr:colOff>
      <xdr:row>27</xdr:row>
      <xdr:rowOff>114300</xdr:rowOff>
    </xdr:to>
    <xdr:cxnSp macro="">
      <xdr:nvCxnSpPr>
        <xdr:cNvPr id="12" name="Straight Arrow Connector 11">
          <a:extLst>
            <a:ext uri="{FF2B5EF4-FFF2-40B4-BE49-F238E27FC236}">
              <a16:creationId xmlns:a16="http://schemas.microsoft.com/office/drawing/2014/main" id="{166DEA09-C97D-0359-CB8C-CB6B99696F2C}"/>
            </a:ext>
          </a:extLst>
        </xdr:cNvPr>
        <xdr:cNvCxnSpPr/>
      </xdr:nvCxnSpPr>
      <xdr:spPr>
        <a:xfrm>
          <a:off x="16065500" y="3403600"/>
          <a:ext cx="0" cy="32893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12700</xdr:colOff>
      <xdr:row>13</xdr:row>
      <xdr:rowOff>38100</xdr:rowOff>
    </xdr:from>
    <xdr:to>
      <xdr:col>10</xdr:col>
      <xdr:colOff>12700</xdr:colOff>
      <xdr:row>27</xdr:row>
      <xdr:rowOff>127000</xdr:rowOff>
    </xdr:to>
    <xdr:cxnSp macro="">
      <xdr:nvCxnSpPr>
        <xdr:cNvPr id="13" name="Straight Arrow Connector 12">
          <a:extLst>
            <a:ext uri="{FF2B5EF4-FFF2-40B4-BE49-F238E27FC236}">
              <a16:creationId xmlns:a16="http://schemas.microsoft.com/office/drawing/2014/main" id="{1313F788-BE6E-803F-9263-EBA390CCC13F}"/>
            </a:ext>
          </a:extLst>
        </xdr:cNvPr>
        <xdr:cNvCxnSpPr/>
      </xdr:nvCxnSpPr>
      <xdr:spPr>
        <a:xfrm>
          <a:off x="15824200" y="3416300"/>
          <a:ext cx="0" cy="32893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142875</xdr:colOff>
      <xdr:row>54</xdr:row>
      <xdr:rowOff>161925</xdr:rowOff>
    </xdr:from>
    <xdr:to>
      <xdr:col>13</xdr:col>
      <xdr:colOff>336551</xdr:colOff>
      <xdr:row>58</xdr:row>
      <xdr:rowOff>28574</xdr:rowOff>
    </xdr:to>
    <xdr:sp macro="" textlink="">
      <xdr:nvSpPr>
        <xdr:cNvPr id="14" name="TextBox 13">
          <a:extLst>
            <a:ext uri="{FF2B5EF4-FFF2-40B4-BE49-F238E27FC236}">
              <a16:creationId xmlns:a16="http://schemas.microsoft.com/office/drawing/2014/main" id="{B0853AE5-0FCE-4C35-A040-D63B7E914222}"/>
            </a:ext>
          </a:extLst>
        </xdr:cNvPr>
        <xdr:cNvSpPr txBox="1"/>
      </xdr:nvSpPr>
      <xdr:spPr>
        <a:xfrm>
          <a:off x="16551275" y="4708525"/>
          <a:ext cx="1387476" cy="781049"/>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a:t>
          </a:r>
          <a:r>
            <a:rPr lang="en-AU" sz="1100" baseline="0">
              <a:solidFill>
                <a:srgbClr val="FF0000"/>
              </a:solidFill>
            </a:rPr>
            <a:t> INSERT TEXT HERE. ]</a:t>
          </a:r>
          <a:endParaRPr lang="en-AU" sz="1100">
            <a:solidFill>
              <a:srgbClr val="FF0000"/>
            </a:solidFill>
          </a:endParaRPr>
        </a:p>
      </xdr:txBody>
    </xdr:sp>
    <xdr:clientData/>
  </xdr:twoCellAnchor>
  <xdr:twoCellAnchor>
    <xdr:from>
      <xdr:col>11</xdr:col>
      <xdr:colOff>155575</xdr:colOff>
      <xdr:row>58</xdr:row>
      <xdr:rowOff>127000</xdr:rowOff>
    </xdr:from>
    <xdr:to>
      <xdr:col>13</xdr:col>
      <xdr:colOff>349251</xdr:colOff>
      <xdr:row>61</xdr:row>
      <xdr:rowOff>222249</xdr:rowOff>
    </xdr:to>
    <xdr:sp macro="" textlink="">
      <xdr:nvSpPr>
        <xdr:cNvPr id="15" name="TextBox 14">
          <a:extLst>
            <a:ext uri="{FF2B5EF4-FFF2-40B4-BE49-F238E27FC236}">
              <a16:creationId xmlns:a16="http://schemas.microsoft.com/office/drawing/2014/main" id="{8B8377F9-41E6-4E9D-A425-66ACDFB7321A}"/>
            </a:ext>
          </a:extLst>
        </xdr:cNvPr>
        <xdr:cNvSpPr txBox="1"/>
      </xdr:nvSpPr>
      <xdr:spPr>
        <a:xfrm>
          <a:off x="16563975" y="5588000"/>
          <a:ext cx="1387476" cy="781049"/>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a:t>
          </a:r>
          <a:r>
            <a:rPr lang="en-AU" sz="1100" baseline="0">
              <a:solidFill>
                <a:srgbClr val="FF0000"/>
              </a:solidFill>
            </a:rPr>
            <a:t> INSERT TEXT HERE. ]</a:t>
          </a:r>
          <a:endParaRPr lang="en-AU" sz="1100">
            <a:solidFill>
              <a:srgbClr val="FF0000"/>
            </a:solidFill>
          </a:endParaRPr>
        </a:p>
      </xdr:txBody>
    </xdr:sp>
    <xdr:clientData/>
  </xdr:twoCellAnchor>
  <xdr:twoCellAnchor>
    <xdr:from>
      <xdr:col>11</xdr:col>
      <xdr:colOff>177800</xdr:colOff>
      <xdr:row>50</xdr:row>
      <xdr:rowOff>165100</xdr:rowOff>
    </xdr:from>
    <xdr:to>
      <xdr:col>13</xdr:col>
      <xdr:colOff>371476</xdr:colOff>
      <xdr:row>54</xdr:row>
      <xdr:rowOff>31749</xdr:rowOff>
    </xdr:to>
    <xdr:sp macro="" textlink="">
      <xdr:nvSpPr>
        <xdr:cNvPr id="16" name="TextBox 15">
          <a:extLst>
            <a:ext uri="{FF2B5EF4-FFF2-40B4-BE49-F238E27FC236}">
              <a16:creationId xmlns:a16="http://schemas.microsoft.com/office/drawing/2014/main" id="{B29D127A-F201-4C0A-8C89-031B9F4BF4F1}"/>
            </a:ext>
          </a:extLst>
        </xdr:cNvPr>
        <xdr:cNvSpPr txBox="1"/>
      </xdr:nvSpPr>
      <xdr:spPr>
        <a:xfrm>
          <a:off x="16586200" y="3797300"/>
          <a:ext cx="1387476" cy="781049"/>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a:t>
          </a:r>
          <a:r>
            <a:rPr lang="en-AU" sz="1100" baseline="0">
              <a:solidFill>
                <a:srgbClr val="FF0000"/>
              </a:solidFill>
            </a:rPr>
            <a:t> INSERT TEXT HERE. ]</a:t>
          </a:r>
          <a:endParaRPr lang="en-AU" sz="1100">
            <a:solidFill>
              <a:srgbClr val="FF0000"/>
            </a:solidFill>
          </a:endParaRPr>
        </a:p>
      </xdr:txBody>
    </xdr:sp>
    <xdr:clientData/>
  </xdr:twoCellAnchor>
  <xdr:twoCellAnchor>
    <xdr:from>
      <xdr:col>11</xdr:col>
      <xdr:colOff>168275</xdr:colOff>
      <xdr:row>62</xdr:row>
      <xdr:rowOff>101600</xdr:rowOff>
    </xdr:from>
    <xdr:to>
      <xdr:col>13</xdr:col>
      <xdr:colOff>361951</xdr:colOff>
      <xdr:row>65</xdr:row>
      <xdr:rowOff>196849</xdr:rowOff>
    </xdr:to>
    <xdr:sp macro="" textlink="">
      <xdr:nvSpPr>
        <xdr:cNvPr id="17" name="TextBox 16">
          <a:extLst>
            <a:ext uri="{FF2B5EF4-FFF2-40B4-BE49-F238E27FC236}">
              <a16:creationId xmlns:a16="http://schemas.microsoft.com/office/drawing/2014/main" id="{29436092-CB2C-41B9-B6A9-90DD57F58C15}"/>
            </a:ext>
          </a:extLst>
        </xdr:cNvPr>
        <xdr:cNvSpPr txBox="1"/>
      </xdr:nvSpPr>
      <xdr:spPr>
        <a:xfrm>
          <a:off x="16576675" y="6477000"/>
          <a:ext cx="1387476" cy="781049"/>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a:t>
          </a:r>
          <a:r>
            <a:rPr lang="en-AU" sz="1100" baseline="0">
              <a:solidFill>
                <a:srgbClr val="FF0000"/>
              </a:solidFill>
            </a:rPr>
            <a:t> INSERT TEXT HERE. ]</a:t>
          </a:r>
          <a:endParaRPr lang="en-AU" sz="1100">
            <a:solidFill>
              <a:srgbClr val="FF0000"/>
            </a:solidFill>
          </a:endParaRPr>
        </a:p>
      </xdr:txBody>
    </xdr:sp>
    <xdr:clientData/>
  </xdr:twoCellAnchor>
  <xdr:twoCellAnchor>
    <xdr:from>
      <xdr:col>10</xdr:col>
      <xdr:colOff>546100</xdr:colOff>
      <xdr:row>51</xdr:row>
      <xdr:rowOff>44450</xdr:rowOff>
    </xdr:from>
    <xdr:to>
      <xdr:col>10</xdr:col>
      <xdr:colOff>546100</xdr:colOff>
      <xdr:row>65</xdr:row>
      <xdr:rowOff>133350</xdr:rowOff>
    </xdr:to>
    <xdr:cxnSp macro="">
      <xdr:nvCxnSpPr>
        <xdr:cNvPr id="18" name="Straight Arrow Connector 17">
          <a:extLst>
            <a:ext uri="{FF2B5EF4-FFF2-40B4-BE49-F238E27FC236}">
              <a16:creationId xmlns:a16="http://schemas.microsoft.com/office/drawing/2014/main" id="{48A19CC8-6EAF-4DBF-A783-2BFECAFD2858}"/>
            </a:ext>
          </a:extLst>
        </xdr:cNvPr>
        <xdr:cNvCxnSpPr/>
      </xdr:nvCxnSpPr>
      <xdr:spPr>
        <a:xfrm>
          <a:off x="16357600" y="3905250"/>
          <a:ext cx="0" cy="32893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279400</xdr:colOff>
      <xdr:row>51</xdr:row>
      <xdr:rowOff>69850</xdr:rowOff>
    </xdr:from>
    <xdr:to>
      <xdr:col>10</xdr:col>
      <xdr:colOff>279400</xdr:colOff>
      <xdr:row>65</xdr:row>
      <xdr:rowOff>158750</xdr:rowOff>
    </xdr:to>
    <xdr:cxnSp macro="">
      <xdr:nvCxnSpPr>
        <xdr:cNvPr id="19" name="Straight Arrow Connector 18">
          <a:extLst>
            <a:ext uri="{FF2B5EF4-FFF2-40B4-BE49-F238E27FC236}">
              <a16:creationId xmlns:a16="http://schemas.microsoft.com/office/drawing/2014/main" id="{FAF409AA-DA1D-4E5C-A4F9-F40B08579162}"/>
            </a:ext>
          </a:extLst>
        </xdr:cNvPr>
        <xdr:cNvCxnSpPr/>
      </xdr:nvCxnSpPr>
      <xdr:spPr>
        <a:xfrm>
          <a:off x="16090900" y="3930650"/>
          <a:ext cx="0" cy="32893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25400</xdr:colOff>
      <xdr:row>51</xdr:row>
      <xdr:rowOff>69850</xdr:rowOff>
    </xdr:from>
    <xdr:to>
      <xdr:col>10</xdr:col>
      <xdr:colOff>25400</xdr:colOff>
      <xdr:row>65</xdr:row>
      <xdr:rowOff>158750</xdr:rowOff>
    </xdr:to>
    <xdr:cxnSp macro="">
      <xdr:nvCxnSpPr>
        <xdr:cNvPr id="20" name="Straight Arrow Connector 19">
          <a:extLst>
            <a:ext uri="{FF2B5EF4-FFF2-40B4-BE49-F238E27FC236}">
              <a16:creationId xmlns:a16="http://schemas.microsoft.com/office/drawing/2014/main" id="{1856CCD2-505C-4275-9137-F6D66606F30F}"/>
            </a:ext>
          </a:extLst>
        </xdr:cNvPr>
        <xdr:cNvCxnSpPr/>
      </xdr:nvCxnSpPr>
      <xdr:spPr>
        <a:xfrm>
          <a:off x="15836900" y="3930650"/>
          <a:ext cx="0" cy="32893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381000</xdr:colOff>
      <xdr:row>51</xdr:row>
      <xdr:rowOff>82550</xdr:rowOff>
    </xdr:from>
    <xdr:to>
      <xdr:col>9</xdr:col>
      <xdr:colOff>381000</xdr:colOff>
      <xdr:row>65</xdr:row>
      <xdr:rowOff>171450</xdr:rowOff>
    </xdr:to>
    <xdr:cxnSp macro="">
      <xdr:nvCxnSpPr>
        <xdr:cNvPr id="21" name="Straight Arrow Connector 20">
          <a:extLst>
            <a:ext uri="{FF2B5EF4-FFF2-40B4-BE49-F238E27FC236}">
              <a16:creationId xmlns:a16="http://schemas.microsoft.com/office/drawing/2014/main" id="{D4602124-0F8E-47E8-AF46-BA10BBBA45B8}"/>
            </a:ext>
          </a:extLst>
        </xdr:cNvPr>
        <xdr:cNvCxnSpPr/>
      </xdr:nvCxnSpPr>
      <xdr:spPr>
        <a:xfrm>
          <a:off x="15595600" y="3943350"/>
          <a:ext cx="0" cy="32893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295275</xdr:colOff>
      <xdr:row>92</xdr:row>
      <xdr:rowOff>98425</xdr:rowOff>
    </xdr:from>
    <xdr:to>
      <xdr:col>13</xdr:col>
      <xdr:colOff>488951</xdr:colOff>
      <xdr:row>95</xdr:row>
      <xdr:rowOff>193674</xdr:rowOff>
    </xdr:to>
    <xdr:sp macro="" textlink="">
      <xdr:nvSpPr>
        <xdr:cNvPr id="22" name="TextBox 21">
          <a:extLst>
            <a:ext uri="{FF2B5EF4-FFF2-40B4-BE49-F238E27FC236}">
              <a16:creationId xmlns:a16="http://schemas.microsoft.com/office/drawing/2014/main" id="{0AA22DC8-64E5-4A8C-96AC-60E60AE9AF04}"/>
            </a:ext>
          </a:extLst>
        </xdr:cNvPr>
        <xdr:cNvSpPr txBox="1"/>
      </xdr:nvSpPr>
      <xdr:spPr>
        <a:xfrm>
          <a:off x="16703675" y="5127625"/>
          <a:ext cx="1387476" cy="781049"/>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a:t>
          </a:r>
          <a:r>
            <a:rPr lang="en-AU" sz="1100" baseline="0">
              <a:solidFill>
                <a:srgbClr val="FF0000"/>
              </a:solidFill>
            </a:rPr>
            <a:t> INSERT TEXT HERE. ]</a:t>
          </a:r>
          <a:endParaRPr lang="en-AU" sz="1100">
            <a:solidFill>
              <a:srgbClr val="FF0000"/>
            </a:solidFill>
          </a:endParaRPr>
        </a:p>
      </xdr:txBody>
    </xdr:sp>
    <xdr:clientData/>
  </xdr:twoCellAnchor>
  <xdr:twoCellAnchor>
    <xdr:from>
      <xdr:col>11</xdr:col>
      <xdr:colOff>307975</xdr:colOff>
      <xdr:row>96</xdr:row>
      <xdr:rowOff>63500</xdr:rowOff>
    </xdr:from>
    <xdr:to>
      <xdr:col>13</xdr:col>
      <xdr:colOff>501651</xdr:colOff>
      <xdr:row>99</xdr:row>
      <xdr:rowOff>158749</xdr:rowOff>
    </xdr:to>
    <xdr:sp macro="" textlink="">
      <xdr:nvSpPr>
        <xdr:cNvPr id="23" name="TextBox 22">
          <a:extLst>
            <a:ext uri="{FF2B5EF4-FFF2-40B4-BE49-F238E27FC236}">
              <a16:creationId xmlns:a16="http://schemas.microsoft.com/office/drawing/2014/main" id="{D5AD470E-F93A-445D-936F-CF04597F5404}"/>
            </a:ext>
          </a:extLst>
        </xdr:cNvPr>
        <xdr:cNvSpPr txBox="1"/>
      </xdr:nvSpPr>
      <xdr:spPr>
        <a:xfrm>
          <a:off x="16716375" y="6007100"/>
          <a:ext cx="1387476" cy="781049"/>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a:t>
          </a:r>
          <a:r>
            <a:rPr lang="en-AU" sz="1100" baseline="0">
              <a:solidFill>
                <a:srgbClr val="FF0000"/>
              </a:solidFill>
            </a:rPr>
            <a:t> INSERT TEXT HERE. ]</a:t>
          </a:r>
          <a:endParaRPr lang="en-AU" sz="1100">
            <a:solidFill>
              <a:srgbClr val="FF0000"/>
            </a:solidFill>
          </a:endParaRPr>
        </a:p>
      </xdr:txBody>
    </xdr:sp>
    <xdr:clientData/>
  </xdr:twoCellAnchor>
  <xdr:twoCellAnchor>
    <xdr:from>
      <xdr:col>11</xdr:col>
      <xdr:colOff>330200</xdr:colOff>
      <xdr:row>88</xdr:row>
      <xdr:rowOff>101600</xdr:rowOff>
    </xdr:from>
    <xdr:to>
      <xdr:col>13</xdr:col>
      <xdr:colOff>523876</xdr:colOff>
      <xdr:row>91</xdr:row>
      <xdr:rowOff>196849</xdr:rowOff>
    </xdr:to>
    <xdr:sp macro="" textlink="">
      <xdr:nvSpPr>
        <xdr:cNvPr id="24" name="TextBox 23">
          <a:extLst>
            <a:ext uri="{FF2B5EF4-FFF2-40B4-BE49-F238E27FC236}">
              <a16:creationId xmlns:a16="http://schemas.microsoft.com/office/drawing/2014/main" id="{DEBA3020-92FF-48FC-95DE-31BD1449F667}"/>
            </a:ext>
          </a:extLst>
        </xdr:cNvPr>
        <xdr:cNvSpPr txBox="1"/>
      </xdr:nvSpPr>
      <xdr:spPr>
        <a:xfrm>
          <a:off x="16738600" y="4216400"/>
          <a:ext cx="1387476" cy="781049"/>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a:t>
          </a:r>
          <a:r>
            <a:rPr lang="en-AU" sz="1100" baseline="0">
              <a:solidFill>
                <a:srgbClr val="FF0000"/>
              </a:solidFill>
            </a:rPr>
            <a:t> INSERT TEXT HERE. ]</a:t>
          </a:r>
          <a:endParaRPr lang="en-AU" sz="1100">
            <a:solidFill>
              <a:srgbClr val="FF0000"/>
            </a:solidFill>
          </a:endParaRPr>
        </a:p>
      </xdr:txBody>
    </xdr:sp>
    <xdr:clientData/>
  </xdr:twoCellAnchor>
  <xdr:twoCellAnchor>
    <xdr:from>
      <xdr:col>11</xdr:col>
      <xdr:colOff>320675</xdr:colOff>
      <xdr:row>100</xdr:row>
      <xdr:rowOff>38100</xdr:rowOff>
    </xdr:from>
    <xdr:to>
      <xdr:col>13</xdr:col>
      <xdr:colOff>514351</xdr:colOff>
      <xdr:row>103</xdr:row>
      <xdr:rowOff>133349</xdr:rowOff>
    </xdr:to>
    <xdr:sp macro="" textlink="">
      <xdr:nvSpPr>
        <xdr:cNvPr id="25" name="TextBox 24">
          <a:extLst>
            <a:ext uri="{FF2B5EF4-FFF2-40B4-BE49-F238E27FC236}">
              <a16:creationId xmlns:a16="http://schemas.microsoft.com/office/drawing/2014/main" id="{15B538BC-7976-4A70-940C-0C956B3C1684}"/>
            </a:ext>
          </a:extLst>
        </xdr:cNvPr>
        <xdr:cNvSpPr txBox="1"/>
      </xdr:nvSpPr>
      <xdr:spPr>
        <a:xfrm>
          <a:off x="16729075" y="6896100"/>
          <a:ext cx="1387476" cy="781049"/>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a:t>
          </a:r>
          <a:r>
            <a:rPr lang="en-AU" sz="1100" baseline="0">
              <a:solidFill>
                <a:srgbClr val="FF0000"/>
              </a:solidFill>
            </a:rPr>
            <a:t> INSERT TEXT HERE. ]</a:t>
          </a:r>
          <a:endParaRPr lang="en-AU" sz="1100">
            <a:solidFill>
              <a:srgbClr val="FF0000"/>
            </a:solidFill>
          </a:endParaRPr>
        </a:p>
      </xdr:txBody>
    </xdr:sp>
    <xdr:clientData/>
  </xdr:twoCellAnchor>
  <xdr:twoCellAnchor>
    <xdr:from>
      <xdr:col>11</xdr:col>
      <xdr:colOff>101600</xdr:colOff>
      <xdr:row>88</xdr:row>
      <xdr:rowOff>209550</xdr:rowOff>
    </xdr:from>
    <xdr:to>
      <xdr:col>11</xdr:col>
      <xdr:colOff>101600</xdr:colOff>
      <xdr:row>103</xdr:row>
      <xdr:rowOff>69850</xdr:rowOff>
    </xdr:to>
    <xdr:cxnSp macro="">
      <xdr:nvCxnSpPr>
        <xdr:cNvPr id="26" name="Straight Arrow Connector 25">
          <a:extLst>
            <a:ext uri="{FF2B5EF4-FFF2-40B4-BE49-F238E27FC236}">
              <a16:creationId xmlns:a16="http://schemas.microsoft.com/office/drawing/2014/main" id="{0EF17270-EF9E-40EB-953C-CAD40A71FB16}"/>
            </a:ext>
          </a:extLst>
        </xdr:cNvPr>
        <xdr:cNvCxnSpPr/>
      </xdr:nvCxnSpPr>
      <xdr:spPr>
        <a:xfrm>
          <a:off x="16510000" y="4324350"/>
          <a:ext cx="0" cy="32893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431800</xdr:colOff>
      <xdr:row>89</xdr:row>
      <xdr:rowOff>6350</xdr:rowOff>
    </xdr:from>
    <xdr:to>
      <xdr:col>10</xdr:col>
      <xdr:colOff>431800</xdr:colOff>
      <xdr:row>103</xdr:row>
      <xdr:rowOff>95250</xdr:rowOff>
    </xdr:to>
    <xdr:cxnSp macro="">
      <xdr:nvCxnSpPr>
        <xdr:cNvPr id="27" name="Straight Arrow Connector 26">
          <a:extLst>
            <a:ext uri="{FF2B5EF4-FFF2-40B4-BE49-F238E27FC236}">
              <a16:creationId xmlns:a16="http://schemas.microsoft.com/office/drawing/2014/main" id="{A23DF67B-3E9C-4ED5-B3C6-8BE4FD72BCA3}"/>
            </a:ext>
          </a:extLst>
        </xdr:cNvPr>
        <xdr:cNvCxnSpPr/>
      </xdr:nvCxnSpPr>
      <xdr:spPr>
        <a:xfrm>
          <a:off x="16243300" y="4349750"/>
          <a:ext cx="0" cy="32893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177800</xdr:colOff>
      <xdr:row>89</xdr:row>
      <xdr:rowOff>6350</xdr:rowOff>
    </xdr:from>
    <xdr:to>
      <xdr:col>10</xdr:col>
      <xdr:colOff>177800</xdr:colOff>
      <xdr:row>103</xdr:row>
      <xdr:rowOff>95250</xdr:rowOff>
    </xdr:to>
    <xdr:cxnSp macro="">
      <xdr:nvCxnSpPr>
        <xdr:cNvPr id="28" name="Straight Arrow Connector 27">
          <a:extLst>
            <a:ext uri="{FF2B5EF4-FFF2-40B4-BE49-F238E27FC236}">
              <a16:creationId xmlns:a16="http://schemas.microsoft.com/office/drawing/2014/main" id="{D938519A-38DC-4CB7-9EDA-4CA04C10167A}"/>
            </a:ext>
          </a:extLst>
        </xdr:cNvPr>
        <xdr:cNvCxnSpPr/>
      </xdr:nvCxnSpPr>
      <xdr:spPr>
        <a:xfrm>
          <a:off x="15989300" y="4349750"/>
          <a:ext cx="0" cy="32893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533400</xdr:colOff>
      <xdr:row>89</xdr:row>
      <xdr:rowOff>19050</xdr:rowOff>
    </xdr:from>
    <xdr:to>
      <xdr:col>9</xdr:col>
      <xdr:colOff>533400</xdr:colOff>
      <xdr:row>103</xdr:row>
      <xdr:rowOff>107950</xdr:rowOff>
    </xdr:to>
    <xdr:cxnSp macro="">
      <xdr:nvCxnSpPr>
        <xdr:cNvPr id="29" name="Straight Arrow Connector 28">
          <a:extLst>
            <a:ext uri="{FF2B5EF4-FFF2-40B4-BE49-F238E27FC236}">
              <a16:creationId xmlns:a16="http://schemas.microsoft.com/office/drawing/2014/main" id="{A4E8106C-CA8C-45E3-8F97-2BA859BF1673}"/>
            </a:ext>
          </a:extLst>
        </xdr:cNvPr>
        <xdr:cNvCxnSpPr/>
      </xdr:nvCxnSpPr>
      <xdr:spPr>
        <a:xfrm>
          <a:off x="15748000" y="4362450"/>
          <a:ext cx="0" cy="32893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485775</xdr:colOff>
      <xdr:row>130</xdr:row>
      <xdr:rowOff>73025</xdr:rowOff>
    </xdr:from>
    <xdr:to>
      <xdr:col>14</xdr:col>
      <xdr:colOff>82551</xdr:colOff>
      <xdr:row>133</xdr:row>
      <xdr:rowOff>168274</xdr:rowOff>
    </xdr:to>
    <xdr:sp macro="" textlink="">
      <xdr:nvSpPr>
        <xdr:cNvPr id="30" name="TextBox 29">
          <a:extLst>
            <a:ext uri="{FF2B5EF4-FFF2-40B4-BE49-F238E27FC236}">
              <a16:creationId xmlns:a16="http://schemas.microsoft.com/office/drawing/2014/main" id="{BCD6DD75-C78A-405D-8798-BF3B6F39C6B3}"/>
            </a:ext>
          </a:extLst>
        </xdr:cNvPr>
        <xdr:cNvSpPr txBox="1"/>
      </xdr:nvSpPr>
      <xdr:spPr>
        <a:xfrm>
          <a:off x="16894175" y="13916025"/>
          <a:ext cx="1387476" cy="781049"/>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a:t>
          </a:r>
          <a:r>
            <a:rPr lang="en-AU" sz="1100" baseline="0">
              <a:solidFill>
                <a:srgbClr val="FF0000"/>
              </a:solidFill>
            </a:rPr>
            <a:t> INSERT TEXT HERE. ]</a:t>
          </a:r>
          <a:endParaRPr lang="en-AU" sz="1100">
            <a:solidFill>
              <a:srgbClr val="FF0000"/>
            </a:solidFill>
          </a:endParaRPr>
        </a:p>
      </xdr:txBody>
    </xdr:sp>
    <xdr:clientData/>
  </xdr:twoCellAnchor>
  <xdr:twoCellAnchor>
    <xdr:from>
      <xdr:col>11</xdr:col>
      <xdr:colOff>498475</xdr:colOff>
      <xdr:row>134</xdr:row>
      <xdr:rowOff>38100</xdr:rowOff>
    </xdr:from>
    <xdr:to>
      <xdr:col>14</xdr:col>
      <xdr:colOff>95251</xdr:colOff>
      <xdr:row>137</xdr:row>
      <xdr:rowOff>133349</xdr:rowOff>
    </xdr:to>
    <xdr:sp macro="" textlink="">
      <xdr:nvSpPr>
        <xdr:cNvPr id="31" name="TextBox 30">
          <a:extLst>
            <a:ext uri="{FF2B5EF4-FFF2-40B4-BE49-F238E27FC236}">
              <a16:creationId xmlns:a16="http://schemas.microsoft.com/office/drawing/2014/main" id="{03CE5B7C-24FC-44D6-9EF7-DB737C0FBAD4}"/>
            </a:ext>
          </a:extLst>
        </xdr:cNvPr>
        <xdr:cNvSpPr txBox="1"/>
      </xdr:nvSpPr>
      <xdr:spPr>
        <a:xfrm>
          <a:off x="16906875" y="14795500"/>
          <a:ext cx="1387476" cy="781049"/>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a:t>
          </a:r>
          <a:r>
            <a:rPr lang="en-AU" sz="1100" baseline="0">
              <a:solidFill>
                <a:srgbClr val="FF0000"/>
              </a:solidFill>
            </a:rPr>
            <a:t> INSERT TEXT HERE. ]</a:t>
          </a:r>
          <a:endParaRPr lang="en-AU" sz="1100">
            <a:solidFill>
              <a:srgbClr val="FF0000"/>
            </a:solidFill>
          </a:endParaRPr>
        </a:p>
      </xdr:txBody>
    </xdr:sp>
    <xdr:clientData/>
  </xdr:twoCellAnchor>
  <xdr:twoCellAnchor>
    <xdr:from>
      <xdr:col>11</xdr:col>
      <xdr:colOff>520700</xdr:colOff>
      <xdr:row>126</xdr:row>
      <xdr:rowOff>76200</xdr:rowOff>
    </xdr:from>
    <xdr:to>
      <xdr:col>14</xdr:col>
      <xdr:colOff>117476</xdr:colOff>
      <xdr:row>129</xdr:row>
      <xdr:rowOff>171449</xdr:rowOff>
    </xdr:to>
    <xdr:sp macro="" textlink="">
      <xdr:nvSpPr>
        <xdr:cNvPr id="32" name="TextBox 31">
          <a:extLst>
            <a:ext uri="{FF2B5EF4-FFF2-40B4-BE49-F238E27FC236}">
              <a16:creationId xmlns:a16="http://schemas.microsoft.com/office/drawing/2014/main" id="{8EFB63AC-4712-400E-BA6A-9FBA8B4045B9}"/>
            </a:ext>
          </a:extLst>
        </xdr:cNvPr>
        <xdr:cNvSpPr txBox="1"/>
      </xdr:nvSpPr>
      <xdr:spPr>
        <a:xfrm>
          <a:off x="16929100" y="13004800"/>
          <a:ext cx="1387476" cy="781049"/>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a:t>
          </a:r>
          <a:r>
            <a:rPr lang="en-AU" sz="1100" baseline="0">
              <a:solidFill>
                <a:srgbClr val="FF0000"/>
              </a:solidFill>
            </a:rPr>
            <a:t> INSERT TEXT HERE. ]</a:t>
          </a:r>
          <a:endParaRPr lang="en-AU" sz="1100">
            <a:solidFill>
              <a:srgbClr val="FF0000"/>
            </a:solidFill>
          </a:endParaRPr>
        </a:p>
      </xdr:txBody>
    </xdr:sp>
    <xdr:clientData/>
  </xdr:twoCellAnchor>
  <xdr:twoCellAnchor>
    <xdr:from>
      <xdr:col>11</xdr:col>
      <xdr:colOff>511175</xdr:colOff>
      <xdr:row>138</xdr:row>
      <xdr:rowOff>12700</xdr:rowOff>
    </xdr:from>
    <xdr:to>
      <xdr:col>14</xdr:col>
      <xdr:colOff>107951</xdr:colOff>
      <xdr:row>141</xdr:row>
      <xdr:rowOff>107949</xdr:rowOff>
    </xdr:to>
    <xdr:sp macro="" textlink="">
      <xdr:nvSpPr>
        <xdr:cNvPr id="33" name="TextBox 32">
          <a:extLst>
            <a:ext uri="{FF2B5EF4-FFF2-40B4-BE49-F238E27FC236}">
              <a16:creationId xmlns:a16="http://schemas.microsoft.com/office/drawing/2014/main" id="{A00239A5-D418-4255-83E2-5B8839A5D744}"/>
            </a:ext>
          </a:extLst>
        </xdr:cNvPr>
        <xdr:cNvSpPr txBox="1"/>
      </xdr:nvSpPr>
      <xdr:spPr>
        <a:xfrm>
          <a:off x="16919575" y="15684500"/>
          <a:ext cx="1387476" cy="781049"/>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a:t>
          </a:r>
          <a:r>
            <a:rPr lang="en-AU" sz="1100" baseline="0">
              <a:solidFill>
                <a:srgbClr val="FF0000"/>
              </a:solidFill>
            </a:rPr>
            <a:t> INSERT TEXT HERE. ]</a:t>
          </a:r>
          <a:endParaRPr lang="en-AU" sz="1100">
            <a:solidFill>
              <a:srgbClr val="FF0000"/>
            </a:solidFill>
          </a:endParaRPr>
        </a:p>
      </xdr:txBody>
    </xdr:sp>
    <xdr:clientData/>
  </xdr:twoCellAnchor>
  <xdr:twoCellAnchor>
    <xdr:from>
      <xdr:col>11</xdr:col>
      <xdr:colOff>292100</xdr:colOff>
      <xdr:row>126</xdr:row>
      <xdr:rowOff>184150</xdr:rowOff>
    </xdr:from>
    <xdr:to>
      <xdr:col>11</xdr:col>
      <xdr:colOff>292100</xdr:colOff>
      <xdr:row>141</xdr:row>
      <xdr:rowOff>44450</xdr:rowOff>
    </xdr:to>
    <xdr:cxnSp macro="">
      <xdr:nvCxnSpPr>
        <xdr:cNvPr id="34" name="Straight Arrow Connector 33">
          <a:extLst>
            <a:ext uri="{FF2B5EF4-FFF2-40B4-BE49-F238E27FC236}">
              <a16:creationId xmlns:a16="http://schemas.microsoft.com/office/drawing/2014/main" id="{49960CAB-BDD8-4CE1-9D04-B98DFBE61503}"/>
            </a:ext>
          </a:extLst>
        </xdr:cNvPr>
        <xdr:cNvCxnSpPr/>
      </xdr:nvCxnSpPr>
      <xdr:spPr>
        <a:xfrm>
          <a:off x="16700500" y="13112750"/>
          <a:ext cx="0" cy="32893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25400</xdr:colOff>
      <xdr:row>126</xdr:row>
      <xdr:rowOff>209550</xdr:rowOff>
    </xdr:from>
    <xdr:to>
      <xdr:col>11</xdr:col>
      <xdr:colOff>25400</xdr:colOff>
      <xdr:row>141</xdr:row>
      <xdr:rowOff>69850</xdr:rowOff>
    </xdr:to>
    <xdr:cxnSp macro="">
      <xdr:nvCxnSpPr>
        <xdr:cNvPr id="35" name="Straight Arrow Connector 34">
          <a:extLst>
            <a:ext uri="{FF2B5EF4-FFF2-40B4-BE49-F238E27FC236}">
              <a16:creationId xmlns:a16="http://schemas.microsoft.com/office/drawing/2014/main" id="{D04612D9-9BC4-4FDE-8522-630BBFF554A8}"/>
            </a:ext>
          </a:extLst>
        </xdr:cNvPr>
        <xdr:cNvCxnSpPr/>
      </xdr:nvCxnSpPr>
      <xdr:spPr>
        <a:xfrm>
          <a:off x="16433800" y="13138150"/>
          <a:ext cx="0" cy="32893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368300</xdr:colOff>
      <xdr:row>126</xdr:row>
      <xdr:rowOff>209550</xdr:rowOff>
    </xdr:from>
    <xdr:to>
      <xdr:col>10</xdr:col>
      <xdr:colOff>368300</xdr:colOff>
      <xdr:row>141</xdr:row>
      <xdr:rowOff>69850</xdr:rowOff>
    </xdr:to>
    <xdr:cxnSp macro="">
      <xdr:nvCxnSpPr>
        <xdr:cNvPr id="36" name="Straight Arrow Connector 35">
          <a:extLst>
            <a:ext uri="{FF2B5EF4-FFF2-40B4-BE49-F238E27FC236}">
              <a16:creationId xmlns:a16="http://schemas.microsoft.com/office/drawing/2014/main" id="{22E5DCDE-CEEB-4D80-9AB6-95D299B60724}"/>
            </a:ext>
          </a:extLst>
        </xdr:cNvPr>
        <xdr:cNvCxnSpPr/>
      </xdr:nvCxnSpPr>
      <xdr:spPr>
        <a:xfrm>
          <a:off x="16179800" y="13138150"/>
          <a:ext cx="0" cy="32893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127000</xdr:colOff>
      <xdr:row>126</xdr:row>
      <xdr:rowOff>222250</xdr:rowOff>
    </xdr:from>
    <xdr:to>
      <xdr:col>10</xdr:col>
      <xdr:colOff>127000</xdr:colOff>
      <xdr:row>141</xdr:row>
      <xdr:rowOff>82550</xdr:rowOff>
    </xdr:to>
    <xdr:cxnSp macro="">
      <xdr:nvCxnSpPr>
        <xdr:cNvPr id="37" name="Straight Arrow Connector 36">
          <a:extLst>
            <a:ext uri="{FF2B5EF4-FFF2-40B4-BE49-F238E27FC236}">
              <a16:creationId xmlns:a16="http://schemas.microsoft.com/office/drawing/2014/main" id="{79008232-5187-4695-92E6-CB45B20388BD}"/>
            </a:ext>
          </a:extLst>
        </xdr:cNvPr>
        <xdr:cNvCxnSpPr/>
      </xdr:nvCxnSpPr>
      <xdr:spPr>
        <a:xfrm>
          <a:off x="15938500" y="13150850"/>
          <a:ext cx="0" cy="32893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1012999</xdr:colOff>
      <xdr:row>88</xdr:row>
      <xdr:rowOff>86996</xdr:rowOff>
    </xdr:from>
    <xdr:ext cx="1731212" cy="1569370"/>
    <xdr:pic>
      <xdr:nvPicPr>
        <xdr:cNvPr id="7" name="Picture 6">
          <a:extLst>
            <a:ext uri="{FF2B5EF4-FFF2-40B4-BE49-F238E27FC236}">
              <a16:creationId xmlns:a16="http://schemas.microsoft.com/office/drawing/2014/main" id="{B581C23E-D94B-4FF1-890D-3A4A4DF57996}"/>
            </a:ext>
          </a:extLst>
        </xdr:cNvPr>
        <xdr:cNvPicPr>
          <a:picLocks noChangeAspect="1"/>
        </xdr:cNvPicPr>
      </xdr:nvPicPr>
      <xdr:blipFill>
        <a:blip xmlns:r="http://schemas.openxmlformats.org/officeDocument/2006/relationships" r:embed="rId2"/>
        <a:stretch>
          <a:fillRect/>
        </a:stretch>
      </xdr:blipFill>
      <xdr:spPr>
        <a:xfrm>
          <a:off x="5688908" y="4087496"/>
          <a:ext cx="1731212" cy="1569370"/>
        </a:xfrm>
        <a:prstGeom prst="rect">
          <a:avLst/>
        </a:prstGeom>
      </xdr:spPr>
    </xdr:pic>
    <xdr:clientData/>
  </xdr:oneCellAnchor>
  <xdr:oneCellAnchor>
    <xdr:from>
      <xdr:col>4</xdr:col>
      <xdr:colOff>1178094</xdr:colOff>
      <xdr:row>88</xdr:row>
      <xdr:rowOff>88900</xdr:rowOff>
    </xdr:from>
    <xdr:ext cx="4518693" cy="1610187"/>
    <xdr:pic>
      <xdr:nvPicPr>
        <xdr:cNvPr id="38" name="Picture 37">
          <a:extLst>
            <a:ext uri="{FF2B5EF4-FFF2-40B4-BE49-F238E27FC236}">
              <a16:creationId xmlns:a16="http://schemas.microsoft.com/office/drawing/2014/main" id="{06A2C84B-6127-4310-8F04-206659153283}"/>
            </a:ext>
          </a:extLst>
        </xdr:cNvPr>
        <xdr:cNvPicPr>
          <a:picLocks noChangeAspect="1"/>
        </xdr:cNvPicPr>
      </xdr:nvPicPr>
      <xdr:blipFill>
        <a:blip xmlns:r="http://schemas.openxmlformats.org/officeDocument/2006/relationships" r:embed="rId3"/>
        <a:stretch>
          <a:fillRect/>
        </a:stretch>
      </xdr:blipFill>
      <xdr:spPr>
        <a:xfrm>
          <a:off x="7412639" y="4089400"/>
          <a:ext cx="4518693" cy="1610187"/>
        </a:xfrm>
        <a:prstGeom prst="rect">
          <a:avLst/>
        </a:prstGeom>
      </xdr:spPr>
    </xdr:pic>
    <xdr:clientData/>
  </xdr:oneCellAnchor>
  <xdr:twoCellAnchor>
    <xdr:from>
      <xdr:col>7</xdr:col>
      <xdr:colOff>28922</xdr:colOff>
      <xdr:row>88</xdr:row>
      <xdr:rowOff>86590</xdr:rowOff>
    </xdr:from>
    <xdr:to>
      <xdr:col>8</xdr:col>
      <xdr:colOff>1950999</xdr:colOff>
      <xdr:row>100</xdr:row>
      <xdr:rowOff>220757</xdr:rowOff>
    </xdr:to>
    <xdr:grpSp>
      <xdr:nvGrpSpPr>
        <xdr:cNvPr id="39" name="Group 38">
          <a:extLst>
            <a:ext uri="{FF2B5EF4-FFF2-40B4-BE49-F238E27FC236}">
              <a16:creationId xmlns:a16="http://schemas.microsoft.com/office/drawing/2014/main" id="{681149AB-F2DF-44A7-93B3-11C8FDABC385}"/>
            </a:ext>
          </a:extLst>
        </xdr:cNvPr>
        <xdr:cNvGrpSpPr/>
      </xdr:nvGrpSpPr>
      <xdr:grpSpPr>
        <a:xfrm>
          <a:off x="12406620" y="4191144"/>
          <a:ext cx="3529320" cy="2900420"/>
          <a:chOff x="11987893" y="6830786"/>
          <a:chExt cx="3465671" cy="2908118"/>
        </a:xfrm>
      </xdr:grpSpPr>
      <xdr:pic>
        <xdr:nvPicPr>
          <xdr:cNvPr id="40" name="Picture 39">
            <a:extLst>
              <a:ext uri="{FF2B5EF4-FFF2-40B4-BE49-F238E27FC236}">
                <a16:creationId xmlns:a16="http://schemas.microsoft.com/office/drawing/2014/main" id="{BB696B50-9C1C-2561-DB34-59056CB6E1D1}"/>
              </a:ext>
            </a:extLst>
          </xdr:cNvPr>
          <xdr:cNvPicPr>
            <a:picLocks noChangeAspect="1"/>
          </xdr:cNvPicPr>
        </xdr:nvPicPr>
        <xdr:blipFill>
          <a:blip xmlns:r="http://schemas.openxmlformats.org/officeDocument/2006/relationships" r:embed="rId4"/>
          <a:stretch>
            <a:fillRect/>
          </a:stretch>
        </xdr:blipFill>
        <xdr:spPr>
          <a:xfrm>
            <a:off x="11987893" y="6830786"/>
            <a:ext cx="3465671" cy="2908118"/>
          </a:xfrm>
          <a:prstGeom prst="rect">
            <a:avLst/>
          </a:prstGeom>
        </xdr:spPr>
      </xdr:pic>
      <xdr:sp macro="" textlink="">
        <xdr:nvSpPr>
          <xdr:cNvPr id="41" name="TextBox 40">
            <a:extLst>
              <a:ext uri="{FF2B5EF4-FFF2-40B4-BE49-F238E27FC236}">
                <a16:creationId xmlns:a16="http://schemas.microsoft.com/office/drawing/2014/main" id="{C78EF427-0FCE-D9B1-4BE3-8F17F18B3EE0}"/>
              </a:ext>
            </a:extLst>
          </xdr:cNvPr>
          <xdr:cNvSpPr txBox="1"/>
        </xdr:nvSpPr>
        <xdr:spPr>
          <a:xfrm>
            <a:off x="12957811" y="9044940"/>
            <a:ext cx="1591397" cy="536898"/>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BRUSHED INTERNAL APPROVED</a:t>
            </a:r>
          </a:p>
        </xdr:txBody>
      </xdr:sp>
    </xdr:grpSp>
    <xdr:clientData/>
  </xdr:twoCellAnchor>
  <xdr:twoCellAnchor>
    <xdr:from>
      <xdr:col>0</xdr:col>
      <xdr:colOff>0</xdr:colOff>
      <xdr:row>107</xdr:row>
      <xdr:rowOff>121227</xdr:rowOff>
    </xdr:from>
    <xdr:to>
      <xdr:col>6</xdr:col>
      <xdr:colOff>1654981</xdr:colOff>
      <xdr:row>117</xdr:row>
      <xdr:rowOff>434859</xdr:rowOff>
    </xdr:to>
    <xdr:grpSp>
      <xdr:nvGrpSpPr>
        <xdr:cNvPr id="45" name="Group 44">
          <a:extLst>
            <a:ext uri="{FF2B5EF4-FFF2-40B4-BE49-F238E27FC236}">
              <a16:creationId xmlns:a16="http://schemas.microsoft.com/office/drawing/2014/main" id="{4113B45B-C510-26E4-FC57-3847E6229871}"/>
            </a:ext>
          </a:extLst>
        </xdr:cNvPr>
        <xdr:cNvGrpSpPr/>
      </xdr:nvGrpSpPr>
      <xdr:grpSpPr>
        <a:xfrm>
          <a:off x="0" y="8605681"/>
          <a:ext cx="11861939" cy="5948590"/>
          <a:chOff x="3067224" y="8278091"/>
          <a:chExt cx="8493757" cy="3963810"/>
        </a:xfrm>
      </xdr:grpSpPr>
      <xdr:pic>
        <xdr:nvPicPr>
          <xdr:cNvPr id="42" name="Picture 41">
            <a:extLst>
              <a:ext uri="{FF2B5EF4-FFF2-40B4-BE49-F238E27FC236}">
                <a16:creationId xmlns:a16="http://schemas.microsoft.com/office/drawing/2014/main" id="{2ECC46B5-E770-0FE3-4639-E3794845F55D}"/>
              </a:ext>
            </a:extLst>
          </xdr:cNvPr>
          <xdr:cNvPicPr>
            <a:picLocks noChangeAspect="1"/>
          </xdr:cNvPicPr>
        </xdr:nvPicPr>
        <xdr:blipFill>
          <a:blip xmlns:r="http://schemas.openxmlformats.org/officeDocument/2006/relationships" r:embed="rId5"/>
          <a:stretch>
            <a:fillRect/>
          </a:stretch>
        </xdr:blipFill>
        <xdr:spPr>
          <a:xfrm>
            <a:off x="8649565" y="8278091"/>
            <a:ext cx="2911416" cy="3963810"/>
          </a:xfrm>
          <a:prstGeom prst="rect">
            <a:avLst/>
          </a:prstGeom>
        </xdr:spPr>
      </xdr:pic>
      <xdr:pic>
        <xdr:nvPicPr>
          <xdr:cNvPr id="43" name="Picture 42">
            <a:extLst>
              <a:ext uri="{FF2B5EF4-FFF2-40B4-BE49-F238E27FC236}">
                <a16:creationId xmlns:a16="http://schemas.microsoft.com/office/drawing/2014/main" id="{F85134AF-0F2D-182B-9179-616AFE541CCF}"/>
              </a:ext>
            </a:extLst>
          </xdr:cNvPr>
          <xdr:cNvPicPr>
            <a:picLocks noChangeAspect="1"/>
          </xdr:cNvPicPr>
        </xdr:nvPicPr>
        <xdr:blipFill>
          <a:blip xmlns:r="http://schemas.openxmlformats.org/officeDocument/2006/relationships" r:embed="rId6"/>
          <a:stretch>
            <a:fillRect/>
          </a:stretch>
        </xdr:blipFill>
        <xdr:spPr>
          <a:xfrm>
            <a:off x="6234545" y="8278091"/>
            <a:ext cx="2524509" cy="3961905"/>
          </a:xfrm>
          <a:prstGeom prst="rect">
            <a:avLst/>
          </a:prstGeom>
        </xdr:spPr>
      </xdr:pic>
      <xdr:pic>
        <xdr:nvPicPr>
          <xdr:cNvPr id="44" name="Picture 43">
            <a:extLst>
              <a:ext uri="{FF2B5EF4-FFF2-40B4-BE49-F238E27FC236}">
                <a16:creationId xmlns:a16="http://schemas.microsoft.com/office/drawing/2014/main" id="{148C5054-76D3-FAED-8657-B09D14AB41B7}"/>
              </a:ext>
            </a:extLst>
          </xdr:cNvPr>
          <xdr:cNvPicPr>
            <a:picLocks noChangeAspect="1"/>
          </xdr:cNvPicPr>
        </xdr:nvPicPr>
        <xdr:blipFill>
          <a:blip xmlns:r="http://schemas.openxmlformats.org/officeDocument/2006/relationships" r:embed="rId7"/>
          <a:stretch>
            <a:fillRect/>
          </a:stretch>
        </xdr:blipFill>
        <xdr:spPr>
          <a:xfrm>
            <a:off x="3067224" y="8278091"/>
            <a:ext cx="3263589" cy="3963810"/>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3175</xdr:colOff>
      <xdr:row>85</xdr:row>
      <xdr:rowOff>9525</xdr:rowOff>
    </xdr:from>
    <xdr:to>
      <xdr:col>0</xdr:col>
      <xdr:colOff>3175</xdr:colOff>
      <xdr:row>85</xdr:row>
      <xdr:rowOff>161925</xdr:rowOff>
    </xdr:to>
    <xdr:sp macro="" textlink="">
      <xdr:nvSpPr>
        <xdr:cNvPr id="6" name="Text Box 21">
          <a:extLst>
            <a:ext uri="{FF2B5EF4-FFF2-40B4-BE49-F238E27FC236}">
              <a16:creationId xmlns:a16="http://schemas.microsoft.com/office/drawing/2014/main" id="{BAB82E7E-6CF2-415D-BDDD-2D021B2BFCA5}"/>
            </a:ext>
          </a:extLst>
        </xdr:cNvPr>
        <xdr:cNvSpPr txBox="1">
          <a:spLocks noChangeArrowheads="1"/>
        </xdr:cNvSpPr>
      </xdr:nvSpPr>
      <xdr:spPr bwMode="auto">
        <a:xfrm>
          <a:off x="3175" y="10734675"/>
          <a:ext cx="0" cy="152400"/>
        </a:xfrm>
        <a:prstGeom prst="rect">
          <a:avLst/>
        </a:prstGeom>
        <a:noFill/>
        <a:ln w="9525">
          <a:noFill/>
          <a:miter lim="800000"/>
          <a:headEnd/>
          <a:tailEnd/>
        </a:ln>
      </xdr:spPr>
      <xdr:txBody>
        <a:bodyPr vertOverflow="clip" wrap="square" lIns="18288" tIns="18288" rIns="0" bIns="0" anchor="t" upright="1"/>
        <a:lstStyle/>
        <a:p>
          <a:pPr algn="l" rtl="0">
            <a:defRPr sz="1000"/>
          </a:pPr>
          <a:r>
            <a:rPr lang="en-GB" sz="1000" b="0" i="0" strike="noStrike">
              <a:solidFill>
                <a:srgbClr val="000000"/>
              </a:solidFill>
              <a:latin typeface="Arial"/>
              <a:cs typeface="Arial"/>
            </a:rPr>
            <a:t>details</a:t>
          </a:r>
        </a:p>
      </xdr:txBody>
    </xdr:sp>
    <xdr:clientData/>
  </xdr:twoCellAnchor>
  <xdr:twoCellAnchor>
    <xdr:from>
      <xdr:col>0</xdr:col>
      <xdr:colOff>3175</xdr:colOff>
      <xdr:row>86</xdr:row>
      <xdr:rowOff>9525</xdr:rowOff>
    </xdr:from>
    <xdr:to>
      <xdr:col>0</xdr:col>
      <xdr:colOff>3175</xdr:colOff>
      <xdr:row>86</xdr:row>
      <xdr:rowOff>161925</xdr:rowOff>
    </xdr:to>
    <xdr:sp macro="" textlink="">
      <xdr:nvSpPr>
        <xdr:cNvPr id="7" name="Text Box 21">
          <a:extLst>
            <a:ext uri="{FF2B5EF4-FFF2-40B4-BE49-F238E27FC236}">
              <a16:creationId xmlns:a16="http://schemas.microsoft.com/office/drawing/2014/main" id="{E8DE091D-29E9-4EC1-88E9-4A95B7A642A2}"/>
            </a:ext>
          </a:extLst>
        </xdr:cNvPr>
        <xdr:cNvSpPr txBox="1">
          <a:spLocks noChangeArrowheads="1"/>
        </xdr:cNvSpPr>
      </xdr:nvSpPr>
      <xdr:spPr bwMode="auto">
        <a:xfrm>
          <a:off x="3175" y="10734675"/>
          <a:ext cx="0" cy="152400"/>
        </a:xfrm>
        <a:prstGeom prst="rect">
          <a:avLst/>
        </a:prstGeom>
        <a:noFill/>
        <a:ln w="9525">
          <a:noFill/>
          <a:miter lim="800000"/>
          <a:headEnd/>
          <a:tailEnd/>
        </a:ln>
      </xdr:spPr>
      <xdr:txBody>
        <a:bodyPr vertOverflow="clip" wrap="square" lIns="18288" tIns="18288" rIns="0" bIns="0" anchor="t" upright="1"/>
        <a:lstStyle/>
        <a:p>
          <a:pPr algn="l" rtl="0">
            <a:defRPr sz="1000"/>
          </a:pPr>
          <a:r>
            <a:rPr lang="en-GB" sz="1000" b="0" i="0" strike="noStrike">
              <a:solidFill>
                <a:srgbClr val="000000"/>
              </a:solidFill>
              <a:latin typeface="Arial"/>
              <a:cs typeface="Arial"/>
            </a:rPr>
            <a:t>details</a:t>
          </a:r>
        </a:p>
      </xdr:txBody>
    </xdr:sp>
    <xdr:clientData/>
  </xdr:twoCellAnchor>
  <xdr:twoCellAnchor editAs="oneCell">
    <xdr:from>
      <xdr:col>0</xdr:col>
      <xdr:colOff>279400</xdr:colOff>
      <xdr:row>0</xdr:row>
      <xdr:rowOff>101600</xdr:rowOff>
    </xdr:from>
    <xdr:to>
      <xdr:col>3</xdr:col>
      <xdr:colOff>644525</xdr:colOff>
      <xdr:row>1</xdr:row>
      <xdr:rowOff>72654</xdr:rowOff>
    </xdr:to>
    <xdr:pic>
      <xdr:nvPicPr>
        <xdr:cNvPr id="10" name="Picture 9">
          <a:extLst>
            <a:ext uri="{FF2B5EF4-FFF2-40B4-BE49-F238E27FC236}">
              <a16:creationId xmlns:a16="http://schemas.microsoft.com/office/drawing/2014/main" id="{8F34075D-F2EF-467E-8FA4-58CD22C73417}"/>
            </a:ext>
          </a:extLst>
        </xdr:cNvPr>
        <xdr:cNvPicPr>
          <a:picLocks noChangeAspect="1"/>
        </xdr:cNvPicPr>
      </xdr:nvPicPr>
      <xdr:blipFill>
        <a:blip xmlns:r="http://schemas.openxmlformats.org/officeDocument/2006/relationships" r:embed="rId1"/>
        <a:stretch>
          <a:fillRect/>
        </a:stretch>
      </xdr:blipFill>
      <xdr:spPr>
        <a:xfrm>
          <a:off x="279400" y="101600"/>
          <a:ext cx="4772025" cy="32601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1:Y169"/>
  <sheetViews>
    <sheetView zoomScale="85" zoomScaleNormal="85" workbookViewId="0">
      <selection activeCell="C3" sqref="C3:F12"/>
    </sheetView>
  </sheetViews>
  <sheetFormatPr defaultColWidth="8.69140625" defaultRowHeight="14.6" x14ac:dyDescent="0.4"/>
  <cols>
    <col min="1" max="1" width="42.23046875" style="40" customWidth="1"/>
    <col min="2" max="2" width="52.23046875" style="40" bestFit="1" customWidth="1"/>
    <col min="3" max="6" width="42.23046875" style="40" customWidth="1"/>
    <col min="7" max="7" width="36" style="40" customWidth="1"/>
    <col min="8" max="8" width="34.69140625" customWidth="1"/>
    <col min="9" max="12" width="44.69140625" customWidth="1"/>
    <col min="13" max="13" width="47.07421875" customWidth="1"/>
    <col min="14" max="14" width="66" customWidth="1"/>
    <col min="15" max="15" width="60.69140625" customWidth="1"/>
    <col min="16" max="16" width="59.4609375" customWidth="1"/>
    <col min="17" max="17" width="56.69140625" customWidth="1"/>
    <col min="18" max="18" width="53.4609375" customWidth="1"/>
    <col min="19" max="19" width="50.4609375" customWidth="1"/>
    <col min="20" max="20" width="45.69140625" customWidth="1"/>
    <col min="21" max="21" width="29" bestFit="1" customWidth="1"/>
  </cols>
  <sheetData>
    <row r="1" spans="1:21" x14ac:dyDescent="0.4">
      <c r="A1" s="77" t="s">
        <v>0</v>
      </c>
      <c r="B1" s="77" t="s">
        <v>1</v>
      </c>
      <c r="C1" s="77" t="s">
        <v>2</v>
      </c>
      <c r="D1" s="77" t="s">
        <v>3</v>
      </c>
      <c r="E1" s="77" t="s">
        <v>4</v>
      </c>
      <c r="F1" s="77" t="s">
        <v>5</v>
      </c>
      <c r="G1" s="77"/>
      <c r="H1" s="19"/>
      <c r="I1" s="19"/>
      <c r="J1" s="19"/>
      <c r="K1" s="19"/>
      <c r="N1" s="19"/>
      <c r="O1" s="19"/>
      <c r="P1" s="19"/>
      <c r="R1" s="19"/>
      <c r="U1" s="19"/>
    </row>
    <row r="2" spans="1:21" x14ac:dyDescent="0.4">
      <c r="A2" s="40" t="s">
        <v>6</v>
      </c>
      <c r="B2" s="40" t="s">
        <v>7</v>
      </c>
      <c r="C2" s="40" t="s">
        <v>6</v>
      </c>
      <c r="D2" s="40" t="s">
        <v>6</v>
      </c>
      <c r="E2" s="40" t="s">
        <v>6</v>
      </c>
      <c r="F2" s="40" t="s">
        <v>6</v>
      </c>
      <c r="H2" s="2"/>
      <c r="I2" s="2"/>
      <c r="J2" s="2"/>
      <c r="K2" s="40"/>
    </row>
    <row r="3" spans="1:21" x14ac:dyDescent="0.4">
      <c r="A3" s="40" t="s">
        <v>8</v>
      </c>
      <c r="B3" s="40" t="s">
        <v>9</v>
      </c>
      <c r="G3" s="173"/>
      <c r="H3" s="171"/>
      <c r="I3" s="171"/>
      <c r="J3" s="171"/>
      <c r="K3" s="40"/>
    </row>
    <row r="4" spans="1:21" x14ac:dyDescent="0.4">
      <c r="A4" s="40" t="s">
        <v>11</v>
      </c>
      <c r="B4" s="173" t="s">
        <v>12</v>
      </c>
      <c r="G4" s="173"/>
      <c r="H4" s="171"/>
      <c r="I4" s="172"/>
      <c r="J4" s="172"/>
    </row>
    <row r="5" spans="1:21" x14ac:dyDescent="0.4">
      <c r="A5" s="40" t="s">
        <v>15</v>
      </c>
      <c r="B5" s="173" t="s">
        <v>16</v>
      </c>
      <c r="G5" s="173"/>
      <c r="H5" s="171"/>
      <c r="I5" s="171"/>
      <c r="J5" s="171"/>
    </row>
    <row r="6" spans="1:21" x14ac:dyDescent="0.4">
      <c r="B6" s="173" t="s">
        <v>17</v>
      </c>
      <c r="G6" s="173"/>
      <c r="H6" s="171"/>
      <c r="I6" s="171"/>
      <c r="J6" s="171"/>
    </row>
    <row r="9" spans="1:21" x14ac:dyDescent="0.4">
      <c r="A9" s="77"/>
      <c r="N9" s="23"/>
      <c r="O9" s="23"/>
      <c r="P9" s="23"/>
    </row>
    <row r="10" spans="1:21" x14ac:dyDescent="0.4">
      <c r="I10" s="19"/>
      <c r="J10" s="19"/>
    </row>
    <row r="11" spans="1:21" x14ac:dyDescent="0.4">
      <c r="I11" s="2"/>
      <c r="J11" s="2"/>
    </row>
    <row r="12" spans="1:21" x14ac:dyDescent="0.4">
      <c r="I12" s="114"/>
      <c r="J12" s="114"/>
    </row>
    <row r="13" spans="1:21" s="208" customFormat="1" x14ac:dyDescent="0.4">
      <c r="A13" s="207"/>
      <c r="B13" s="207"/>
      <c r="C13" s="207"/>
      <c r="D13" s="207"/>
      <c r="E13" s="207"/>
      <c r="F13" s="207"/>
      <c r="G13" s="207"/>
    </row>
    <row r="14" spans="1:21" s="208" customFormat="1" x14ac:dyDescent="0.4">
      <c r="A14" s="207"/>
      <c r="B14" s="207"/>
      <c r="C14" s="207"/>
      <c r="D14" s="207"/>
      <c r="E14" s="207"/>
      <c r="F14" s="207"/>
      <c r="G14" s="207"/>
      <c r="M14" s="209"/>
    </row>
    <row r="15" spans="1:21" s="208" customFormat="1" x14ac:dyDescent="0.4">
      <c r="A15" s="207"/>
      <c r="B15" s="207"/>
      <c r="C15" s="207"/>
      <c r="D15" s="207"/>
      <c r="E15" s="207"/>
      <c r="F15" s="207"/>
      <c r="G15" s="207"/>
      <c r="O15" s="210"/>
      <c r="P15" s="210"/>
    </row>
    <row r="16" spans="1:21" s="208" customFormat="1" x14ac:dyDescent="0.4">
      <c r="A16" s="207"/>
      <c r="B16" s="207"/>
      <c r="C16" s="207"/>
      <c r="D16" s="207"/>
      <c r="E16" s="207"/>
      <c r="F16" s="207"/>
      <c r="G16" s="207"/>
      <c r="O16" s="210"/>
      <c r="P16" s="210"/>
      <c r="Q16" s="211"/>
      <c r="R16" s="211"/>
      <c r="U16" s="211"/>
    </row>
    <row r="17" spans="1:21" x14ac:dyDescent="0.4">
      <c r="A17" s="77" t="s">
        <v>20</v>
      </c>
      <c r="B17" s="77" t="s">
        <v>21</v>
      </c>
      <c r="C17" s="77" t="s">
        <v>22</v>
      </c>
      <c r="D17" s="77" t="s">
        <v>23</v>
      </c>
      <c r="E17" s="77" t="s">
        <v>24</v>
      </c>
      <c r="F17" s="77" t="s">
        <v>25</v>
      </c>
      <c r="G17" s="77" t="s">
        <v>26</v>
      </c>
      <c r="H17" s="77"/>
      <c r="I17" s="19" t="s">
        <v>27</v>
      </c>
      <c r="J17" s="19" t="s">
        <v>28</v>
      </c>
      <c r="K17" s="19" t="s">
        <v>29</v>
      </c>
      <c r="L17" s="19" t="s">
        <v>30</v>
      </c>
      <c r="M17" s="19" t="s">
        <v>31</v>
      </c>
      <c r="O17" s="114"/>
      <c r="P17" s="114"/>
      <c r="Q17" s="23"/>
    </row>
    <row r="18" spans="1:21" x14ac:dyDescent="0.4">
      <c r="A18" s="40" t="s">
        <v>6</v>
      </c>
      <c r="B18" s="40" t="s">
        <v>6</v>
      </c>
      <c r="C18" s="40" t="s">
        <v>6</v>
      </c>
      <c r="E18" s="40" t="s">
        <v>6</v>
      </c>
      <c r="F18" s="40" t="s">
        <v>6</v>
      </c>
      <c r="G18" s="40" t="s">
        <v>6</v>
      </c>
      <c r="H18" s="40"/>
      <c r="I18" s="185" t="s">
        <v>32</v>
      </c>
      <c r="J18" s="185" t="s">
        <v>32</v>
      </c>
      <c r="K18" s="185" t="s">
        <v>32</v>
      </c>
      <c r="L18" s="185" t="s">
        <v>32</v>
      </c>
      <c r="M18" s="17" t="s">
        <v>33</v>
      </c>
      <c r="O18" s="114"/>
      <c r="P18" s="114"/>
      <c r="Q18" s="23"/>
      <c r="R18" s="23"/>
    </row>
    <row r="19" spans="1:21" ht="42.55" customHeight="1" x14ac:dyDescent="0.4">
      <c r="A19" s="173" t="s">
        <v>34</v>
      </c>
      <c r="B19" s="173" t="s">
        <v>35</v>
      </c>
      <c r="C19" s="173" t="s">
        <v>36</v>
      </c>
      <c r="D19" s="173" t="s">
        <v>37</v>
      </c>
      <c r="E19" s="186" t="s">
        <v>38</v>
      </c>
      <c r="F19" s="173" t="s">
        <v>39</v>
      </c>
      <c r="G19" s="173" t="s">
        <v>40</v>
      </c>
      <c r="H19" s="40"/>
      <c r="I19" s="170" t="s">
        <v>41</v>
      </c>
      <c r="J19" s="170" t="s">
        <v>41</v>
      </c>
      <c r="K19" s="170" t="s">
        <v>41</v>
      </c>
      <c r="L19" s="170" t="s">
        <v>41</v>
      </c>
      <c r="M19" s="2" t="s">
        <v>42</v>
      </c>
      <c r="O19" s="114"/>
      <c r="P19" s="114"/>
      <c r="Q19" s="23"/>
    </row>
    <row r="20" spans="1:21" ht="41.8" customHeight="1" x14ac:dyDescent="0.4">
      <c r="A20" s="173" t="s">
        <v>43</v>
      </c>
      <c r="B20" s="173" t="s">
        <v>44</v>
      </c>
      <c r="C20" s="173" t="s">
        <v>45</v>
      </c>
      <c r="D20" s="173" t="s">
        <v>46</v>
      </c>
      <c r="E20" s="186" t="s">
        <v>47</v>
      </c>
      <c r="F20" s="173" t="s">
        <v>48</v>
      </c>
      <c r="G20" s="173" t="s">
        <v>49</v>
      </c>
      <c r="H20" s="40"/>
      <c r="I20" s="170" t="s">
        <v>50</v>
      </c>
      <c r="J20" s="170" t="s">
        <v>50</v>
      </c>
      <c r="K20" s="170" t="s">
        <v>50</v>
      </c>
      <c r="L20" s="170" t="s">
        <v>50</v>
      </c>
      <c r="M20" s="2" t="s">
        <v>51</v>
      </c>
      <c r="O20" s="114"/>
      <c r="P20" s="114"/>
      <c r="Q20" s="23"/>
      <c r="U20" s="23"/>
    </row>
    <row r="21" spans="1:21" ht="46.3" customHeight="1" x14ac:dyDescent="0.4">
      <c r="A21" s="173" t="s">
        <v>52</v>
      </c>
      <c r="B21" s="173" t="s">
        <v>53</v>
      </c>
      <c r="C21" s="173" t="s">
        <v>54</v>
      </c>
      <c r="D21" s="173" t="s">
        <v>10</v>
      </c>
      <c r="E21" s="186" t="s">
        <v>55</v>
      </c>
      <c r="F21" s="173" t="s">
        <v>56</v>
      </c>
      <c r="G21" s="173" t="s">
        <v>57</v>
      </c>
      <c r="H21" s="40"/>
      <c r="I21" s="170" t="s">
        <v>58</v>
      </c>
      <c r="J21" s="170" t="s">
        <v>58</v>
      </c>
      <c r="K21" s="170" t="s">
        <v>58</v>
      </c>
      <c r="L21" s="170" t="s">
        <v>58</v>
      </c>
      <c r="M21" s="2" t="s">
        <v>59</v>
      </c>
      <c r="O21" s="114"/>
      <c r="P21" s="114"/>
      <c r="Q21" s="23"/>
      <c r="U21" s="23"/>
    </row>
    <row r="22" spans="1:21" ht="38.799999999999997" customHeight="1" x14ac:dyDescent="0.4">
      <c r="A22" s="173" t="s">
        <v>60</v>
      </c>
      <c r="B22" s="173"/>
      <c r="C22" s="173" t="s">
        <v>61</v>
      </c>
      <c r="D22" s="182"/>
      <c r="E22" s="170" t="s">
        <v>62</v>
      </c>
      <c r="F22" s="173" t="s">
        <v>63</v>
      </c>
      <c r="G22" s="173" t="s">
        <v>64</v>
      </c>
      <c r="H22" s="40"/>
      <c r="I22" s="170" t="s">
        <v>65</v>
      </c>
      <c r="J22" s="170" t="s">
        <v>65</v>
      </c>
      <c r="K22" s="170" t="s">
        <v>65</v>
      </c>
      <c r="L22" s="170" t="s">
        <v>65</v>
      </c>
      <c r="M22" s="2" t="s">
        <v>66</v>
      </c>
      <c r="O22" s="114"/>
      <c r="P22" s="114"/>
      <c r="Q22" s="23"/>
      <c r="U22" s="23"/>
    </row>
    <row r="23" spans="1:21" ht="27" customHeight="1" x14ac:dyDescent="0.4">
      <c r="A23" s="173" t="s">
        <v>67</v>
      </c>
      <c r="E23" s="170" t="s">
        <v>68</v>
      </c>
      <c r="G23" s="173" t="s">
        <v>69</v>
      </c>
      <c r="I23" s="21"/>
      <c r="J23" s="21"/>
      <c r="K23" s="21"/>
      <c r="L23" s="21"/>
      <c r="M23" s="2" t="s">
        <v>70</v>
      </c>
    </row>
    <row r="24" spans="1:21" ht="53.05" customHeight="1" x14ac:dyDescent="0.4">
      <c r="A24" s="173" t="s">
        <v>71</v>
      </c>
      <c r="E24" s="170" t="s">
        <v>72</v>
      </c>
      <c r="G24" s="173" t="s">
        <v>73</v>
      </c>
      <c r="H24" s="2"/>
      <c r="I24" s="185" t="s">
        <v>74</v>
      </c>
      <c r="J24" s="185" t="s">
        <v>74</v>
      </c>
      <c r="K24" s="185" t="s">
        <v>74</v>
      </c>
      <c r="L24" s="185" t="s">
        <v>74</v>
      </c>
      <c r="M24" s="2"/>
      <c r="O24" s="2"/>
      <c r="P24" s="2"/>
    </row>
    <row r="25" spans="1:21" ht="29.15" x14ac:dyDescent="0.4">
      <c r="E25" s="170" t="s">
        <v>75</v>
      </c>
      <c r="G25" s="173"/>
      <c r="I25" s="170" t="s">
        <v>76</v>
      </c>
      <c r="J25" s="170" t="s">
        <v>77</v>
      </c>
      <c r="K25" s="170" t="s">
        <v>78</v>
      </c>
      <c r="L25" s="170" t="s">
        <v>79</v>
      </c>
      <c r="M25" s="17" t="s">
        <v>80</v>
      </c>
    </row>
    <row r="26" spans="1:21" ht="29.15" x14ac:dyDescent="0.4">
      <c r="G26" s="173" t="s">
        <v>81</v>
      </c>
      <c r="I26" s="170" t="s">
        <v>82</v>
      </c>
      <c r="J26" s="170" t="s">
        <v>83</v>
      </c>
      <c r="K26" s="170" t="s">
        <v>84</v>
      </c>
      <c r="L26" s="170" t="s">
        <v>85</v>
      </c>
      <c r="M26" s="2" t="s">
        <v>86</v>
      </c>
    </row>
    <row r="27" spans="1:21" ht="29.15" x14ac:dyDescent="0.4">
      <c r="G27" s="170" t="s">
        <v>10</v>
      </c>
      <c r="I27" s="170" t="s">
        <v>87</v>
      </c>
      <c r="J27" s="170" t="s">
        <v>88</v>
      </c>
      <c r="K27" s="170" t="s">
        <v>89</v>
      </c>
      <c r="L27" s="170" t="s">
        <v>90</v>
      </c>
      <c r="M27" s="2" t="s">
        <v>91</v>
      </c>
      <c r="U27" s="23"/>
    </row>
    <row r="28" spans="1:21" ht="46.3" customHeight="1" x14ac:dyDescent="0.4">
      <c r="I28" s="21"/>
      <c r="J28" s="170" t="s">
        <v>92</v>
      </c>
      <c r="K28" s="170" t="s">
        <v>93</v>
      </c>
      <c r="L28" s="170"/>
      <c r="N28" s="22"/>
      <c r="R28" s="2"/>
    </row>
    <row r="29" spans="1:21" ht="29.05" customHeight="1" x14ac:dyDescent="0.4">
      <c r="J29" s="21"/>
      <c r="K29" s="21"/>
      <c r="L29" s="21"/>
      <c r="M29" s="2"/>
      <c r="N29" s="23"/>
      <c r="R29" s="2"/>
    </row>
    <row r="30" spans="1:21" x14ac:dyDescent="0.4">
      <c r="I30" s="185" t="s">
        <v>94</v>
      </c>
      <c r="J30" s="185" t="s">
        <v>94</v>
      </c>
      <c r="K30" s="185" t="s">
        <v>94</v>
      </c>
      <c r="L30" s="185" t="s">
        <v>94</v>
      </c>
      <c r="M30" s="25" t="s">
        <v>95</v>
      </c>
      <c r="N30" s="23"/>
      <c r="R30" s="2"/>
    </row>
    <row r="31" spans="1:21" x14ac:dyDescent="0.4">
      <c r="I31" s="170" t="s">
        <v>96</v>
      </c>
      <c r="J31" s="170" t="s">
        <v>97</v>
      </c>
      <c r="K31" s="170" t="s">
        <v>98</v>
      </c>
      <c r="L31" s="170" t="s">
        <v>99</v>
      </c>
      <c r="M31" s="25" t="s">
        <v>100</v>
      </c>
      <c r="N31" s="23"/>
    </row>
    <row r="32" spans="1:21" ht="29.15" x14ac:dyDescent="0.4">
      <c r="I32" s="170" t="s">
        <v>101</v>
      </c>
      <c r="J32" s="170" t="s">
        <v>102</v>
      </c>
      <c r="K32" s="170" t="s">
        <v>103</v>
      </c>
      <c r="L32" s="170" t="s">
        <v>104</v>
      </c>
      <c r="M32" s="25" t="s">
        <v>105</v>
      </c>
      <c r="N32" s="23"/>
    </row>
    <row r="33" spans="1:25" x14ac:dyDescent="0.4">
      <c r="H33" s="40"/>
      <c r="I33" s="170" t="s">
        <v>106</v>
      </c>
      <c r="J33" s="170" t="s">
        <v>107</v>
      </c>
      <c r="K33" s="170" t="s">
        <v>108</v>
      </c>
      <c r="L33" s="170" t="s">
        <v>109</v>
      </c>
      <c r="M33" s="25" t="s">
        <v>110</v>
      </c>
      <c r="N33" s="23"/>
      <c r="O33" s="114"/>
      <c r="P33" s="114"/>
    </row>
    <row r="34" spans="1:25" ht="29.15" x14ac:dyDescent="0.4">
      <c r="A34" s="20"/>
      <c r="I34" s="2" t="s">
        <v>10</v>
      </c>
      <c r="J34" s="170" t="s">
        <v>111</v>
      </c>
      <c r="K34" s="170" t="s">
        <v>112</v>
      </c>
      <c r="L34" s="2" t="s">
        <v>10</v>
      </c>
      <c r="N34" s="23"/>
    </row>
    <row r="35" spans="1:25" x14ac:dyDescent="0.4">
      <c r="A35" s="20"/>
      <c r="I35" s="2"/>
      <c r="J35" s="2" t="s">
        <v>10</v>
      </c>
      <c r="K35" s="2" t="s">
        <v>10</v>
      </c>
      <c r="R35" s="23"/>
    </row>
    <row r="36" spans="1:25" s="208" customFormat="1" x14ac:dyDescent="0.4">
      <c r="A36" s="212"/>
      <c r="B36" s="207"/>
      <c r="C36" s="207"/>
      <c r="D36" s="207"/>
      <c r="E36" s="207"/>
      <c r="F36" s="207"/>
      <c r="G36" s="207"/>
      <c r="R36" s="213"/>
    </row>
    <row r="37" spans="1:25" s="208" customFormat="1" x14ac:dyDescent="0.4">
      <c r="A37" s="207"/>
      <c r="B37" s="212"/>
      <c r="C37" s="212"/>
      <c r="D37" s="212"/>
      <c r="E37" s="207"/>
      <c r="F37" s="207"/>
      <c r="G37" s="207"/>
      <c r="K37" s="209"/>
      <c r="L37" s="209"/>
      <c r="O37" s="210"/>
      <c r="P37" s="210"/>
      <c r="Q37" s="214"/>
      <c r="R37" s="213"/>
    </row>
    <row r="38" spans="1:25" s="208" customFormat="1" x14ac:dyDescent="0.4">
      <c r="A38" s="207"/>
      <c r="B38" s="212"/>
      <c r="C38" s="212"/>
      <c r="D38" s="212"/>
      <c r="E38" s="207"/>
      <c r="F38" s="207"/>
      <c r="G38" s="207"/>
      <c r="K38" s="209"/>
      <c r="N38" s="209"/>
      <c r="O38" s="209"/>
      <c r="R38" s="213"/>
    </row>
    <row r="39" spans="1:25" s="208" customFormat="1" x14ac:dyDescent="0.4">
      <c r="A39" s="207"/>
      <c r="B39" s="212"/>
      <c r="C39" s="212"/>
      <c r="D39" s="212"/>
      <c r="E39" s="207"/>
      <c r="F39" s="207"/>
      <c r="G39" s="207"/>
      <c r="K39" s="215"/>
      <c r="N39" s="209"/>
      <c r="O39" s="209"/>
      <c r="R39" s="213"/>
    </row>
    <row r="40" spans="1:25" x14ac:dyDescent="0.4">
      <c r="A40" s="77" t="s">
        <v>113</v>
      </c>
      <c r="B40" s="77" t="s">
        <v>114</v>
      </c>
      <c r="C40" s="77" t="s">
        <v>115</v>
      </c>
      <c r="D40" s="77" t="s">
        <v>116</v>
      </c>
      <c r="E40" s="17" t="s">
        <v>117</v>
      </c>
      <c r="F40" s="77" t="s">
        <v>118</v>
      </c>
      <c r="G40" s="108" t="s">
        <v>119</v>
      </c>
      <c r="H40" s="174" t="s">
        <v>120</v>
      </c>
      <c r="I40" s="108" t="s">
        <v>121</v>
      </c>
      <c r="J40" s="224" t="s">
        <v>122</v>
      </c>
      <c r="K40" s="223" t="s">
        <v>123</v>
      </c>
      <c r="L40" s="17" t="s">
        <v>124</v>
      </c>
      <c r="M40" s="221" t="s">
        <v>125</v>
      </c>
      <c r="N40" s="221" t="s">
        <v>126</v>
      </c>
      <c r="O40" s="233"/>
      <c r="P40" s="346" t="s">
        <v>127</v>
      </c>
      <c r="Q40" s="221" t="s">
        <v>128</v>
      </c>
      <c r="R40" s="221"/>
      <c r="S40" s="233"/>
      <c r="T40" s="344"/>
      <c r="U40" s="297"/>
      <c r="V40" s="297"/>
      <c r="W40" s="297"/>
      <c r="X40" s="297"/>
      <c r="Y40" s="297"/>
    </row>
    <row r="41" spans="1:25" x14ac:dyDescent="0.4">
      <c r="A41" s="40" t="s">
        <v>6</v>
      </c>
      <c r="B41" s="40" t="s">
        <v>6</v>
      </c>
      <c r="C41" s="40" t="s">
        <v>6</v>
      </c>
      <c r="D41" s="40" t="s">
        <v>129</v>
      </c>
      <c r="E41" s="2" t="s">
        <v>6</v>
      </c>
      <c r="F41" s="40" t="s">
        <v>6</v>
      </c>
      <c r="G41" s="26" t="s">
        <v>6</v>
      </c>
      <c r="H41" s="233"/>
      <c r="I41" s="26"/>
      <c r="J41" s="63"/>
      <c r="K41" s="220"/>
      <c r="L41" s="268" t="s">
        <v>6</v>
      </c>
      <c r="M41" s="268" t="s">
        <v>6</v>
      </c>
      <c r="N41" s="222" t="s">
        <v>10</v>
      </c>
      <c r="O41" s="233"/>
      <c r="P41" s="344"/>
      <c r="Q41" s="222"/>
      <c r="S41" s="233"/>
      <c r="T41" s="344"/>
      <c r="U41" s="297"/>
      <c r="V41" s="297"/>
      <c r="W41" s="297"/>
      <c r="X41" s="297"/>
      <c r="Y41" s="297"/>
    </row>
    <row r="42" spans="1:25" ht="30" customHeight="1" x14ac:dyDescent="0.4">
      <c r="A42" s="173" t="s">
        <v>130</v>
      </c>
      <c r="B42" s="177" t="s">
        <v>131</v>
      </c>
      <c r="C42" s="177" t="s">
        <v>132</v>
      </c>
      <c r="D42" s="173" t="s">
        <v>133</v>
      </c>
      <c r="E42" s="178" t="s">
        <v>134</v>
      </c>
      <c r="F42" s="179" t="s">
        <v>135</v>
      </c>
      <c r="G42" s="26">
        <v>761075</v>
      </c>
      <c r="H42" s="233" t="s">
        <v>136</v>
      </c>
      <c r="I42" s="26" t="s">
        <v>137</v>
      </c>
      <c r="J42" s="225" t="s">
        <v>138</v>
      </c>
      <c r="K42" s="262" t="s">
        <v>139</v>
      </c>
      <c r="L42" s="25" t="s">
        <v>140</v>
      </c>
      <c r="M42" s="264" t="s">
        <v>141</v>
      </c>
      <c r="N42" s="234" t="s">
        <v>142</v>
      </c>
      <c r="O42" s="233"/>
      <c r="P42" s="344" t="s">
        <v>143</v>
      </c>
      <c r="Q42" s="235" t="s">
        <v>144</v>
      </c>
      <c r="R42" s="323"/>
      <c r="S42" s="233"/>
      <c r="T42" s="345" t="s">
        <v>145</v>
      </c>
      <c r="U42" s="297"/>
      <c r="V42" s="297"/>
      <c r="W42" s="297"/>
      <c r="X42" s="297"/>
      <c r="Y42" s="297"/>
    </row>
    <row r="43" spans="1:25" ht="29.15" x14ac:dyDescent="0.4">
      <c r="A43" s="173" t="s">
        <v>146</v>
      </c>
      <c r="B43" s="173" t="s">
        <v>147</v>
      </c>
      <c r="C43" s="177" t="s">
        <v>148</v>
      </c>
      <c r="D43" s="173" t="s">
        <v>149</v>
      </c>
      <c r="E43" s="178" t="s">
        <v>150</v>
      </c>
      <c r="F43" s="179" t="s">
        <v>151</v>
      </c>
      <c r="G43" s="26">
        <v>762141</v>
      </c>
      <c r="H43" s="233" t="s">
        <v>152</v>
      </c>
      <c r="I43" s="26" t="s">
        <v>137</v>
      </c>
      <c r="J43" s="225" t="s">
        <v>153</v>
      </c>
      <c r="K43" s="262" t="s">
        <v>154</v>
      </c>
      <c r="L43" s="25" t="s">
        <v>155</v>
      </c>
      <c r="M43" s="264" t="s">
        <v>156</v>
      </c>
      <c r="N43" s="234" t="s">
        <v>157</v>
      </c>
      <c r="O43" s="233"/>
      <c r="P43" s="344" t="s">
        <v>158</v>
      </c>
      <c r="Q43" s="235" t="s">
        <v>159</v>
      </c>
      <c r="R43" s="323"/>
      <c r="S43" s="233"/>
      <c r="T43" s="345" t="s">
        <v>160</v>
      </c>
      <c r="U43" s="297"/>
      <c r="V43" s="297"/>
      <c r="W43" s="297"/>
      <c r="X43" s="297"/>
      <c r="Y43" s="297"/>
    </row>
    <row r="44" spans="1:25" ht="43.75" x14ac:dyDescent="0.4">
      <c r="A44" s="173" t="s">
        <v>161</v>
      </c>
      <c r="B44" s="173" t="s">
        <v>162</v>
      </c>
      <c r="C44" s="177" t="s">
        <v>163</v>
      </c>
      <c r="D44" s="173" t="s">
        <v>164</v>
      </c>
      <c r="E44" s="21" t="s">
        <v>165</v>
      </c>
      <c r="F44" s="179" t="s">
        <v>166</v>
      </c>
      <c r="G44" s="26" t="s">
        <v>167</v>
      </c>
      <c r="H44" s="233" t="s">
        <v>168</v>
      </c>
      <c r="I44" s="26" t="s">
        <v>137</v>
      </c>
      <c r="J44" s="226" t="s">
        <v>169</v>
      </c>
      <c r="K44" s="263" t="s">
        <v>170</v>
      </c>
      <c r="L44" s="25" t="s">
        <v>171</v>
      </c>
      <c r="M44" s="265" t="s">
        <v>172</v>
      </c>
      <c r="N44" s="234" t="s">
        <v>173</v>
      </c>
      <c r="O44" s="233"/>
      <c r="P44" s="344"/>
      <c r="Q44" s="235" t="s">
        <v>174</v>
      </c>
      <c r="R44" s="343"/>
      <c r="S44" s="233"/>
      <c r="T44" s="345" t="s">
        <v>175</v>
      </c>
      <c r="U44" s="297"/>
      <c r="V44" s="297"/>
      <c r="W44" s="297"/>
      <c r="X44" s="297"/>
      <c r="Y44" s="297"/>
    </row>
    <row r="45" spans="1:25" ht="29.15" x14ac:dyDescent="0.4">
      <c r="A45" s="173" t="s">
        <v>176</v>
      </c>
      <c r="B45" s="173"/>
      <c r="C45" s="177" t="s">
        <v>177</v>
      </c>
      <c r="D45" s="173" t="s">
        <v>178</v>
      </c>
      <c r="E45" s="177" t="s">
        <v>179</v>
      </c>
      <c r="F45" s="179" t="s">
        <v>180</v>
      </c>
      <c r="G45" s="26" t="s">
        <v>181</v>
      </c>
      <c r="H45" s="233"/>
      <c r="I45" s="26" t="s">
        <v>137</v>
      </c>
      <c r="J45" s="225" t="s">
        <v>182</v>
      </c>
      <c r="K45" s="263" t="s">
        <v>183</v>
      </c>
      <c r="L45" s="25" t="s">
        <v>184</v>
      </c>
      <c r="M45" s="265" t="s">
        <v>185</v>
      </c>
      <c r="N45" s="235" t="s">
        <v>186</v>
      </c>
      <c r="O45" s="233"/>
      <c r="P45" s="344"/>
      <c r="Q45" s="222"/>
      <c r="R45" s="222"/>
      <c r="S45" s="233"/>
      <c r="T45" s="345" t="s">
        <v>187</v>
      </c>
      <c r="U45" s="297"/>
      <c r="V45" s="297"/>
      <c r="W45" s="297"/>
      <c r="X45" s="297"/>
      <c r="Y45" s="297"/>
    </row>
    <row r="46" spans="1:25" ht="29.15" x14ac:dyDescent="0.4">
      <c r="A46" s="173" t="s">
        <v>188</v>
      </c>
      <c r="B46" s="173"/>
      <c r="C46" s="177" t="s">
        <v>189</v>
      </c>
      <c r="D46" s="173"/>
      <c r="E46" s="278" t="s">
        <v>190</v>
      </c>
      <c r="F46" s="179" t="s">
        <v>191</v>
      </c>
      <c r="G46" s="26" t="s">
        <v>192</v>
      </c>
      <c r="H46" s="233" t="s">
        <v>193</v>
      </c>
      <c r="I46" s="26" t="s">
        <v>137</v>
      </c>
      <c r="J46" s="225" t="s">
        <v>182</v>
      </c>
      <c r="K46" s="263" t="s">
        <v>194</v>
      </c>
      <c r="L46" s="25" t="s">
        <v>195</v>
      </c>
      <c r="M46" s="265" t="s">
        <v>196</v>
      </c>
      <c r="N46" s="235" t="s">
        <v>197</v>
      </c>
      <c r="O46" s="233"/>
      <c r="P46" s="344"/>
      <c r="Q46" s="222"/>
      <c r="R46" s="297"/>
      <c r="S46" s="348"/>
      <c r="T46" s="296" t="s">
        <v>198</v>
      </c>
      <c r="U46" s="297"/>
      <c r="V46" s="297"/>
      <c r="W46" s="297"/>
      <c r="X46" s="297"/>
      <c r="Y46" s="297"/>
    </row>
    <row r="47" spans="1:25" ht="29.15" x14ac:dyDescent="0.4">
      <c r="A47" s="173" t="s">
        <v>199</v>
      </c>
      <c r="B47" s="173"/>
      <c r="C47" s="177" t="s">
        <v>200</v>
      </c>
      <c r="D47" s="173"/>
      <c r="E47" s="278" t="s">
        <v>201</v>
      </c>
      <c r="F47" s="179" t="s">
        <v>202</v>
      </c>
      <c r="G47" s="26" t="s">
        <v>203</v>
      </c>
      <c r="H47" s="244" t="s">
        <v>204</v>
      </c>
      <c r="I47" s="26" t="s">
        <v>137</v>
      </c>
      <c r="J47" s="225" t="s">
        <v>205</v>
      </c>
      <c r="K47" s="263" t="s">
        <v>206</v>
      </c>
      <c r="L47" s="25" t="s">
        <v>207</v>
      </c>
      <c r="M47" s="264"/>
      <c r="N47" s="235" t="s">
        <v>208</v>
      </c>
      <c r="O47" s="233"/>
      <c r="P47" s="344"/>
      <c r="Q47" s="222"/>
      <c r="R47" s="297"/>
      <c r="S47" s="297"/>
      <c r="T47" s="296" t="s">
        <v>209</v>
      </c>
      <c r="U47" s="297"/>
      <c r="V47" s="297"/>
      <c r="W47" s="297"/>
      <c r="X47" s="297"/>
      <c r="Y47" s="297"/>
    </row>
    <row r="48" spans="1:25" ht="29.15" x14ac:dyDescent="0.4">
      <c r="A48" s="173" t="s">
        <v>210</v>
      </c>
      <c r="B48" s="173"/>
      <c r="C48" s="177" t="s">
        <v>211</v>
      </c>
      <c r="D48" s="173"/>
      <c r="E48" s="278" t="s">
        <v>212</v>
      </c>
      <c r="F48" s="178" t="s">
        <v>213</v>
      </c>
      <c r="G48" s="26" t="s">
        <v>214</v>
      </c>
      <c r="H48" s="244" t="s">
        <v>215</v>
      </c>
      <c r="I48" s="26" t="s">
        <v>137</v>
      </c>
      <c r="J48" s="225" t="s">
        <v>205</v>
      </c>
      <c r="K48" s="325" t="s">
        <v>216</v>
      </c>
      <c r="L48" s="25" t="s">
        <v>217</v>
      </c>
      <c r="M48" s="266"/>
      <c r="N48" s="235" t="s">
        <v>218</v>
      </c>
      <c r="O48" s="233"/>
      <c r="P48" s="344"/>
      <c r="Q48" s="222"/>
      <c r="R48" s="297"/>
      <c r="S48" s="297"/>
      <c r="T48" s="296" t="s">
        <v>219</v>
      </c>
      <c r="U48" s="297"/>
      <c r="V48" s="297"/>
      <c r="W48" s="297"/>
      <c r="X48" s="297"/>
      <c r="Y48" s="297"/>
    </row>
    <row r="49" spans="1:25" ht="30" customHeight="1" x14ac:dyDescent="0.4">
      <c r="A49" s="173" t="s">
        <v>220</v>
      </c>
      <c r="B49" s="173"/>
      <c r="C49" s="177" t="s">
        <v>221</v>
      </c>
      <c r="D49" s="173"/>
      <c r="E49" s="278" t="s">
        <v>222</v>
      </c>
      <c r="F49" s="258" t="s">
        <v>223</v>
      </c>
      <c r="G49" s="26" t="s">
        <v>224</v>
      </c>
      <c r="H49" s="233" t="s">
        <v>225</v>
      </c>
      <c r="I49" s="26" t="s">
        <v>137</v>
      </c>
      <c r="J49" s="226" t="s">
        <v>226</v>
      </c>
      <c r="K49" s="297" t="s">
        <v>227</v>
      </c>
      <c r="L49" s="69" t="s">
        <v>228</v>
      </c>
      <c r="M49" s="264"/>
      <c r="N49" s="235" t="s">
        <v>10</v>
      </c>
      <c r="O49" s="233"/>
      <c r="P49" s="344"/>
      <c r="Q49" s="222"/>
      <c r="R49" s="297"/>
      <c r="S49" s="297"/>
      <c r="T49" s="296" t="s">
        <v>229</v>
      </c>
      <c r="U49" s="297"/>
      <c r="V49" s="297"/>
      <c r="W49" s="297"/>
      <c r="X49" s="297"/>
      <c r="Y49" s="297"/>
    </row>
    <row r="50" spans="1:25" ht="29.15" x14ac:dyDescent="0.4">
      <c r="A50" s="173" t="s">
        <v>230</v>
      </c>
      <c r="B50" s="173"/>
      <c r="C50" s="177" t="s">
        <v>231</v>
      </c>
      <c r="D50" s="173"/>
      <c r="E50" s="278" t="s">
        <v>232</v>
      </c>
      <c r="F50" s="180" t="s">
        <v>233</v>
      </c>
      <c r="G50" s="26">
        <v>765560</v>
      </c>
      <c r="H50" s="233" t="s">
        <v>234</v>
      </c>
      <c r="I50" s="26" t="s">
        <v>137</v>
      </c>
      <c r="J50" s="226" t="s">
        <v>205</v>
      </c>
      <c r="K50" s="326" t="s">
        <v>206</v>
      </c>
      <c r="L50" s="25" t="s">
        <v>235</v>
      </c>
      <c r="M50" s="264"/>
      <c r="N50" s="235" t="s">
        <v>236</v>
      </c>
      <c r="O50" s="233"/>
      <c r="P50" s="344"/>
      <c r="Q50" s="222"/>
      <c r="R50" s="297"/>
      <c r="S50" s="297"/>
      <c r="T50" s="297"/>
      <c r="U50" s="297"/>
      <c r="V50" s="297"/>
      <c r="W50" s="297"/>
      <c r="X50" s="297"/>
      <c r="Y50" s="297"/>
    </row>
    <row r="51" spans="1:25" ht="29.15" x14ac:dyDescent="0.4">
      <c r="A51" s="173" t="s">
        <v>237</v>
      </c>
      <c r="B51" s="182"/>
      <c r="C51" s="177" t="s">
        <v>238</v>
      </c>
      <c r="D51" s="182"/>
      <c r="E51" s="278" t="s">
        <v>239</v>
      </c>
      <c r="F51" s="173"/>
      <c r="G51" s="26" t="s">
        <v>240</v>
      </c>
      <c r="H51" s="233" t="s">
        <v>241</v>
      </c>
      <c r="I51" s="26" t="s">
        <v>137</v>
      </c>
      <c r="J51" s="226" t="s">
        <v>242</v>
      </c>
      <c r="K51" s="263" t="s">
        <v>243</v>
      </c>
      <c r="L51" s="294" t="s">
        <v>244</v>
      </c>
      <c r="M51" s="265"/>
      <c r="N51" s="235" t="s">
        <v>245</v>
      </c>
      <c r="O51" s="233"/>
      <c r="P51" s="344"/>
      <c r="Q51" s="222"/>
      <c r="R51" s="297"/>
      <c r="S51" s="297"/>
      <c r="T51" s="297"/>
      <c r="U51" s="297"/>
      <c r="V51" s="297"/>
      <c r="W51" s="297"/>
      <c r="X51" s="297"/>
      <c r="Y51" s="297"/>
    </row>
    <row r="52" spans="1:25" s="2" customFormat="1" ht="29.15" x14ac:dyDescent="0.4">
      <c r="A52" s="173" t="s">
        <v>246</v>
      </c>
      <c r="B52" s="173"/>
      <c r="C52" s="177" t="s">
        <v>247</v>
      </c>
      <c r="D52" s="173"/>
      <c r="E52" s="278" t="s">
        <v>248</v>
      </c>
      <c r="F52" s="173"/>
      <c r="G52" s="26"/>
      <c r="H52" s="233"/>
      <c r="I52" s="26"/>
      <c r="J52" s="226"/>
      <c r="K52" s="263" t="s">
        <v>249</v>
      </c>
      <c r="L52" s="293" t="s">
        <v>250</v>
      </c>
      <c r="M52" s="265"/>
      <c r="N52" s="235" t="s">
        <v>251</v>
      </c>
      <c r="O52" s="25"/>
      <c r="P52" s="347"/>
      <c r="Q52" s="222"/>
      <c r="R52" s="297"/>
      <c r="S52" s="297"/>
      <c r="T52" s="297"/>
      <c r="U52" s="297"/>
      <c r="V52" s="297"/>
      <c r="W52" s="293"/>
      <c r="X52" s="293"/>
      <c r="Y52" s="293"/>
    </row>
    <row r="53" spans="1:25" x14ac:dyDescent="0.4">
      <c r="A53" s="173" t="s">
        <v>252</v>
      </c>
      <c r="B53" s="173"/>
      <c r="C53" s="177"/>
      <c r="D53" s="173"/>
      <c r="E53" s="278" t="s">
        <v>253</v>
      </c>
      <c r="F53" s="173"/>
      <c r="G53" s="26" t="s">
        <v>254</v>
      </c>
      <c r="H53" s="233"/>
      <c r="I53" s="26" t="s">
        <v>137</v>
      </c>
      <c r="J53" s="226"/>
      <c r="K53" s="262" t="s">
        <v>255</v>
      </c>
      <c r="L53" s="329"/>
      <c r="M53" s="264"/>
      <c r="N53" s="235"/>
      <c r="O53" s="233"/>
      <c r="P53" s="344"/>
      <c r="Q53" s="222"/>
      <c r="R53" s="297"/>
      <c r="S53" s="297"/>
      <c r="T53" s="297"/>
      <c r="U53" s="297"/>
      <c r="V53" s="297"/>
      <c r="W53" s="297"/>
      <c r="X53" s="297"/>
      <c r="Y53" s="297"/>
    </row>
    <row r="54" spans="1:25" x14ac:dyDescent="0.4">
      <c r="A54" s="173"/>
      <c r="B54" s="173"/>
      <c r="C54" s="177" t="s">
        <v>256</v>
      </c>
      <c r="D54" s="173"/>
      <c r="E54" s="278" t="s">
        <v>257</v>
      </c>
      <c r="F54" s="173"/>
      <c r="G54" s="26" t="s">
        <v>258</v>
      </c>
      <c r="H54" s="233"/>
      <c r="I54" s="26" t="s">
        <v>137</v>
      </c>
      <c r="J54" s="226"/>
      <c r="K54" t="s">
        <v>259</v>
      </c>
      <c r="L54" s="295" t="s">
        <v>260</v>
      </c>
      <c r="M54" s="267"/>
      <c r="N54" s="234"/>
      <c r="O54" s="233"/>
      <c r="P54" s="344"/>
      <c r="Q54" s="222"/>
      <c r="R54" s="297"/>
      <c r="S54" s="297"/>
      <c r="T54" s="297"/>
      <c r="U54" s="297"/>
      <c r="V54" s="297"/>
      <c r="W54" s="297"/>
      <c r="X54" s="297"/>
      <c r="Y54" s="297"/>
    </row>
    <row r="55" spans="1:25" x14ac:dyDescent="0.4">
      <c r="A55" s="173"/>
      <c r="B55" s="173"/>
      <c r="C55" s="177" t="s">
        <v>261</v>
      </c>
      <c r="D55" s="173"/>
      <c r="E55" s="173"/>
      <c r="F55" s="173"/>
      <c r="G55" s="26"/>
      <c r="H55" s="233"/>
      <c r="I55" s="26"/>
      <c r="J55" s="226"/>
      <c r="K55" t="s">
        <v>262</v>
      </c>
      <c r="L55" s="25" t="s">
        <v>263</v>
      </c>
      <c r="M55" s="264"/>
      <c r="O55" s="233"/>
      <c r="P55" s="344"/>
      <c r="Q55" s="222"/>
      <c r="R55" s="297"/>
      <c r="S55" s="297"/>
      <c r="T55" s="297"/>
      <c r="U55" s="297"/>
      <c r="V55" s="297"/>
      <c r="W55" s="297"/>
      <c r="X55" s="297"/>
      <c r="Y55" s="297"/>
    </row>
    <row r="56" spans="1:25" x14ac:dyDescent="0.4">
      <c r="A56" s="173"/>
      <c r="B56" s="173"/>
      <c r="C56" s="177" t="s">
        <v>264</v>
      </c>
      <c r="D56" s="173"/>
      <c r="E56" s="173"/>
      <c r="F56" s="173"/>
      <c r="G56" s="26"/>
      <c r="H56" s="233"/>
      <c r="I56" s="26"/>
      <c r="J56" s="226"/>
      <c r="K56" s="328" t="s">
        <v>265</v>
      </c>
      <c r="L56" s="26" t="s">
        <v>266</v>
      </c>
      <c r="M56" s="264"/>
      <c r="N56" s="221" t="s">
        <v>267</v>
      </c>
      <c r="O56" s="233"/>
      <c r="P56" s="344"/>
      <c r="Q56" s="222"/>
      <c r="R56" s="297"/>
      <c r="S56" s="297"/>
      <c r="T56" s="297"/>
      <c r="U56" s="297"/>
      <c r="V56" s="297"/>
      <c r="W56" s="297"/>
      <c r="X56" s="297"/>
      <c r="Y56" s="297"/>
    </row>
    <row r="57" spans="1:25" ht="29.15" x14ac:dyDescent="0.4">
      <c r="A57" s="173"/>
      <c r="B57" s="173"/>
      <c r="C57" s="177"/>
      <c r="D57" s="173"/>
      <c r="E57" s="173"/>
      <c r="F57" s="173"/>
      <c r="G57" s="26"/>
      <c r="H57" s="233"/>
      <c r="I57" s="26"/>
      <c r="J57" s="226"/>
      <c r="K57" s="296" t="s">
        <v>268</v>
      </c>
      <c r="L57" s="25"/>
      <c r="M57" s="264"/>
      <c r="N57" s="330" t="s">
        <v>6</v>
      </c>
      <c r="O57" s="233"/>
      <c r="P57" s="344"/>
      <c r="Q57" s="222"/>
      <c r="R57" s="297"/>
      <c r="S57" s="297"/>
      <c r="T57" s="297"/>
      <c r="U57" s="297"/>
      <c r="V57" s="297"/>
      <c r="W57" s="297"/>
      <c r="X57" s="297"/>
      <c r="Y57" s="297"/>
    </row>
    <row r="58" spans="1:25" ht="29.15" x14ac:dyDescent="0.4">
      <c r="A58" s="173"/>
      <c r="B58" s="182"/>
      <c r="C58" s="177" t="s">
        <v>269</v>
      </c>
      <c r="D58" s="182"/>
      <c r="E58" s="173"/>
      <c r="F58" s="173"/>
      <c r="G58" s="181" t="s">
        <v>233</v>
      </c>
      <c r="H58" s="233"/>
      <c r="I58" s="26"/>
      <c r="J58" s="226"/>
      <c r="K58" s="296" t="s">
        <v>270</v>
      </c>
      <c r="L58" s="69" t="s">
        <v>271</v>
      </c>
      <c r="M58" s="264"/>
      <c r="N58" s="222" t="s">
        <v>272</v>
      </c>
      <c r="O58" s="233"/>
      <c r="P58" s="344"/>
      <c r="Q58" s="222" t="s">
        <v>273</v>
      </c>
      <c r="R58" s="297"/>
      <c r="S58" s="297"/>
      <c r="T58" s="297"/>
      <c r="U58" s="297"/>
      <c r="V58" s="297"/>
      <c r="W58" s="297"/>
      <c r="X58" s="297"/>
      <c r="Y58" s="297"/>
    </row>
    <row r="59" spans="1:25" x14ac:dyDescent="0.4">
      <c r="A59" s="173"/>
      <c r="B59" s="173"/>
      <c r="C59" s="177" t="s">
        <v>274</v>
      </c>
      <c r="D59" s="173"/>
      <c r="E59" s="173"/>
      <c r="F59" s="173"/>
      <c r="K59" s="297" t="s">
        <v>275</v>
      </c>
      <c r="L59" s="69" t="s">
        <v>276</v>
      </c>
      <c r="M59" s="264"/>
      <c r="N59" s="222" t="s">
        <v>277</v>
      </c>
      <c r="O59" s="233"/>
      <c r="P59" s="344"/>
      <c r="Q59" s="222" t="s">
        <v>278</v>
      </c>
      <c r="R59" s="297"/>
      <c r="S59" s="297"/>
      <c r="T59" s="297"/>
      <c r="U59" s="297"/>
      <c r="V59" s="297"/>
      <c r="W59" s="297"/>
      <c r="X59" s="297"/>
      <c r="Y59" s="297"/>
    </row>
    <row r="60" spans="1:25" x14ac:dyDescent="0.4">
      <c r="A60" s="20"/>
      <c r="B60" s="173"/>
      <c r="C60" s="177" t="s">
        <v>279</v>
      </c>
      <c r="D60" s="173"/>
      <c r="E60" s="173"/>
      <c r="F60" s="173"/>
      <c r="K60" s="262" t="s">
        <v>280</v>
      </c>
      <c r="L60" s="25" t="s">
        <v>281</v>
      </c>
      <c r="N60" s="222" t="s">
        <v>282</v>
      </c>
      <c r="O60" s="233"/>
      <c r="P60" s="344"/>
      <c r="Q60" s="222" t="s">
        <v>283</v>
      </c>
      <c r="R60" s="297"/>
      <c r="S60" s="297"/>
      <c r="T60" s="297"/>
      <c r="U60" s="297"/>
      <c r="V60" s="297"/>
      <c r="W60" s="297"/>
      <c r="X60" s="297"/>
      <c r="Y60" s="297"/>
    </row>
    <row r="61" spans="1:25" x14ac:dyDescent="0.4">
      <c r="A61" s="20"/>
      <c r="B61" s="173"/>
      <c r="C61" s="184" t="s">
        <v>233</v>
      </c>
      <c r="D61" s="173"/>
      <c r="E61" s="173"/>
      <c r="F61" s="173"/>
      <c r="K61" s="262" t="s">
        <v>284</v>
      </c>
      <c r="L61" s="269"/>
      <c r="N61" s="222" t="s">
        <v>285</v>
      </c>
      <c r="O61" s="233"/>
      <c r="P61" s="344"/>
      <c r="Q61" s="222" t="s">
        <v>129</v>
      </c>
      <c r="R61" s="297"/>
      <c r="S61" s="297"/>
      <c r="T61" s="297"/>
      <c r="U61" s="297"/>
      <c r="V61" s="297"/>
      <c r="W61" s="297"/>
      <c r="X61" s="297"/>
      <c r="Y61" s="297"/>
    </row>
    <row r="62" spans="1:25" x14ac:dyDescent="0.4">
      <c r="A62" s="20"/>
      <c r="B62" s="173"/>
      <c r="C62" s="77"/>
      <c r="D62" s="173"/>
      <c r="E62" s="173"/>
      <c r="F62" s="173"/>
      <c r="H62" s="23"/>
      <c r="K62" s="262" t="s">
        <v>286</v>
      </c>
      <c r="L62" s="25" t="s">
        <v>10</v>
      </c>
      <c r="N62" s="323" t="s">
        <v>287</v>
      </c>
      <c r="O62" s="233"/>
      <c r="P62" s="344"/>
      <c r="Q62" s="222"/>
      <c r="R62" s="297"/>
      <c r="S62" s="297"/>
      <c r="T62" s="297"/>
      <c r="U62" s="297"/>
      <c r="V62" s="297"/>
      <c r="W62" s="297"/>
      <c r="X62" s="297"/>
      <c r="Y62" s="297"/>
    </row>
    <row r="63" spans="1:25" x14ac:dyDescent="0.4">
      <c r="A63" s="20"/>
      <c r="H63" s="23"/>
      <c r="K63" s="263" t="s">
        <v>288</v>
      </c>
      <c r="L63" s="270"/>
      <c r="N63" s="298" t="s">
        <v>289</v>
      </c>
      <c r="O63" s="349"/>
      <c r="P63" s="297"/>
      <c r="Q63" s="222"/>
      <c r="R63" s="297"/>
      <c r="S63" s="297"/>
      <c r="T63" s="297"/>
      <c r="U63" s="297"/>
      <c r="V63" s="297"/>
      <c r="W63" s="297"/>
      <c r="X63" s="297"/>
      <c r="Y63" s="297"/>
    </row>
    <row r="64" spans="1:25" x14ac:dyDescent="0.4">
      <c r="A64" s="20"/>
      <c r="C64" s="177"/>
      <c r="E64" s="183" t="s">
        <v>233</v>
      </c>
      <c r="H64" s="23"/>
      <c r="K64" s="262" t="s">
        <v>290</v>
      </c>
      <c r="L64" s="270"/>
      <c r="N64" s="23"/>
      <c r="O64" s="23"/>
    </row>
    <row r="65" spans="1:22" x14ac:dyDescent="0.4">
      <c r="C65" s="177"/>
      <c r="H65" s="23"/>
      <c r="K65" s="262" t="s">
        <v>291</v>
      </c>
      <c r="L65" s="26"/>
      <c r="N65" s="23"/>
      <c r="O65" s="23"/>
    </row>
    <row r="66" spans="1:22" x14ac:dyDescent="0.4">
      <c r="H66" s="23"/>
      <c r="K66" s="262"/>
      <c r="L66" s="26"/>
      <c r="M66" s="2"/>
      <c r="N66" s="23"/>
      <c r="O66" s="23"/>
      <c r="P66" s="2"/>
      <c r="Q66" s="2"/>
      <c r="R66" s="2"/>
      <c r="S66" s="2"/>
      <c r="T66" s="2"/>
      <c r="U66" s="2"/>
      <c r="V66" s="2"/>
    </row>
    <row r="67" spans="1:22" x14ac:dyDescent="0.4">
      <c r="H67" s="23"/>
      <c r="K67" s="262"/>
      <c r="L67" s="26"/>
      <c r="O67" s="23"/>
      <c r="P67" s="23"/>
    </row>
    <row r="68" spans="1:22" x14ac:dyDescent="0.4">
      <c r="H68" s="23"/>
      <c r="K68" s="262"/>
      <c r="L68" s="26"/>
      <c r="O68" s="23"/>
      <c r="P68" s="23"/>
    </row>
    <row r="69" spans="1:22" x14ac:dyDescent="0.4">
      <c r="K69" s="262"/>
      <c r="L69" s="26"/>
    </row>
    <row r="70" spans="1:22" x14ac:dyDescent="0.4">
      <c r="K70" s="262"/>
      <c r="L70" s="26"/>
    </row>
    <row r="71" spans="1:22" x14ac:dyDescent="0.4">
      <c r="K71" s="262"/>
      <c r="L71" s="233"/>
    </row>
    <row r="72" spans="1:22" x14ac:dyDescent="0.4">
      <c r="K72" s="263"/>
      <c r="L72" s="233"/>
    </row>
    <row r="73" spans="1:22" x14ac:dyDescent="0.4">
      <c r="K73" s="263"/>
      <c r="L73" s="233"/>
    </row>
    <row r="74" spans="1:22" x14ac:dyDescent="0.4">
      <c r="L74" s="233"/>
    </row>
    <row r="75" spans="1:22" x14ac:dyDescent="0.4">
      <c r="B75" s="20"/>
      <c r="C75" s="20"/>
      <c r="D75" s="20"/>
      <c r="L75" s="233"/>
    </row>
    <row r="76" spans="1:22" x14ac:dyDescent="0.4">
      <c r="B76" s="20"/>
      <c r="C76" s="20"/>
      <c r="D76" s="20"/>
    </row>
    <row r="77" spans="1:22" s="208" customFormat="1" x14ac:dyDescent="0.4">
      <c r="A77" s="212"/>
      <c r="B77" s="207"/>
      <c r="C77" s="207"/>
      <c r="D77" s="207"/>
      <c r="E77" s="207"/>
      <c r="F77" s="207"/>
      <c r="G77" s="207"/>
      <c r="R77" s="213"/>
    </row>
    <row r="78" spans="1:22" s="208" customFormat="1" x14ac:dyDescent="0.4">
      <c r="A78" s="207"/>
      <c r="B78" s="212"/>
      <c r="C78" s="212"/>
      <c r="D78" s="212"/>
      <c r="E78" s="207"/>
      <c r="F78" s="207"/>
      <c r="G78" s="207"/>
      <c r="K78" s="209"/>
      <c r="L78" s="209"/>
      <c r="O78" s="210"/>
      <c r="P78" s="210"/>
      <c r="Q78" s="214"/>
      <c r="R78" s="213"/>
    </row>
    <row r="79" spans="1:22" s="208" customFormat="1" x14ac:dyDescent="0.4">
      <c r="A79" s="207"/>
      <c r="B79" s="212"/>
      <c r="C79" s="212"/>
      <c r="D79" s="212"/>
      <c r="E79" s="207"/>
      <c r="F79" s="207"/>
      <c r="G79" s="207"/>
      <c r="K79" s="209"/>
      <c r="N79" s="209"/>
      <c r="O79" s="209"/>
      <c r="R79" s="213"/>
    </row>
    <row r="80" spans="1:22" s="208" customFormat="1" x14ac:dyDescent="0.4">
      <c r="A80" s="207"/>
      <c r="B80" s="212"/>
      <c r="C80" s="212"/>
      <c r="D80" s="212"/>
      <c r="E80" s="207"/>
      <c r="F80" s="207"/>
      <c r="G80" s="207"/>
      <c r="K80" s="215"/>
      <c r="N80" s="209"/>
      <c r="O80" s="209"/>
      <c r="R80" s="213"/>
    </row>
    <row r="81" spans="1:8" x14ac:dyDescent="0.4">
      <c r="B81" s="77"/>
      <c r="C81" s="77"/>
      <c r="D81" s="77"/>
    </row>
    <row r="82" spans="1:8" x14ac:dyDescent="0.4">
      <c r="A82" s="246" t="s">
        <v>292</v>
      </c>
      <c r="B82" s="367" t="s">
        <v>293</v>
      </c>
      <c r="C82" s="367"/>
      <c r="D82" s="367"/>
      <c r="E82" s="246" t="s">
        <v>294</v>
      </c>
      <c r="F82" s="246" t="s">
        <v>295</v>
      </c>
      <c r="G82" s="246" t="s">
        <v>296</v>
      </c>
      <c r="H82" s="247" t="s">
        <v>297</v>
      </c>
    </row>
    <row r="83" spans="1:8" x14ac:dyDescent="0.4">
      <c r="A83" s="83" t="s">
        <v>298</v>
      </c>
      <c r="B83" s="26" t="s">
        <v>6</v>
      </c>
      <c r="C83" s="257"/>
      <c r="D83" s="257"/>
      <c r="E83" s="255"/>
      <c r="F83" s="248"/>
      <c r="G83" s="248"/>
      <c r="H83" s="245"/>
    </row>
    <row r="84" spans="1:8" ht="29.15" x14ac:dyDescent="0.4">
      <c r="A84" s="83" t="s">
        <v>298</v>
      </c>
      <c r="B84" s="257" t="s">
        <v>299</v>
      </c>
      <c r="C84" s="257"/>
      <c r="D84" s="257"/>
      <c r="E84" s="255" t="s">
        <v>300</v>
      </c>
      <c r="F84" s="248"/>
      <c r="G84" s="248"/>
      <c r="H84" s="245"/>
    </row>
    <row r="85" spans="1:8" x14ac:dyDescent="0.4">
      <c r="A85" s="83" t="s">
        <v>298</v>
      </c>
      <c r="B85" s="257" t="s">
        <v>301</v>
      </c>
      <c r="C85" s="257"/>
      <c r="D85" s="257"/>
      <c r="E85" s="255"/>
      <c r="F85" s="248"/>
      <c r="G85" s="248"/>
      <c r="H85" s="245"/>
    </row>
    <row r="86" spans="1:8" x14ac:dyDescent="0.4">
      <c r="A86" s="83" t="s">
        <v>298</v>
      </c>
      <c r="B86" s="257" t="s">
        <v>302</v>
      </c>
      <c r="C86" s="257"/>
      <c r="D86" s="257"/>
      <c r="E86" s="255"/>
      <c r="F86" s="248"/>
      <c r="G86" s="248"/>
      <c r="H86" s="245"/>
    </row>
    <row r="87" spans="1:8" x14ac:dyDescent="0.4">
      <c r="A87" s="83" t="s">
        <v>298</v>
      </c>
      <c r="B87" s="257" t="s">
        <v>303</v>
      </c>
      <c r="C87" s="257"/>
      <c r="D87" s="257"/>
      <c r="E87" s="255"/>
      <c r="F87" s="248"/>
      <c r="G87" s="248"/>
      <c r="H87" s="245"/>
    </row>
    <row r="88" spans="1:8" ht="29.15" x14ac:dyDescent="0.4">
      <c r="A88" s="83" t="s">
        <v>298</v>
      </c>
      <c r="B88" s="257" t="s">
        <v>304</v>
      </c>
      <c r="C88" s="257"/>
      <c r="D88" s="257"/>
      <c r="E88" s="255" t="s">
        <v>305</v>
      </c>
      <c r="F88" s="248"/>
      <c r="G88" s="248"/>
      <c r="H88" s="245" t="s">
        <v>306</v>
      </c>
    </row>
    <row r="89" spans="1:8" ht="29.15" x14ac:dyDescent="0.4">
      <c r="A89" s="83" t="s">
        <v>298</v>
      </c>
      <c r="B89" s="257" t="s">
        <v>307</v>
      </c>
      <c r="C89" s="257"/>
      <c r="D89" s="257"/>
      <c r="E89" s="255"/>
      <c r="F89" s="248"/>
      <c r="G89" s="248"/>
      <c r="H89" s="245"/>
    </row>
    <row r="90" spans="1:8" x14ac:dyDescent="0.4">
      <c r="A90" s="83"/>
      <c r="B90" s="257"/>
      <c r="C90" s="257"/>
      <c r="D90" s="257"/>
      <c r="E90" s="255"/>
      <c r="F90" s="248"/>
      <c r="G90" s="248"/>
      <c r="H90" s="245"/>
    </row>
    <row r="91" spans="1:8" x14ac:dyDescent="0.4">
      <c r="A91" s="83"/>
      <c r="B91" s="257"/>
      <c r="C91" s="257"/>
      <c r="D91" s="257"/>
      <c r="E91" s="255"/>
      <c r="F91" s="248"/>
      <c r="G91" s="248"/>
      <c r="H91" s="245"/>
    </row>
    <row r="92" spans="1:8" x14ac:dyDescent="0.4">
      <c r="A92" s="83"/>
      <c r="B92" s="26" t="s">
        <v>6</v>
      </c>
      <c r="C92" s="257"/>
      <c r="D92" s="257"/>
      <c r="E92" s="255"/>
      <c r="F92" s="248"/>
      <c r="G92" s="248"/>
      <c r="H92" s="245"/>
    </row>
    <row r="93" spans="1:8" x14ac:dyDescent="0.4">
      <c r="A93" s="83" t="s">
        <v>308</v>
      </c>
      <c r="B93" s="249" t="s">
        <v>309</v>
      </c>
      <c r="C93" s="249"/>
      <c r="D93" s="249"/>
      <c r="E93" s="254" t="s">
        <v>310</v>
      </c>
      <c r="F93" s="249" t="s">
        <v>311</v>
      </c>
      <c r="G93" s="249" t="s">
        <v>312</v>
      </c>
      <c r="H93" s="245" t="s">
        <v>313</v>
      </c>
    </row>
    <row r="94" spans="1:8" x14ac:dyDescent="0.4">
      <c r="A94" s="83" t="s">
        <v>308</v>
      </c>
      <c r="B94" s="249" t="s">
        <v>314</v>
      </c>
      <c r="C94" s="250"/>
      <c r="D94" s="250"/>
      <c r="E94" s="249" t="s">
        <v>315</v>
      </c>
      <c r="F94" s="250"/>
      <c r="G94" s="253"/>
      <c r="H94" s="245">
        <f>'Design Sheet'!E6</f>
        <v>0</v>
      </c>
    </row>
    <row r="95" spans="1:8" x14ac:dyDescent="0.4">
      <c r="A95" s="83" t="s">
        <v>308</v>
      </c>
      <c r="B95" s="249" t="s">
        <v>316</v>
      </c>
      <c r="C95" s="250"/>
      <c r="D95" s="250"/>
      <c r="E95" s="252" t="s">
        <v>317</v>
      </c>
      <c r="F95" s="250" t="s">
        <v>318</v>
      </c>
      <c r="G95" s="250" t="s">
        <v>319</v>
      </c>
      <c r="H95" s="245" t="s">
        <v>313</v>
      </c>
    </row>
    <row r="96" spans="1:8" x14ac:dyDescent="0.4">
      <c r="A96" s="81" t="s">
        <v>308</v>
      </c>
      <c r="B96" s="249" t="s">
        <v>320</v>
      </c>
      <c r="C96" s="250"/>
      <c r="D96" s="250"/>
      <c r="E96" s="254" t="s">
        <v>310</v>
      </c>
      <c r="F96" s="250" t="s">
        <v>321</v>
      </c>
      <c r="G96" s="250" t="s">
        <v>322</v>
      </c>
      <c r="H96" s="245" t="s">
        <v>313</v>
      </c>
    </row>
    <row r="97" spans="1:13" x14ac:dyDescent="0.4">
      <c r="A97" s="81" t="s">
        <v>308</v>
      </c>
      <c r="B97" s="249" t="s">
        <v>323</v>
      </c>
      <c r="C97" s="249"/>
      <c r="D97" s="249"/>
      <c r="E97" s="256" t="s">
        <v>324</v>
      </c>
      <c r="F97" s="249" t="s">
        <v>318</v>
      </c>
      <c r="G97" s="249" t="s">
        <v>325</v>
      </c>
      <c r="H97" s="245" t="s">
        <v>313</v>
      </c>
    </row>
    <row r="98" spans="1:13" x14ac:dyDescent="0.4">
      <c r="A98" s="81" t="s">
        <v>308</v>
      </c>
      <c r="B98" s="249" t="s">
        <v>326</v>
      </c>
      <c r="C98" s="249"/>
      <c r="D98" s="249"/>
      <c r="E98" s="252"/>
      <c r="F98" s="250" t="s">
        <v>327</v>
      </c>
      <c r="G98" s="250" t="s">
        <v>328</v>
      </c>
      <c r="H98" s="245" t="s">
        <v>329</v>
      </c>
    </row>
    <row r="99" spans="1:13" x14ac:dyDescent="0.4">
      <c r="A99" s="81" t="s">
        <v>308</v>
      </c>
      <c r="B99" s="249" t="s">
        <v>330</v>
      </c>
      <c r="C99" s="249"/>
      <c r="D99" s="249"/>
      <c r="E99" s="249" t="s">
        <v>310</v>
      </c>
      <c r="F99" s="250" t="s">
        <v>311</v>
      </c>
      <c r="G99" s="250" t="s">
        <v>331</v>
      </c>
      <c r="H99" s="245" t="s">
        <v>313</v>
      </c>
    </row>
    <row r="100" spans="1:13" x14ac:dyDescent="0.4">
      <c r="A100" s="81" t="s">
        <v>308</v>
      </c>
      <c r="B100" s="331" t="s">
        <v>332</v>
      </c>
      <c r="C100" s="331"/>
      <c r="D100" s="331"/>
      <c r="E100" s="332" t="s">
        <v>333</v>
      </c>
      <c r="F100" s="331" t="s">
        <v>321</v>
      </c>
      <c r="G100" s="331" t="s">
        <v>334</v>
      </c>
      <c r="H100" s="333" t="s">
        <v>335</v>
      </c>
    </row>
    <row r="101" spans="1:13" x14ac:dyDescent="0.4">
      <c r="A101" s="83" t="s">
        <v>308</v>
      </c>
      <c r="B101" s="331" t="s">
        <v>336</v>
      </c>
      <c r="C101" s="220"/>
      <c r="D101" s="220"/>
      <c r="E101" s="249" t="s">
        <v>310</v>
      </c>
      <c r="F101" s="220"/>
      <c r="G101" s="220"/>
      <c r="H101" s="297"/>
    </row>
    <row r="102" spans="1:13" x14ac:dyDescent="0.4">
      <c r="A102" s="83" t="s">
        <v>308</v>
      </c>
      <c r="B102" s="220"/>
      <c r="C102" s="220"/>
      <c r="D102" s="220"/>
      <c r="E102" s="220"/>
      <c r="F102" s="220"/>
      <c r="G102" s="220"/>
      <c r="H102" s="297"/>
    </row>
    <row r="103" spans="1:13" x14ac:dyDescent="0.4">
      <c r="A103" s="83" t="s">
        <v>308</v>
      </c>
      <c r="B103" s="220"/>
      <c r="C103" s="220"/>
      <c r="D103" s="220"/>
      <c r="E103" s="220"/>
      <c r="F103" s="220"/>
      <c r="G103" s="220"/>
      <c r="H103" s="297"/>
    </row>
    <row r="104" spans="1:13" x14ac:dyDescent="0.4">
      <c r="A104" s="81" t="s">
        <v>308</v>
      </c>
      <c r="B104" s="334"/>
      <c r="C104" s="335"/>
      <c r="D104" s="335"/>
      <c r="E104" s="334"/>
      <c r="F104" s="335"/>
      <c r="G104" s="335"/>
      <c r="H104" s="336"/>
    </row>
    <row r="105" spans="1:13" x14ac:dyDescent="0.4">
      <c r="A105" s="81" t="s">
        <v>308</v>
      </c>
      <c r="B105" s="249"/>
      <c r="C105" s="250"/>
      <c r="D105" s="250"/>
      <c r="E105" s="249"/>
      <c r="F105" s="250"/>
      <c r="G105" s="250"/>
      <c r="H105" s="251"/>
    </row>
    <row r="106" spans="1:13" x14ac:dyDescent="0.4">
      <c r="A106" s="81" t="s">
        <v>308</v>
      </c>
      <c r="B106" s="249"/>
      <c r="C106" s="250"/>
      <c r="D106" s="250"/>
      <c r="E106" s="249"/>
      <c r="F106" s="250"/>
      <c r="G106" s="250"/>
      <c r="H106" s="251"/>
    </row>
    <row r="107" spans="1:13" x14ac:dyDescent="0.4">
      <c r="A107" s="81" t="s">
        <v>308</v>
      </c>
      <c r="B107" s="249" t="s">
        <v>337</v>
      </c>
      <c r="C107" s="250"/>
      <c r="D107" s="250"/>
      <c r="E107" s="254" t="s">
        <v>338</v>
      </c>
      <c r="F107" s="250"/>
      <c r="G107" s="250"/>
      <c r="H107" s="251"/>
    </row>
    <row r="108" spans="1:13" x14ac:dyDescent="0.4">
      <c r="A108" s="81" t="s">
        <v>308</v>
      </c>
      <c r="B108" s="249" t="s">
        <v>339</v>
      </c>
      <c r="C108" s="250"/>
      <c r="D108" s="250"/>
      <c r="E108" s="254" t="s">
        <v>338</v>
      </c>
      <c r="F108" s="250"/>
      <c r="G108" s="250"/>
      <c r="H108" s="251"/>
      <c r="L108" s="24"/>
      <c r="M108" s="24"/>
    </row>
    <row r="109" spans="1:13" x14ac:dyDescent="0.4">
      <c r="A109" s="81" t="s">
        <v>308</v>
      </c>
      <c r="B109" s="249" t="s">
        <v>340</v>
      </c>
      <c r="C109" s="250"/>
      <c r="D109" s="250"/>
      <c r="E109" s="254" t="s">
        <v>338</v>
      </c>
      <c r="F109" s="250"/>
      <c r="G109" s="250"/>
      <c r="H109" s="251"/>
      <c r="L109" s="24"/>
      <c r="M109" s="24"/>
    </row>
    <row r="110" spans="1:13" x14ac:dyDescent="0.4">
      <c r="A110" s="81" t="s">
        <v>308</v>
      </c>
      <c r="B110" s="249" t="s">
        <v>341</v>
      </c>
      <c r="C110" s="249"/>
      <c r="D110" s="249"/>
      <c r="E110" s="256" t="s">
        <v>342</v>
      </c>
      <c r="F110" s="249" t="s">
        <v>311</v>
      </c>
      <c r="G110" s="249" t="s">
        <v>343</v>
      </c>
      <c r="H110" s="245" t="s">
        <v>313</v>
      </c>
      <c r="L110" s="24"/>
      <c r="M110" s="24"/>
    </row>
    <row r="111" spans="1:13" x14ac:dyDescent="0.4">
      <c r="A111" s="81" t="s">
        <v>308</v>
      </c>
      <c r="B111" s="249" t="s">
        <v>344</v>
      </c>
      <c r="C111" s="250"/>
      <c r="D111" s="250"/>
      <c r="E111" s="254"/>
      <c r="F111" s="250"/>
      <c r="G111" s="250"/>
      <c r="H111" s="251"/>
      <c r="L111" s="24"/>
      <c r="M111" s="24"/>
    </row>
    <row r="112" spans="1:13" x14ac:dyDescent="0.4">
      <c r="A112" s="81"/>
      <c r="B112" s="249"/>
      <c r="C112" s="250"/>
      <c r="D112" s="250"/>
      <c r="E112" s="249"/>
      <c r="F112" s="250"/>
      <c r="G112" s="250"/>
      <c r="H112" s="251"/>
      <c r="L112" s="24"/>
      <c r="M112" s="24"/>
    </row>
    <row r="113" spans="1:13" x14ac:dyDescent="0.4">
      <c r="A113" s="81"/>
      <c r="B113" s="249"/>
      <c r="C113" s="250"/>
      <c r="D113" s="250"/>
      <c r="E113" s="249"/>
      <c r="F113" s="250"/>
      <c r="G113" s="250"/>
      <c r="H113" s="251"/>
      <c r="L113" s="24"/>
      <c r="M113" s="24"/>
    </row>
    <row r="114" spans="1:13" x14ac:dyDescent="0.4">
      <c r="A114" s="81"/>
      <c r="B114" s="249"/>
      <c r="C114" s="250"/>
      <c r="D114" s="250"/>
      <c r="E114" s="249"/>
      <c r="F114" s="250"/>
      <c r="G114" s="250"/>
      <c r="H114" s="251"/>
      <c r="L114" s="24"/>
      <c r="M114" s="24"/>
    </row>
    <row r="115" spans="1:13" x14ac:dyDescent="0.4">
      <c r="A115" s="81"/>
      <c r="B115" s="249"/>
      <c r="C115" s="250"/>
      <c r="D115" s="250"/>
      <c r="E115" s="249"/>
      <c r="F115" s="250"/>
      <c r="G115" s="250"/>
      <c r="H115" s="251"/>
      <c r="L115" s="24"/>
      <c r="M115" s="24"/>
    </row>
    <row r="116" spans="1:13" x14ac:dyDescent="0.4">
      <c r="A116" s="81"/>
      <c r="B116" s="249"/>
      <c r="C116" s="250"/>
      <c r="D116" s="250"/>
      <c r="E116" s="249"/>
      <c r="F116" s="250"/>
      <c r="G116" s="250"/>
      <c r="H116" s="251"/>
      <c r="L116" s="24"/>
      <c r="M116" s="24"/>
    </row>
    <row r="117" spans="1:13" x14ac:dyDescent="0.4">
      <c r="B117" s="20"/>
      <c r="C117" s="20"/>
      <c r="D117" s="20"/>
      <c r="L117" s="24"/>
      <c r="M117" s="24"/>
    </row>
    <row r="118" spans="1:13" x14ac:dyDescent="0.4">
      <c r="B118" s="20"/>
      <c r="C118" s="20"/>
      <c r="D118" s="20"/>
      <c r="L118" s="24"/>
      <c r="M118" s="24"/>
    </row>
    <row r="119" spans="1:13" x14ac:dyDescent="0.4">
      <c r="B119" s="20"/>
      <c r="C119" s="20"/>
      <c r="D119" s="20"/>
      <c r="L119" s="24"/>
      <c r="M119" s="24"/>
    </row>
    <row r="120" spans="1:13" x14ac:dyDescent="0.4">
      <c r="B120" s="20"/>
      <c r="C120" s="20"/>
      <c r="D120" s="20"/>
      <c r="L120" s="24"/>
      <c r="M120" s="24"/>
    </row>
    <row r="121" spans="1:13" x14ac:dyDescent="0.4">
      <c r="A121" s="53" t="s">
        <v>292</v>
      </c>
      <c r="B121" s="365" t="s">
        <v>293</v>
      </c>
      <c r="C121" s="366"/>
      <c r="D121" s="107" t="s">
        <v>345</v>
      </c>
      <c r="E121" s="54" t="s">
        <v>346</v>
      </c>
      <c r="F121" s="53" t="s">
        <v>347</v>
      </c>
      <c r="G121" s="53" t="s">
        <v>348</v>
      </c>
      <c r="H121" s="53" t="s">
        <v>121</v>
      </c>
      <c r="L121" s="24"/>
      <c r="M121" s="24"/>
    </row>
    <row r="122" spans="1:13" x14ac:dyDescent="0.4">
      <c r="A122" s="276" t="s">
        <v>349</v>
      </c>
      <c r="B122" s="26"/>
      <c r="C122" s="257"/>
      <c r="D122" s="257"/>
      <c r="E122" s="255"/>
      <c r="F122" s="248"/>
      <c r="G122" s="248"/>
      <c r="H122" s="245"/>
    </row>
    <row r="123" spans="1:13" x14ac:dyDescent="0.4">
      <c r="A123" s="276" t="s">
        <v>349</v>
      </c>
      <c r="B123" s="298" t="s">
        <v>350</v>
      </c>
      <c r="C123" s="257"/>
      <c r="D123" s="257"/>
      <c r="E123" s="255"/>
      <c r="F123" s="94" t="s">
        <v>351</v>
      </c>
      <c r="G123" s="248"/>
      <c r="H123" s="245">
        <f>'Design Sheet'!E6</f>
        <v>0</v>
      </c>
    </row>
    <row r="124" spans="1:13" x14ac:dyDescent="0.4">
      <c r="A124" s="276" t="s">
        <v>349</v>
      </c>
      <c r="B124" s="298" t="s">
        <v>352</v>
      </c>
      <c r="C124" s="257"/>
      <c r="D124" s="257"/>
      <c r="E124" s="255"/>
      <c r="F124" s="94" t="s">
        <v>351</v>
      </c>
      <c r="G124" s="248"/>
      <c r="H124" s="245">
        <f>'Design Sheet'!E6</f>
        <v>0</v>
      </c>
    </row>
    <row r="125" spans="1:13" x14ac:dyDescent="0.4">
      <c r="A125" s="276" t="s">
        <v>349</v>
      </c>
      <c r="B125" s="324" t="s">
        <v>353</v>
      </c>
      <c r="C125" s="257"/>
      <c r="D125" s="257"/>
      <c r="E125" s="255"/>
      <c r="F125" s="248" t="s">
        <v>354</v>
      </c>
      <c r="G125" s="248"/>
      <c r="H125" s="245">
        <f>'Design Sheet'!E6</f>
        <v>0</v>
      </c>
    </row>
    <row r="126" spans="1:13" x14ac:dyDescent="0.4">
      <c r="A126" s="276" t="s">
        <v>349</v>
      </c>
      <c r="B126" s="297" t="s">
        <v>355</v>
      </c>
      <c r="C126" s="257"/>
      <c r="D126" s="257"/>
      <c r="E126" s="255"/>
      <c r="F126" s="94" t="s">
        <v>351</v>
      </c>
      <c r="G126" s="248"/>
      <c r="H126" s="245">
        <f>'Design Sheet'!E6</f>
        <v>0</v>
      </c>
    </row>
    <row r="127" spans="1:13" x14ac:dyDescent="0.4">
      <c r="A127" s="276" t="s">
        <v>349</v>
      </c>
      <c r="B127" s="297" t="s">
        <v>356</v>
      </c>
      <c r="C127" s="257"/>
      <c r="D127" s="257"/>
      <c r="E127" s="255"/>
      <c r="F127" s="248" t="s">
        <v>354</v>
      </c>
      <c r="G127" s="248"/>
      <c r="H127" s="245">
        <f>'Design Sheet'!E6</f>
        <v>0</v>
      </c>
    </row>
    <row r="128" spans="1:13" x14ac:dyDescent="0.4">
      <c r="A128" s="276" t="s">
        <v>349</v>
      </c>
      <c r="B128" s="297" t="s">
        <v>357</v>
      </c>
      <c r="C128" s="257"/>
      <c r="D128" s="257"/>
      <c r="E128" s="255"/>
      <c r="F128" s="248" t="s">
        <v>354</v>
      </c>
      <c r="G128" s="248"/>
      <c r="H128" s="245">
        <f>'Design Sheet'!E6</f>
        <v>0</v>
      </c>
    </row>
    <row r="129" spans="1:8" x14ac:dyDescent="0.4">
      <c r="A129" s="276" t="s">
        <v>349</v>
      </c>
      <c r="B129" s="297" t="s">
        <v>358</v>
      </c>
      <c r="C129" s="257"/>
      <c r="D129" s="257"/>
      <c r="E129" s="255"/>
      <c r="F129" s="248" t="s">
        <v>354</v>
      </c>
      <c r="G129" s="248"/>
      <c r="H129" s="245">
        <f>'Design Sheet'!E6</f>
        <v>0</v>
      </c>
    </row>
    <row r="130" spans="1:8" x14ac:dyDescent="0.4">
      <c r="A130" s="276" t="s">
        <v>349</v>
      </c>
      <c r="B130" s="297" t="s">
        <v>359</v>
      </c>
      <c r="C130" s="257"/>
      <c r="D130" s="257"/>
      <c r="E130" s="255"/>
      <c r="F130" s="248" t="s">
        <v>360</v>
      </c>
      <c r="G130" s="248"/>
      <c r="H130" s="245">
        <f>'Design Sheet'!E6</f>
        <v>0</v>
      </c>
    </row>
    <row r="131" spans="1:8" x14ac:dyDescent="0.4">
      <c r="A131" s="276" t="s">
        <v>349</v>
      </c>
      <c r="B131" s="297" t="s">
        <v>361</v>
      </c>
      <c r="C131" s="257"/>
      <c r="D131" s="257"/>
      <c r="E131" s="255"/>
      <c r="F131" s="248" t="s">
        <v>351</v>
      </c>
      <c r="G131" s="248"/>
      <c r="H131" s="245">
        <f>'Design Sheet'!E6</f>
        <v>0</v>
      </c>
    </row>
    <row r="132" spans="1:8" x14ac:dyDescent="0.4">
      <c r="A132" s="95"/>
    </row>
    <row r="133" spans="1:8" x14ac:dyDescent="0.4">
      <c r="A133" s="53" t="s">
        <v>292</v>
      </c>
      <c r="B133" s="365" t="s">
        <v>293</v>
      </c>
      <c r="C133" s="366"/>
      <c r="D133" s="107" t="s">
        <v>345</v>
      </c>
      <c r="E133" s="54" t="s">
        <v>346</v>
      </c>
      <c r="F133" s="53" t="s">
        <v>347</v>
      </c>
      <c r="G133" s="53" t="s">
        <v>348</v>
      </c>
      <c r="H133" s="53" t="s">
        <v>121</v>
      </c>
    </row>
    <row r="134" spans="1:8" x14ac:dyDescent="0.4">
      <c r="A134" s="108"/>
      <c r="B134" s="354"/>
      <c r="C134" s="354"/>
      <c r="D134" s="354"/>
      <c r="E134" s="354"/>
      <c r="F134" s="354"/>
      <c r="G134" s="354"/>
      <c r="H134" s="354"/>
    </row>
    <row r="135" spans="1:8" x14ac:dyDescent="0.4">
      <c r="A135" s="108" t="s">
        <v>362</v>
      </c>
      <c r="B135" s="244" t="s">
        <v>363</v>
      </c>
      <c r="C135" s="26"/>
      <c r="D135" s="26"/>
      <c r="E135" s="26"/>
      <c r="F135" s="337" t="s">
        <v>364</v>
      </c>
      <c r="G135" s="337"/>
      <c r="H135" s="337" t="s">
        <v>365</v>
      </c>
    </row>
    <row r="136" spans="1:8" ht="43.75" x14ac:dyDescent="0.4">
      <c r="A136" s="108" t="s">
        <v>362</v>
      </c>
      <c r="B136" s="356" t="s">
        <v>366</v>
      </c>
      <c r="C136" s="26"/>
      <c r="D136" s="26"/>
      <c r="E136" s="26"/>
      <c r="F136" s="355" t="s">
        <v>367</v>
      </c>
      <c r="G136" s="337"/>
      <c r="H136" s="337" t="s">
        <v>368</v>
      </c>
    </row>
    <row r="137" spans="1:8" ht="29.15" x14ac:dyDescent="0.4">
      <c r="A137" s="108" t="s">
        <v>362</v>
      </c>
      <c r="B137" s="244" t="s">
        <v>369</v>
      </c>
      <c r="C137" s="26"/>
      <c r="D137" s="26"/>
      <c r="E137" s="26"/>
      <c r="F137" s="337"/>
      <c r="G137" s="337"/>
      <c r="H137" s="337" t="s">
        <v>368</v>
      </c>
    </row>
    <row r="138" spans="1:8" ht="29.15" x14ac:dyDescent="0.4">
      <c r="A138" s="108" t="s">
        <v>362</v>
      </c>
      <c r="B138" s="244" t="s">
        <v>370</v>
      </c>
      <c r="C138" s="26"/>
      <c r="D138" s="26"/>
      <c r="E138" s="26"/>
      <c r="F138" s="337"/>
      <c r="G138" s="337"/>
      <c r="H138" s="337">
        <f>'Design Sheet'!E6</f>
        <v>0</v>
      </c>
    </row>
    <row r="143" spans="1:8" x14ac:dyDescent="0.4">
      <c r="A143" s="53" t="s">
        <v>292</v>
      </c>
      <c r="B143" s="365" t="s">
        <v>293</v>
      </c>
      <c r="C143" s="366"/>
      <c r="D143" s="107" t="s">
        <v>345</v>
      </c>
      <c r="E143" s="54" t="s">
        <v>346</v>
      </c>
      <c r="F143" s="53" t="s">
        <v>347</v>
      </c>
      <c r="G143" s="53" t="s">
        <v>348</v>
      </c>
      <c r="H143" s="53" t="s">
        <v>121</v>
      </c>
    </row>
    <row r="144" spans="1:8" x14ac:dyDescent="0.4">
      <c r="A144" s="351"/>
      <c r="B144" s="352"/>
      <c r="C144" s="353"/>
      <c r="D144" s="353"/>
      <c r="E144" s="352"/>
      <c r="F144" s="354"/>
      <c r="G144" s="354"/>
      <c r="H144" s="354"/>
    </row>
    <row r="145" spans="1:8" ht="29.15" x14ac:dyDescent="0.4">
      <c r="A145" s="276" t="s">
        <v>371</v>
      </c>
      <c r="B145" s="244" t="s">
        <v>372</v>
      </c>
      <c r="C145" s="26"/>
      <c r="D145" s="26"/>
      <c r="E145" s="26"/>
      <c r="F145" s="337" t="s">
        <v>373</v>
      </c>
      <c r="G145" s="337"/>
      <c r="H145" s="337" t="s">
        <v>368</v>
      </c>
    </row>
    <row r="146" spans="1:8" ht="29.15" x14ac:dyDescent="0.4">
      <c r="A146" s="276" t="s">
        <v>371</v>
      </c>
      <c r="B146" s="244" t="s">
        <v>374</v>
      </c>
      <c r="C146" s="26"/>
      <c r="D146" s="26"/>
      <c r="E146" s="26"/>
      <c r="F146" s="337" t="s">
        <v>375</v>
      </c>
      <c r="G146" s="337"/>
      <c r="H146" s="337">
        <f>'Design Sheet'!E6</f>
        <v>0</v>
      </c>
    </row>
    <row r="147" spans="1:8" ht="29.15" x14ac:dyDescent="0.4">
      <c r="A147" s="276" t="s">
        <v>371</v>
      </c>
      <c r="B147" s="244" t="s">
        <v>376</v>
      </c>
      <c r="C147" s="26"/>
      <c r="D147" s="26"/>
      <c r="E147" s="26"/>
      <c r="F147" s="337" t="s">
        <v>360</v>
      </c>
      <c r="G147" s="337"/>
      <c r="H147" s="337">
        <f>'Design Sheet'!E6</f>
        <v>0</v>
      </c>
    </row>
    <row r="148" spans="1:8" x14ac:dyDescent="0.4">
      <c r="A148" s="276" t="s">
        <v>371</v>
      </c>
      <c r="B148" s="233" t="s">
        <v>377</v>
      </c>
      <c r="C148" s="26"/>
      <c r="D148" s="26"/>
      <c r="E148" s="26"/>
      <c r="F148" s="337" t="s">
        <v>378</v>
      </c>
      <c r="G148" s="337"/>
      <c r="H148" s="337">
        <f>'Design Sheet'!E6</f>
        <v>0</v>
      </c>
    </row>
    <row r="149" spans="1:8" ht="29.15" x14ac:dyDescent="0.4">
      <c r="A149" s="276" t="s">
        <v>371</v>
      </c>
      <c r="B149" s="244" t="s">
        <v>379</v>
      </c>
      <c r="C149" s="26"/>
      <c r="D149" s="26"/>
      <c r="E149" s="26"/>
      <c r="F149" s="350" t="s">
        <v>380</v>
      </c>
      <c r="G149" s="337"/>
      <c r="H149" s="337" t="s">
        <v>368</v>
      </c>
    </row>
    <row r="150" spans="1:8" ht="58.3" x14ac:dyDescent="0.4">
      <c r="A150" s="276" t="s">
        <v>371</v>
      </c>
      <c r="B150" s="244" t="s">
        <v>381</v>
      </c>
      <c r="C150" s="26"/>
      <c r="D150" s="26"/>
      <c r="E150" s="26"/>
      <c r="F150" s="337" t="s">
        <v>378</v>
      </c>
      <c r="G150" s="337"/>
      <c r="H150" s="337">
        <f>'Design Sheet'!E6</f>
        <v>0</v>
      </c>
    </row>
    <row r="151" spans="1:8" x14ac:dyDescent="0.4">
      <c r="A151" s="276" t="s">
        <v>371</v>
      </c>
      <c r="B151" s="233"/>
      <c r="C151" s="26"/>
      <c r="D151" s="26"/>
      <c r="E151" s="26"/>
      <c r="F151" s="337"/>
      <c r="G151" s="337"/>
      <c r="H151" s="337"/>
    </row>
    <row r="152" spans="1:8" x14ac:dyDescent="0.4">
      <c r="A152" s="276" t="s">
        <v>371</v>
      </c>
      <c r="B152" s="233" t="s">
        <v>382</v>
      </c>
      <c r="C152" s="26"/>
      <c r="D152" s="26"/>
      <c r="E152" s="26"/>
      <c r="F152" s="337" t="s">
        <v>380</v>
      </c>
      <c r="G152" s="337"/>
      <c r="H152" s="337">
        <f>'Design Sheet'!E6</f>
        <v>0</v>
      </c>
    </row>
    <row r="164" ht="15" customHeight="1" x14ac:dyDescent="0.4"/>
    <row r="165" ht="15" customHeight="1" x14ac:dyDescent="0.4"/>
    <row r="166" ht="15" customHeight="1" x14ac:dyDescent="0.4"/>
    <row r="167" ht="15" customHeight="1" x14ac:dyDescent="0.4"/>
    <row r="168" ht="15" customHeight="1" x14ac:dyDescent="0.4"/>
    <row r="169" ht="15" customHeight="1" x14ac:dyDescent="0.4"/>
  </sheetData>
  <mergeCells count="4">
    <mergeCell ref="B143:C143"/>
    <mergeCell ref="B82:D82"/>
    <mergeCell ref="B121:C121"/>
    <mergeCell ref="B133:C133"/>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8" tint="0.79998168889431442"/>
    <pageSetUpPr fitToPage="1"/>
  </sheetPr>
  <dimension ref="A1:K64"/>
  <sheetViews>
    <sheetView tabSelected="1" view="pageBreakPreview" zoomScaleNormal="120" zoomScaleSheetLayoutView="100" workbookViewId="0">
      <selection activeCell="B8" sqref="B8:C8"/>
    </sheetView>
  </sheetViews>
  <sheetFormatPr defaultColWidth="9.07421875" defaultRowHeight="15" customHeight="1" outlineLevelRow="1" x14ac:dyDescent="0.4"/>
  <cols>
    <col min="1" max="1" width="20.69140625" style="2" customWidth="1"/>
    <col min="2" max="3" width="30.69140625" style="2" customWidth="1"/>
    <col min="4" max="4" width="20.69140625" style="2" customWidth="1"/>
    <col min="5" max="5" width="30.69140625" style="2" customWidth="1"/>
    <col min="6" max="16384" width="9.07421875" style="1"/>
  </cols>
  <sheetData>
    <row r="1" spans="1:5" ht="30" customHeight="1" thickBot="1" x14ac:dyDescent="0.45">
      <c r="A1" s="380"/>
      <c r="B1" s="380"/>
      <c r="D1" s="372" t="s">
        <v>383</v>
      </c>
      <c r="E1" s="373"/>
    </row>
    <row r="2" spans="1:5" ht="21" customHeight="1" thickBot="1" x14ac:dyDescent="0.45">
      <c r="A2" s="7"/>
      <c r="B2" s="7"/>
      <c r="D2" s="259" t="s">
        <v>384</v>
      </c>
      <c r="E2" s="338"/>
    </row>
    <row r="3" spans="1:5" ht="20.05" customHeight="1" thickBot="1" x14ac:dyDescent="0.45">
      <c r="A3" s="72"/>
      <c r="B3" s="7"/>
      <c r="D3" s="260" t="s">
        <v>385</v>
      </c>
      <c r="E3" s="261" t="s">
        <v>6</v>
      </c>
    </row>
    <row r="4" spans="1:5" ht="30" customHeight="1" thickBot="1" x14ac:dyDescent="0.45">
      <c r="A4" s="374" t="s">
        <v>15</v>
      </c>
      <c r="B4" s="375"/>
      <c r="C4" s="375"/>
      <c r="D4" s="375"/>
      <c r="E4" s="376"/>
    </row>
    <row r="5" spans="1:5" ht="20.05" customHeight="1" x14ac:dyDescent="0.4">
      <c r="A5" s="377" t="s">
        <v>386</v>
      </c>
      <c r="B5" s="378"/>
      <c r="C5" s="378"/>
      <c r="D5" s="378"/>
      <c r="E5" s="379"/>
    </row>
    <row r="6" spans="1:5" ht="20.05" customHeight="1" x14ac:dyDescent="0.4">
      <c r="A6" s="5" t="s">
        <v>387</v>
      </c>
      <c r="B6" s="381" t="s">
        <v>388</v>
      </c>
      <c r="C6" s="382"/>
      <c r="D6" s="5" t="s">
        <v>389</v>
      </c>
      <c r="E6" s="100"/>
    </row>
    <row r="7" spans="1:5" ht="20.05" customHeight="1" x14ac:dyDescent="0.4">
      <c r="A7" s="5" t="s">
        <v>390</v>
      </c>
      <c r="B7" s="381">
        <v>25</v>
      </c>
      <c r="C7" s="382"/>
      <c r="D7" s="5" t="s">
        <v>391</v>
      </c>
      <c r="E7" s="26" t="s">
        <v>18</v>
      </c>
    </row>
    <row r="8" spans="1:5" ht="20.05" customHeight="1" x14ac:dyDescent="0.4">
      <c r="A8" s="5" t="s">
        <v>392</v>
      </c>
      <c r="B8" s="381" t="s">
        <v>393</v>
      </c>
      <c r="C8" s="382"/>
      <c r="D8" s="5" t="s">
        <v>394</v>
      </c>
      <c r="E8" s="26" t="s">
        <v>13</v>
      </c>
    </row>
    <row r="9" spans="1:5" ht="20.05" customHeight="1" x14ac:dyDescent="0.4">
      <c r="A9" s="5" t="s">
        <v>395</v>
      </c>
      <c r="B9" s="381" t="s">
        <v>396</v>
      </c>
      <c r="C9" s="382"/>
      <c r="D9" s="5" t="s">
        <v>397</v>
      </c>
      <c r="E9" s="26" t="s">
        <v>19</v>
      </c>
    </row>
    <row r="10" spans="1:5" ht="20.05" customHeight="1" x14ac:dyDescent="0.4">
      <c r="A10" s="5" t="s">
        <v>398</v>
      </c>
      <c r="B10" s="381" t="s">
        <v>399</v>
      </c>
      <c r="C10" s="382"/>
      <c r="D10" s="5" t="s">
        <v>400</v>
      </c>
      <c r="E10" s="100" t="s">
        <v>14</v>
      </c>
    </row>
    <row r="11" spans="1:5" ht="24" customHeight="1" x14ac:dyDescent="0.4">
      <c r="A11" s="97"/>
      <c r="B11" s="97"/>
      <c r="C11" s="97"/>
      <c r="D11" s="97"/>
      <c r="E11" s="97"/>
    </row>
    <row r="12" spans="1:5" ht="20.05" customHeight="1" x14ac:dyDescent="0.4">
      <c r="A12" s="368" t="s">
        <v>401</v>
      </c>
      <c r="B12" s="369"/>
      <c r="C12" s="369"/>
      <c r="D12" s="369"/>
      <c r="E12" s="370"/>
    </row>
    <row r="13" spans="1:5" ht="20.05" customHeight="1" x14ac:dyDescent="0.4">
      <c r="A13" s="391"/>
      <c r="B13" s="380"/>
      <c r="C13" s="380"/>
      <c r="D13" s="380"/>
      <c r="E13" s="392"/>
    </row>
    <row r="14" spans="1:5" ht="20.05" customHeight="1" x14ac:dyDescent="0.4">
      <c r="A14" s="391"/>
      <c r="B14" s="380"/>
      <c r="C14" s="380"/>
      <c r="D14" s="380"/>
      <c r="E14" s="392"/>
    </row>
    <row r="15" spans="1:5" ht="20.05" customHeight="1" x14ac:dyDescent="0.4">
      <c r="A15" s="391"/>
      <c r="B15" s="380"/>
      <c r="C15" s="380"/>
      <c r="D15" s="380"/>
      <c r="E15" s="392"/>
    </row>
    <row r="16" spans="1:5" ht="20.05" customHeight="1" x14ac:dyDescent="0.4">
      <c r="A16" s="391"/>
      <c r="B16" s="380"/>
      <c r="C16" s="380"/>
      <c r="D16" s="380"/>
      <c r="E16" s="392"/>
    </row>
    <row r="17" spans="1:5" ht="20.05" customHeight="1" x14ac:dyDescent="0.4">
      <c r="A17" s="391"/>
      <c r="B17" s="380"/>
      <c r="C17" s="380"/>
      <c r="D17" s="380"/>
      <c r="E17" s="392"/>
    </row>
    <row r="18" spans="1:5" ht="20.05" customHeight="1" x14ac:dyDescent="0.4">
      <c r="A18" s="391"/>
      <c r="B18" s="380"/>
      <c r="C18" s="380"/>
      <c r="D18" s="380"/>
      <c r="E18" s="392"/>
    </row>
    <row r="19" spans="1:5" ht="20.05" customHeight="1" x14ac:dyDescent="0.4">
      <c r="A19" s="391"/>
      <c r="B19" s="380"/>
      <c r="C19" s="380"/>
      <c r="D19" s="380"/>
      <c r="E19" s="392"/>
    </row>
    <row r="20" spans="1:5" ht="20.05" customHeight="1" x14ac:dyDescent="0.4">
      <c r="A20" s="391"/>
      <c r="B20" s="380"/>
      <c r="C20" s="380"/>
      <c r="D20" s="380"/>
      <c r="E20" s="392"/>
    </row>
    <row r="21" spans="1:5" ht="20.05" customHeight="1" x14ac:dyDescent="0.4">
      <c r="A21" s="391"/>
      <c r="B21" s="380"/>
      <c r="C21" s="380"/>
      <c r="D21" s="380"/>
      <c r="E21" s="392"/>
    </row>
    <row r="22" spans="1:5" ht="20.05" customHeight="1" x14ac:dyDescent="0.4">
      <c r="A22" s="391"/>
      <c r="B22" s="380"/>
      <c r="C22" s="380"/>
      <c r="D22" s="380"/>
      <c r="E22" s="392"/>
    </row>
    <row r="23" spans="1:5" ht="20.05" customHeight="1" x14ac:dyDescent="0.4">
      <c r="A23" s="391"/>
      <c r="B23" s="380"/>
      <c r="C23" s="380"/>
      <c r="D23" s="380"/>
      <c r="E23" s="392"/>
    </row>
    <row r="24" spans="1:5" ht="20.05" customHeight="1" x14ac:dyDescent="0.4">
      <c r="A24" s="391"/>
      <c r="B24" s="380"/>
      <c r="C24" s="380"/>
      <c r="D24" s="380"/>
      <c r="E24" s="392"/>
    </row>
    <row r="25" spans="1:5" ht="20.05" customHeight="1" x14ac:dyDescent="0.4">
      <c r="A25" s="391"/>
      <c r="B25" s="380"/>
      <c r="C25" s="380"/>
      <c r="D25" s="380"/>
      <c r="E25" s="392"/>
    </row>
    <row r="26" spans="1:5" ht="20.05" customHeight="1" x14ac:dyDescent="0.4">
      <c r="A26" s="391"/>
      <c r="B26" s="380"/>
      <c r="C26" s="380"/>
      <c r="D26" s="380"/>
      <c r="E26" s="392"/>
    </row>
    <row r="27" spans="1:5" ht="20.05" customHeight="1" x14ac:dyDescent="0.4">
      <c r="A27" s="391"/>
      <c r="B27" s="380"/>
      <c r="C27" s="380"/>
      <c r="D27" s="380"/>
      <c r="E27" s="392"/>
    </row>
    <row r="28" spans="1:5" ht="20.05" customHeight="1" x14ac:dyDescent="0.4">
      <c r="A28" s="391"/>
      <c r="B28" s="380"/>
      <c r="C28" s="380"/>
      <c r="D28" s="380"/>
      <c r="E28" s="392"/>
    </row>
    <row r="29" spans="1:5" ht="20.05" customHeight="1" x14ac:dyDescent="0.4">
      <c r="A29" s="391"/>
      <c r="B29" s="380"/>
      <c r="C29" s="380"/>
      <c r="D29" s="380"/>
      <c r="E29" s="392"/>
    </row>
    <row r="30" spans="1:5" ht="20.05" customHeight="1" x14ac:dyDescent="0.4">
      <c r="A30" s="391"/>
      <c r="B30" s="380"/>
      <c r="C30" s="380"/>
      <c r="D30" s="380"/>
      <c r="E30" s="392"/>
    </row>
    <row r="31" spans="1:5" ht="20.05" customHeight="1" x14ac:dyDescent="0.4">
      <c r="A31" s="391"/>
      <c r="B31" s="380"/>
      <c r="C31" s="380"/>
      <c r="D31" s="380"/>
      <c r="E31" s="392"/>
    </row>
    <row r="32" spans="1:5" ht="20.05" customHeight="1" x14ac:dyDescent="0.4">
      <c r="A32" s="391"/>
      <c r="B32" s="380"/>
      <c r="C32" s="380"/>
      <c r="D32" s="380"/>
      <c r="E32" s="392"/>
    </row>
    <row r="33" spans="1:11" ht="20.05" customHeight="1" x14ac:dyDescent="0.4">
      <c r="A33" s="391"/>
      <c r="B33" s="380"/>
      <c r="C33" s="380"/>
      <c r="D33" s="380"/>
      <c r="E33" s="392"/>
    </row>
    <row r="34" spans="1:11" ht="20.05" customHeight="1" x14ac:dyDescent="0.4">
      <c r="A34" s="391"/>
      <c r="B34" s="380"/>
      <c r="C34" s="380"/>
      <c r="D34" s="380"/>
      <c r="E34" s="392"/>
    </row>
    <row r="35" spans="1:11" ht="20.05" customHeight="1" x14ac:dyDescent="0.4">
      <c r="A35" s="391"/>
      <c r="B35" s="380"/>
      <c r="C35" s="380"/>
      <c r="D35" s="380"/>
      <c r="E35" s="392"/>
    </row>
    <row r="36" spans="1:11" ht="20.05" customHeight="1" x14ac:dyDescent="0.4">
      <c r="A36" s="391"/>
      <c r="B36" s="380"/>
      <c r="C36" s="380"/>
      <c r="D36" s="380"/>
      <c r="E36" s="392"/>
    </row>
    <row r="37" spans="1:11" ht="20.05" customHeight="1" x14ac:dyDescent="0.4">
      <c r="A37" s="391"/>
      <c r="B37" s="380"/>
      <c r="C37" s="380"/>
      <c r="D37" s="380"/>
      <c r="E37" s="392"/>
    </row>
    <row r="38" spans="1:11" ht="20.05" customHeight="1" x14ac:dyDescent="0.4">
      <c r="A38" s="391"/>
      <c r="B38" s="380"/>
      <c r="C38" s="380"/>
      <c r="D38" s="380"/>
      <c r="E38" s="392"/>
    </row>
    <row r="39" spans="1:11" ht="20.05" customHeight="1" x14ac:dyDescent="0.4">
      <c r="A39" s="391"/>
      <c r="B39" s="380"/>
      <c r="C39" s="380"/>
      <c r="D39" s="380"/>
      <c r="E39" s="392"/>
      <c r="K39" s="1" t="s">
        <v>402</v>
      </c>
    </row>
    <row r="40" spans="1:11" ht="20.05" customHeight="1" x14ac:dyDescent="0.4">
      <c r="A40" s="391"/>
      <c r="B40" s="380"/>
      <c r="C40" s="380"/>
      <c r="D40" s="380"/>
      <c r="E40" s="392"/>
    </row>
    <row r="41" spans="1:11" ht="20.05" customHeight="1" x14ac:dyDescent="0.4">
      <c r="A41" s="391"/>
      <c r="B41" s="380"/>
      <c r="C41" s="380"/>
      <c r="D41" s="380"/>
      <c r="E41" s="392"/>
    </row>
    <row r="42" spans="1:11" ht="20.05" customHeight="1" x14ac:dyDescent="0.4">
      <c r="A42" s="386"/>
      <c r="B42" s="387"/>
      <c r="C42" s="387"/>
      <c r="D42" s="387"/>
      <c r="E42" s="388"/>
    </row>
    <row r="43" spans="1:11" ht="10.3" customHeight="1" x14ac:dyDescent="0.4">
      <c r="A43" s="17"/>
      <c r="B43" s="17"/>
      <c r="C43" s="17"/>
      <c r="D43" s="17"/>
      <c r="E43" s="17"/>
    </row>
    <row r="44" spans="1:11" ht="20.05" customHeight="1" x14ac:dyDescent="0.4">
      <c r="A44" s="41" t="s">
        <v>403</v>
      </c>
      <c r="B44" s="63" t="s">
        <v>404</v>
      </c>
      <c r="C44" s="69"/>
      <c r="D44" s="41" t="s">
        <v>405</v>
      </c>
      <c r="E44" s="25" t="s">
        <v>406</v>
      </c>
    </row>
    <row r="45" spans="1:11" ht="20.05" customHeight="1" x14ac:dyDescent="0.4">
      <c r="A45" s="41" t="s">
        <v>407</v>
      </c>
      <c r="B45" s="63" t="s">
        <v>408</v>
      </c>
      <c r="C45" s="69"/>
      <c r="D45" s="41" t="s">
        <v>409</v>
      </c>
      <c r="E45" s="25"/>
    </row>
    <row r="46" spans="1:11" ht="20.05" customHeight="1" x14ac:dyDescent="0.4">
      <c r="A46" s="371" t="s">
        <v>410</v>
      </c>
      <c r="B46" s="371"/>
      <c r="C46" s="371"/>
      <c r="D46" s="371"/>
      <c r="E46" s="371"/>
    </row>
    <row r="47" spans="1:11" ht="100.3" customHeight="1" x14ac:dyDescent="0.4">
      <c r="A47" s="96" t="s">
        <v>411</v>
      </c>
      <c r="B47" s="101" t="s">
        <v>412</v>
      </c>
      <c r="C47" s="390"/>
      <c r="D47" s="390"/>
      <c r="E47" s="390"/>
    </row>
    <row r="48" spans="1:11" ht="100.3" customHeight="1" x14ac:dyDescent="0.4">
      <c r="A48" s="96" t="s">
        <v>413</v>
      </c>
      <c r="B48" s="101" t="s">
        <v>414</v>
      </c>
      <c r="C48" s="390"/>
      <c r="D48" s="390"/>
      <c r="E48" s="390"/>
    </row>
    <row r="49" spans="1:5" ht="20.05" customHeight="1" x14ac:dyDescent="0.4">
      <c r="A49" s="371" t="s">
        <v>415</v>
      </c>
      <c r="B49" s="371"/>
      <c r="C49" s="371"/>
      <c r="D49" s="371"/>
      <c r="E49" s="371"/>
    </row>
    <row r="50" spans="1:5" ht="100.3" customHeight="1" outlineLevel="1" x14ac:dyDescent="0.4">
      <c r="A50" s="96" t="s">
        <v>411</v>
      </c>
      <c r="B50" s="359" t="s">
        <v>416</v>
      </c>
      <c r="C50" s="389"/>
      <c r="D50" s="389"/>
      <c r="E50" s="389"/>
    </row>
    <row r="51" spans="1:5" ht="100.3" customHeight="1" outlineLevel="1" x14ac:dyDescent="0.4">
      <c r="A51" s="96" t="s">
        <v>413</v>
      </c>
      <c r="B51" s="359" t="s">
        <v>414</v>
      </c>
      <c r="C51" s="389"/>
      <c r="D51" s="389"/>
      <c r="E51" s="389"/>
    </row>
    <row r="52" spans="1:5" ht="20.05" customHeight="1" x14ac:dyDescent="0.4">
      <c r="A52" s="371" t="s">
        <v>417</v>
      </c>
      <c r="B52" s="371"/>
      <c r="C52" s="371"/>
      <c r="D52" s="371"/>
      <c r="E52" s="371"/>
    </row>
    <row r="53" spans="1:5" ht="100.3" customHeight="1" outlineLevel="1" x14ac:dyDescent="0.4">
      <c r="A53" s="96" t="s">
        <v>411</v>
      </c>
      <c r="B53" s="101" t="s">
        <v>418</v>
      </c>
      <c r="C53" s="383"/>
      <c r="D53" s="384"/>
      <c r="E53" s="385"/>
    </row>
    <row r="54" spans="1:5" ht="100.3" customHeight="1" outlineLevel="1" x14ac:dyDescent="0.4">
      <c r="A54" s="96" t="s">
        <v>413</v>
      </c>
      <c r="B54" s="358" t="s">
        <v>419</v>
      </c>
      <c r="C54" s="386"/>
      <c r="D54" s="387"/>
      <c r="E54" s="388"/>
    </row>
    <row r="55" spans="1:5" ht="15" customHeight="1" x14ac:dyDescent="0.4">
      <c r="A55" s="371" t="s">
        <v>420</v>
      </c>
      <c r="B55" s="371"/>
      <c r="C55" s="371"/>
      <c r="D55" s="371"/>
      <c r="E55" s="371"/>
    </row>
    <row r="56" spans="1:5" ht="90.75" hidden="1" customHeight="1" outlineLevel="1" x14ac:dyDescent="0.4">
      <c r="A56" s="96" t="s">
        <v>411</v>
      </c>
      <c r="B56" s="101"/>
      <c r="C56" s="383"/>
      <c r="D56" s="384"/>
      <c r="E56" s="385"/>
    </row>
    <row r="57" spans="1:5" ht="93" hidden="1" customHeight="1" outlineLevel="1" x14ac:dyDescent="0.4">
      <c r="A57" s="96" t="s">
        <v>413</v>
      </c>
      <c r="B57" s="101"/>
      <c r="C57" s="386"/>
      <c r="D57" s="387"/>
      <c r="E57" s="388"/>
    </row>
    <row r="58" spans="1:5" ht="15" customHeight="1" collapsed="1" x14ac:dyDescent="0.4">
      <c r="A58" s="371" t="s">
        <v>421</v>
      </c>
      <c r="B58" s="371"/>
      <c r="C58" s="371"/>
      <c r="D58" s="371"/>
      <c r="E58" s="371"/>
    </row>
    <row r="59" spans="1:5" ht="96" hidden="1" customHeight="1" outlineLevel="1" x14ac:dyDescent="0.4">
      <c r="A59" s="96" t="s">
        <v>411</v>
      </c>
      <c r="B59" s="101"/>
      <c r="C59" s="383"/>
      <c r="D59" s="384"/>
      <c r="E59" s="385"/>
    </row>
    <row r="60" spans="1:5" ht="98.25" hidden="1" customHeight="1" outlineLevel="1" x14ac:dyDescent="0.4">
      <c r="A60" s="96" t="s">
        <v>413</v>
      </c>
      <c r="B60" s="101"/>
      <c r="C60" s="386"/>
      <c r="D60" s="387"/>
      <c r="E60" s="388"/>
    </row>
    <row r="61" spans="1:5" ht="15" customHeight="1" collapsed="1" x14ac:dyDescent="0.4">
      <c r="A61" s="371" t="s">
        <v>422</v>
      </c>
      <c r="B61" s="371"/>
      <c r="C61" s="371"/>
      <c r="D61" s="371"/>
      <c r="E61" s="371"/>
    </row>
    <row r="62" spans="1:5" ht="88.5" hidden="1" customHeight="1" outlineLevel="1" x14ac:dyDescent="0.4">
      <c r="A62" s="96" t="s">
        <v>411</v>
      </c>
      <c r="B62" s="101"/>
      <c r="C62" s="383"/>
      <c r="D62" s="384"/>
      <c r="E62" s="385"/>
    </row>
    <row r="63" spans="1:5" ht="90" hidden="1" customHeight="1" outlineLevel="1" x14ac:dyDescent="0.4">
      <c r="A63" s="96" t="s">
        <v>413</v>
      </c>
      <c r="B63" s="101"/>
      <c r="C63" s="386"/>
      <c r="D63" s="387"/>
      <c r="E63" s="388"/>
    </row>
    <row r="64" spans="1:5" ht="15" customHeight="1" collapsed="1" x14ac:dyDescent="0.4"/>
  </sheetData>
  <sheetProtection autoFilter="0"/>
  <mergeCells count="23">
    <mergeCell ref="C62:E63"/>
    <mergeCell ref="A55:E55"/>
    <mergeCell ref="C56:E57"/>
    <mergeCell ref="A58:E58"/>
    <mergeCell ref="C59:E60"/>
    <mergeCell ref="A61:E61"/>
    <mergeCell ref="A52:E52"/>
    <mergeCell ref="C53:E54"/>
    <mergeCell ref="C50:E51"/>
    <mergeCell ref="C47:E48"/>
    <mergeCell ref="A13:E42"/>
    <mergeCell ref="A46:E46"/>
    <mergeCell ref="A12:E12"/>
    <mergeCell ref="A49:E49"/>
    <mergeCell ref="D1:E1"/>
    <mergeCell ref="A4:E4"/>
    <mergeCell ref="A5:E5"/>
    <mergeCell ref="A1:B1"/>
    <mergeCell ref="B7:C7"/>
    <mergeCell ref="B8:C8"/>
    <mergeCell ref="B6:C6"/>
    <mergeCell ref="B9:C9"/>
    <mergeCell ref="B10:C10"/>
  </mergeCells>
  <printOptions horizontalCentered="1"/>
  <pageMargins left="0.39370078740157483" right="0.39370078740157483" top="0.39370078740157483" bottom="0.39370078740157483" header="0.39370078740157483" footer="0.19685039370078741"/>
  <pageSetup paperSize="9" scale="49" orientation="portrait" r:id="rId1"/>
  <headerFooter>
    <oddFooter>&amp;C&amp;F - &amp;A</oddFooter>
  </headerFooter>
  <colBreaks count="1" manualBreakCount="1">
    <brk id="5" max="1048575" man="1"/>
  </col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565862EE-6508-45F1-8D78-D72E3058B52E}">
          <x14:formula1>
            <xm:f>'LOOK UP'!$E$2:$E$6</xm:f>
          </x14:formula1>
          <xm:sqref>E8</xm:sqref>
        </x14:dataValidation>
        <x14:dataValidation type="list" allowBlank="1" showInputMessage="1" showErrorMessage="1" xr:uid="{97389659-5EB9-453A-8ADE-D1F84CBADD52}">
          <x14:formula1>
            <xm:f>'LOOK UP'!$A$2:$A$7</xm:f>
          </x14:formula1>
          <xm:sqref>A4</xm:sqref>
        </x14:dataValidation>
        <x14:dataValidation type="list" allowBlank="1" showInputMessage="1" showErrorMessage="1" xr:uid="{6EC2F0EC-5DFE-474A-8993-1D85C2693EA6}">
          <x14:formula1>
            <xm:f>'LOOK UP'!$D$2:$D$12</xm:f>
          </x14:formula1>
          <xm:sqref>E9</xm:sqref>
        </x14:dataValidation>
        <x14:dataValidation type="list" allowBlank="1" showInputMessage="1" showErrorMessage="1" xr:uid="{97E468AD-D65B-4A13-BF8B-1D24964AFD26}">
          <x14:formula1>
            <xm:f>'LOOK UP'!$F$2:$F$8</xm:f>
          </x14:formula1>
          <xm:sqref>E10</xm:sqref>
        </x14:dataValidation>
        <x14:dataValidation type="list" allowBlank="1" showInputMessage="1" showErrorMessage="1" xr:uid="{89EFE862-DA74-4F62-8D71-7C3D438D146B}">
          <x14:formula1>
            <xm:f>'LOOK UP'!$B$2:$B$7</xm:f>
          </x14:formula1>
          <xm:sqref>E3</xm:sqref>
        </x14:dataValidation>
        <x14:dataValidation type="list" allowBlank="1" showInputMessage="1" showErrorMessage="1" xr:uid="{9EB148F0-7691-4FEC-85EA-65C02C9587CC}">
          <x14:formula1>
            <xm:f>'LOOK UP'!$C$2:$C$11</xm:f>
          </x14:formula1>
          <xm:sqref>E7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79126-B521-45C2-A8D6-7F0312FE296B}">
  <sheetPr>
    <tabColor theme="8" tint="0.79998168889431442"/>
    <pageSetUpPr fitToPage="1"/>
  </sheetPr>
  <dimension ref="A1:E60"/>
  <sheetViews>
    <sheetView view="pageBreakPreview" topLeftCell="A30" zoomScale="130" zoomScaleNormal="120" zoomScaleSheetLayoutView="130" workbookViewId="0">
      <selection activeCell="E31" sqref="E31"/>
    </sheetView>
  </sheetViews>
  <sheetFormatPr defaultColWidth="9.07421875" defaultRowHeight="15" customHeight="1" x14ac:dyDescent="0.4"/>
  <cols>
    <col min="1" max="1" width="20.69140625" style="2" customWidth="1"/>
    <col min="2" max="3" width="30.69140625" style="2" customWidth="1"/>
    <col min="4" max="4" width="20.69140625" style="2" customWidth="1"/>
    <col min="5" max="5" width="30.69140625" style="2" customWidth="1"/>
    <col min="6" max="16384" width="9.07421875" style="1"/>
  </cols>
  <sheetData>
    <row r="1" spans="1:5" ht="30" customHeight="1" thickBot="1" x14ac:dyDescent="0.45">
      <c r="A1" s="380"/>
      <c r="B1" s="380"/>
      <c r="D1" s="372" t="str">
        <f>'Design Sheet'!D1</f>
        <v>Q2CMT 8017</v>
      </c>
      <c r="E1" s="373"/>
    </row>
    <row r="2" spans="1:5" ht="10.3" customHeight="1" x14ac:dyDescent="0.4">
      <c r="A2" s="7"/>
      <c r="B2" s="7"/>
    </row>
    <row r="3" spans="1:5" ht="20.05" customHeight="1" x14ac:dyDescent="0.4">
      <c r="A3" s="72"/>
      <c r="B3" s="7"/>
      <c r="D3" s="5" t="s">
        <v>385</v>
      </c>
      <c r="E3" s="26" t="str">
        <f>'Design Sheet'!E3</f>
        <v>[Select from drop down]</v>
      </c>
    </row>
    <row r="4" spans="1:5" ht="30" customHeight="1" x14ac:dyDescent="0.4">
      <c r="A4" s="393" t="str">
        <f>'Design Sheet'!A4</f>
        <v>CAMILLA AND MARC - WKND</v>
      </c>
      <c r="B4" s="394"/>
      <c r="C4" s="394"/>
      <c r="D4" s="394"/>
      <c r="E4" s="395"/>
    </row>
    <row r="5" spans="1:5" ht="20.05" customHeight="1" x14ac:dyDescent="0.4">
      <c r="A5" s="396" t="s">
        <v>423</v>
      </c>
      <c r="B5" s="397"/>
      <c r="C5" s="397"/>
      <c r="D5" s="397"/>
      <c r="E5" s="398"/>
    </row>
    <row r="6" spans="1:5" ht="20.05" customHeight="1" x14ac:dyDescent="0.4">
      <c r="A6" s="5" t="s">
        <v>387</v>
      </c>
      <c r="B6" s="381" t="str">
        <f>'Design Sheet'!B6</f>
        <v>Q2 - PREFALL '25</v>
      </c>
      <c r="C6" s="382"/>
      <c r="D6" s="5" t="s">
        <v>389</v>
      </c>
      <c r="E6" s="26">
        <f>'Design Sheet'!E6</f>
        <v>0</v>
      </c>
    </row>
    <row r="7" spans="1:5" ht="20.05" customHeight="1" x14ac:dyDescent="0.4">
      <c r="A7" s="5" t="s">
        <v>390</v>
      </c>
      <c r="B7" s="381">
        <f>'Design Sheet'!B7</f>
        <v>25</v>
      </c>
      <c r="C7" s="382"/>
      <c r="D7" s="5" t="s">
        <v>391</v>
      </c>
      <c r="E7" s="26" t="str">
        <f>'Design Sheet'!E7</f>
        <v>GEORGIA</v>
      </c>
    </row>
    <row r="8" spans="1:5" ht="20.05" customHeight="1" x14ac:dyDescent="0.4">
      <c r="A8" s="5" t="s">
        <v>392</v>
      </c>
      <c r="B8" s="381" t="str">
        <f>'Design Sheet'!B8</f>
        <v>ODESSA SWEAT</v>
      </c>
      <c r="C8" s="382"/>
      <c r="D8" s="5" t="s">
        <v>394</v>
      </c>
      <c r="E8" s="26" t="str">
        <f>'Design Sheet'!E8</f>
        <v>HAYLEY</v>
      </c>
    </row>
    <row r="9" spans="1:5" ht="20.05" customHeight="1" x14ac:dyDescent="0.4">
      <c r="A9" s="5" t="s">
        <v>395</v>
      </c>
      <c r="B9" s="381" t="str">
        <f>'Design Sheet'!B9</f>
        <v>CREW SWEAT</v>
      </c>
      <c r="C9" s="382"/>
      <c r="D9" s="5" t="s">
        <v>424</v>
      </c>
      <c r="E9" s="26" t="str">
        <f>'Design Sheet'!E9</f>
        <v>MASSIMO</v>
      </c>
    </row>
    <row r="10" spans="1:5" ht="20.05" customHeight="1" x14ac:dyDescent="0.4">
      <c r="A10" s="5" t="s">
        <v>398</v>
      </c>
      <c r="B10" s="381" t="str">
        <f>'Design Sheet'!B10</f>
        <v>REENA SWEAT</v>
      </c>
      <c r="C10" s="382"/>
      <c r="D10" s="5" t="s">
        <v>400</v>
      </c>
      <c r="E10" s="26" t="str">
        <f>'Design Sheet'!E10</f>
        <v>KRISTY/CHRIS</v>
      </c>
    </row>
    <row r="11" spans="1:5" ht="21.55" customHeight="1" x14ac:dyDescent="0.4">
      <c r="A11" s="17"/>
      <c r="B11" s="17"/>
      <c r="C11" s="17"/>
      <c r="D11" s="17"/>
      <c r="E11" s="17"/>
    </row>
    <row r="12" spans="1:5" ht="20.05" customHeight="1" x14ac:dyDescent="0.4">
      <c r="A12" s="9"/>
      <c r="B12" s="10"/>
      <c r="C12" s="10"/>
      <c r="D12" s="10"/>
      <c r="E12" s="11"/>
    </row>
    <row r="13" spans="1:5" ht="20.05" customHeight="1" x14ac:dyDescent="0.4">
      <c r="A13" s="27"/>
      <c r="B13" s="28"/>
      <c r="C13" s="28"/>
      <c r="D13" s="28"/>
      <c r="E13" s="30"/>
    </row>
    <row r="14" spans="1:5" ht="20.05" customHeight="1" x14ac:dyDescent="0.4">
      <c r="A14" s="8"/>
      <c r="E14" s="12"/>
    </row>
    <row r="15" spans="1:5" ht="20.05" customHeight="1" x14ac:dyDescent="0.4">
      <c r="A15" s="8"/>
      <c r="E15" s="12"/>
    </row>
    <row r="16" spans="1:5" ht="20.05" customHeight="1" x14ac:dyDescent="0.4">
      <c r="A16" s="8"/>
      <c r="E16" s="12"/>
    </row>
    <row r="17" spans="1:5" ht="20.05" customHeight="1" x14ac:dyDescent="0.4">
      <c r="A17" s="8"/>
      <c r="E17" s="12"/>
    </row>
    <row r="18" spans="1:5" ht="20.05" customHeight="1" x14ac:dyDescent="0.4">
      <c r="A18" s="8"/>
      <c r="E18" s="12"/>
    </row>
    <row r="19" spans="1:5" ht="20.05" customHeight="1" x14ac:dyDescent="0.4">
      <c r="A19" s="8"/>
      <c r="E19" s="12"/>
    </row>
    <row r="20" spans="1:5" ht="20.05" customHeight="1" x14ac:dyDescent="0.4">
      <c r="A20" s="8"/>
      <c r="E20" s="12"/>
    </row>
    <row r="21" spans="1:5" ht="20.05" customHeight="1" x14ac:dyDescent="0.4">
      <c r="A21" s="8"/>
      <c r="E21" s="12"/>
    </row>
    <row r="22" spans="1:5" ht="20.05" customHeight="1" x14ac:dyDescent="0.4">
      <c r="A22" s="8"/>
      <c r="E22" s="12"/>
    </row>
    <row r="23" spans="1:5" ht="20.05" customHeight="1" x14ac:dyDescent="0.4">
      <c r="A23" s="8"/>
      <c r="E23" s="12"/>
    </row>
    <row r="24" spans="1:5" ht="20.05" customHeight="1" x14ac:dyDescent="0.4">
      <c r="A24" s="8"/>
      <c r="E24" s="12"/>
    </row>
    <row r="25" spans="1:5" ht="20.05" customHeight="1" x14ac:dyDescent="0.4">
      <c r="A25" s="8"/>
      <c r="E25" s="12"/>
    </row>
    <row r="26" spans="1:5" ht="20.05" customHeight="1" x14ac:dyDescent="0.4">
      <c r="A26" s="8"/>
      <c r="E26" s="12"/>
    </row>
    <row r="27" spans="1:5" ht="20.05" customHeight="1" x14ac:dyDescent="0.4">
      <c r="A27" s="8"/>
      <c r="E27" s="12"/>
    </row>
    <row r="28" spans="1:5" ht="20.05" customHeight="1" x14ac:dyDescent="0.4">
      <c r="A28" s="8"/>
      <c r="E28" s="12"/>
    </row>
    <row r="29" spans="1:5" ht="20.05" customHeight="1" x14ac:dyDescent="0.4">
      <c r="A29" s="8"/>
      <c r="E29" s="12"/>
    </row>
    <row r="30" spans="1:5" ht="20.05" customHeight="1" x14ac:dyDescent="0.4">
      <c r="A30" s="8"/>
      <c r="E30" s="12"/>
    </row>
    <row r="31" spans="1:5" ht="20.05" customHeight="1" x14ac:dyDescent="0.4">
      <c r="A31" s="8"/>
      <c r="E31" s="12"/>
    </row>
    <row r="32" spans="1:5" ht="20.05" customHeight="1" x14ac:dyDescent="0.4">
      <c r="A32" s="8"/>
      <c r="E32" s="12"/>
    </row>
    <row r="33" spans="1:5" ht="20.05" customHeight="1" x14ac:dyDescent="0.4">
      <c r="A33" s="8"/>
      <c r="E33" s="12"/>
    </row>
    <row r="34" spans="1:5" ht="20.05" customHeight="1" x14ac:dyDescent="0.4">
      <c r="A34" s="8"/>
      <c r="E34" s="12"/>
    </row>
    <row r="35" spans="1:5" ht="20.05" customHeight="1" x14ac:dyDescent="0.4">
      <c r="A35" s="8"/>
      <c r="E35" s="12"/>
    </row>
    <row r="36" spans="1:5" ht="20.05" customHeight="1" x14ac:dyDescent="0.4">
      <c r="A36" s="8"/>
      <c r="E36" s="12"/>
    </row>
    <row r="37" spans="1:5" ht="20.05" customHeight="1" x14ac:dyDescent="0.4">
      <c r="A37" s="8"/>
      <c r="E37" s="12"/>
    </row>
    <row r="38" spans="1:5" ht="20.05" customHeight="1" x14ac:dyDescent="0.4">
      <c r="A38" s="8"/>
      <c r="E38" s="12"/>
    </row>
    <row r="39" spans="1:5" ht="20.05" customHeight="1" x14ac:dyDescent="0.4">
      <c r="A39" s="8"/>
      <c r="E39" s="12"/>
    </row>
    <row r="40" spans="1:5" ht="20.05" customHeight="1" x14ac:dyDescent="0.4">
      <c r="A40" s="8"/>
      <c r="E40" s="12"/>
    </row>
    <row r="41" spans="1:5" ht="20.05" customHeight="1" x14ac:dyDescent="0.4">
      <c r="A41" s="8"/>
      <c r="E41" s="12"/>
    </row>
    <row r="42" spans="1:5" ht="20.05" customHeight="1" x14ac:dyDescent="0.4">
      <c r="A42" s="8"/>
      <c r="E42" s="12"/>
    </row>
    <row r="43" spans="1:5" ht="20.05" customHeight="1" x14ac:dyDescent="0.4">
      <c r="A43" s="8"/>
      <c r="E43" s="12"/>
    </row>
    <row r="44" spans="1:5" ht="20.05" customHeight="1" x14ac:dyDescent="0.4">
      <c r="A44" s="8"/>
      <c r="E44" s="12"/>
    </row>
    <row r="45" spans="1:5" ht="20.05" customHeight="1" x14ac:dyDescent="0.4">
      <c r="A45" s="8"/>
      <c r="E45" s="12"/>
    </row>
    <row r="46" spans="1:5" ht="20.05" customHeight="1" x14ac:dyDescent="0.4">
      <c r="A46" s="8"/>
      <c r="E46" s="12"/>
    </row>
    <row r="47" spans="1:5" ht="20.05" customHeight="1" x14ac:dyDescent="0.4">
      <c r="A47" s="8"/>
      <c r="E47" s="12"/>
    </row>
    <row r="48" spans="1:5" ht="20.05" customHeight="1" x14ac:dyDescent="0.4">
      <c r="A48" s="8"/>
      <c r="E48" s="12"/>
    </row>
    <row r="49" spans="1:5" ht="20.05" customHeight="1" thickBot="1" x14ac:dyDescent="0.45">
      <c r="A49" s="166"/>
      <c r="B49" s="130"/>
      <c r="C49" s="130"/>
      <c r="D49" s="130"/>
      <c r="E49" s="175"/>
    </row>
    <row r="50" spans="1:5" ht="20.05" customHeight="1" x14ac:dyDescent="0.4">
      <c r="A50" s="164" t="s">
        <v>425</v>
      </c>
      <c r="B50" s="127"/>
      <c r="C50" s="127"/>
      <c r="D50" s="127"/>
      <c r="E50" s="128"/>
    </row>
    <row r="51" spans="1:5" ht="20.05" customHeight="1" x14ac:dyDescent="0.4">
      <c r="A51" s="132"/>
      <c r="E51" s="129"/>
    </row>
    <row r="52" spans="1:5" ht="20.05" customHeight="1" x14ac:dyDescent="0.4">
      <c r="A52" s="142" t="s">
        <v>426</v>
      </c>
      <c r="B52" s="339"/>
      <c r="C52" s="17" t="s">
        <v>427</v>
      </c>
      <c r="E52" s="129"/>
    </row>
    <row r="53" spans="1:5" ht="20.05" customHeight="1" x14ac:dyDescent="0.4">
      <c r="A53" s="132"/>
      <c r="E53" s="129"/>
    </row>
    <row r="54" spans="1:5" ht="20.05" customHeight="1" x14ac:dyDescent="0.4">
      <c r="A54" s="132"/>
      <c r="E54" s="129"/>
    </row>
    <row r="55" spans="1:5" ht="20.05" customHeight="1" x14ac:dyDescent="0.4">
      <c r="A55" s="132"/>
      <c r="E55" s="129"/>
    </row>
    <row r="56" spans="1:5" ht="20.05" customHeight="1" x14ac:dyDescent="0.4">
      <c r="A56" s="132"/>
      <c r="E56" s="129"/>
    </row>
    <row r="57" spans="1:5" ht="20.05" customHeight="1" x14ac:dyDescent="0.4">
      <c r="A57" s="132"/>
      <c r="E57" s="129"/>
    </row>
    <row r="58" spans="1:5" ht="20.05" customHeight="1" x14ac:dyDescent="0.4">
      <c r="A58" s="132"/>
      <c r="E58" s="129"/>
    </row>
    <row r="59" spans="1:5" ht="20.05" customHeight="1" x14ac:dyDescent="0.4">
      <c r="A59" s="132"/>
      <c r="E59" s="129"/>
    </row>
    <row r="60" spans="1:5" ht="20.05" customHeight="1" thickBot="1" x14ac:dyDescent="0.45">
      <c r="A60" s="133"/>
      <c r="B60" s="130"/>
      <c r="C60" s="130"/>
      <c r="D60" s="130"/>
      <c r="E60" s="141"/>
    </row>
  </sheetData>
  <sheetProtection autoFilter="0"/>
  <mergeCells count="9">
    <mergeCell ref="B7:C7"/>
    <mergeCell ref="B8:C8"/>
    <mergeCell ref="B9:C9"/>
    <mergeCell ref="B10:C10"/>
    <mergeCell ref="D1:E1"/>
    <mergeCell ref="A4:E4"/>
    <mergeCell ref="A5:E5"/>
    <mergeCell ref="A1:B1"/>
    <mergeCell ref="B6:C6"/>
  </mergeCells>
  <printOptions horizontalCentered="1"/>
  <pageMargins left="0.39370078740157483" right="0.39370078740157483" top="0.39370078740157483" bottom="0.39370078740157483" header="0.39370078740157483" footer="0.19685039370078741"/>
  <pageSetup paperSize="9" scale="65" fitToWidth="2" orientation="portrait" r:id="rId1"/>
  <headerFooter>
    <oddFooter>&amp;C&amp;F - &amp;A</oddFooter>
  </headerFooter>
  <colBreaks count="1" manualBreakCount="1">
    <brk id="5"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DCE8E6F-FBD9-4189-AB9F-9FBE625751D1}">
          <x14:formula1>
            <xm:f>'LOOK UP'!$B$2:$B$7</xm:f>
          </x14:formula1>
          <xm:sqref>E3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8" tint="0.79998168889431442"/>
    <pageSetUpPr fitToPage="1"/>
  </sheetPr>
  <dimension ref="A1:P67"/>
  <sheetViews>
    <sheetView view="pageBreakPreview" zoomScale="70" zoomScaleNormal="75" zoomScaleSheetLayoutView="70" workbookViewId="0">
      <selection activeCell="E1" sqref="E1"/>
    </sheetView>
  </sheetViews>
  <sheetFormatPr defaultColWidth="8.69140625" defaultRowHeight="12.9" outlineLevelRow="1" outlineLevelCol="1" x14ac:dyDescent="0.4"/>
  <cols>
    <col min="1" max="1" width="20.69140625" style="3" customWidth="1"/>
    <col min="2" max="2" width="23.4609375" style="3" customWidth="1"/>
    <col min="3" max="3" width="30.69140625" style="3" customWidth="1"/>
    <col min="4" max="4" width="33.07421875" style="3" customWidth="1"/>
    <col min="5" max="5" width="37.4609375" style="3" customWidth="1"/>
    <col min="6" max="7" width="13.07421875" style="3" customWidth="1"/>
    <col min="8" max="8" width="13.69140625" style="3" customWidth="1"/>
    <col min="9" max="9" width="23.69140625" style="3" customWidth="1"/>
    <col min="10" max="10" width="27" style="3" hidden="1" customWidth="1"/>
    <col min="11" max="11" width="23.69140625" style="3" customWidth="1"/>
    <col min="12" max="12" width="23.07421875" style="3" hidden="1" customWidth="1" outlineLevel="1"/>
    <col min="13" max="13" width="24.23046875" style="3" hidden="1" customWidth="1" outlineLevel="1"/>
    <col min="14" max="14" width="22.4609375" style="3" hidden="1" customWidth="1" outlineLevel="1"/>
    <col min="15" max="15" width="8.69140625" style="3" collapsed="1"/>
    <col min="16" max="16384" width="8.69140625" style="3"/>
  </cols>
  <sheetData>
    <row r="1" spans="1:16" ht="30" customHeight="1" thickBot="1" x14ac:dyDescent="0.45">
      <c r="A1"/>
      <c r="B1"/>
      <c r="C1"/>
      <c r="D1"/>
      <c r="E1" t="s">
        <v>643</v>
      </c>
      <c r="F1" s="32"/>
      <c r="G1" s="18"/>
      <c r="H1" s="29"/>
      <c r="I1" s="76"/>
      <c r="J1" s="414" t="str">
        <f>'Design Sheet'!D1</f>
        <v>Q2CMT 8017</v>
      </c>
      <c r="K1" s="415"/>
    </row>
    <row r="2" spans="1:16" s="2" customFormat="1" ht="10.3" customHeight="1" x14ac:dyDescent="0.4">
      <c r="A2" s="7"/>
      <c r="B2" s="7"/>
      <c r="L2"/>
      <c r="M2"/>
      <c r="N2"/>
      <c r="O2"/>
      <c r="P2"/>
    </row>
    <row r="3" spans="1:16" s="2" customFormat="1" ht="30" customHeight="1" x14ac:dyDescent="0.4">
      <c r="A3" s="393" t="str">
        <f>'Design Sheet'!A4</f>
        <v>CAMILLA AND MARC - WKND</v>
      </c>
      <c r="B3" s="394"/>
      <c r="C3" s="394"/>
      <c r="D3" s="394"/>
      <c r="E3" s="394"/>
      <c r="F3" s="394"/>
      <c r="G3" s="394"/>
      <c r="H3" s="394"/>
      <c r="I3" s="394"/>
      <c r="J3" s="394"/>
      <c r="K3" s="395"/>
      <c r="L3"/>
      <c r="M3"/>
      <c r="N3"/>
      <c r="O3"/>
      <c r="P3"/>
    </row>
    <row r="4" spans="1:16" s="2" customFormat="1" ht="20.05" customHeight="1" x14ac:dyDescent="0.4">
      <c r="A4" s="396" t="s">
        <v>428</v>
      </c>
      <c r="B4" s="397"/>
      <c r="C4" s="397"/>
      <c r="D4" s="397"/>
      <c r="E4" s="397"/>
      <c r="F4" s="397"/>
      <c r="G4" s="397"/>
      <c r="H4" s="397"/>
      <c r="I4" s="397"/>
      <c r="J4" s="397"/>
      <c r="K4" s="398"/>
      <c r="L4"/>
      <c r="M4"/>
      <c r="N4"/>
      <c r="O4"/>
      <c r="P4"/>
    </row>
    <row r="5" spans="1:16" s="2" customFormat="1" ht="20.05" customHeight="1" x14ac:dyDescent="0.4">
      <c r="A5" s="6" t="s">
        <v>387</v>
      </c>
      <c r="B5" s="420" t="str">
        <f>'Design Sheet'!B6</f>
        <v>Q2 - PREFALL '25</v>
      </c>
      <c r="C5" s="421"/>
      <c r="D5" s="5" t="s">
        <v>391</v>
      </c>
      <c r="E5" s="417" t="str">
        <f>'Design Sheet'!E7</f>
        <v>GEORGIA</v>
      </c>
      <c r="F5" s="419"/>
      <c r="G5" s="416" t="s">
        <v>389</v>
      </c>
      <c r="H5" s="416"/>
      <c r="I5" s="417">
        <f>'Design Sheet'!E6</f>
        <v>0</v>
      </c>
      <c r="J5" s="418"/>
      <c r="K5" s="419"/>
      <c r="L5"/>
      <c r="M5"/>
      <c r="N5"/>
      <c r="O5"/>
      <c r="P5"/>
    </row>
    <row r="6" spans="1:16" s="2" customFormat="1" ht="20.05" customHeight="1" x14ac:dyDescent="0.4">
      <c r="A6" s="5" t="s">
        <v>390</v>
      </c>
      <c r="B6" s="381">
        <f>'Design Sheet'!B7</f>
        <v>25</v>
      </c>
      <c r="C6" s="382"/>
      <c r="D6" s="5" t="s">
        <v>394</v>
      </c>
      <c r="E6" s="417" t="str">
        <f>'Design Sheet'!E8</f>
        <v>HAYLEY</v>
      </c>
      <c r="F6" s="419"/>
      <c r="G6" s="416" t="s">
        <v>398</v>
      </c>
      <c r="H6" s="416"/>
      <c r="I6" s="417" t="str">
        <f>'Design Sheet'!B10</f>
        <v>REENA SWEAT</v>
      </c>
      <c r="J6" s="418"/>
      <c r="K6" s="419"/>
      <c r="L6"/>
      <c r="M6"/>
      <c r="N6"/>
      <c r="O6"/>
      <c r="P6"/>
    </row>
    <row r="7" spans="1:16" s="2" customFormat="1" ht="20.05" customHeight="1" x14ac:dyDescent="0.4">
      <c r="A7" s="5" t="s">
        <v>392</v>
      </c>
      <c r="B7" s="381" t="str">
        <f>'Design Sheet'!B8</f>
        <v>ODESSA SWEAT</v>
      </c>
      <c r="C7" s="382"/>
      <c r="D7" s="5" t="s">
        <v>424</v>
      </c>
      <c r="E7" s="417" t="str">
        <f>'Design Sheet'!E9</f>
        <v>MASSIMO</v>
      </c>
      <c r="F7" s="419"/>
      <c r="G7" s="416" t="s">
        <v>385</v>
      </c>
      <c r="H7" s="416"/>
      <c r="I7" s="417" t="str">
        <f>'Design Sheet'!E3</f>
        <v>[Select from drop down]</v>
      </c>
      <c r="J7" s="418"/>
      <c r="K7" s="419"/>
      <c r="L7"/>
      <c r="M7"/>
      <c r="N7"/>
      <c r="O7"/>
      <c r="P7"/>
    </row>
    <row r="8" spans="1:16" s="2" customFormat="1" ht="20.05" customHeight="1" x14ac:dyDescent="0.4">
      <c r="A8" s="5" t="s">
        <v>395</v>
      </c>
      <c r="B8" s="381" t="str">
        <f>'Design Sheet'!B9</f>
        <v>CREW SWEAT</v>
      </c>
      <c r="C8" s="382"/>
      <c r="D8" s="5" t="s">
        <v>400</v>
      </c>
      <c r="E8" s="424" t="str">
        <f>'Design Sheet'!E10</f>
        <v>KRISTY/CHRIS</v>
      </c>
      <c r="F8" s="424"/>
      <c r="G8" s="416" t="s">
        <v>429</v>
      </c>
      <c r="H8" s="416"/>
      <c r="I8" s="422"/>
      <c r="J8" s="422"/>
      <c r="K8" s="422"/>
      <c r="L8"/>
      <c r="M8"/>
      <c r="N8"/>
      <c r="O8"/>
      <c r="P8"/>
    </row>
    <row r="9" spans="1:16" ht="19.5" customHeight="1" x14ac:dyDescent="0.4">
      <c r="A9" s="37"/>
      <c r="B9" s="34"/>
      <c r="C9" s="34"/>
      <c r="D9" s="37"/>
      <c r="E9" s="38"/>
      <c r="F9" s="33"/>
      <c r="G9" s="34"/>
      <c r="H9" s="35"/>
      <c r="I9" s="36"/>
      <c r="J9" s="39"/>
      <c r="K9" s="39"/>
      <c r="L9"/>
      <c r="M9"/>
      <c r="N9"/>
      <c r="O9"/>
      <c r="P9"/>
    </row>
    <row r="10" spans="1:16" s="42" customFormat="1" ht="20.05" customHeight="1" x14ac:dyDescent="0.4">
      <c r="A10" s="53" t="s">
        <v>292</v>
      </c>
      <c r="B10" s="365" t="s">
        <v>293</v>
      </c>
      <c r="C10" s="423"/>
      <c r="D10" s="366"/>
      <c r="E10" s="53" t="s">
        <v>294</v>
      </c>
      <c r="F10" s="53" t="s">
        <v>295</v>
      </c>
      <c r="G10" s="55" t="s">
        <v>296</v>
      </c>
      <c r="H10" s="93" t="s">
        <v>297</v>
      </c>
      <c r="I10" s="319" t="str">
        <f>'Design Sheet'!B47</f>
        <v>SEA GRASS</v>
      </c>
      <c r="J10" s="304" t="str">
        <f>'Design Sheet'!B50</f>
        <v>VIOLET</v>
      </c>
      <c r="K10" s="304" t="str">
        <f>'Design Sheet'!B53</f>
        <v>NAVY</v>
      </c>
      <c r="L10" s="304">
        <f>'Design Sheet'!B56</f>
        <v>0</v>
      </c>
      <c r="M10" s="304">
        <f>'Design Sheet'!B59</f>
        <v>0</v>
      </c>
      <c r="N10" s="305">
        <f>'Design Sheet'!B62</f>
        <v>0</v>
      </c>
      <c r="O10"/>
      <c r="P10"/>
    </row>
    <row r="11" spans="1:16" s="42" customFormat="1" ht="30" customHeight="1" x14ac:dyDescent="0.4">
      <c r="A11" s="80" t="s">
        <v>403</v>
      </c>
      <c r="B11" s="425" t="str">
        <f>'Design Sheet'!B44</f>
        <v>LOOPBACK</v>
      </c>
      <c r="C11" s="426"/>
      <c r="D11" s="427"/>
      <c r="E11" s="44" t="str">
        <f>'Design Sheet'!B45</f>
        <v>100% COTTON</v>
      </c>
      <c r="F11" s="44" t="str">
        <f>'Design Sheet'!E44</f>
        <v>380 GSM</v>
      </c>
      <c r="G11" s="44"/>
      <c r="H11" s="43"/>
      <c r="I11" s="321" t="str">
        <f>'Design Sheet'!B48</f>
        <v xml:space="preserve">L/D SENT </v>
      </c>
      <c r="J11" s="299" t="str">
        <f>'Design Sheet'!B51</f>
        <v xml:space="preserve">L/D SENT </v>
      </c>
      <c r="K11" s="299" t="str">
        <f>'Design Sheet'!B54</f>
        <v>MATCH TO NAVY SAINT - #8385 colour #33A (pantone 19-3924 tcx)</v>
      </c>
      <c r="L11" s="299">
        <f>'Design Sheet'!C54</f>
        <v>0</v>
      </c>
      <c r="M11" s="299">
        <f>'Design Sheet'!D54</f>
        <v>0</v>
      </c>
      <c r="N11" s="322">
        <f>'Design Sheet'!E54</f>
        <v>0</v>
      </c>
    </row>
    <row r="12" spans="1:16" s="42" customFormat="1" ht="30" customHeight="1" x14ac:dyDescent="0.4">
      <c r="A12" s="81" t="s">
        <v>298</v>
      </c>
      <c r="B12" s="425" t="s">
        <v>302</v>
      </c>
      <c r="C12" s="426"/>
      <c r="D12" s="427"/>
      <c r="E12" s="44">
        <f>IFERROR(VLOOKUP(B12,'LOOK UP'!B84:H91,4,0),"")</f>
        <v>0</v>
      </c>
      <c r="F12" s="44">
        <f>IFERROR(VLOOKUP(B12,'LOOK UP'!B84:H91,5,0),"")</f>
        <v>0</v>
      </c>
      <c r="G12" s="44">
        <f>IFERROR(VLOOKUP(B12,'LOOK UP'!B84:H91,6,0),"")</f>
        <v>0</v>
      </c>
      <c r="H12" s="43">
        <f>IFERROR(VLOOKUP(B12,'LOOK UP'!B84:H91,7,0),"")</f>
        <v>0</v>
      </c>
      <c r="I12" s="306" t="s">
        <v>196</v>
      </c>
      <c r="J12" s="301" t="s">
        <v>196</v>
      </c>
      <c r="K12" s="301" t="s">
        <v>196</v>
      </c>
      <c r="L12" s="300"/>
      <c r="M12" s="300"/>
      <c r="N12" s="314"/>
    </row>
    <row r="13" spans="1:16" s="42" customFormat="1" ht="30" customHeight="1" x14ac:dyDescent="0.4">
      <c r="A13" s="81" t="s">
        <v>430</v>
      </c>
      <c r="B13" s="425"/>
      <c r="C13" s="426"/>
      <c r="D13" s="427"/>
      <c r="E13" s="94"/>
      <c r="F13" s="52"/>
      <c r="G13" s="52"/>
      <c r="H13" s="90"/>
      <c r="I13" s="313"/>
      <c r="J13" s="300"/>
      <c r="K13" s="300"/>
      <c r="L13" s="300"/>
      <c r="M13" s="300"/>
      <c r="N13" s="314"/>
    </row>
    <row r="14" spans="1:16" s="42" customFormat="1" ht="30" customHeight="1" x14ac:dyDescent="0.4">
      <c r="A14" s="81" t="s">
        <v>308</v>
      </c>
      <c r="B14" s="399"/>
      <c r="C14" s="426"/>
      <c r="D14" s="427"/>
      <c r="E14" s="94" t="str">
        <f>IFERROR(VLOOKUP(B14,'LOOK UP'!B93:H116,4,0),"")</f>
        <v/>
      </c>
      <c r="F14" s="52" t="str">
        <f>IFERROR(VLOOKUP(B14,'LOOK UP'!B93:H116,5,0),"")</f>
        <v/>
      </c>
      <c r="G14" s="52" t="str">
        <f>IFERROR(VLOOKUP(B14,'LOOK UP'!B93:H116,6,0),"")</f>
        <v/>
      </c>
      <c r="H14" s="90" t="str">
        <f>IFERROR(VLOOKUP(B14,'LOOK UP'!B93:H116,7,0),"")</f>
        <v/>
      </c>
      <c r="I14" s="313"/>
      <c r="J14" s="300"/>
      <c r="K14" s="300"/>
      <c r="L14" s="300"/>
      <c r="M14" s="300"/>
      <c r="N14" s="314"/>
    </row>
    <row r="15" spans="1:16" s="42" customFormat="1" ht="30" customHeight="1" x14ac:dyDescent="0.4">
      <c r="A15" s="82" t="s">
        <v>431</v>
      </c>
      <c r="B15" s="428"/>
      <c r="C15" s="429"/>
      <c r="D15" s="429"/>
      <c r="E15" s="52"/>
      <c r="F15" s="115"/>
      <c r="G15" s="48"/>
      <c r="H15" s="89"/>
      <c r="I15" s="316"/>
      <c r="J15" s="317"/>
      <c r="K15" s="317"/>
      <c r="L15" s="317"/>
      <c r="M15" s="317"/>
      <c r="N15" s="318"/>
    </row>
    <row r="16" spans="1:16" s="42" customFormat="1" ht="30" customHeight="1" x14ac:dyDescent="0.4">
      <c r="A16" s="271"/>
      <c r="B16" s="402"/>
      <c r="C16" s="403"/>
      <c r="D16" s="403"/>
      <c r="E16" s="272"/>
      <c r="F16" s="273"/>
      <c r="G16" s="176"/>
      <c r="H16" s="273"/>
      <c r="I16" s="176"/>
      <c r="J16" s="176"/>
      <c r="K16" s="176"/>
      <c r="L16" s="176"/>
      <c r="M16" s="176"/>
      <c r="N16" s="176"/>
    </row>
    <row r="17" spans="1:14" s="42" customFormat="1" ht="30" customHeight="1" x14ac:dyDescent="0.4">
      <c r="A17" s="82" t="s">
        <v>432</v>
      </c>
      <c r="B17" s="404" t="s">
        <v>433</v>
      </c>
      <c r="C17" s="405"/>
      <c r="D17" s="406"/>
      <c r="E17" s="274" t="s">
        <v>346</v>
      </c>
      <c r="F17" s="275" t="s">
        <v>347</v>
      </c>
      <c r="G17" s="275" t="s">
        <v>348</v>
      </c>
      <c r="H17" s="91" t="s">
        <v>121</v>
      </c>
      <c r="I17" s="319" t="str">
        <f t="shared" ref="I17:N17" si="0">I10</f>
        <v>SEA GRASS</v>
      </c>
      <c r="J17" s="304" t="str">
        <f t="shared" si="0"/>
        <v>VIOLET</v>
      </c>
      <c r="K17" s="304" t="str">
        <f t="shared" si="0"/>
        <v>NAVY</v>
      </c>
      <c r="L17" s="304">
        <f t="shared" si="0"/>
        <v>0</v>
      </c>
      <c r="M17" s="304">
        <f t="shared" si="0"/>
        <v>0</v>
      </c>
      <c r="N17" s="305">
        <f t="shared" si="0"/>
        <v>0</v>
      </c>
    </row>
    <row r="18" spans="1:14" s="42" customFormat="1" ht="30" customHeight="1" x14ac:dyDescent="0.4">
      <c r="A18" s="81" t="s">
        <v>434</v>
      </c>
      <c r="B18" s="399" t="s">
        <v>140</v>
      </c>
      <c r="C18" s="400"/>
      <c r="D18" s="401"/>
      <c r="E18" s="52"/>
      <c r="F18" s="115" t="s">
        <v>435</v>
      </c>
      <c r="G18" s="48"/>
      <c r="H18" s="89"/>
      <c r="I18" s="313" t="s">
        <v>172</v>
      </c>
      <c r="J18" s="301" t="s">
        <v>141</v>
      </c>
      <c r="K18" s="301" t="s">
        <v>141</v>
      </c>
      <c r="L18" s="300"/>
      <c r="M18" s="300"/>
      <c r="N18" s="314"/>
    </row>
    <row r="19" spans="1:14" s="42" customFormat="1" ht="30" hidden="1" customHeight="1" x14ac:dyDescent="0.4">
      <c r="A19" s="81" t="s">
        <v>436</v>
      </c>
      <c r="B19" s="399" t="s">
        <v>6</v>
      </c>
      <c r="C19" s="400"/>
      <c r="D19" s="401"/>
      <c r="E19" s="52"/>
      <c r="F19" s="115" t="s">
        <v>435</v>
      </c>
      <c r="G19" s="48"/>
      <c r="H19" s="89"/>
      <c r="I19" s="313"/>
      <c r="J19" s="300"/>
      <c r="K19" s="300"/>
      <c r="L19" s="300"/>
      <c r="M19" s="300"/>
      <c r="N19" s="314"/>
    </row>
    <row r="20" spans="1:14" s="42" customFormat="1" ht="30" hidden="1" customHeight="1" x14ac:dyDescent="0.4">
      <c r="A20" s="81" t="s">
        <v>437</v>
      </c>
      <c r="B20" s="399" t="s">
        <v>6</v>
      </c>
      <c r="C20" s="400"/>
      <c r="D20" s="401"/>
      <c r="E20" s="52"/>
      <c r="F20" s="115" t="s">
        <v>435</v>
      </c>
      <c r="G20" s="48"/>
      <c r="H20" s="89"/>
      <c r="I20" s="313"/>
      <c r="J20" s="300"/>
      <c r="K20" s="300"/>
      <c r="L20" s="300"/>
      <c r="M20" s="300"/>
      <c r="N20" s="314"/>
    </row>
    <row r="21" spans="1:14" s="42" customFormat="1" ht="30" hidden="1" customHeight="1" x14ac:dyDescent="0.4">
      <c r="A21" s="81" t="s">
        <v>438</v>
      </c>
      <c r="B21" s="399" t="s">
        <v>6</v>
      </c>
      <c r="C21" s="400"/>
      <c r="D21" s="401"/>
      <c r="E21" s="52"/>
      <c r="F21" s="115"/>
      <c r="G21" s="48"/>
      <c r="H21" s="89"/>
      <c r="I21" s="313"/>
      <c r="J21" s="300"/>
      <c r="K21" s="300"/>
      <c r="L21" s="300"/>
      <c r="M21" s="300"/>
      <c r="N21" s="314"/>
    </row>
    <row r="22" spans="1:14" s="42" customFormat="1" ht="30" hidden="1" customHeight="1" x14ac:dyDescent="0.4">
      <c r="A22" s="82" t="s">
        <v>439</v>
      </c>
      <c r="B22" s="399" t="s">
        <v>10</v>
      </c>
      <c r="C22" s="400"/>
      <c r="D22" s="401"/>
      <c r="E22" s="52"/>
      <c r="F22" s="115"/>
      <c r="G22" s="48"/>
      <c r="H22" s="89"/>
      <c r="I22" s="313"/>
      <c r="J22" s="300"/>
      <c r="K22" s="300"/>
      <c r="L22" s="300"/>
      <c r="M22" s="300"/>
      <c r="N22" s="314"/>
    </row>
    <row r="23" spans="1:14" s="42" customFormat="1" ht="30" customHeight="1" x14ac:dyDescent="0.4">
      <c r="A23" s="82" t="s">
        <v>440</v>
      </c>
      <c r="B23" s="399" t="s">
        <v>441</v>
      </c>
      <c r="C23" s="400"/>
      <c r="D23" s="401"/>
      <c r="E23" s="52"/>
      <c r="F23" s="115"/>
      <c r="G23" s="48"/>
      <c r="H23" s="89"/>
      <c r="I23" s="306" t="s">
        <v>196</v>
      </c>
      <c r="J23" s="301" t="s">
        <v>196</v>
      </c>
      <c r="K23" s="301" t="s">
        <v>196</v>
      </c>
      <c r="L23" s="300"/>
      <c r="M23" s="300"/>
      <c r="N23" s="314"/>
    </row>
    <row r="24" spans="1:14" s="42" customFormat="1" ht="30" customHeight="1" thickBot="1" x14ac:dyDescent="0.45">
      <c r="A24" s="82" t="s">
        <v>442</v>
      </c>
      <c r="B24" s="399" t="s">
        <v>443</v>
      </c>
      <c r="C24" s="400"/>
      <c r="D24" s="401"/>
      <c r="E24" s="52"/>
      <c r="F24" s="115"/>
      <c r="G24" s="48"/>
      <c r="H24" s="89"/>
      <c r="I24" s="320" t="s">
        <v>172</v>
      </c>
      <c r="J24" s="357" t="s">
        <v>141</v>
      </c>
      <c r="K24" s="357" t="s">
        <v>141</v>
      </c>
      <c r="L24" s="317"/>
      <c r="M24" s="317"/>
      <c r="N24" s="318"/>
    </row>
    <row r="25" spans="1:14" s="42" customFormat="1" ht="23.8" customHeight="1" thickBot="1" x14ac:dyDescent="0.45">
      <c r="A25" s="46"/>
      <c r="B25" s="47"/>
      <c r="C25" s="47"/>
      <c r="D25" s="47"/>
      <c r="E25" s="47"/>
      <c r="F25" s="47"/>
      <c r="G25" s="47"/>
      <c r="H25" s="47"/>
      <c r="I25" s="47"/>
      <c r="J25" s="47"/>
      <c r="K25" s="47"/>
      <c r="L25" s="47"/>
      <c r="M25" s="47"/>
      <c r="N25" s="47"/>
    </row>
    <row r="26" spans="1:14" s="42" customFormat="1" ht="20.05" customHeight="1" x14ac:dyDescent="0.4">
      <c r="A26" s="53" t="s">
        <v>292</v>
      </c>
      <c r="B26" s="365" t="s">
        <v>293</v>
      </c>
      <c r="C26" s="423"/>
      <c r="D26" s="366"/>
      <c r="E26" s="54" t="s">
        <v>346</v>
      </c>
      <c r="F26" s="53" t="s">
        <v>295</v>
      </c>
      <c r="G26" s="53" t="s">
        <v>348</v>
      </c>
      <c r="H26" s="54" t="s">
        <v>121</v>
      </c>
      <c r="I26" s="303" t="str">
        <f t="shared" ref="I26:N26" si="1">I10</f>
        <v>SEA GRASS</v>
      </c>
      <c r="J26" s="304" t="str">
        <f t="shared" si="1"/>
        <v>VIOLET</v>
      </c>
      <c r="K26" s="304" t="str">
        <f t="shared" si="1"/>
        <v>NAVY</v>
      </c>
      <c r="L26" s="304">
        <f t="shared" si="1"/>
        <v>0</v>
      </c>
      <c r="M26" s="304">
        <f t="shared" si="1"/>
        <v>0</v>
      </c>
      <c r="N26" s="305">
        <f t="shared" si="1"/>
        <v>0</v>
      </c>
    </row>
    <row r="27" spans="1:14" s="42" customFormat="1" ht="30" customHeight="1" x14ac:dyDescent="0.4">
      <c r="A27" s="81" t="s">
        <v>444</v>
      </c>
      <c r="B27" s="425"/>
      <c r="C27" s="426"/>
      <c r="D27" s="427"/>
      <c r="E27" s="94" t="s">
        <v>445</v>
      </c>
      <c r="F27" s="94"/>
      <c r="G27" s="52"/>
      <c r="H27" s="98" t="s">
        <v>446</v>
      </c>
      <c r="I27" s="313"/>
      <c r="J27" s="300"/>
      <c r="K27" s="300"/>
      <c r="L27" s="300"/>
      <c r="M27" s="300"/>
      <c r="N27" s="314"/>
    </row>
    <row r="28" spans="1:14" s="42" customFormat="1" ht="30" customHeight="1" x14ac:dyDescent="0.4">
      <c r="A28" s="82" t="s">
        <v>447</v>
      </c>
      <c r="B28" s="425"/>
      <c r="C28" s="426"/>
      <c r="D28" s="427"/>
      <c r="E28" s="94" t="s">
        <v>448</v>
      </c>
      <c r="F28" s="48"/>
      <c r="G28" s="48"/>
      <c r="H28" s="98" t="s">
        <v>446</v>
      </c>
      <c r="I28" s="313"/>
      <c r="J28" s="300"/>
      <c r="K28" s="300"/>
      <c r="L28" s="300"/>
      <c r="M28" s="300"/>
      <c r="N28" s="314"/>
    </row>
    <row r="29" spans="1:14" s="42" customFormat="1" ht="30" customHeight="1" x14ac:dyDescent="0.4">
      <c r="A29" s="82" t="s">
        <v>449</v>
      </c>
      <c r="B29" s="425"/>
      <c r="C29" s="426"/>
      <c r="D29" s="427"/>
      <c r="E29" s="94"/>
      <c r="F29" s="48"/>
      <c r="G29" s="48"/>
      <c r="H29" s="98" t="s">
        <v>446</v>
      </c>
      <c r="I29" s="313"/>
      <c r="J29" s="300"/>
      <c r="K29" s="300"/>
      <c r="L29" s="300"/>
      <c r="M29" s="300"/>
      <c r="N29" s="314"/>
    </row>
    <row r="30" spans="1:14" s="42" customFormat="1" ht="30" customHeight="1" x14ac:dyDescent="0.4">
      <c r="A30" s="82" t="s">
        <v>450</v>
      </c>
      <c r="B30" s="399"/>
      <c r="C30" s="400"/>
      <c r="D30" s="401"/>
      <c r="E30" s="94" t="s">
        <v>451</v>
      </c>
      <c r="F30" s="48"/>
      <c r="G30" s="48"/>
      <c r="H30" s="98" t="s">
        <v>446</v>
      </c>
      <c r="I30" s="313"/>
      <c r="J30" s="300"/>
      <c r="K30" s="300"/>
      <c r="L30" s="300"/>
      <c r="M30" s="300"/>
      <c r="N30" s="314"/>
    </row>
    <row r="31" spans="1:14" s="42" customFormat="1" ht="30" customHeight="1" x14ac:dyDescent="0.4">
      <c r="A31" s="82" t="s">
        <v>452</v>
      </c>
      <c r="B31" s="399"/>
      <c r="C31" s="400"/>
      <c r="D31" s="401"/>
      <c r="E31" s="94" t="s">
        <v>453</v>
      </c>
      <c r="F31" s="48"/>
      <c r="G31" s="48"/>
      <c r="H31" s="98" t="s">
        <v>446</v>
      </c>
      <c r="I31" s="313"/>
      <c r="J31" s="300"/>
      <c r="K31" s="300"/>
      <c r="L31" s="300"/>
      <c r="M31" s="300"/>
      <c r="N31" s="314"/>
    </row>
    <row r="32" spans="1:14" s="42" customFormat="1" ht="30" customHeight="1" x14ac:dyDescent="0.4">
      <c r="A32" s="82" t="s">
        <v>454</v>
      </c>
      <c r="B32" s="399"/>
      <c r="C32" s="426"/>
      <c r="D32" s="427"/>
      <c r="E32" s="94"/>
      <c r="F32" s="48"/>
      <c r="G32" s="48"/>
      <c r="H32" s="98" t="s">
        <v>446</v>
      </c>
      <c r="I32" s="313"/>
      <c r="J32" s="300"/>
      <c r="K32" s="300"/>
      <c r="L32" s="300"/>
      <c r="M32" s="300"/>
      <c r="N32" s="314"/>
    </row>
    <row r="33" spans="1:14" s="42" customFormat="1" ht="30" customHeight="1" x14ac:dyDescent="0.4">
      <c r="A33" s="82" t="s">
        <v>455</v>
      </c>
      <c r="B33" s="399"/>
      <c r="C33" s="426"/>
      <c r="D33" s="427"/>
      <c r="E33" s="94" t="s">
        <v>456</v>
      </c>
      <c r="F33" s="48"/>
      <c r="G33" s="48"/>
      <c r="H33" s="98" t="s">
        <v>446</v>
      </c>
      <c r="I33" s="313"/>
      <c r="J33" s="300"/>
      <c r="K33" s="300"/>
      <c r="L33" s="300"/>
      <c r="M33" s="300"/>
      <c r="N33" s="314"/>
    </row>
    <row r="34" spans="1:14" s="42" customFormat="1" ht="30" customHeight="1" x14ac:dyDescent="0.4">
      <c r="A34" s="82" t="s">
        <v>457</v>
      </c>
      <c r="B34" s="49">
        <v>765560</v>
      </c>
      <c r="C34" s="425" t="str">
        <f>IFERROR(VLOOKUP(B34,'LOOK UP'!G42:J58,2,0),"")</f>
        <v>Wadding only and felt cover</v>
      </c>
      <c r="D34" s="427"/>
      <c r="E34" s="49"/>
      <c r="F34" s="52" t="str">
        <f>IFERROR(VLOOKUP(B34,'LOOK UP'!G42:J58,4,0),"")</f>
        <v>10mm HEIGHT</v>
      </c>
      <c r="G34" s="48"/>
      <c r="H34" s="43" t="str">
        <f>IFERROR(VLOOKUP(B34,'LOOK UP'!G42:J58,3,0),"")</f>
        <v>HELSA</v>
      </c>
      <c r="I34" s="316"/>
      <c r="J34" s="317"/>
      <c r="K34" s="317"/>
      <c r="L34" s="317"/>
      <c r="M34" s="317"/>
      <c r="N34" s="318"/>
    </row>
    <row r="35" spans="1:14" s="42" customFormat="1" ht="16.3" customHeight="1" x14ac:dyDescent="0.4">
      <c r="A35" s="112"/>
      <c r="B35" s="99"/>
      <c r="C35" s="99"/>
      <c r="D35" s="99"/>
      <c r="E35" s="113"/>
      <c r="F35" s="106"/>
      <c r="G35" s="106"/>
      <c r="H35" s="106"/>
      <c r="I35" s="176"/>
      <c r="J35" s="176"/>
      <c r="K35" s="176"/>
      <c r="L35" s="176"/>
      <c r="M35" s="176"/>
      <c r="N35" s="176"/>
    </row>
    <row r="36" spans="1:14" s="42" customFormat="1" ht="20.05" customHeight="1" x14ac:dyDescent="0.4">
      <c r="A36" s="53" t="s">
        <v>292</v>
      </c>
      <c r="B36" s="365" t="s">
        <v>293</v>
      </c>
      <c r="C36" s="366"/>
      <c r="D36" s="107" t="s">
        <v>345</v>
      </c>
      <c r="E36" s="54" t="s">
        <v>346</v>
      </c>
      <c r="F36" s="53" t="s">
        <v>347</v>
      </c>
      <c r="G36" s="53" t="s">
        <v>348</v>
      </c>
      <c r="H36" s="54" t="s">
        <v>121</v>
      </c>
      <c r="I36" s="303" t="str">
        <f>I26</f>
        <v>SEA GRASS</v>
      </c>
      <c r="J36" s="304" t="str">
        <f>J26</f>
        <v>VIOLET</v>
      </c>
      <c r="K36" s="304" t="str">
        <f>K26</f>
        <v>NAVY</v>
      </c>
      <c r="L36" s="304">
        <f t="shared" ref="L36:N36" si="2">L26</f>
        <v>0</v>
      </c>
      <c r="M36" s="304">
        <f t="shared" si="2"/>
        <v>0</v>
      </c>
      <c r="N36" s="305">
        <f t="shared" si="2"/>
        <v>0</v>
      </c>
    </row>
    <row r="37" spans="1:14" s="42" customFormat="1" ht="19.3" hidden="1" customHeight="1" x14ac:dyDescent="0.4">
      <c r="A37" s="81" t="s">
        <v>458</v>
      </c>
      <c r="B37" s="48"/>
      <c r="C37" s="49"/>
      <c r="D37" s="59"/>
      <c r="E37" s="89"/>
      <c r="F37" s="48"/>
      <c r="G37" s="48"/>
      <c r="H37" s="49"/>
      <c r="I37" s="313"/>
      <c r="J37" s="300"/>
      <c r="K37" s="300"/>
      <c r="L37" s="300"/>
      <c r="M37" s="300"/>
      <c r="N37" s="314"/>
    </row>
    <row r="38" spans="1:14" s="42" customFormat="1" ht="20.05" hidden="1" customHeight="1" x14ac:dyDescent="0.4">
      <c r="A38" s="81" t="s">
        <v>459</v>
      </c>
      <c r="B38" s="87"/>
      <c r="C38" s="88"/>
      <c r="D38" s="87"/>
      <c r="E38" s="88"/>
      <c r="F38" s="87"/>
      <c r="G38" s="87"/>
      <c r="H38" s="241" t="s">
        <v>460</v>
      </c>
      <c r="I38" s="313"/>
      <c r="J38" s="300"/>
      <c r="K38" s="300"/>
      <c r="L38" s="300"/>
      <c r="M38" s="300"/>
      <c r="N38" s="314"/>
    </row>
    <row r="39" spans="1:14" s="42" customFormat="1" ht="54" hidden="1" customHeight="1" x14ac:dyDescent="0.4">
      <c r="A39" s="81" t="s">
        <v>461</v>
      </c>
      <c r="B39" s="115"/>
      <c r="C39" s="89"/>
      <c r="D39" s="206"/>
      <c r="E39" s="49"/>
      <c r="F39" s="48"/>
      <c r="G39" s="48"/>
      <c r="H39" s="98"/>
      <c r="I39" s="306"/>
      <c r="J39" s="300"/>
      <c r="K39" s="300"/>
      <c r="L39" s="300"/>
      <c r="M39" s="300"/>
      <c r="N39" s="314"/>
    </row>
    <row r="40" spans="1:14" s="42" customFormat="1" ht="70.3" hidden="1" customHeight="1" outlineLevel="1" x14ac:dyDescent="0.4">
      <c r="A40" s="82" t="s">
        <v>462</v>
      </c>
      <c r="B40" s="239"/>
      <c r="C40" s="240"/>
      <c r="D40" s="239"/>
      <c r="E40" s="239"/>
      <c r="F40" s="239"/>
      <c r="G40" s="239"/>
      <c r="H40" s="241"/>
      <c r="I40" s="315"/>
      <c r="J40" s="300"/>
      <c r="K40" s="300"/>
      <c r="L40" s="300"/>
      <c r="M40" s="300"/>
      <c r="N40" s="314"/>
    </row>
    <row r="41" spans="1:14" s="42" customFormat="1" ht="70.3" hidden="1" customHeight="1" outlineLevel="1" x14ac:dyDescent="0.4">
      <c r="A41" s="82" t="s">
        <v>463</v>
      </c>
      <c r="B41" s="48"/>
      <c r="C41" s="49"/>
      <c r="D41" s="48"/>
      <c r="E41" s="49"/>
      <c r="F41" s="115"/>
      <c r="G41" s="48"/>
      <c r="H41" s="49"/>
      <c r="I41" s="313"/>
      <c r="J41" s="300"/>
      <c r="K41" s="300"/>
      <c r="L41" s="300"/>
      <c r="M41" s="300"/>
      <c r="N41" s="314"/>
    </row>
    <row r="42" spans="1:14" s="42" customFormat="1" ht="70.3" hidden="1" customHeight="1" outlineLevel="1" x14ac:dyDescent="0.4">
      <c r="A42" s="82" t="s">
        <v>464</v>
      </c>
      <c r="B42" s="48"/>
      <c r="C42" s="49"/>
      <c r="D42" s="56"/>
      <c r="E42" s="292"/>
      <c r="F42" s="327"/>
      <c r="G42" s="56"/>
      <c r="H42" s="292"/>
      <c r="I42" s="313"/>
      <c r="J42" s="300"/>
      <c r="K42" s="300"/>
      <c r="L42" s="300"/>
      <c r="M42" s="300"/>
      <c r="N42" s="314"/>
    </row>
    <row r="43" spans="1:14" s="42" customFormat="1" ht="40.299999999999997" hidden="1" customHeight="1" collapsed="1" x14ac:dyDescent="0.4">
      <c r="A43" s="232" t="s">
        <v>465</v>
      </c>
      <c r="B43" s="433"/>
      <c r="C43" s="434"/>
      <c r="D43" s="56"/>
      <c r="E43" s="56"/>
      <c r="F43" s="56"/>
      <c r="G43" s="236"/>
      <c r="H43" s="237"/>
      <c r="I43" s="313"/>
      <c r="J43" s="300"/>
      <c r="K43" s="300"/>
      <c r="L43" s="300"/>
      <c r="M43" s="300"/>
      <c r="N43" s="314"/>
    </row>
    <row r="44" spans="1:14" s="42" customFormat="1" ht="40.299999999999997" hidden="1" customHeight="1" x14ac:dyDescent="0.4">
      <c r="A44" s="232" t="s">
        <v>465</v>
      </c>
      <c r="B44" s="433"/>
      <c r="C44" s="434"/>
      <c r="D44" s="48"/>
      <c r="E44" s="48"/>
      <c r="F44" s="48"/>
      <c r="G44" s="48"/>
      <c r="H44" s="340"/>
      <c r="I44" s="313"/>
      <c r="J44" s="300"/>
      <c r="K44" s="300"/>
      <c r="L44" s="300"/>
      <c r="M44" s="300"/>
      <c r="N44" s="314"/>
    </row>
    <row r="45" spans="1:14" s="42" customFormat="1" ht="40.299999999999997" hidden="1" customHeight="1" outlineLevel="1" x14ac:dyDescent="0.4">
      <c r="A45" s="82" t="s">
        <v>466</v>
      </c>
      <c r="B45" s="435"/>
      <c r="C45" s="435"/>
      <c r="D45" s="48"/>
      <c r="E45" s="48"/>
      <c r="F45" s="48"/>
      <c r="G45" s="48"/>
      <c r="H45" s="49"/>
      <c r="I45" s="313"/>
      <c r="J45" s="300"/>
      <c r="K45" s="300"/>
      <c r="L45" s="300"/>
      <c r="M45" s="300"/>
      <c r="N45" s="314"/>
    </row>
    <row r="46" spans="1:14" s="42" customFormat="1" ht="81" hidden="1" customHeight="1" outlineLevel="1" x14ac:dyDescent="0.4">
      <c r="A46" s="238" t="s">
        <v>467</v>
      </c>
      <c r="B46" s="433"/>
      <c r="C46" s="434"/>
      <c r="D46" s="45"/>
      <c r="E46" s="167"/>
      <c r="F46" s="45"/>
      <c r="G46" s="45"/>
      <c r="H46" s="167"/>
      <c r="I46" s="313"/>
      <c r="J46" s="300"/>
      <c r="K46" s="300"/>
      <c r="L46" s="300"/>
      <c r="M46" s="300"/>
      <c r="N46" s="314"/>
    </row>
    <row r="47" spans="1:14" s="42" customFormat="1" ht="82.5" hidden="1" customHeight="1" outlineLevel="1" x14ac:dyDescent="0.4">
      <c r="A47" s="276" t="s">
        <v>468</v>
      </c>
      <c r="B47" s="436"/>
      <c r="C47" s="434"/>
      <c r="D47" s="45"/>
      <c r="E47" s="167"/>
      <c r="F47" s="45"/>
      <c r="G47" s="45"/>
      <c r="H47" s="167"/>
      <c r="I47" s="313"/>
      <c r="J47" s="300"/>
      <c r="K47" s="300"/>
      <c r="L47" s="300"/>
      <c r="M47" s="300"/>
      <c r="N47" s="314"/>
    </row>
    <row r="48" spans="1:14" s="42" customFormat="1" ht="97.5" hidden="1" customHeight="1" outlineLevel="1" x14ac:dyDescent="0.4">
      <c r="A48" s="276" t="s">
        <v>469</v>
      </c>
      <c r="B48" s="436"/>
      <c r="C48" s="434"/>
      <c r="D48" s="45"/>
      <c r="E48" s="167"/>
      <c r="F48" s="45"/>
      <c r="G48" s="45"/>
      <c r="H48" s="167"/>
      <c r="I48" s="313"/>
      <c r="J48" s="300"/>
      <c r="K48" s="300"/>
      <c r="L48" s="300"/>
      <c r="M48" s="300"/>
      <c r="N48" s="314"/>
    </row>
    <row r="49" spans="1:14" s="42" customFormat="1" ht="75.75" hidden="1" customHeight="1" collapsed="1" x14ac:dyDescent="0.4">
      <c r="A49" s="83" t="s">
        <v>470</v>
      </c>
      <c r="B49" s="425"/>
      <c r="C49" s="426"/>
      <c r="D49" s="341"/>
      <c r="E49" s="52"/>
      <c r="F49" s="52" t="str">
        <f>IFERROR(VLOOKUP(B49,'LOOK UP'!B144:H152,5,0),"")</f>
        <v/>
      </c>
      <c r="G49" s="52"/>
      <c r="H49" s="342" t="str">
        <f>IFERROR(VLOOKUP(B49,'LOOK UP'!B144:H152,7,0),"")</f>
        <v/>
      </c>
      <c r="I49" s="313"/>
      <c r="J49" s="300"/>
      <c r="K49" s="300"/>
      <c r="L49" s="300"/>
      <c r="M49" s="300"/>
      <c r="N49" s="314"/>
    </row>
    <row r="50" spans="1:14" s="42" customFormat="1" ht="40.299999999999997" hidden="1" customHeight="1" x14ac:dyDescent="0.4">
      <c r="A50" s="276" t="s">
        <v>349</v>
      </c>
      <c r="B50" s="425"/>
      <c r="C50" s="426"/>
      <c r="D50" s="341"/>
      <c r="E50" s="52"/>
      <c r="F50" s="52" t="str">
        <f>IFERROR(VLOOKUP(B50,'LOOK UP'!B121:H130,5,0),"")</f>
        <v/>
      </c>
      <c r="G50" s="52"/>
      <c r="H50" s="342" t="str">
        <f>IFERROR(VLOOKUP(B50,'LOOK UP'!B121:H130,7,0),"")</f>
        <v/>
      </c>
      <c r="I50" s="313"/>
      <c r="J50" s="300"/>
      <c r="K50" s="300"/>
      <c r="L50" s="300"/>
      <c r="M50" s="300"/>
      <c r="N50" s="314"/>
    </row>
    <row r="51" spans="1:14" s="42" customFormat="1" ht="40.299999999999997" hidden="1" customHeight="1" x14ac:dyDescent="0.4">
      <c r="A51" s="276" t="s">
        <v>349</v>
      </c>
      <c r="B51" s="425"/>
      <c r="C51" s="426"/>
      <c r="D51" s="341"/>
      <c r="E51" s="52"/>
      <c r="F51" s="52" t="str">
        <f>IFERROR(VLOOKUP(B51,'LOOK UP'!B122:H131,5,0),"")</f>
        <v/>
      </c>
      <c r="G51" s="52"/>
      <c r="H51" s="342" t="str">
        <f>IFERROR(VLOOKUP(B51,'LOOK UP'!B122:H131,7,0),"")</f>
        <v/>
      </c>
      <c r="I51" s="313"/>
      <c r="J51" s="300"/>
      <c r="K51" s="300"/>
      <c r="L51" s="300"/>
      <c r="M51" s="300"/>
      <c r="N51" s="314"/>
    </row>
    <row r="52" spans="1:14" s="42" customFormat="1" ht="40.299999999999997" hidden="1" customHeight="1" x14ac:dyDescent="0.4">
      <c r="A52" s="276" t="s">
        <v>362</v>
      </c>
      <c r="B52" s="425"/>
      <c r="C52" s="426"/>
      <c r="D52" s="341"/>
      <c r="E52" s="52"/>
      <c r="F52" s="52" t="str">
        <f>IFERROR(VLOOKUP(B52,'LOOK UP'!B134:H138,5,0),"")</f>
        <v/>
      </c>
      <c r="G52" s="52"/>
      <c r="H52" s="342" t="str">
        <f>IFERROR(VLOOKUP(B52,'LOOK UP'!B134:H138,7,0),"")</f>
        <v/>
      </c>
      <c r="I52" s="313"/>
      <c r="J52" s="300"/>
      <c r="K52" s="300"/>
      <c r="L52" s="300"/>
      <c r="M52" s="300"/>
      <c r="N52" s="314"/>
    </row>
    <row r="53" spans="1:14" s="42" customFormat="1" ht="40.299999999999997" hidden="1" customHeight="1" x14ac:dyDescent="0.4">
      <c r="A53" s="276" t="s">
        <v>471</v>
      </c>
      <c r="B53" s="435"/>
      <c r="C53" s="435"/>
      <c r="D53" s="45"/>
      <c r="E53" s="167"/>
      <c r="F53" s="45"/>
      <c r="G53" s="45"/>
      <c r="H53" s="167"/>
      <c r="I53" s="313"/>
      <c r="J53" s="300"/>
      <c r="K53" s="300"/>
      <c r="L53" s="300"/>
      <c r="M53" s="300"/>
      <c r="N53" s="314"/>
    </row>
    <row r="54" spans="1:14" s="42" customFormat="1" ht="40.299999999999997" customHeight="1" x14ac:dyDescent="0.4">
      <c r="A54" s="81" t="s">
        <v>472</v>
      </c>
      <c r="B54" s="45" t="s">
        <v>473</v>
      </c>
      <c r="C54" s="277" t="s">
        <v>474</v>
      </c>
      <c r="D54" s="45"/>
      <c r="E54" s="167" t="s">
        <v>475</v>
      </c>
      <c r="F54" s="45"/>
      <c r="G54" s="45"/>
      <c r="H54" s="167"/>
      <c r="I54" s="313" t="s">
        <v>196</v>
      </c>
      <c r="J54" s="301" t="s">
        <v>196</v>
      </c>
      <c r="K54" s="301" t="s">
        <v>196</v>
      </c>
      <c r="L54" s="300"/>
      <c r="M54" s="300"/>
      <c r="N54" s="314"/>
    </row>
    <row r="55" spans="1:14" s="42" customFormat="1" ht="101.25" hidden="1" customHeight="1" outlineLevel="1" x14ac:dyDescent="0.4">
      <c r="A55" s="83" t="s">
        <v>476</v>
      </c>
      <c r="B55" s="89"/>
      <c r="C55" s="115"/>
      <c r="D55" s="48"/>
      <c r="E55" s="89"/>
      <c r="F55" s="48"/>
      <c r="G55" s="115"/>
      <c r="H55" s="90"/>
      <c r="I55" s="313"/>
      <c r="J55" s="300"/>
      <c r="K55" s="300"/>
      <c r="L55" s="300" t="s">
        <v>178</v>
      </c>
      <c r="M55" s="300" t="s">
        <v>178</v>
      </c>
      <c r="N55" s="314" t="s">
        <v>178</v>
      </c>
    </row>
    <row r="56" spans="1:14" s="42" customFormat="1" ht="101.25" hidden="1" customHeight="1" outlineLevel="1" x14ac:dyDescent="0.4">
      <c r="A56" s="83" t="s">
        <v>477</v>
      </c>
      <c r="B56" s="89"/>
      <c r="C56" s="115"/>
      <c r="D56" s="48"/>
      <c r="E56" s="89"/>
      <c r="F56" s="115"/>
      <c r="G56" s="115"/>
      <c r="H56" s="98"/>
      <c r="I56" s="313"/>
      <c r="J56" s="300"/>
      <c r="K56" s="300"/>
      <c r="L56" s="300"/>
      <c r="M56" s="300"/>
      <c r="N56" s="314"/>
    </row>
    <row r="57" spans="1:14" s="42" customFormat="1" ht="21" customHeight="1" collapsed="1" x14ac:dyDescent="0.4">
      <c r="A57" s="82" t="s">
        <v>438</v>
      </c>
      <c r="B57" s="115"/>
      <c r="C57" s="115" t="s">
        <v>478</v>
      </c>
      <c r="D57" s="48"/>
      <c r="E57" s="89" t="s">
        <v>479</v>
      </c>
      <c r="F57" s="48"/>
      <c r="G57" s="48"/>
      <c r="H57" s="49"/>
      <c r="I57" s="306" t="s">
        <v>196</v>
      </c>
      <c r="J57" s="301" t="s">
        <v>196</v>
      </c>
      <c r="K57" s="301" t="s">
        <v>196</v>
      </c>
      <c r="L57" s="300"/>
      <c r="M57" s="300"/>
      <c r="N57" s="314"/>
    </row>
    <row r="58" spans="1:14" s="42" customFormat="1" ht="20.05" customHeight="1" x14ac:dyDescent="0.4">
      <c r="A58" s="82" t="s">
        <v>438</v>
      </c>
      <c r="B58" s="49"/>
      <c r="C58" s="115"/>
      <c r="D58" s="51"/>
      <c r="E58" s="49"/>
      <c r="F58" s="48"/>
      <c r="G58" s="48"/>
      <c r="H58" s="49"/>
      <c r="I58" s="313"/>
      <c r="J58" s="300"/>
      <c r="K58" s="300"/>
      <c r="L58" s="300"/>
      <c r="M58" s="300"/>
      <c r="N58" s="314"/>
    </row>
    <row r="59" spans="1:14" s="42" customFormat="1" ht="20.05" customHeight="1" x14ac:dyDescent="0.4">
      <c r="A59" s="82" t="s">
        <v>438</v>
      </c>
      <c r="B59" s="49"/>
      <c r="C59" s="115" t="s">
        <v>402</v>
      </c>
      <c r="D59" s="51"/>
      <c r="E59" s="49"/>
      <c r="F59" s="48"/>
      <c r="G59" s="48"/>
      <c r="H59" s="49"/>
      <c r="I59" s="316"/>
      <c r="J59" s="317"/>
      <c r="K59" s="317"/>
      <c r="L59" s="317"/>
      <c r="M59" s="317"/>
      <c r="N59" s="318"/>
    </row>
    <row r="60" spans="1:14" s="42" customFormat="1" ht="27.55" customHeight="1" x14ac:dyDescent="0.4">
      <c r="A60" s="46"/>
      <c r="B60" s="47"/>
      <c r="C60" s="47"/>
      <c r="D60" s="47"/>
      <c r="E60" s="47"/>
      <c r="F60" s="47"/>
      <c r="G60" s="47"/>
      <c r="H60" s="47"/>
      <c r="I60" s="47"/>
      <c r="J60" s="47"/>
      <c r="K60" s="47"/>
      <c r="L60" s="47"/>
      <c r="M60" s="47"/>
      <c r="N60" s="47"/>
    </row>
    <row r="61" spans="1:14" s="42" customFormat="1" ht="30" customHeight="1" x14ac:dyDescent="0.4">
      <c r="A61" s="53" t="s">
        <v>292</v>
      </c>
      <c r="B61" s="411" t="s">
        <v>293</v>
      </c>
      <c r="C61" s="430"/>
      <c r="D61" s="412"/>
      <c r="E61" s="411" t="s">
        <v>346</v>
      </c>
      <c r="F61" s="412"/>
      <c r="G61" s="58" t="s">
        <v>348</v>
      </c>
      <c r="H61" s="91" t="s">
        <v>121</v>
      </c>
      <c r="I61" s="303" t="str">
        <f t="shared" ref="I61:N61" si="3">I10</f>
        <v>SEA GRASS</v>
      </c>
      <c r="J61" s="304" t="str">
        <f t="shared" si="3"/>
        <v>VIOLET</v>
      </c>
      <c r="K61" s="304" t="str">
        <f t="shared" si="3"/>
        <v>NAVY</v>
      </c>
      <c r="L61" s="304">
        <f t="shared" si="3"/>
        <v>0</v>
      </c>
      <c r="M61" s="304">
        <f t="shared" si="3"/>
        <v>0</v>
      </c>
      <c r="N61" s="305">
        <f t="shared" si="3"/>
        <v>0</v>
      </c>
    </row>
    <row r="62" spans="1:14" s="42" customFormat="1" ht="20.05" customHeight="1" x14ac:dyDescent="0.4">
      <c r="A62" s="82" t="s">
        <v>480</v>
      </c>
      <c r="B62" s="407" t="s">
        <v>481</v>
      </c>
      <c r="C62" s="431"/>
      <c r="D62" s="432"/>
      <c r="E62" s="407" t="s">
        <v>482</v>
      </c>
      <c r="F62" s="408"/>
      <c r="G62" s="92" t="s">
        <v>483</v>
      </c>
      <c r="H62" s="89" t="s">
        <v>484</v>
      </c>
      <c r="I62" s="306" t="s">
        <v>10</v>
      </c>
      <c r="J62" s="301"/>
      <c r="K62" s="301"/>
      <c r="L62" s="301" t="s">
        <v>6</v>
      </c>
      <c r="M62" s="301" t="s">
        <v>6</v>
      </c>
      <c r="N62" s="307" t="s">
        <v>6</v>
      </c>
    </row>
    <row r="63" spans="1:14" s="42" customFormat="1" ht="20.05" customHeight="1" x14ac:dyDescent="0.4">
      <c r="A63" s="82" t="s">
        <v>485</v>
      </c>
      <c r="B63" s="399" t="s">
        <v>60</v>
      </c>
      <c r="C63" s="400"/>
      <c r="D63" s="401"/>
      <c r="E63" s="409" t="s">
        <v>62</v>
      </c>
      <c r="F63" s="410"/>
      <c r="G63" s="51">
        <v>1</v>
      </c>
      <c r="H63" s="89" t="s">
        <v>484</v>
      </c>
      <c r="I63" s="308"/>
      <c r="J63" s="302"/>
      <c r="K63" s="302"/>
      <c r="L63" s="302"/>
      <c r="M63" s="302"/>
      <c r="N63" s="309"/>
    </row>
    <row r="64" spans="1:14" s="42" customFormat="1" ht="30" customHeight="1" x14ac:dyDescent="0.4">
      <c r="A64" s="82" t="s">
        <v>486</v>
      </c>
      <c r="B64" s="399" t="s">
        <v>53</v>
      </c>
      <c r="C64" s="400"/>
      <c r="D64" s="401"/>
      <c r="E64" s="407" t="s">
        <v>487</v>
      </c>
      <c r="F64" s="408"/>
      <c r="G64" s="51">
        <v>1</v>
      </c>
      <c r="H64" s="89" t="s">
        <v>484</v>
      </c>
      <c r="I64" s="308"/>
      <c r="J64" s="302"/>
      <c r="K64" s="302"/>
      <c r="L64" s="302"/>
      <c r="M64" s="302"/>
      <c r="N64" s="309"/>
    </row>
    <row r="65" spans="1:14" s="42" customFormat="1" ht="20.05" customHeight="1" x14ac:dyDescent="0.4">
      <c r="A65" s="82" t="s">
        <v>488</v>
      </c>
      <c r="B65" s="399" t="s">
        <v>61</v>
      </c>
      <c r="C65" s="400"/>
      <c r="D65" s="401"/>
      <c r="E65" s="413" t="s">
        <v>40</v>
      </c>
      <c r="F65" s="408"/>
      <c r="G65" s="51">
        <v>1</v>
      </c>
      <c r="H65" s="89" t="s">
        <v>484</v>
      </c>
      <c r="I65" s="308"/>
      <c r="J65" s="302"/>
      <c r="K65" s="302"/>
      <c r="L65" s="302"/>
      <c r="M65" s="302"/>
      <c r="N65" s="309"/>
    </row>
    <row r="66" spans="1:14" ht="30" customHeight="1" x14ac:dyDescent="0.4">
      <c r="A66" s="82" t="s">
        <v>489</v>
      </c>
      <c r="B66" s="407" t="s">
        <v>490</v>
      </c>
      <c r="C66" s="431"/>
      <c r="D66" s="432"/>
      <c r="E66" s="409" t="s">
        <v>39</v>
      </c>
      <c r="F66" s="410"/>
      <c r="G66" s="51">
        <v>1</v>
      </c>
      <c r="H66" s="98">
        <f>'Design Sheet'!E6</f>
        <v>0</v>
      </c>
      <c r="I66" s="308"/>
      <c r="J66" s="302"/>
      <c r="K66" s="302"/>
      <c r="L66" s="302"/>
      <c r="M66" s="302"/>
      <c r="N66" s="309"/>
    </row>
    <row r="67" spans="1:14" ht="20.05" customHeight="1" x14ac:dyDescent="0.4">
      <c r="A67" s="82" t="s">
        <v>491</v>
      </c>
      <c r="B67" s="407" t="s">
        <v>492</v>
      </c>
      <c r="C67" s="437"/>
      <c r="D67" s="408"/>
      <c r="E67" s="407" t="s">
        <v>493</v>
      </c>
      <c r="F67" s="408"/>
      <c r="G67" s="51">
        <v>1</v>
      </c>
      <c r="H67" s="98">
        <f>'Design Sheet'!E6</f>
        <v>0</v>
      </c>
      <c r="I67" s="310"/>
      <c r="J67" s="311"/>
      <c r="K67" s="311"/>
      <c r="L67" s="311"/>
      <c r="M67" s="311"/>
      <c r="N67" s="312"/>
    </row>
  </sheetData>
  <mergeCells count="69">
    <mergeCell ref="B44:C44"/>
    <mergeCell ref="B26:D26"/>
    <mergeCell ref="B32:D32"/>
    <mergeCell ref="B33:D33"/>
    <mergeCell ref="B27:D27"/>
    <mergeCell ref="B29:D29"/>
    <mergeCell ref="B31:D31"/>
    <mergeCell ref="B67:D67"/>
    <mergeCell ref="B65:D65"/>
    <mergeCell ref="B63:D63"/>
    <mergeCell ref="B66:D66"/>
    <mergeCell ref="B64:D64"/>
    <mergeCell ref="B61:D61"/>
    <mergeCell ref="B62:D62"/>
    <mergeCell ref="B28:D28"/>
    <mergeCell ref="B30:D30"/>
    <mergeCell ref="B43:C43"/>
    <mergeCell ref="B45:C45"/>
    <mergeCell ref="B46:C46"/>
    <mergeCell ref="C34:D34"/>
    <mergeCell ref="B36:C36"/>
    <mergeCell ref="B47:C47"/>
    <mergeCell ref="B48:C48"/>
    <mergeCell ref="B49:C49"/>
    <mergeCell ref="B50:C50"/>
    <mergeCell ref="B52:C52"/>
    <mergeCell ref="B53:C53"/>
    <mergeCell ref="B51:C51"/>
    <mergeCell ref="B11:D11"/>
    <mergeCell ref="B12:D12"/>
    <mergeCell ref="B13:D13"/>
    <mergeCell ref="B14:D14"/>
    <mergeCell ref="B15:D15"/>
    <mergeCell ref="B7:C7"/>
    <mergeCell ref="I7:K7"/>
    <mergeCell ref="I8:K8"/>
    <mergeCell ref="B8:C8"/>
    <mergeCell ref="B10:D10"/>
    <mergeCell ref="E8:F8"/>
    <mergeCell ref="G7:H7"/>
    <mergeCell ref="G8:H8"/>
    <mergeCell ref="E7:F7"/>
    <mergeCell ref="J1:K1"/>
    <mergeCell ref="A3:K3"/>
    <mergeCell ref="A4:K4"/>
    <mergeCell ref="G5:H5"/>
    <mergeCell ref="G6:H6"/>
    <mergeCell ref="I5:K5"/>
    <mergeCell ref="I6:K6"/>
    <mergeCell ref="E5:F5"/>
    <mergeCell ref="E6:F6"/>
    <mergeCell ref="B5:C5"/>
    <mergeCell ref="B6:C6"/>
    <mergeCell ref="E67:F67"/>
    <mergeCell ref="E63:F63"/>
    <mergeCell ref="E66:F66"/>
    <mergeCell ref="E62:F62"/>
    <mergeCell ref="E61:F61"/>
    <mergeCell ref="E65:F65"/>
    <mergeCell ref="E64:F64"/>
    <mergeCell ref="B21:D21"/>
    <mergeCell ref="B22:D22"/>
    <mergeCell ref="B23:D23"/>
    <mergeCell ref="B24:D24"/>
    <mergeCell ref="B16:D16"/>
    <mergeCell ref="B17:D17"/>
    <mergeCell ref="B18:D18"/>
    <mergeCell ref="B19:D19"/>
    <mergeCell ref="B20:D20"/>
  </mergeCells>
  <phoneticPr fontId="10" type="noConversion"/>
  <conditionalFormatting sqref="B11:B12 E11:H12">
    <cfRule type="cellIs" dxfId="18" priority="5" operator="equal">
      <formula>0</formula>
    </cfRule>
  </conditionalFormatting>
  <conditionalFormatting sqref="B17 E17">
    <cfRule type="cellIs" dxfId="17" priority="3" operator="equal">
      <formula>0</formula>
    </cfRule>
  </conditionalFormatting>
  <conditionalFormatting sqref="B49:B52 E49:H52">
    <cfRule type="cellIs" dxfId="16" priority="1" operator="equal">
      <formula>0</formula>
    </cfRule>
  </conditionalFormatting>
  <conditionalFormatting sqref="H34">
    <cfRule type="cellIs" dxfId="15" priority="4" operator="equal">
      <formula>0</formula>
    </cfRule>
  </conditionalFormatting>
  <conditionalFormatting sqref="J10:N11">
    <cfRule type="cellIs" dxfId="14" priority="6" operator="equal">
      <formula>0</formula>
    </cfRule>
  </conditionalFormatting>
  <conditionalFormatting sqref="J17:N17">
    <cfRule type="cellIs" dxfId="13" priority="2" operator="equal">
      <formula>0</formula>
    </cfRule>
  </conditionalFormatting>
  <conditionalFormatting sqref="J26:N26">
    <cfRule type="cellIs" dxfId="12" priority="9" operator="equal">
      <formula>0</formula>
    </cfRule>
  </conditionalFormatting>
  <conditionalFormatting sqref="J36:N36">
    <cfRule type="cellIs" dxfId="11" priority="10" operator="equal">
      <formula>0</formula>
    </cfRule>
  </conditionalFormatting>
  <conditionalFormatting sqref="J61:N61">
    <cfRule type="cellIs" dxfId="10" priority="11" operator="equal">
      <formula>0</formula>
    </cfRule>
  </conditionalFormatting>
  <printOptions horizontalCentered="1"/>
  <pageMargins left="0.39370078740157483" right="0.39370078740157483" top="0.39370078740157483" bottom="0.39370078740157483" header="0.39370078740157483" footer="0.19685039370078741"/>
  <pageSetup paperSize="9" scale="47" orientation="landscape" r:id="rId1"/>
  <headerFooter alignWithMargins="0">
    <oddFooter>&amp;C&amp;F - &amp;A</oddFooter>
  </headerFooter>
  <drawing r:id="rId2"/>
  <extLst>
    <ext xmlns:x14="http://schemas.microsoft.com/office/spreadsheetml/2009/9/main" uri="{CCE6A557-97BC-4b89-ADB6-D9C93CAAB3DF}">
      <x14:dataValidations xmlns:xm="http://schemas.microsoft.com/office/excel/2006/main" count="29">
        <x14:dataValidation type="list" allowBlank="1" showInputMessage="1" showErrorMessage="1" xr:uid="{8931C825-357B-4482-926A-A6155CF7319B}">
          <x14:formula1>
            <xm:f>'LOOK UP'!$G$41:$G$58</xm:f>
          </x14:formula1>
          <xm:sqref>B34</xm:sqref>
        </x14:dataValidation>
        <x14:dataValidation type="list" allowBlank="1" showInputMessage="1" showErrorMessage="1" xr:uid="{BAC4A6B2-17BA-46C6-9398-B1DE45154A0B}">
          <x14:formula1>
            <xm:f>'LOOK UP'!$F$41:$F$51</xm:f>
          </x14:formula1>
          <xm:sqref>B33:D33</xm:sqref>
        </x14:dataValidation>
        <x14:dataValidation type="list" allowBlank="1" showInputMessage="1" showErrorMessage="1" xr:uid="{EEC08AD3-A953-44AE-9F81-4736462A23D7}">
          <x14:formula1>
            <xm:f>'LOOK UP'!$E$41:$E$65</xm:f>
          </x14:formula1>
          <xm:sqref>B32:D32</xm:sqref>
        </x14:dataValidation>
        <x14:dataValidation type="list" allowBlank="1" showInputMessage="1" showErrorMessage="1" xr:uid="{EDD726F3-AA62-4F14-86F7-118D87473A5C}">
          <x14:formula1>
            <xm:f>'LOOK UP'!$D$18:$D$21</xm:f>
          </x14:formula1>
          <xm:sqref>I62:N62</xm:sqref>
        </x14:dataValidation>
        <x14:dataValidation type="list" allowBlank="1" showInputMessage="1" showErrorMessage="1" xr:uid="{44C42C21-8AF9-4B85-89B7-25708E89C70D}">
          <x14:formula1>
            <xm:f>'LOOK UP'!$B$18:$B$22</xm:f>
          </x14:formula1>
          <xm:sqref>B64:D64</xm:sqref>
        </x14:dataValidation>
        <x14:dataValidation type="list" allowBlank="1" showInputMessage="1" showErrorMessage="1" xr:uid="{702C07B9-04D1-45C4-8CD9-71F356ABA2AC}">
          <x14:formula1>
            <xm:f>'LOOK UP'!$D$41:$D$47</xm:f>
          </x14:formula1>
          <xm:sqref>I27:N33</xm:sqref>
        </x14:dataValidation>
        <x14:dataValidation type="list" allowBlank="1" showInputMessage="1" showErrorMessage="1" xr:uid="{D54D29AE-B49A-4238-8574-443511827E9B}">
          <x14:formula1>
            <xm:f>'LOOK UP'!$C$41:$C$64</xm:f>
          </x14:formula1>
          <xm:sqref>B27:D29</xm:sqref>
        </x14:dataValidation>
        <x14:dataValidation type="list" allowBlank="1" showInputMessage="1" showErrorMessage="1" xr:uid="{770D649F-3982-4E25-A72B-2A95FDBEF8AD}">
          <x14:formula1>
            <xm:f>'LOOK UP'!$B$41:$B$46</xm:f>
          </x14:formula1>
          <xm:sqref>B30:D31</xm:sqref>
        </x14:dataValidation>
        <x14:dataValidation type="list" allowBlank="1" showInputMessage="1" showErrorMessage="1" xr:uid="{975BD7FE-6019-43B3-98A7-73FD559173D6}">
          <x14:formula1>
            <xm:f>'LOOK UP'!$G$18:$G$22</xm:f>
          </x14:formula1>
          <xm:sqref>E65:F65</xm:sqref>
        </x14:dataValidation>
        <x14:dataValidation type="list" allowBlank="1" showInputMessage="1" showErrorMessage="1" xr:uid="{338F4441-7F05-45E1-BB12-B09D3187A93C}">
          <x14:formula1>
            <xm:f>'LOOK UP'!$F$18:$F$24</xm:f>
          </x14:formula1>
          <xm:sqref>E66:F66</xm:sqref>
        </x14:dataValidation>
        <x14:dataValidation type="list" allowBlank="1" showInputMessage="1" showErrorMessage="1" xr:uid="{5A9DB99A-D56C-4F8D-B3A2-9EFF009F6F8D}">
          <x14:formula1>
            <xm:f>'LOOK UP'!$A$18:$A$33</xm:f>
          </x14:formula1>
          <xm:sqref>B63:D63</xm:sqref>
        </x14:dataValidation>
        <x14:dataValidation type="list" allowBlank="1" showInputMessage="1" showErrorMessage="1" xr:uid="{9BE30BB3-1DB5-4665-B424-004B0DAA80CB}">
          <x14:formula1>
            <xm:f>'LOOK UP'!$C$18:$C$33</xm:f>
          </x14:formula1>
          <xm:sqref>B65:D65</xm:sqref>
        </x14:dataValidation>
        <x14:dataValidation type="list" allowBlank="1" showInputMessage="1" showErrorMessage="1" xr:uid="{A4A4F6B2-5AD8-4A8E-8B2B-63A190FC1F08}">
          <x14:formula1>
            <xm:f>'LOOK UP'!$E$18:$E$35</xm:f>
          </x14:formula1>
          <xm:sqref>E63:F63</xm:sqref>
        </x14:dataValidation>
        <x14:dataValidation type="list" allowBlank="1" showInputMessage="1" showErrorMessage="1" xr:uid="{63A000D7-CE57-4AC5-9961-9C8EA1C85A05}">
          <x14:formula1>
            <xm:f>'LOOK UP'!$A$33:$A$98</xm:f>
          </x14:formula1>
          <xm:sqref>I7</xm:sqref>
        </x14:dataValidation>
        <x14:dataValidation type="list" allowBlank="1" showInputMessage="1" showErrorMessage="1" xr:uid="{6C6026A8-9D84-4CB1-B89B-AAEC37AA859E}">
          <x14:formula1>
            <xm:f>'LOOK UP'!$N$49:$N$53</xm:f>
          </x14:formula1>
          <xm:sqref>B45:C45</xm:sqref>
        </x14:dataValidation>
        <x14:dataValidation type="list" allowBlank="1" showInputMessage="1" showErrorMessage="1" xr:uid="{7804F4CF-6660-424E-89F6-2F4E8D414AEA}">
          <x14:formula1>
            <xm:f>'LOOK UP'!$N$57:$N$63</xm:f>
          </x14:formula1>
          <xm:sqref>I45</xm:sqref>
        </x14:dataValidation>
        <x14:dataValidation type="list" allowBlank="1" showInputMessage="1" showErrorMessage="1" xr:uid="{B9C7F655-8163-4184-AB52-3C3DB5EDC5AF}">
          <x14:formula1>
            <xm:f>'LOOK UP'!$B$83:$B$89</xm:f>
          </x14:formula1>
          <xm:sqref>B12:D12</xm:sqref>
        </x14:dataValidation>
        <x14:dataValidation type="list" allowBlank="1" showInputMessage="1" showErrorMessage="1" xr:uid="{370EF532-60D5-457B-A006-1E19BD976D67}">
          <x14:formula1>
            <xm:f>'LOOK UP'!$M$41:$M$52</xm:f>
          </x14:formula1>
          <xm:sqref>I18 I20</xm:sqref>
        </x14:dataValidation>
        <x14:dataValidation type="list" allowBlank="1" showInputMessage="1" showErrorMessage="1" xr:uid="{E7C331F7-72ED-42DC-9D63-BEAF255B785C}">
          <x14:formula1>
            <xm:f>'LOOK UP'!$P$41:$P$43</xm:f>
          </x14:formula1>
          <xm:sqref>C37</xm:sqref>
        </x14:dataValidation>
        <x14:dataValidation type="list" allowBlank="1" showInputMessage="1" showErrorMessage="1" xr:uid="{B34221F7-9272-4FA0-A79F-4B32AED01C3C}">
          <x14:formula1>
            <xm:f>'LOOK UP'!$Q$41:$Q$44</xm:f>
          </x14:formula1>
          <xm:sqref>C38</xm:sqref>
        </x14:dataValidation>
        <x14:dataValidation type="list" allowBlank="1" showInputMessage="1" showErrorMessage="1" xr:uid="{8BBF9478-4F57-4CFF-A292-BFE49768ABFB}">
          <x14:formula1>
            <xm:f>'LOOK UP'!$Q$58:$Q$61</xm:f>
          </x14:formula1>
          <xm:sqref>I38</xm:sqref>
        </x14:dataValidation>
        <x14:dataValidation type="list" allowBlank="1" showInputMessage="1" showErrorMessage="1" xr:uid="{FB62AA3C-B709-4C96-AA8B-B8501B0334B3}">
          <x14:formula1>
            <xm:f>'LOOK UP'!$N$41:$N$48</xm:f>
          </x14:formula1>
          <xm:sqref>B43:C44</xm:sqref>
        </x14:dataValidation>
        <x14:dataValidation type="list" allowBlank="1" showInputMessage="1" showErrorMessage="1" xr:uid="{514DEB3F-EAEB-418F-B84C-1DE9268D7299}">
          <x14:formula1>
            <xm:f>'LOOK UP'!$L$41:$L$75</xm:f>
          </x14:formula1>
          <xm:sqref>B18:D21</xm:sqref>
        </x14:dataValidation>
        <x14:dataValidation type="list" allowBlank="1" showInputMessage="1" showErrorMessage="1" xr:uid="{A269B7A9-48F9-4BBD-9FE7-10194AF97294}">
          <x14:formula1>
            <xm:f>'LOOK UP'!$K$41:$K$73</xm:f>
          </x14:formula1>
          <xm:sqref>B58:B59</xm:sqref>
        </x14:dataValidation>
        <x14:dataValidation type="list" allowBlank="1" showInputMessage="1" showErrorMessage="1" xr:uid="{52BEE403-489A-4299-9E54-9DF888AF9C55}">
          <x14:formula1>
            <xm:f>'LOOK UP'!$B$92:$B$116</xm:f>
          </x14:formula1>
          <xm:sqref>B14:D14</xm:sqref>
        </x14:dataValidation>
        <x14:dataValidation type="list" allowBlank="1" showInputMessage="1" showErrorMessage="1" xr:uid="{355B6609-DC0B-4C6F-B25A-6C01C1F32CDA}">
          <x14:formula1>
            <xm:f>'LOOK UP'!$B$122:$B$131</xm:f>
          </x14:formula1>
          <xm:sqref>B50:C51</xm:sqref>
        </x14:dataValidation>
        <x14:dataValidation type="list" allowBlank="1" showInputMessage="1" showErrorMessage="1" xr:uid="{E7A58B4D-05DA-4E3D-9084-DB362449A177}">
          <x14:formula1>
            <xm:f>'LOOK UP'!$T$41:$T$63</xm:f>
          </x14:formula1>
          <xm:sqref>B53:C53</xm:sqref>
        </x14:dataValidation>
        <x14:dataValidation type="list" allowBlank="1" showInputMessage="1" showErrorMessage="1" xr:uid="{04691E7F-43EA-45D5-B16C-BCCAE5C15239}">
          <x14:formula1>
            <xm:f>'LOOK UP'!$B$134:$B$138</xm:f>
          </x14:formula1>
          <xm:sqref>B52:C52</xm:sqref>
        </x14:dataValidation>
        <x14:dataValidation type="list" allowBlank="1" showInputMessage="1" showErrorMessage="1" xr:uid="{A66F0734-8FBC-4203-8915-AF7503F8C715}">
          <x14:formula1>
            <xm:f>'LOOK UP'!$B$144:$B$152</xm:f>
          </x14:formula1>
          <xm:sqref>B49:C49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5EE7B-1855-4087-B309-7B048B0A4E56}">
  <sheetPr>
    <tabColor theme="7" tint="0.59999389629810485"/>
    <pageSetUpPr fitToPage="1"/>
  </sheetPr>
  <dimension ref="A1:AM147"/>
  <sheetViews>
    <sheetView view="pageBreakPreview" zoomScale="55" zoomScaleNormal="75" zoomScaleSheetLayoutView="55" workbookViewId="0">
      <selection activeCell="Z27" sqref="Z27"/>
    </sheetView>
  </sheetViews>
  <sheetFormatPr defaultColWidth="8.69140625" defaultRowHeight="14.6" outlineLevelRow="1" outlineLevelCol="1" x14ac:dyDescent="0.4"/>
  <cols>
    <col min="1" max="1" width="5.69140625" customWidth="1"/>
    <col min="2" max="2" width="15.4609375" customWidth="1"/>
    <col min="3" max="3" width="33.23046875" customWidth="1"/>
    <col min="4" max="4" width="9.69140625" customWidth="1"/>
    <col min="5" max="6" width="9.69140625" hidden="1" customWidth="1" outlineLevel="1"/>
    <col min="7" max="7" width="9.69140625" customWidth="1" collapsed="1"/>
    <col min="8" max="8" width="9.69140625" customWidth="1"/>
    <col min="9" max="9" width="7.69140625" customWidth="1"/>
    <col min="10" max="11" width="9.69140625" hidden="1" customWidth="1" outlineLevel="1"/>
    <col min="12" max="12" width="7.69140625" hidden="1" customWidth="1" outlineLevel="1"/>
    <col min="13" max="13" width="9.69140625" customWidth="1" collapsed="1"/>
    <col min="14" max="14" width="9.69140625" customWidth="1"/>
    <col min="15" max="15" width="7.69140625" customWidth="1"/>
    <col min="16" max="17" width="9.69140625" hidden="1" customWidth="1" outlineLevel="1"/>
    <col min="18" max="18" width="7.69140625" hidden="1" customWidth="1" outlineLevel="1"/>
    <col min="19" max="19" width="9.69140625" customWidth="1" collapsed="1"/>
    <col min="20" max="20" width="9.69140625" customWidth="1"/>
    <col min="21" max="21" width="7.69140625" customWidth="1"/>
    <col min="22" max="23" width="9.69140625" hidden="1" customWidth="1" outlineLevel="1"/>
    <col min="24" max="24" width="7.69140625" hidden="1" customWidth="1" outlineLevel="1"/>
    <col min="25" max="25" width="9.69140625" customWidth="1" collapsed="1"/>
    <col min="26" max="26" width="14.4609375" customWidth="1"/>
    <col min="27" max="27" width="9.69140625" customWidth="1"/>
    <col min="28" max="31" width="20.69140625" customWidth="1"/>
  </cols>
  <sheetData>
    <row r="1" spans="1:32" s="3" customFormat="1" ht="30" customHeight="1" thickBot="1" x14ac:dyDescent="0.45">
      <c r="A1"/>
      <c r="B1"/>
      <c r="C1"/>
      <c r="D1"/>
      <c r="E1"/>
      <c r="F1"/>
      <c r="G1"/>
      <c r="H1"/>
      <c r="I1"/>
      <c r="J1"/>
      <c r="K1"/>
      <c r="L1"/>
      <c r="M1" s="32"/>
      <c r="N1" s="18"/>
      <c r="O1" s="18"/>
      <c r="P1" s="32"/>
      <c r="Q1" s="18"/>
      <c r="R1" s="18"/>
      <c r="S1" s="57"/>
      <c r="T1" s="32"/>
      <c r="U1" s="32"/>
      <c r="V1" s="57"/>
      <c r="W1" s="32"/>
      <c r="X1" s="32"/>
      <c r="Y1"/>
      <c r="Z1"/>
      <c r="AB1" s="29"/>
      <c r="AC1" s="76"/>
      <c r="AD1" s="414" t="str">
        <f>'Design Sheet'!D1</f>
        <v>Q2CMT 8017</v>
      </c>
      <c r="AE1" s="415"/>
    </row>
    <row r="2" spans="1:32" s="1" customFormat="1" ht="10.3" customHeight="1" x14ac:dyDescent="0.4">
      <c r="A2" s="7"/>
      <c r="B2" s="7"/>
      <c r="C2" s="2"/>
      <c r="D2" s="2"/>
      <c r="E2" s="2"/>
      <c r="F2" s="2"/>
      <c r="G2" s="2"/>
      <c r="H2" s="2"/>
      <c r="I2" s="2"/>
      <c r="J2" s="2"/>
      <c r="K2" s="2"/>
      <c r="L2" s="2"/>
      <c r="M2" s="2"/>
      <c r="N2" s="2"/>
      <c r="O2" s="2"/>
      <c r="P2" s="2"/>
      <c r="Q2" s="2"/>
      <c r="R2" s="2"/>
      <c r="S2" s="2"/>
      <c r="T2" s="2"/>
      <c r="U2" s="2"/>
      <c r="V2" s="2"/>
      <c r="W2" s="2"/>
      <c r="X2" s="2"/>
      <c r="Y2"/>
      <c r="Z2"/>
      <c r="AA2" s="2"/>
      <c r="AB2" s="2"/>
      <c r="AC2" s="2"/>
      <c r="AD2" s="2"/>
      <c r="AE2" s="2"/>
    </row>
    <row r="3" spans="1:32" s="1" customFormat="1" ht="30" customHeight="1" x14ac:dyDescent="0.4">
      <c r="A3" s="464" t="str">
        <f>'Design Sheet'!A4</f>
        <v>CAMILLA AND MARC - WKND</v>
      </c>
      <c r="B3" s="464"/>
      <c r="C3" s="464"/>
      <c r="D3" s="464"/>
      <c r="E3" s="464"/>
      <c r="F3" s="464"/>
      <c r="G3" s="464"/>
      <c r="H3" s="464"/>
      <c r="I3" s="464"/>
      <c r="J3" s="464"/>
      <c r="K3" s="464"/>
      <c r="L3" s="464"/>
      <c r="M3" s="464"/>
      <c r="N3" s="464"/>
      <c r="O3" s="464"/>
      <c r="P3" s="464"/>
      <c r="Q3" s="464"/>
      <c r="R3" s="464"/>
      <c r="S3" s="464"/>
      <c r="T3" s="464"/>
      <c r="U3" s="464"/>
      <c r="V3" s="464"/>
      <c r="W3" s="464"/>
      <c r="X3" s="464"/>
      <c r="Y3" s="464"/>
      <c r="Z3" s="464"/>
      <c r="AA3" s="464"/>
      <c r="AB3" s="464"/>
      <c r="AC3" s="464"/>
      <c r="AD3" s="464"/>
      <c r="AE3" s="464"/>
    </row>
    <row r="4" spans="1:32" s="1" customFormat="1" ht="20.05" customHeight="1" x14ac:dyDescent="0.4">
      <c r="A4" s="465" t="s">
        <v>495</v>
      </c>
      <c r="B4" s="465"/>
      <c r="C4" s="465"/>
      <c r="D4" s="465"/>
      <c r="E4" s="465"/>
      <c r="F4" s="465"/>
      <c r="G4" s="465"/>
      <c r="H4" s="465"/>
      <c r="I4" s="465"/>
      <c r="J4" s="465"/>
      <c r="K4" s="465"/>
      <c r="L4" s="465"/>
      <c r="M4" s="465"/>
      <c r="N4" s="465"/>
      <c r="O4" s="465"/>
      <c r="P4" s="465"/>
      <c r="Q4" s="465"/>
      <c r="R4" s="465"/>
      <c r="S4" s="465"/>
      <c r="T4" s="465"/>
      <c r="U4" s="465"/>
      <c r="V4" s="465"/>
      <c r="W4" s="465"/>
      <c r="X4" s="465"/>
      <c r="Y4" s="465"/>
      <c r="Z4" s="465"/>
      <c r="AA4" s="465"/>
      <c r="AB4" s="465"/>
      <c r="AC4" s="465"/>
      <c r="AD4" s="465"/>
      <c r="AE4" s="465"/>
    </row>
    <row r="5" spans="1:32" s="85" customFormat="1" ht="20.05" customHeight="1" x14ac:dyDescent="0.4">
      <c r="A5" s="78" t="s">
        <v>496</v>
      </c>
      <c r="B5" s="79"/>
      <c r="C5" s="381" t="str">
        <f>'Design Sheet'!B6</f>
        <v>Q2 - PREFALL '25</v>
      </c>
      <c r="D5" s="441"/>
      <c r="E5" s="279"/>
      <c r="F5" s="279"/>
      <c r="G5" s="442" t="s">
        <v>389</v>
      </c>
      <c r="H5" s="447"/>
      <c r="I5" s="447"/>
      <c r="J5" s="447"/>
      <c r="K5" s="447"/>
      <c r="L5" s="443"/>
      <c r="M5" s="381">
        <f>'Design Sheet'!E6</f>
        <v>0</v>
      </c>
      <c r="N5" s="441"/>
      <c r="O5" s="441"/>
      <c r="P5" s="441"/>
      <c r="Q5" s="441"/>
      <c r="R5" s="441"/>
      <c r="S5" s="441"/>
      <c r="T5" s="441"/>
      <c r="U5" s="441"/>
      <c r="V5" s="441"/>
      <c r="W5" s="441"/>
      <c r="X5" s="382"/>
      <c r="Y5" s="442" t="s">
        <v>391</v>
      </c>
      <c r="Z5" s="443"/>
      <c r="AA5" s="381" t="str">
        <f>'Design Sheet'!E7</f>
        <v>GEORGIA</v>
      </c>
      <c r="AB5" s="382"/>
      <c r="AC5" s="78" t="s">
        <v>497</v>
      </c>
      <c r="AD5" s="424">
        <v>8</v>
      </c>
      <c r="AE5" s="424"/>
      <c r="AF5" s="84"/>
    </row>
    <row r="6" spans="1:32" s="85" customFormat="1" ht="20.05" customHeight="1" x14ac:dyDescent="0.4">
      <c r="A6" s="442" t="s">
        <v>392</v>
      </c>
      <c r="B6" s="443" t="str">
        <f>'Design Sheet'!B10</f>
        <v>REENA SWEAT</v>
      </c>
      <c r="C6" s="381" t="str">
        <f>'Design Sheet'!B8</f>
        <v>ODESSA SWEAT</v>
      </c>
      <c r="D6" s="441"/>
      <c r="E6" s="279"/>
      <c r="F6" s="279"/>
      <c r="G6" s="442" t="s">
        <v>398</v>
      </c>
      <c r="H6" s="447"/>
      <c r="I6" s="447"/>
      <c r="J6" s="447" t="s">
        <v>398</v>
      </c>
      <c r="K6" s="447"/>
      <c r="L6" s="443"/>
      <c r="M6" s="381" t="str">
        <f>'Design Sheet'!B10</f>
        <v>REENA SWEAT</v>
      </c>
      <c r="N6" s="441"/>
      <c r="O6" s="441"/>
      <c r="P6" s="441"/>
      <c r="Q6" s="441"/>
      <c r="R6" s="441"/>
      <c r="S6" s="441"/>
      <c r="T6" s="441"/>
      <c r="U6" s="441"/>
      <c r="V6" s="441"/>
      <c r="W6" s="441"/>
      <c r="X6" s="382"/>
      <c r="Y6" s="442" t="s">
        <v>424</v>
      </c>
      <c r="Z6" s="443" t="str">
        <f>'Design Sheet'!E10</f>
        <v>KRISTY/CHRIS</v>
      </c>
      <c r="AA6" s="381" t="str">
        <f>'Design Sheet'!E9</f>
        <v>MASSIMO</v>
      </c>
      <c r="AB6" s="382"/>
      <c r="AC6" s="78" t="s">
        <v>498</v>
      </c>
      <c r="AD6" s="424" t="s">
        <v>499</v>
      </c>
      <c r="AE6" s="424"/>
      <c r="AF6" s="84"/>
    </row>
    <row r="7" spans="1:32" s="85" customFormat="1" ht="20.05" customHeight="1" x14ac:dyDescent="0.4">
      <c r="A7" s="442" t="s">
        <v>395</v>
      </c>
      <c r="B7" s="443">
        <f>'Design Sheet'!B12</f>
        <v>0</v>
      </c>
      <c r="C7" s="381" t="str">
        <f>'Design Sheet'!B9</f>
        <v>CREW SWEAT</v>
      </c>
      <c r="D7" s="441"/>
      <c r="E7" s="279"/>
      <c r="F7" s="279"/>
      <c r="G7" s="442" t="s">
        <v>403</v>
      </c>
      <c r="H7" s="447" t="s">
        <v>10</v>
      </c>
      <c r="I7" s="447"/>
      <c r="J7" s="447" t="s">
        <v>500</v>
      </c>
      <c r="K7" s="447" t="s">
        <v>10</v>
      </c>
      <c r="L7" s="443"/>
      <c r="M7" s="381" t="str">
        <f>'Design Sheet'!B44</f>
        <v>LOOPBACK</v>
      </c>
      <c r="N7" s="441"/>
      <c r="O7" s="441"/>
      <c r="P7" s="441"/>
      <c r="Q7" s="441"/>
      <c r="R7" s="441"/>
      <c r="S7" s="441"/>
      <c r="T7" s="441"/>
      <c r="U7" s="441"/>
      <c r="V7" s="441"/>
      <c r="W7" s="441"/>
      <c r="X7" s="382"/>
      <c r="Y7" s="442" t="s">
        <v>501</v>
      </c>
      <c r="Z7" s="443">
        <f>'Design Sheet'!E12</f>
        <v>0</v>
      </c>
      <c r="AA7" s="381" t="s">
        <v>13</v>
      </c>
      <c r="AB7" s="382"/>
      <c r="AC7" s="78" t="s">
        <v>502</v>
      </c>
      <c r="AD7" s="466">
        <v>45636</v>
      </c>
      <c r="AE7" s="466"/>
      <c r="AF7" s="84"/>
    </row>
    <row r="8" spans="1:32" ht="21.75" customHeight="1" thickBot="1" x14ac:dyDescent="0.45">
      <c r="AB8" s="62"/>
      <c r="AE8" s="61"/>
    </row>
    <row r="9" spans="1:32" s="16" customFormat="1" ht="29.15" x14ac:dyDescent="0.4">
      <c r="A9" s="371" t="s">
        <v>503</v>
      </c>
      <c r="B9" s="453" t="s">
        <v>504</v>
      </c>
      <c r="C9" s="454"/>
      <c r="D9" s="116" t="s">
        <v>505</v>
      </c>
      <c r="E9" s="280" t="s">
        <v>506</v>
      </c>
      <c r="F9" s="281" t="s">
        <v>506</v>
      </c>
      <c r="G9" s="117" t="s">
        <v>507</v>
      </c>
      <c r="H9" s="117" t="s">
        <v>508</v>
      </c>
      <c r="I9" s="121" t="s">
        <v>509</v>
      </c>
      <c r="J9" s="117" t="s">
        <v>510</v>
      </c>
      <c r="K9" s="117" t="s">
        <v>511</v>
      </c>
      <c r="L9" s="121" t="s">
        <v>509</v>
      </c>
      <c r="M9" s="119" t="s">
        <v>512</v>
      </c>
      <c r="N9" s="117" t="s">
        <v>513</v>
      </c>
      <c r="O9" s="121" t="s">
        <v>509</v>
      </c>
      <c r="P9" s="119" t="s">
        <v>514</v>
      </c>
      <c r="Q9" s="117" t="s">
        <v>515</v>
      </c>
      <c r="R9" s="121" t="s">
        <v>509</v>
      </c>
      <c r="S9" s="119" t="s">
        <v>516</v>
      </c>
      <c r="T9" s="117" t="s">
        <v>517</v>
      </c>
      <c r="U9" s="121" t="s">
        <v>509</v>
      </c>
      <c r="V9" s="119" t="s">
        <v>518</v>
      </c>
      <c r="W9" s="117" t="s">
        <v>519</v>
      </c>
      <c r="X9" s="121" t="s">
        <v>509</v>
      </c>
      <c r="Y9" s="119"/>
      <c r="Z9" s="117"/>
      <c r="AA9" s="117" t="s">
        <v>520</v>
      </c>
      <c r="AB9" s="455"/>
      <c r="AC9" s="456"/>
      <c r="AD9" s="456"/>
      <c r="AE9" s="457"/>
    </row>
    <row r="10" spans="1:32" s="16" customFormat="1" ht="16.5" customHeight="1" x14ac:dyDescent="0.4">
      <c r="A10" s="371"/>
      <c r="B10" s="41" t="s">
        <v>521</v>
      </c>
      <c r="C10" s="41"/>
      <c r="D10" s="116"/>
      <c r="E10" s="282" t="s">
        <v>522</v>
      </c>
      <c r="F10" s="283" t="s">
        <v>523</v>
      </c>
      <c r="G10" s="190"/>
      <c r="H10" s="118"/>
      <c r="I10" s="191"/>
      <c r="J10" s="190"/>
      <c r="K10" s="118"/>
      <c r="L10" s="191"/>
      <c r="M10" s="120"/>
      <c r="N10" s="118" t="s">
        <v>13</v>
      </c>
      <c r="O10" s="191"/>
      <c r="P10" s="120"/>
      <c r="Q10" s="118"/>
      <c r="R10" s="191"/>
      <c r="S10" s="118" t="s">
        <v>13</v>
      </c>
      <c r="T10" s="118"/>
      <c r="U10" s="191"/>
      <c r="V10" s="192"/>
      <c r="W10" s="118"/>
      <c r="X10" s="191"/>
      <c r="Y10" s="192"/>
      <c r="Z10" s="190"/>
      <c r="AA10" s="190"/>
      <c r="AB10" s="458"/>
      <c r="AC10" s="459"/>
      <c r="AD10" s="459"/>
      <c r="AE10" s="460"/>
    </row>
    <row r="11" spans="1:32" s="16" customFormat="1" ht="16.3" customHeight="1" thickBot="1" x14ac:dyDescent="0.45">
      <c r="A11" s="371"/>
      <c r="B11" s="41" t="s">
        <v>524</v>
      </c>
      <c r="C11" s="41"/>
      <c r="D11" s="126"/>
      <c r="E11" s="284"/>
      <c r="F11" s="285"/>
      <c r="G11" s="227"/>
      <c r="H11" s="227"/>
      <c r="I11" s="228"/>
      <c r="J11" s="227"/>
      <c r="K11" s="227"/>
      <c r="L11" s="228"/>
      <c r="M11" s="229"/>
      <c r="N11" s="227">
        <v>45636</v>
      </c>
      <c r="O11" s="228"/>
      <c r="P11" s="229"/>
      <c r="Q11" s="227"/>
      <c r="R11" s="228"/>
      <c r="S11" s="227">
        <v>45636</v>
      </c>
      <c r="T11" s="227"/>
      <c r="U11" s="228"/>
      <c r="V11" s="229"/>
      <c r="W11" s="227"/>
      <c r="X11" s="228"/>
      <c r="Y11" s="229"/>
      <c r="Z11" s="227"/>
      <c r="AA11" s="227"/>
      <c r="AB11" s="458"/>
      <c r="AC11" s="459"/>
      <c r="AD11" s="459"/>
      <c r="AE11" s="460"/>
    </row>
    <row r="12" spans="1:32" s="2" customFormat="1" ht="16.3" customHeight="1" x14ac:dyDescent="0.4">
      <c r="A12" s="71" t="s">
        <v>525</v>
      </c>
      <c r="B12" s="4" t="s">
        <v>526</v>
      </c>
      <c r="C12" s="60"/>
      <c r="D12" s="86">
        <v>0.5</v>
      </c>
      <c r="E12" s="149">
        <v>1.2</v>
      </c>
      <c r="F12" s="149">
        <v>1.2</v>
      </c>
      <c r="G12" s="65"/>
      <c r="H12" s="65"/>
      <c r="I12" s="122">
        <f>H12-G12</f>
        <v>0</v>
      </c>
      <c r="J12" s="66"/>
      <c r="K12" s="65"/>
      <c r="L12" s="122">
        <f>K12-J12</f>
        <v>0</v>
      </c>
      <c r="M12" s="65">
        <v>56</v>
      </c>
      <c r="N12" s="65">
        <v>58</v>
      </c>
      <c r="O12" s="122">
        <f>N12-M12</f>
        <v>2</v>
      </c>
      <c r="P12" s="66"/>
      <c r="Q12" s="65"/>
      <c r="R12" s="122">
        <f>Q12-P12</f>
        <v>0</v>
      </c>
      <c r="S12" s="65">
        <v>56</v>
      </c>
      <c r="T12" s="65">
        <v>56</v>
      </c>
      <c r="U12" s="122">
        <f>T12-S12</f>
        <v>0</v>
      </c>
      <c r="V12" s="66"/>
      <c r="W12" s="65"/>
      <c r="X12" s="122">
        <f>W12-V12</f>
        <v>0</v>
      </c>
      <c r="Y12" s="65"/>
      <c r="Z12" s="65"/>
      <c r="AA12" s="67"/>
      <c r="AB12" s="458"/>
      <c r="AC12" s="459"/>
      <c r="AD12" s="459"/>
      <c r="AE12" s="460"/>
    </row>
    <row r="13" spans="1:32" s="2" customFormat="1" ht="16.3" hidden="1" customHeight="1" x14ac:dyDescent="0.4">
      <c r="A13" s="71" t="s">
        <v>527</v>
      </c>
      <c r="B13" s="4" t="s">
        <v>528</v>
      </c>
      <c r="C13" s="60"/>
      <c r="D13" s="86">
        <v>0.5</v>
      </c>
      <c r="E13" s="149">
        <v>0.3</v>
      </c>
      <c r="F13" s="149">
        <v>0.3</v>
      </c>
      <c r="G13" s="65"/>
      <c r="H13" s="65"/>
      <c r="I13" s="122">
        <f t="shared" ref="I13:I63" si="0">H13-G13</f>
        <v>0</v>
      </c>
      <c r="J13" s="66"/>
      <c r="K13" s="65"/>
      <c r="L13" s="122">
        <f t="shared" ref="L13:L63" si="1">K13-J13</f>
        <v>0</v>
      </c>
      <c r="M13" s="65"/>
      <c r="N13" s="65"/>
      <c r="O13" s="122">
        <f t="shared" ref="O13:O63" si="2">N13-M13</f>
        <v>0</v>
      </c>
      <c r="P13" s="66"/>
      <c r="Q13" s="65"/>
      <c r="R13" s="122">
        <f t="shared" ref="R13:R63" si="3">Q13-P13</f>
        <v>0</v>
      </c>
      <c r="S13" s="65"/>
      <c r="T13" s="65"/>
      <c r="U13" s="122">
        <f t="shared" ref="U13:U63" si="4">T13-S13</f>
        <v>0</v>
      </c>
      <c r="V13" s="66"/>
      <c r="W13" s="65"/>
      <c r="X13" s="122">
        <f t="shared" ref="X13:X63" si="5">W13-V13</f>
        <v>0</v>
      </c>
      <c r="Y13" s="65"/>
      <c r="Z13" s="65"/>
      <c r="AA13" s="67"/>
      <c r="AB13" s="458"/>
      <c r="AC13" s="459"/>
      <c r="AD13" s="459"/>
      <c r="AE13" s="460"/>
    </row>
    <row r="14" spans="1:32" s="2" customFormat="1" ht="16.3" customHeight="1" x14ac:dyDescent="0.4">
      <c r="A14" s="71"/>
      <c r="B14" s="360" t="s">
        <v>529</v>
      </c>
      <c r="C14" s="60"/>
      <c r="D14" s="86">
        <v>0</v>
      </c>
      <c r="E14" s="149">
        <v>0</v>
      </c>
      <c r="F14" s="149">
        <v>0</v>
      </c>
      <c r="G14" s="65"/>
      <c r="H14" s="65"/>
      <c r="I14" s="122">
        <f t="shared" si="0"/>
        <v>0</v>
      </c>
      <c r="J14" s="66"/>
      <c r="K14" s="65"/>
      <c r="L14" s="122">
        <f t="shared" si="1"/>
        <v>0</v>
      </c>
      <c r="M14" s="65"/>
      <c r="N14" s="65">
        <v>-0.7</v>
      </c>
      <c r="O14" s="122">
        <f t="shared" si="2"/>
        <v>-0.7</v>
      </c>
      <c r="P14" s="66"/>
      <c r="Q14" s="65"/>
      <c r="R14" s="122">
        <f t="shared" si="3"/>
        <v>0</v>
      </c>
      <c r="S14" s="291">
        <v>1</v>
      </c>
      <c r="T14" s="65">
        <v>0.8</v>
      </c>
      <c r="U14" s="122">
        <f t="shared" si="4"/>
        <v>-0.19999999999999996</v>
      </c>
      <c r="V14" s="66"/>
      <c r="W14" s="65"/>
      <c r="X14" s="122">
        <f t="shared" si="5"/>
        <v>0</v>
      </c>
      <c r="Y14" s="65"/>
      <c r="Z14" s="65"/>
      <c r="AA14" s="67"/>
      <c r="AB14" s="458"/>
      <c r="AC14" s="459"/>
      <c r="AD14" s="459"/>
      <c r="AE14" s="460"/>
    </row>
    <row r="15" spans="1:32" s="2" customFormat="1" ht="16.3" customHeight="1" x14ac:dyDescent="0.4">
      <c r="A15" s="71" t="s">
        <v>530</v>
      </c>
      <c r="B15" s="4" t="s">
        <v>531</v>
      </c>
      <c r="C15" s="60"/>
      <c r="D15" s="86">
        <v>0.5</v>
      </c>
      <c r="E15" s="289">
        <v>1.2</v>
      </c>
      <c r="F15" s="289">
        <v>1.2</v>
      </c>
      <c r="G15" s="65"/>
      <c r="H15" s="65"/>
      <c r="I15" s="122">
        <f t="shared" si="0"/>
        <v>0</v>
      </c>
      <c r="J15" s="66"/>
      <c r="K15" s="65"/>
      <c r="L15" s="122">
        <f t="shared" si="1"/>
        <v>0</v>
      </c>
      <c r="M15" s="65">
        <v>52.5</v>
      </c>
      <c r="N15" s="65">
        <v>53</v>
      </c>
      <c r="O15" s="122">
        <f t="shared" si="2"/>
        <v>0.5</v>
      </c>
      <c r="P15" s="66"/>
      <c r="Q15" s="65"/>
      <c r="R15" s="122">
        <f t="shared" si="3"/>
        <v>0</v>
      </c>
      <c r="S15" s="65">
        <v>52.5</v>
      </c>
      <c r="T15" s="65">
        <v>52.5</v>
      </c>
      <c r="U15" s="122">
        <f t="shared" si="4"/>
        <v>0</v>
      </c>
      <c r="V15" s="66"/>
      <c r="W15" s="65"/>
      <c r="X15" s="122">
        <f t="shared" si="5"/>
        <v>0</v>
      </c>
      <c r="Y15" s="65"/>
      <c r="Z15" s="65"/>
      <c r="AA15" s="67"/>
      <c r="AB15" s="458"/>
      <c r="AC15" s="459"/>
      <c r="AD15" s="459"/>
      <c r="AE15" s="460"/>
    </row>
    <row r="16" spans="1:32" s="2" customFormat="1" ht="16.3" customHeight="1" x14ac:dyDescent="0.4">
      <c r="A16" s="71" t="s">
        <v>532</v>
      </c>
      <c r="B16" s="4" t="s">
        <v>533</v>
      </c>
      <c r="C16" s="60"/>
      <c r="D16" s="86">
        <v>0.5</v>
      </c>
      <c r="E16" s="289">
        <v>1.2</v>
      </c>
      <c r="F16" s="289">
        <v>1.2</v>
      </c>
      <c r="G16" s="65"/>
      <c r="H16" s="65"/>
      <c r="I16" s="122">
        <f t="shared" si="0"/>
        <v>0</v>
      </c>
      <c r="J16" s="66"/>
      <c r="K16" s="65"/>
      <c r="L16" s="122">
        <f t="shared" si="1"/>
        <v>0</v>
      </c>
      <c r="M16" s="65">
        <v>54</v>
      </c>
      <c r="N16" s="65">
        <v>53</v>
      </c>
      <c r="O16" s="122">
        <f t="shared" si="2"/>
        <v>-1</v>
      </c>
      <c r="P16" s="66"/>
      <c r="Q16" s="65"/>
      <c r="R16" s="122">
        <f t="shared" si="3"/>
        <v>0</v>
      </c>
      <c r="S16" s="291">
        <v>53.5</v>
      </c>
      <c r="T16" s="65">
        <v>53.5</v>
      </c>
      <c r="U16" s="122">
        <f t="shared" si="4"/>
        <v>0</v>
      </c>
      <c r="V16" s="66"/>
      <c r="W16" s="65"/>
      <c r="X16" s="122">
        <f t="shared" si="5"/>
        <v>0</v>
      </c>
      <c r="Y16" s="65"/>
      <c r="Z16" s="65"/>
      <c r="AA16" s="67"/>
      <c r="AB16" s="458"/>
      <c r="AC16" s="459"/>
      <c r="AD16" s="459"/>
      <c r="AE16" s="460"/>
    </row>
    <row r="17" spans="1:39" s="2" customFormat="1" ht="16.3" customHeight="1" x14ac:dyDescent="0.4">
      <c r="A17" s="71" t="s">
        <v>534</v>
      </c>
      <c r="B17" s="4" t="s">
        <v>535</v>
      </c>
      <c r="C17" s="60"/>
      <c r="D17" s="86">
        <v>0.5</v>
      </c>
      <c r="E17" s="289">
        <v>2.5</v>
      </c>
      <c r="F17" s="289">
        <v>2.5</v>
      </c>
      <c r="G17" s="65"/>
      <c r="H17" s="65"/>
      <c r="I17" s="122">
        <f t="shared" si="0"/>
        <v>0</v>
      </c>
      <c r="J17" s="66"/>
      <c r="K17" s="65"/>
      <c r="L17" s="122">
        <f t="shared" si="1"/>
        <v>0</v>
      </c>
      <c r="M17" s="65">
        <v>61</v>
      </c>
      <c r="N17" s="65">
        <v>63.5</v>
      </c>
      <c r="O17" s="122">
        <f t="shared" si="2"/>
        <v>2.5</v>
      </c>
      <c r="P17" s="66"/>
      <c r="Q17" s="65"/>
      <c r="R17" s="122">
        <f t="shared" si="3"/>
        <v>0</v>
      </c>
      <c r="S17" s="65">
        <v>61</v>
      </c>
      <c r="T17" s="65">
        <v>62</v>
      </c>
      <c r="U17" s="122">
        <f t="shared" si="4"/>
        <v>1</v>
      </c>
      <c r="V17" s="66"/>
      <c r="W17" s="65"/>
      <c r="X17" s="122">
        <f t="shared" si="5"/>
        <v>0</v>
      </c>
      <c r="Y17" s="65"/>
      <c r="Z17" s="65"/>
      <c r="AA17" s="67"/>
      <c r="AB17" s="458"/>
      <c r="AC17" s="459"/>
      <c r="AD17" s="459"/>
      <c r="AE17" s="460"/>
    </row>
    <row r="18" spans="1:39" s="2" customFormat="1" ht="16.3" hidden="1" customHeight="1" x14ac:dyDescent="0.4">
      <c r="A18" s="71" t="s">
        <v>536</v>
      </c>
      <c r="B18" s="4" t="s">
        <v>537</v>
      </c>
      <c r="C18" s="60"/>
      <c r="D18" s="86">
        <v>0.5</v>
      </c>
      <c r="E18" s="289">
        <v>2.5</v>
      </c>
      <c r="F18" s="289">
        <v>2.5</v>
      </c>
      <c r="G18" s="65"/>
      <c r="H18" s="65"/>
      <c r="I18" s="122">
        <f t="shared" si="0"/>
        <v>0</v>
      </c>
      <c r="J18" s="66"/>
      <c r="K18" s="65"/>
      <c r="L18" s="122">
        <f t="shared" si="1"/>
        <v>0</v>
      </c>
      <c r="M18" s="65">
        <v>57.5</v>
      </c>
      <c r="N18" s="65"/>
      <c r="O18" s="122">
        <f t="shared" si="2"/>
        <v>-57.5</v>
      </c>
      <c r="P18" s="66"/>
      <c r="Q18" s="65"/>
      <c r="R18" s="122">
        <f t="shared" si="3"/>
        <v>0</v>
      </c>
      <c r="S18" s="65"/>
      <c r="T18" s="65"/>
      <c r="U18" s="122">
        <f t="shared" si="4"/>
        <v>0</v>
      </c>
      <c r="V18" s="66"/>
      <c r="W18" s="65"/>
      <c r="X18" s="122">
        <f t="shared" si="5"/>
        <v>0</v>
      </c>
      <c r="Y18" s="65"/>
      <c r="Z18" s="65"/>
      <c r="AA18" s="67"/>
      <c r="AB18" s="458"/>
      <c r="AC18" s="459"/>
      <c r="AD18" s="459"/>
      <c r="AE18" s="460"/>
    </row>
    <row r="19" spans="1:39" s="2" customFormat="1" ht="16.3" customHeight="1" x14ac:dyDescent="0.4">
      <c r="A19" s="71" t="s">
        <v>538</v>
      </c>
      <c r="B19" s="360" t="s">
        <v>539</v>
      </c>
      <c r="C19" s="60"/>
      <c r="D19" s="86">
        <v>0.5</v>
      </c>
      <c r="E19" s="289">
        <v>2.5</v>
      </c>
      <c r="F19" s="289">
        <v>2.5</v>
      </c>
      <c r="G19" s="65"/>
      <c r="H19" s="65"/>
      <c r="I19" s="122">
        <f t="shared" si="0"/>
        <v>0</v>
      </c>
      <c r="J19" s="66"/>
      <c r="K19" s="65"/>
      <c r="L19" s="122">
        <f t="shared" si="1"/>
        <v>0</v>
      </c>
      <c r="M19" s="65">
        <v>57.5</v>
      </c>
      <c r="N19" s="65">
        <v>57</v>
      </c>
      <c r="O19" s="122">
        <f t="shared" si="2"/>
        <v>-0.5</v>
      </c>
      <c r="P19" s="66"/>
      <c r="Q19" s="65"/>
      <c r="R19" s="122">
        <f t="shared" si="3"/>
        <v>0</v>
      </c>
      <c r="S19" s="291">
        <v>60</v>
      </c>
      <c r="T19" s="364">
        <v>58</v>
      </c>
      <c r="U19" s="122">
        <f t="shared" si="4"/>
        <v>-2</v>
      </c>
      <c r="V19" s="66"/>
      <c r="W19" s="65"/>
      <c r="X19" s="122">
        <f t="shared" si="5"/>
        <v>0</v>
      </c>
      <c r="Y19" s="65"/>
      <c r="Z19" s="65"/>
      <c r="AA19" s="67"/>
      <c r="AB19" s="458"/>
      <c r="AC19" s="459"/>
      <c r="AD19" s="459"/>
      <c r="AE19" s="460"/>
    </row>
    <row r="20" spans="1:39" s="2" customFormat="1" ht="16.3" customHeight="1" x14ac:dyDescent="0.4">
      <c r="A20" s="71"/>
      <c r="B20" s="4" t="s">
        <v>540</v>
      </c>
      <c r="C20" s="60"/>
      <c r="D20" s="86">
        <v>0.5</v>
      </c>
      <c r="E20" s="289">
        <v>0</v>
      </c>
      <c r="F20" s="289">
        <v>0</v>
      </c>
      <c r="G20" s="65"/>
      <c r="H20" s="65"/>
      <c r="I20" s="122">
        <f t="shared" si="0"/>
        <v>0</v>
      </c>
      <c r="J20" s="66"/>
      <c r="K20" s="65"/>
      <c r="L20" s="122">
        <f t="shared" si="1"/>
        <v>0</v>
      </c>
      <c r="M20" s="65">
        <v>52</v>
      </c>
      <c r="N20" s="65">
        <v>52.5</v>
      </c>
      <c r="O20" s="122">
        <f t="shared" si="2"/>
        <v>0.5</v>
      </c>
      <c r="P20" s="66"/>
      <c r="Q20" s="65"/>
      <c r="R20" s="122">
        <f t="shared" si="3"/>
        <v>0</v>
      </c>
      <c r="S20" s="65">
        <v>52</v>
      </c>
      <c r="T20" s="65">
        <v>52</v>
      </c>
      <c r="U20" s="122">
        <f t="shared" si="4"/>
        <v>0</v>
      </c>
      <c r="V20" s="66"/>
      <c r="W20" s="65"/>
      <c r="X20" s="122">
        <f t="shared" si="5"/>
        <v>0</v>
      </c>
      <c r="Y20" s="65"/>
      <c r="Z20" s="65"/>
      <c r="AA20" s="67"/>
      <c r="AB20" s="458"/>
      <c r="AC20" s="459"/>
      <c r="AD20" s="459"/>
      <c r="AE20" s="460"/>
    </row>
    <row r="21" spans="1:39" s="2" customFormat="1" ht="16.3" customHeight="1" x14ac:dyDescent="0.4">
      <c r="A21" s="71"/>
      <c r="B21" s="4" t="s">
        <v>541</v>
      </c>
      <c r="C21" s="60"/>
      <c r="D21" s="86">
        <v>0.5</v>
      </c>
      <c r="E21" s="289">
        <v>0</v>
      </c>
      <c r="F21" s="289">
        <v>0</v>
      </c>
      <c r="G21" s="65"/>
      <c r="H21" s="65"/>
      <c r="I21" s="122">
        <f t="shared" si="0"/>
        <v>0</v>
      </c>
      <c r="J21" s="66"/>
      <c r="K21" s="65"/>
      <c r="L21" s="122">
        <f t="shared" si="1"/>
        <v>0</v>
      </c>
      <c r="M21" s="65">
        <v>6</v>
      </c>
      <c r="N21" s="65">
        <v>6</v>
      </c>
      <c r="O21" s="122">
        <f t="shared" si="2"/>
        <v>0</v>
      </c>
      <c r="P21" s="66"/>
      <c r="Q21" s="65"/>
      <c r="R21" s="122">
        <f t="shared" si="3"/>
        <v>0</v>
      </c>
      <c r="S21" s="65">
        <v>6</v>
      </c>
      <c r="T21" s="65">
        <v>5.6</v>
      </c>
      <c r="U21" s="122">
        <f t="shared" si="4"/>
        <v>-0.40000000000000036</v>
      </c>
      <c r="V21" s="66"/>
      <c r="W21" s="65"/>
      <c r="X21" s="122">
        <f t="shared" si="5"/>
        <v>0</v>
      </c>
      <c r="Y21" s="65"/>
      <c r="Z21" s="65"/>
      <c r="AA21" s="67"/>
      <c r="AB21" s="458"/>
      <c r="AC21" s="459"/>
      <c r="AD21" s="459"/>
      <c r="AE21" s="460"/>
    </row>
    <row r="22" spans="1:39" s="2" customFormat="1" ht="16.3" customHeight="1" x14ac:dyDescent="0.4">
      <c r="A22" s="71" t="s">
        <v>542</v>
      </c>
      <c r="B22" s="4" t="s">
        <v>543</v>
      </c>
      <c r="C22" s="60"/>
      <c r="D22" s="86">
        <v>1</v>
      </c>
      <c r="E22" s="289">
        <v>3</v>
      </c>
      <c r="F22" s="289">
        <v>0.6</v>
      </c>
      <c r="G22" s="65"/>
      <c r="H22" s="65"/>
      <c r="I22" s="122">
        <f t="shared" si="0"/>
        <v>0</v>
      </c>
      <c r="J22" s="66"/>
      <c r="K22" s="65"/>
      <c r="L22" s="122">
        <f t="shared" si="1"/>
        <v>0</v>
      </c>
      <c r="M22" s="65">
        <v>62</v>
      </c>
      <c r="N22" s="65">
        <v>62.5</v>
      </c>
      <c r="O22" s="122">
        <f t="shared" si="2"/>
        <v>0.5</v>
      </c>
      <c r="P22" s="66"/>
      <c r="Q22" s="65"/>
      <c r="R22" s="122">
        <f t="shared" si="3"/>
        <v>0</v>
      </c>
      <c r="S22" s="65">
        <v>62</v>
      </c>
      <c r="T22" s="65">
        <v>62</v>
      </c>
      <c r="U22" s="122">
        <f t="shared" si="4"/>
        <v>0</v>
      </c>
      <c r="V22" s="66"/>
      <c r="W22" s="65"/>
      <c r="X22" s="122">
        <f t="shared" si="5"/>
        <v>0</v>
      </c>
      <c r="Y22" s="65"/>
      <c r="Z22" s="65"/>
      <c r="AA22" s="67"/>
      <c r="AB22" s="458"/>
      <c r="AC22" s="459"/>
      <c r="AD22" s="459"/>
      <c r="AE22" s="460"/>
    </row>
    <row r="23" spans="1:39" s="2" customFormat="1" ht="16.3" customHeight="1" x14ac:dyDescent="0.4">
      <c r="A23" s="71" t="s">
        <v>544</v>
      </c>
      <c r="B23" s="4" t="s">
        <v>545</v>
      </c>
      <c r="C23" s="60"/>
      <c r="D23" s="86">
        <v>1</v>
      </c>
      <c r="E23" s="289">
        <v>2</v>
      </c>
      <c r="F23" s="289">
        <v>0.3</v>
      </c>
      <c r="G23" s="65"/>
      <c r="H23" s="65"/>
      <c r="I23" s="122">
        <f t="shared" si="0"/>
        <v>0</v>
      </c>
      <c r="J23" s="66"/>
      <c r="K23" s="65"/>
      <c r="L23" s="122">
        <f t="shared" si="1"/>
        <v>0</v>
      </c>
      <c r="M23" s="65">
        <v>62</v>
      </c>
      <c r="N23" s="65">
        <v>62.5</v>
      </c>
      <c r="O23" s="122">
        <f t="shared" si="2"/>
        <v>0.5</v>
      </c>
      <c r="P23" s="66"/>
      <c r="Q23" s="65"/>
      <c r="R23" s="122">
        <f t="shared" si="3"/>
        <v>0</v>
      </c>
      <c r="S23" s="65">
        <v>62</v>
      </c>
      <c r="T23" s="65">
        <v>62</v>
      </c>
      <c r="U23" s="122">
        <f t="shared" si="4"/>
        <v>0</v>
      </c>
      <c r="V23" s="66"/>
      <c r="W23" s="65"/>
      <c r="X23" s="122">
        <f t="shared" si="5"/>
        <v>0</v>
      </c>
      <c r="Y23" s="65"/>
      <c r="Z23" s="65"/>
      <c r="AA23" s="67"/>
      <c r="AB23" s="458"/>
      <c r="AC23" s="459"/>
      <c r="AD23" s="459"/>
      <c r="AE23" s="460"/>
    </row>
    <row r="24" spans="1:39" s="2" customFormat="1" ht="16.3" hidden="1" customHeight="1" x14ac:dyDescent="0.4">
      <c r="A24" s="71" t="s">
        <v>546</v>
      </c>
      <c r="B24" s="4" t="s">
        <v>547</v>
      </c>
      <c r="C24" s="60"/>
      <c r="D24" s="86">
        <v>1</v>
      </c>
      <c r="E24" s="289">
        <v>3</v>
      </c>
      <c r="F24" s="289">
        <v>0.6</v>
      </c>
      <c r="G24" s="65"/>
      <c r="H24" s="65"/>
      <c r="I24" s="122">
        <f t="shared" si="0"/>
        <v>0</v>
      </c>
      <c r="J24" s="66"/>
      <c r="K24" s="65"/>
      <c r="L24" s="122">
        <f t="shared" si="1"/>
        <v>0</v>
      </c>
      <c r="M24" s="65"/>
      <c r="N24" s="65"/>
      <c r="O24" s="122">
        <f t="shared" si="2"/>
        <v>0</v>
      </c>
      <c r="P24" s="66"/>
      <c r="Q24" s="65"/>
      <c r="R24" s="122">
        <f t="shared" si="3"/>
        <v>0</v>
      </c>
      <c r="S24" s="65"/>
      <c r="T24" s="65"/>
      <c r="U24" s="122">
        <f t="shared" si="4"/>
        <v>0</v>
      </c>
      <c r="V24" s="66"/>
      <c r="W24" s="65"/>
      <c r="X24" s="122">
        <f t="shared" si="5"/>
        <v>0</v>
      </c>
      <c r="Y24" s="65"/>
      <c r="Z24" s="65"/>
      <c r="AA24" s="67"/>
      <c r="AB24" s="458"/>
      <c r="AC24" s="459"/>
      <c r="AD24" s="459"/>
      <c r="AE24" s="460"/>
    </row>
    <row r="25" spans="1:39" s="2" customFormat="1" ht="16.3" customHeight="1" x14ac:dyDescent="0.4">
      <c r="A25" s="71" t="s">
        <v>548</v>
      </c>
      <c r="B25" s="4" t="s">
        <v>549</v>
      </c>
      <c r="C25" s="60"/>
      <c r="D25" s="86">
        <v>0.5</v>
      </c>
      <c r="E25" s="289">
        <v>0.6</v>
      </c>
      <c r="F25" s="289">
        <v>0.6</v>
      </c>
      <c r="G25" s="65"/>
      <c r="H25" s="65"/>
      <c r="I25" s="122">
        <f t="shared" si="0"/>
        <v>0</v>
      </c>
      <c r="J25" s="66"/>
      <c r="K25" s="65"/>
      <c r="L25" s="122">
        <f t="shared" si="1"/>
        <v>0</v>
      </c>
      <c r="M25" s="65">
        <v>19</v>
      </c>
      <c r="N25" s="65">
        <v>14</v>
      </c>
      <c r="O25" s="122">
        <f t="shared" si="2"/>
        <v>-5</v>
      </c>
      <c r="P25" s="66"/>
      <c r="Q25" s="65"/>
      <c r="R25" s="122">
        <f t="shared" si="3"/>
        <v>0</v>
      </c>
      <c r="S25" s="291">
        <v>13.5</v>
      </c>
      <c r="T25" s="65">
        <v>13.5</v>
      </c>
      <c r="U25" s="122">
        <f t="shared" si="4"/>
        <v>0</v>
      </c>
      <c r="V25" s="66"/>
      <c r="W25" s="65"/>
      <c r="X25" s="122">
        <f t="shared" si="5"/>
        <v>0</v>
      </c>
      <c r="Y25" s="65"/>
      <c r="Z25" s="65"/>
      <c r="AA25" s="67"/>
      <c r="AB25" s="458"/>
      <c r="AC25" s="459"/>
      <c r="AD25" s="459"/>
      <c r="AE25" s="460"/>
    </row>
    <row r="26" spans="1:39" s="2" customFormat="1" ht="16.3" customHeight="1" x14ac:dyDescent="0.4">
      <c r="A26" s="71"/>
      <c r="B26" s="4" t="s">
        <v>550</v>
      </c>
      <c r="C26" s="60"/>
      <c r="D26" s="86"/>
      <c r="E26" s="289"/>
      <c r="F26" s="289"/>
      <c r="G26" s="65"/>
      <c r="H26" s="65"/>
      <c r="I26" s="122">
        <f t="shared" si="0"/>
        <v>0</v>
      </c>
      <c r="J26" s="66"/>
      <c r="K26" s="65"/>
      <c r="L26" s="122">
        <f t="shared" si="1"/>
        <v>0</v>
      </c>
      <c r="M26" s="65">
        <v>10</v>
      </c>
      <c r="N26" s="65">
        <v>5.5</v>
      </c>
      <c r="O26" s="122">
        <f t="shared" si="2"/>
        <v>-4.5</v>
      </c>
      <c r="P26" s="66"/>
      <c r="Q26" s="65"/>
      <c r="R26" s="122">
        <f t="shared" si="3"/>
        <v>0</v>
      </c>
      <c r="S26" s="291">
        <v>7</v>
      </c>
      <c r="T26" s="364">
        <v>6</v>
      </c>
      <c r="U26" s="122">
        <f t="shared" si="4"/>
        <v>-1</v>
      </c>
      <c r="V26" s="66"/>
      <c r="W26" s="65"/>
      <c r="X26" s="122">
        <f t="shared" si="5"/>
        <v>0</v>
      </c>
      <c r="Y26" s="65"/>
      <c r="Z26" s="65"/>
      <c r="AA26" s="67"/>
      <c r="AB26" s="458"/>
      <c r="AC26" s="459"/>
      <c r="AD26" s="459"/>
      <c r="AE26" s="460"/>
    </row>
    <row r="27" spans="1:39" s="2" customFormat="1" ht="16.3" customHeight="1" x14ac:dyDescent="0.4">
      <c r="A27" s="71" t="s">
        <v>551</v>
      </c>
      <c r="B27" s="4" t="s">
        <v>552</v>
      </c>
      <c r="C27" s="60"/>
      <c r="D27" s="86">
        <v>0.3</v>
      </c>
      <c r="E27" s="289">
        <v>0</v>
      </c>
      <c r="F27" s="289">
        <v>0</v>
      </c>
      <c r="G27" s="65"/>
      <c r="H27" s="65"/>
      <c r="I27" s="122">
        <f t="shared" si="0"/>
        <v>0</v>
      </c>
      <c r="J27" s="66"/>
      <c r="K27" s="65"/>
      <c r="L27" s="122">
        <f t="shared" si="1"/>
        <v>0</v>
      </c>
      <c r="M27" s="65">
        <v>3</v>
      </c>
      <c r="N27" s="65">
        <v>2</v>
      </c>
      <c r="O27" s="122">
        <f t="shared" si="2"/>
        <v>-1</v>
      </c>
      <c r="P27" s="66"/>
      <c r="Q27" s="65"/>
      <c r="R27" s="122">
        <f t="shared" si="3"/>
        <v>0</v>
      </c>
      <c r="S27" s="291">
        <v>1.5</v>
      </c>
      <c r="T27" s="65">
        <v>1</v>
      </c>
      <c r="U27" s="122">
        <f t="shared" si="4"/>
        <v>-0.5</v>
      </c>
      <c r="V27" s="66"/>
      <c r="W27" s="65"/>
      <c r="X27" s="122">
        <f t="shared" si="5"/>
        <v>0</v>
      </c>
      <c r="Y27" s="65"/>
      <c r="Z27" s="65"/>
      <c r="AA27" s="67"/>
      <c r="AB27" s="458"/>
      <c r="AC27" s="459"/>
      <c r="AD27" s="459"/>
      <c r="AE27" s="460"/>
    </row>
    <row r="28" spans="1:39" s="2" customFormat="1" ht="16.3" customHeight="1" x14ac:dyDescent="0.4">
      <c r="A28" s="71"/>
      <c r="B28" s="4" t="s">
        <v>553</v>
      </c>
      <c r="C28" s="60"/>
      <c r="D28" s="86">
        <v>0.5</v>
      </c>
      <c r="E28" s="289">
        <v>0</v>
      </c>
      <c r="F28" s="289">
        <v>0</v>
      </c>
      <c r="G28" s="65"/>
      <c r="H28" s="65"/>
      <c r="I28" s="122">
        <f t="shared" si="0"/>
        <v>0</v>
      </c>
      <c r="J28" s="66"/>
      <c r="K28" s="65"/>
      <c r="L28" s="122">
        <f t="shared" si="1"/>
        <v>0</v>
      </c>
      <c r="M28" s="65">
        <v>5.5</v>
      </c>
      <c r="N28" s="65">
        <v>6.5</v>
      </c>
      <c r="O28" s="122">
        <f t="shared" si="2"/>
        <v>1</v>
      </c>
      <c r="P28" s="66"/>
      <c r="Q28" s="65"/>
      <c r="R28" s="122">
        <f t="shared" si="3"/>
        <v>0</v>
      </c>
      <c r="S28" s="65">
        <v>5.5</v>
      </c>
      <c r="T28" s="65">
        <v>5.7</v>
      </c>
      <c r="U28" s="122">
        <f t="shared" si="4"/>
        <v>0.20000000000000018</v>
      </c>
      <c r="V28" s="66"/>
      <c r="W28" s="65"/>
      <c r="X28" s="122">
        <f t="shared" si="5"/>
        <v>0</v>
      </c>
      <c r="Y28" s="65"/>
      <c r="Z28" s="65"/>
      <c r="AA28" s="67"/>
      <c r="AB28" s="458"/>
      <c r="AC28" s="459"/>
      <c r="AD28" s="459"/>
      <c r="AE28" s="460"/>
    </row>
    <row r="29" spans="1:39" s="2" customFormat="1" ht="16.3" hidden="1" customHeight="1" x14ac:dyDescent="0.4">
      <c r="A29" s="71" t="s">
        <v>554</v>
      </c>
      <c r="B29" s="4" t="s">
        <v>555</v>
      </c>
      <c r="C29" s="60"/>
      <c r="D29" s="86">
        <v>0.5</v>
      </c>
      <c r="E29" s="289">
        <v>0</v>
      </c>
      <c r="F29" s="289">
        <v>0</v>
      </c>
      <c r="G29" s="65"/>
      <c r="H29" s="65"/>
      <c r="I29" s="122">
        <f t="shared" si="0"/>
        <v>0</v>
      </c>
      <c r="J29" s="66"/>
      <c r="K29" s="65"/>
      <c r="L29" s="122">
        <f t="shared" si="1"/>
        <v>0</v>
      </c>
      <c r="M29" s="65"/>
      <c r="N29" s="65"/>
      <c r="O29" s="122">
        <f t="shared" si="2"/>
        <v>0</v>
      </c>
      <c r="P29" s="66"/>
      <c r="Q29" s="65"/>
      <c r="R29" s="122">
        <f t="shared" si="3"/>
        <v>0</v>
      </c>
      <c r="S29" s="65"/>
      <c r="T29" s="65"/>
      <c r="U29" s="122">
        <f t="shared" si="4"/>
        <v>0</v>
      </c>
      <c r="V29" s="66"/>
      <c r="W29" s="65"/>
      <c r="X29" s="122">
        <f t="shared" si="5"/>
        <v>0</v>
      </c>
      <c r="Y29" s="65"/>
      <c r="Z29" s="65"/>
      <c r="AA29" s="67"/>
      <c r="AB29" s="458"/>
      <c r="AC29" s="459"/>
      <c r="AD29" s="459"/>
      <c r="AE29" s="460"/>
      <c r="AM29" s="2" t="s">
        <v>402</v>
      </c>
    </row>
    <row r="30" spans="1:39" s="2" customFormat="1" ht="16.3" hidden="1" customHeight="1" x14ac:dyDescent="0.4">
      <c r="A30" s="71" t="s">
        <v>556</v>
      </c>
      <c r="B30" s="4" t="s">
        <v>557</v>
      </c>
      <c r="C30" s="60"/>
      <c r="D30" s="86">
        <v>0.3</v>
      </c>
      <c r="E30" s="289">
        <v>0</v>
      </c>
      <c r="F30" s="289">
        <v>0</v>
      </c>
      <c r="G30" s="65"/>
      <c r="H30" s="65"/>
      <c r="I30" s="122">
        <f t="shared" si="0"/>
        <v>0</v>
      </c>
      <c r="J30" s="66"/>
      <c r="K30" s="65"/>
      <c r="L30" s="122">
        <f t="shared" si="1"/>
        <v>0</v>
      </c>
      <c r="M30" s="65"/>
      <c r="N30" s="65"/>
      <c r="O30" s="122">
        <f t="shared" si="2"/>
        <v>0</v>
      </c>
      <c r="P30" s="66"/>
      <c r="Q30" s="65"/>
      <c r="R30" s="122">
        <f t="shared" si="3"/>
        <v>0</v>
      </c>
      <c r="S30" s="65"/>
      <c r="T30" s="65"/>
      <c r="U30" s="122">
        <f t="shared" si="4"/>
        <v>0</v>
      </c>
      <c r="V30" s="66"/>
      <c r="W30" s="65"/>
      <c r="X30" s="122">
        <f t="shared" si="5"/>
        <v>0</v>
      </c>
      <c r="Y30" s="65"/>
      <c r="Z30" s="65"/>
      <c r="AA30" s="67"/>
      <c r="AB30" s="458"/>
      <c r="AC30" s="459"/>
      <c r="AD30" s="459"/>
      <c r="AE30" s="460"/>
    </row>
    <row r="31" spans="1:39" s="2" customFormat="1" ht="16.3" hidden="1" customHeight="1" x14ac:dyDescent="0.4">
      <c r="A31" s="71" t="s">
        <v>558</v>
      </c>
      <c r="B31" s="4" t="s">
        <v>559</v>
      </c>
      <c r="C31" s="60"/>
      <c r="D31" s="86">
        <v>0.5</v>
      </c>
      <c r="E31" s="289">
        <v>0</v>
      </c>
      <c r="F31" s="289">
        <v>0</v>
      </c>
      <c r="G31" s="65"/>
      <c r="H31" s="65"/>
      <c r="I31" s="122">
        <f t="shared" si="0"/>
        <v>0</v>
      </c>
      <c r="J31" s="66"/>
      <c r="K31" s="65"/>
      <c r="L31" s="122">
        <f t="shared" si="1"/>
        <v>0</v>
      </c>
      <c r="M31" s="65"/>
      <c r="N31" s="65"/>
      <c r="O31" s="122">
        <f t="shared" si="2"/>
        <v>0</v>
      </c>
      <c r="P31" s="66"/>
      <c r="Q31" s="65"/>
      <c r="R31" s="122">
        <f t="shared" si="3"/>
        <v>0</v>
      </c>
      <c r="S31" s="65"/>
      <c r="T31" s="65"/>
      <c r="U31" s="122">
        <f t="shared" si="4"/>
        <v>0</v>
      </c>
      <c r="V31" s="66"/>
      <c r="W31" s="65"/>
      <c r="X31" s="122">
        <f t="shared" si="5"/>
        <v>0</v>
      </c>
      <c r="Y31" s="65"/>
      <c r="Z31" s="65"/>
      <c r="AA31" s="67"/>
      <c r="AB31" s="458"/>
      <c r="AC31" s="459"/>
      <c r="AD31" s="459"/>
      <c r="AE31" s="460"/>
    </row>
    <row r="32" spans="1:39" s="2" customFormat="1" ht="16.3" customHeight="1" x14ac:dyDescent="0.4">
      <c r="A32" s="71" t="s">
        <v>560</v>
      </c>
      <c r="B32" s="4" t="s">
        <v>561</v>
      </c>
      <c r="C32" s="60"/>
      <c r="D32" s="86">
        <v>0.5</v>
      </c>
      <c r="E32" s="289">
        <v>1</v>
      </c>
      <c r="F32" s="289">
        <v>0.6</v>
      </c>
      <c r="G32" s="65"/>
      <c r="H32" s="65"/>
      <c r="I32" s="122">
        <f t="shared" si="0"/>
        <v>0</v>
      </c>
      <c r="J32" s="66"/>
      <c r="K32" s="65"/>
      <c r="L32" s="122">
        <f t="shared" si="1"/>
        <v>0</v>
      </c>
      <c r="M32" s="65">
        <v>31</v>
      </c>
      <c r="N32" s="65">
        <v>30.5</v>
      </c>
      <c r="O32" s="122">
        <f t="shared" si="2"/>
        <v>-0.5</v>
      </c>
      <c r="P32" s="66"/>
      <c r="Q32" s="65"/>
      <c r="R32" s="122">
        <f t="shared" si="3"/>
        <v>0</v>
      </c>
      <c r="S32" s="65">
        <v>31</v>
      </c>
      <c r="T32" s="364">
        <v>29</v>
      </c>
      <c r="U32" s="122">
        <f t="shared" si="4"/>
        <v>-2</v>
      </c>
      <c r="V32" s="66"/>
      <c r="W32" s="65"/>
      <c r="X32" s="122">
        <f t="shared" si="5"/>
        <v>0</v>
      </c>
      <c r="Y32" s="65"/>
      <c r="Z32" s="65"/>
      <c r="AA32" s="67"/>
      <c r="AB32" s="458"/>
      <c r="AC32" s="459"/>
      <c r="AD32" s="459"/>
      <c r="AE32" s="460"/>
    </row>
    <row r="33" spans="1:31" s="2" customFormat="1" ht="16.3" hidden="1" customHeight="1" x14ac:dyDescent="0.4">
      <c r="A33" s="71" t="s">
        <v>562</v>
      </c>
      <c r="B33" s="4" t="s">
        <v>563</v>
      </c>
      <c r="C33" s="60"/>
      <c r="D33" s="86">
        <v>0.5</v>
      </c>
      <c r="E33" s="289">
        <v>1.6</v>
      </c>
      <c r="F33" s="289">
        <v>1</v>
      </c>
      <c r="G33" s="65"/>
      <c r="H33" s="65"/>
      <c r="I33" s="122">
        <f t="shared" si="0"/>
        <v>0</v>
      </c>
      <c r="J33" s="66"/>
      <c r="K33" s="65"/>
      <c r="L33" s="122">
        <f t="shared" si="1"/>
        <v>0</v>
      </c>
      <c r="M33" s="65"/>
      <c r="N33" s="65"/>
      <c r="O33" s="122">
        <f t="shared" si="2"/>
        <v>0</v>
      </c>
      <c r="P33" s="66"/>
      <c r="Q33" s="65"/>
      <c r="R33" s="122">
        <f t="shared" si="3"/>
        <v>0</v>
      </c>
      <c r="S33" s="65"/>
      <c r="T33" s="65"/>
      <c r="U33" s="122">
        <f t="shared" si="4"/>
        <v>0</v>
      </c>
      <c r="V33" s="66"/>
      <c r="W33" s="65"/>
      <c r="X33" s="122">
        <f t="shared" si="5"/>
        <v>0</v>
      </c>
      <c r="Y33" s="65"/>
      <c r="Z33" s="65"/>
      <c r="AA33" s="67"/>
      <c r="AB33" s="458"/>
      <c r="AC33" s="459"/>
      <c r="AD33" s="459"/>
      <c r="AE33" s="460"/>
    </row>
    <row r="34" spans="1:31" s="2" customFormat="1" ht="16.3" hidden="1" customHeight="1" x14ac:dyDescent="0.4">
      <c r="A34" s="71" t="s">
        <v>564</v>
      </c>
      <c r="B34" s="4" t="s">
        <v>565</v>
      </c>
      <c r="C34" s="60"/>
      <c r="D34" s="86">
        <v>0.5</v>
      </c>
      <c r="E34" s="289">
        <v>1.6</v>
      </c>
      <c r="F34" s="289">
        <v>1</v>
      </c>
      <c r="G34" s="65"/>
      <c r="H34" s="65"/>
      <c r="I34" s="122">
        <f t="shared" si="0"/>
        <v>0</v>
      </c>
      <c r="J34" s="66"/>
      <c r="K34" s="65"/>
      <c r="L34" s="122">
        <f t="shared" si="1"/>
        <v>0</v>
      </c>
      <c r="M34" s="65"/>
      <c r="N34" s="65"/>
      <c r="O34" s="122">
        <f t="shared" si="2"/>
        <v>0</v>
      </c>
      <c r="P34" s="66"/>
      <c r="Q34" s="65"/>
      <c r="R34" s="122">
        <f t="shared" si="3"/>
        <v>0</v>
      </c>
      <c r="S34" s="65"/>
      <c r="T34" s="65"/>
      <c r="U34" s="122">
        <f t="shared" si="4"/>
        <v>0</v>
      </c>
      <c r="V34" s="66"/>
      <c r="W34" s="65"/>
      <c r="X34" s="122">
        <f t="shared" si="5"/>
        <v>0</v>
      </c>
      <c r="Y34" s="65"/>
      <c r="Z34" s="65"/>
      <c r="AA34" s="67"/>
      <c r="AB34" s="458"/>
      <c r="AC34" s="459"/>
      <c r="AD34" s="459"/>
      <c r="AE34" s="460"/>
    </row>
    <row r="35" spans="1:31" s="2" customFormat="1" ht="16.3" customHeight="1" x14ac:dyDescent="0.4">
      <c r="A35" s="71" t="s">
        <v>566</v>
      </c>
      <c r="B35" s="4" t="s">
        <v>567</v>
      </c>
      <c r="C35" s="60"/>
      <c r="D35" s="86">
        <v>1</v>
      </c>
      <c r="E35" s="289">
        <v>3</v>
      </c>
      <c r="F35" s="289">
        <v>0.6</v>
      </c>
      <c r="G35" s="65"/>
      <c r="H35" s="65"/>
      <c r="I35" s="122">
        <f t="shared" si="0"/>
        <v>0</v>
      </c>
      <c r="J35" s="66"/>
      <c r="K35" s="65"/>
      <c r="L35" s="122">
        <f t="shared" si="1"/>
        <v>0</v>
      </c>
      <c r="M35" s="65">
        <v>60.5</v>
      </c>
      <c r="N35" s="65">
        <v>62.5</v>
      </c>
      <c r="O35" s="122">
        <f t="shared" si="2"/>
        <v>2</v>
      </c>
      <c r="P35" s="66"/>
      <c r="Q35" s="65"/>
      <c r="R35" s="122">
        <f t="shared" si="3"/>
        <v>0</v>
      </c>
      <c r="S35" s="65">
        <v>60.5</v>
      </c>
      <c r="T35" s="65">
        <v>61</v>
      </c>
      <c r="U35" s="122">
        <f t="shared" si="4"/>
        <v>0.5</v>
      </c>
      <c r="V35" s="66"/>
      <c r="W35" s="65"/>
      <c r="X35" s="122">
        <f t="shared" si="5"/>
        <v>0</v>
      </c>
      <c r="Y35" s="65"/>
      <c r="Z35" s="65"/>
      <c r="AA35" s="67"/>
      <c r="AB35" s="458"/>
      <c r="AC35" s="459"/>
      <c r="AD35" s="459"/>
      <c r="AE35" s="460"/>
    </row>
    <row r="36" spans="1:31" s="2" customFormat="1" ht="16.3" hidden="1" customHeight="1" x14ac:dyDescent="0.4">
      <c r="A36" s="71" t="s">
        <v>568</v>
      </c>
      <c r="B36" s="4" t="s">
        <v>569</v>
      </c>
      <c r="C36" s="60"/>
      <c r="D36" s="86">
        <v>0.5</v>
      </c>
      <c r="E36" s="289">
        <v>2</v>
      </c>
      <c r="F36" s="289">
        <v>0</v>
      </c>
      <c r="G36" s="65"/>
      <c r="H36" s="65"/>
      <c r="I36" s="122">
        <f t="shared" si="0"/>
        <v>0</v>
      </c>
      <c r="J36" s="66"/>
      <c r="K36" s="65"/>
      <c r="L36" s="122">
        <f t="shared" si="1"/>
        <v>0</v>
      </c>
      <c r="M36" s="65"/>
      <c r="N36" s="65"/>
      <c r="O36" s="122">
        <f t="shared" si="2"/>
        <v>0</v>
      </c>
      <c r="P36" s="66"/>
      <c r="Q36" s="65"/>
      <c r="R36" s="122">
        <f t="shared" si="3"/>
        <v>0</v>
      </c>
      <c r="S36" s="65"/>
      <c r="T36" s="65"/>
      <c r="U36" s="122">
        <f t="shared" si="4"/>
        <v>0</v>
      </c>
      <c r="V36" s="66"/>
      <c r="W36" s="65"/>
      <c r="X36" s="122">
        <f t="shared" si="5"/>
        <v>0</v>
      </c>
      <c r="Y36" s="65"/>
      <c r="Z36" s="65"/>
      <c r="AA36" s="67"/>
      <c r="AB36" s="458"/>
      <c r="AC36" s="459"/>
      <c r="AD36" s="459"/>
      <c r="AE36" s="460"/>
    </row>
    <row r="37" spans="1:31" s="2" customFormat="1" ht="16.3" customHeight="1" x14ac:dyDescent="0.4">
      <c r="A37" s="71" t="s">
        <v>570</v>
      </c>
      <c r="B37" s="4" t="s">
        <v>571</v>
      </c>
      <c r="C37" s="60"/>
      <c r="D37" s="86">
        <v>0.5</v>
      </c>
      <c r="E37" s="289">
        <v>0.6</v>
      </c>
      <c r="F37" s="289">
        <v>0.6</v>
      </c>
      <c r="G37" s="65"/>
      <c r="H37" s="65"/>
      <c r="I37" s="122">
        <f t="shared" si="0"/>
        <v>0</v>
      </c>
      <c r="J37" s="66"/>
      <c r="K37" s="65"/>
      <c r="L37" s="122">
        <f t="shared" si="1"/>
        <v>0</v>
      </c>
      <c r="M37" s="65">
        <v>23</v>
      </c>
      <c r="N37" s="65">
        <v>23.5</v>
      </c>
      <c r="O37" s="122">
        <f t="shared" si="2"/>
        <v>0.5</v>
      </c>
      <c r="P37" s="66"/>
      <c r="Q37" s="65"/>
      <c r="R37" s="122">
        <f t="shared" si="3"/>
        <v>0</v>
      </c>
      <c r="S37" s="65">
        <v>23</v>
      </c>
      <c r="T37" s="65">
        <v>23</v>
      </c>
      <c r="U37" s="122">
        <f t="shared" si="4"/>
        <v>0</v>
      </c>
      <c r="V37" s="66"/>
      <c r="W37" s="65"/>
      <c r="X37" s="122">
        <f t="shared" si="5"/>
        <v>0</v>
      </c>
      <c r="Y37" s="65"/>
      <c r="Z37" s="65"/>
      <c r="AA37" s="67"/>
      <c r="AB37" s="458"/>
      <c r="AC37" s="459"/>
      <c r="AD37" s="459"/>
      <c r="AE37" s="460"/>
    </row>
    <row r="38" spans="1:31" s="2" customFormat="1" ht="16.3" hidden="1" customHeight="1" x14ac:dyDescent="0.4">
      <c r="A38" s="71" t="s">
        <v>572</v>
      </c>
      <c r="B38" s="4" t="s">
        <v>573</v>
      </c>
      <c r="C38" s="60"/>
      <c r="D38" s="86">
        <v>0.5</v>
      </c>
      <c r="E38" s="289">
        <v>0.5</v>
      </c>
      <c r="F38" s="289">
        <v>0.5</v>
      </c>
      <c r="G38" s="65"/>
      <c r="H38" s="65"/>
      <c r="I38" s="122">
        <f t="shared" si="0"/>
        <v>0</v>
      </c>
      <c r="J38" s="66"/>
      <c r="K38" s="65"/>
      <c r="L38" s="122">
        <f t="shared" si="1"/>
        <v>0</v>
      </c>
      <c r="M38" s="65"/>
      <c r="N38" s="65"/>
      <c r="O38" s="122">
        <f t="shared" si="2"/>
        <v>0</v>
      </c>
      <c r="P38" s="66"/>
      <c r="Q38" s="65"/>
      <c r="R38" s="122">
        <f t="shared" si="3"/>
        <v>0</v>
      </c>
      <c r="S38" s="65"/>
      <c r="T38" s="65"/>
      <c r="U38" s="122">
        <f t="shared" si="4"/>
        <v>0</v>
      </c>
      <c r="V38" s="66"/>
      <c r="W38" s="65"/>
      <c r="X38" s="122">
        <f t="shared" si="5"/>
        <v>0</v>
      </c>
      <c r="Y38" s="65"/>
      <c r="Z38" s="65"/>
      <c r="AA38" s="67"/>
      <c r="AB38" s="458"/>
      <c r="AC38" s="459"/>
      <c r="AD38" s="459"/>
      <c r="AE38" s="460"/>
    </row>
    <row r="39" spans="1:31" s="2" customFormat="1" ht="16.3" customHeight="1" x14ac:dyDescent="0.4">
      <c r="A39" s="71" t="s">
        <v>574</v>
      </c>
      <c r="B39" s="4" t="s">
        <v>575</v>
      </c>
      <c r="C39" s="60"/>
      <c r="D39" s="86">
        <v>0.5</v>
      </c>
      <c r="E39" s="289">
        <v>0.3</v>
      </c>
      <c r="F39" s="289">
        <v>0.3</v>
      </c>
      <c r="G39" s="65"/>
      <c r="H39" s="65"/>
      <c r="I39" s="122">
        <f t="shared" si="0"/>
        <v>0</v>
      </c>
      <c r="J39" s="66"/>
      <c r="K39" s="65"/>
      <c r="L39" s="122">
        <f t="shared" si="1"/>
        <v>0</v>
      </c>
      <c r="M39" s="65">
        <v>9.8000000000000007</v>
      </c>
      <c r="N39" s="65">
        <v>9.6999999999999993</v>
      </c>
      <c r="O39" s="122">
        <f t="shared" si="2"/>
        <v>-0.10000000000000142</v>
      </c>
      <c r="P39" s="66"/>
      <c r="Q39" s="65"/>
      <c r="R39" s="122">
        <f t="shared" si="3"/>
        <v>0</v>
      </c>
      <c r="S39" s="65">
        <v>9.8000000000000007</v>
      </c>
      <c r="T39" s="364">
        <v>9</v>
      </c>
      <c r="U39" s="122">
        <f t="shared" si="4"/>
        <v>-0.80000000000000071</v>
      </c>
      <c r="V39" s="66"/>
      <c r="W39" s="65"/>
      <c r="X39" s="122">
        <f t="shared" si="5"/>
        <v>0</v>
      </c>
      <c r="Y39" s="65"/>
      <c r="Z39" s="65"/>
      <c r="AA39" s="67"/>
      <c r="AB39" s="458"/>
      <c r="AC39" s="459"/>
      <c r="AD39" s="459"/>
      <c r="AE39" s="460"/>
    </row>
    <row r="40" spans="1:31" s="2" customFormat="1" ht="16.3" customHeight="1" x14ac:dyDescent="0.4">
      <c r="A40" s="71" t="s">
        <v>576</v>
      </c>
      <c r="B40" s="4" t="s">
        <v>577</v>
      </c>
      <c r="C40" s="60"/>
      <c r="D40" s="86">
        <v>0.5</v>
      </c>
      <c r="E40" s="289">
        <v>0.6</v>
      </c>
      <c r="F40" s="289">
        <v>0.6</v>
      </c>
      <c r="G40" s="65"/>
      <c r="H40" s="65"/>
      <c r="I40" s="122">
        <f t="shared" si="0"/>
        <v>0</v>
      </c>
      <c r="J40" s="66"/>
      <c r="K40" s="65"/>
      <c r="L40" s="122">
        <f t="shared" si="1"/>
        <v>0</v>
      </c>
      <c r="M40" s="65">
        <v>14.8</v>
      </c>
      <c r="N40" s="65">
        <v>13.5</v>
      </c>
      <c r="O40" s="122">
        <f t="shared" si="2"/>
        <v>-1.3000000000000007</v>
      </c>
      <c r="P40" s="66"/>
      <c r="Q40" s="65"/>
      <c r="R40" s="122">
        <f t="shared" si="3"/>
        <v>0</v>
      </c>
      <c r="S40" s="65">
        <v>14.8</v>
      </c>
      <c r="T40" s="364">
        <v>13.5</v>
      </c>
      <c r="U40" s="122">
        <f t="shared" si="4"/>
        <v>-1.3000000000000007</v>
      </c>
      <c r="V40" s="66"/>
      <c r="W40" s="65"/>
      <c r="X40" s="122">
        <f t="shared" si="5"/>
        <v>0</v>
      </c>
      <c r="Y40" s="65"/>
      <c r="Z40" s="65"/>
      <c r="AA40" s="67"/>
      <c r="AB40" s="458"/>
      <c r="AC40" s="459"/>
      <c r="AD40" s="459"/>
      <c r="AE40" s="460"/>
    </row>
    <row r="41" spans="1:31" s="2" customFormat="1" ht="16.3" customHeight="1" x14ac:dyDescent="0.4">
      <c r="A41" s="71" t="s">
        <v>578</v>
      </c>
      <c r="B41" s="4" t="s">
        <v>579</v>
      </c>
      <c r="C41" s="60"/>
      <c r="D41" s="86">
        <v>0.5</v>
      </c>
      <c r="E41" s="289">
        <v>0.06</v>
      </c>
      <c r="F41" s="289">
        <v>0.6</v>
      </c>
      <c r="G41" s="65"/>
      <c r="H41" s="65"/>
      <c r="I41" s="122">
        <f t="shared" si="0"/>
        <v>0</v>
      </c>
      <c r="J41" s="66"/>
      <c r="K41" s="65"/>
      <c r="L41" s="122">
        <f t="shared" si="1"/>
        <v>0</v>
      </c>
      <c r="M41" s="65">
        <v>6</v>
      </c>
      <c r="N41" s="65">
        <v>5.8</v>
      </c>
      <c r="O41" s="122">
        <f t="shared" si="2"/>
        <v>-0.20000000000000018</v>
      </c>
      <c r="P41" s="66"/>
      <c r="Q41" s="65"/>
      <c r="R41" s="122">
        <f t="shared" si="3"/>
        <v>0</v>
      </c>
      <c r="S41" s="65">
        <v>6</v>
      </c>
      <c r="T41" s="65">
        <v>6</v>
      </c>
      <c r="U41" s="122">
        <f t="shared" si="4"/>
        <v>0</v>
      </c>
      <c r="V41" s="66"/>
      <c r="W41" s="65"/>
      <c r="X41" s="122">
        <f t="shared" si="5"/>
        <v>0</v>
      </c>
      <c r="Y41" s="65"/>
      <c r="Z41" s="65"/>
      <c r="AA41" s="67"/>
      <c r="AB41" s="458"/>
      <c r="AC41" s="459"/>
      <c r="AD41" s="459"/>
      <c r="AE41" s="460"/>
    </row>
    <row r="42" spans="1:31" s="2" customFormat="1" ht="16.3" customHeight="1" x14ac:dyDescent="0.4">
      <c r="A42" s="71"/>
      <c r="B42" s="4" t="s">
        <v>580</v>
      </c>
      <c r="C42" s="60"/>
      <c r="D42" s="86"/>
      <c r="E42" s="287"/>
      <c r="F42" s="287"/>
      <c r="G42" s="65"/>
      <c r="H42" s="65"/>
      <c r="I42" s="122">
        <f t="shared" ref="I42:I43" si="6">H42-G42</f>
        <v>0</v>
      </c>
      <c r="J42" s="66"/>
      <c r="K42" s="65"/>
      <c r="L42" s="122">
        <f t="shared" ref="L42:L43" si="7">K42-J42</f>
        <v>0</v>
      </c>
      <c r="M42" s="65">
        <v>2.8</v>
      </c>
      <c r="N42" s="65">
        <v>3</v>
      </c>
      <c r="O42" s="122">
        <f t="shared" si="2"/>
        <v>0.20000000000000018</v>
      </c>
      <c r="P42" s="66"/>
      <c r="Q42" s="65"/>
      <c r="R42" s="122">
        <f t="shared" si="3"/>
        <v>0</v>
      </c>
      <c r="S42" s="65">
        <v>2.8</v>
      </c>
      <c r="T42" s="65">
        <v>2.8</v>
      </c>
      <c r="U42" s="122">
        <f t="shared" si="4"/>
        <v>0</v>
      </c>
      <c r="V42" s="66"/>
      <c r="W42" s="65"/>
      <c r="X42" s="122">
        <f t="shared" si="5"/>
        <v>0</v>
      </c>
      <c r="Y42" s="65"/>
      <c r="Z42" s="65"/>
      <c r="AA42" s="67"/>
      <c r="AB42" s="458"/>
      <c r="AC42" s="459"/>
      <c r="AD42" s="459"/>
      <c r="AE42" s="460"/>
    </row>
    <row r="43" spans="1:31" s="2" customFormat="1" ht="16.3" customHeight="1" x14ac:dyDescent="0.4">
      <c r="A43" s="71"/>
      <c r="B43" s="4" t="s">
        <v>581</v>
      </c>
      <c r="C43" s="60"/>
      <c r="D43" s="86"/>
      <c r="E43" s="287"/>
      <c r="F43" s="287"/>
      <c r="G43" s="65"/>
      <c r="H43" s="65"/>
      <c r="I43" s="122">
        <f t="shared" si="6"/>
        <v>0</v>
      </c>
      <c r="J43" s="66"/>
      <c r="K43" s="65"/>
      <c r="L43" s="122">
        <f t="shared" si="7"/>
        <v>0</v>
      </c>
      <c r="M43" s="65"/>
      <c r="N43" s="65">
        <v>9.5</v>
      </c>
      <c r="O43" s="122">
        <f t="shared" si="2"/>
        <v>9.5</v>
      </c>
      <c r="P43" s="66"/>
      <c r="Q43" s="65"/>
      <c r="R43" s="122">
        <f t="shared" si="3"/>
        <v>0</v>
      </c>
      <c r="S43" s="291">
        <v>6.5</v>
      </c>
      <c r="T43" s="364">
        <v>8</v>
      </c>
      <c r="U43" s="122">
        <f t="shared" si="4"/>
        <v>1.5</v>
      </c>
      <c r="V43" s="66"/>
      <c r="W43" s="65"/>
      <c r="X43" s="122">
        <f t="shared" si="5"/>
        <v>0</v>
      </c>
      <c r="Y43" s="65"/>
      <c r="Z43" s="65"/>
      <c r="AA43" s="67"/>
      <c r="AB43" s="458"/>
      <c r="AC43" s="459"/>
      <c r="AD43" s="459"/>
      <c r="AE43" s="460"/>
    </row>
    <row r="44" spans="1:31" s="2" customFormat="1" ht="16.3" customHeight="1" x14ac:dyDescent="0.4">
      <c r="A44" s="361" t="s">
        <v>582</v>
      </c>
      <c r="B44" s="362" t="s">
        <v>583</v>
      </c>
      <c r="C44" s="60"/>
      <c r="D44" s="86"/>
      <c r="E44" s="287"/>
      <c r="F44" s="287"/>
      <c r="G44" s="65"/>
      <c r="H44" s="65"/>
      <c r="I44" s="122">
        <f t="shared" si="0"/>
        <v>0</v>
      </c>
      <c r="J44" s="66"/>
      <c r="K44" s="65"/>
      <c r="L44" s="122">
        <f t="shared" si="1"/>
        <v>0</v>
      </c>
      <c r="M44" s="65"/>
      <c r="N44" s="65">
        <v>21</v>
      </c>
      <c r="O44" s="122">
        <f t="shared" si="2"/>
        <v>21</v>
      </c>
      <c r="P44" s="66"/>
      <c r="Q44" s="65"/>
      <c r="R44" s="122">
        <f t="shared" si="3"/>
        <v>0</v>
      </c>
      <c r="S44" s="290">
        <v>22</v>
      </c>
      <c r="T44" s="65">
        <v>22</v>
      </c>
      <c r="U44" s="122">
        <f t="shared" si="4"/>
        <v>0</v>
      </c>
      <c r="V44" s="66"/>
      <c r="W44" s="65"/>
      <c r="X44" s="122">
        <f t="shared" si="5"/>
        <v>0</v>
      </c>
      <c r="Y44" s="65"/>
      <c r="Z44" s="65"/>
      <c r="AA44" s="67"/>
      <c r="AB44" s="458"/>
      <c r="AC44" s="459"/>
      <c r="AD44" s="459"/>
      <c r="AE44" s="460"/>
    </row>
    <row r="45" spans="1:31" s="2" customFormat="1" ht="16.3" customHeight="1" x14ac:dyDescent="0.4">
      <c r="A45" s="361" t="s">
        <v>584</v>
      </c>
      <c r="B45" s="362" t="s">
        <v>585</v>
      </c>
      <c r="C45" s="60"/>
      <c r="D45" s="86"/>
      <c r="E45" s="287"/>
      <c r="F45" s="287"/>
      <c r="G45" s="65"/>
      <c r="H45" s="65"/>
      <c r="I45" s="122">
        <f t="shared" si="0"/>
        <v>0</v>
      </c>
      <c r="J45" s="66"/>
      <c r="K45" s="65"/>
      <c r="L45" s="122">
        <f t="shared" si="1"/>
        <v>0</v>
      </c>
      <c r="M45" s="65"/>
      <c r="N45" s="65">
        <v>16</v>
      </c>
      <c r="O45" s="122">
        <f t="shared" si="2"/>
        <v>16</v>
      </c>
      <c r="P45" s="66"/>
      <c r="Q45" s="65"/>
      <c r="R45" s="122">
        <f t="shared" si="3"/>
        <v>0</v>
      </c>
      <c r="S45" s="290">
        <v>13</v>
      </c>
      <c r="T45" s="65">
        <v>14</v>
      </c>
      <c r="U45" s="122">
        <f t="shared" si="4"/>
        <v>1</v>
      </c>
      <c r="V45" s="66"/>
      <c r="W45" s="65"/>
      <c r="X45" s="122">
        <f t="shared" si="5"/>
        <v>0</v>
      </c>
      <c r="Y45" s="65">
        <v>14</v>
      </c>
      <c r="Z45" s="65"/>
      <c r="AA45" s="67"/>
      <c r="AB45" s="458"/>
      <c r="AC45" s="459"/>
      <c r="AD45" s="459"/>
      <c r="AE45" s="460"/>
    </row>
    <row r="46" spans="1:31" s="2" customFormat="1" ht="16.3" customHeight="1" x14ac:dyDescent="0.4">
      <c r="A46" s="71"/>
      <c r="B46" s="4"/>
      <c r="C46" s="60"/>
      <c r="D46" s="86"/>
      <c r="E46" s="287"/>
      <c r="F46" s="287"/>
      <c r="G46" s="65"/>
      <c r="H46" s="65"/>
      <c r="I46" s="122">
        <f t="shared" si="0"/>
        <v>0</v>
      </c>
      <c r="J46" s="66"/>
      <c r="K46" s="65"/>
      <c r="L46" s="122">
        <f t="shared" si="1"/>
        <v>0</v>
      </c>
      <c r="M46" s="65"/>
      <c r="N46" s="65"/>
      <c r="O46" s="122">
        <f t="shared" si="2"/>
        <v>0</v>
      </c>
      <c r="P46" s="66"/>
      <c r="Q46" s="65"/>
      <c r="R46" s="122">
        <f t="shared" si="3"/>
        <v>0</v>
      </c>
      <c r="S46" s="65"/>
      <c r="T46" s="65"/>
      <c r="U46" s="122">
        <f t="shared" si="4"/>
        <v>0</v>
      </c>
      <c r="V46" s="66"/>
      <c r="W46" s="65"/>
      <c r="X46" s="122">
        <f t="shared" si="5"/>
        <v>0</v>
      </c>
      <c r="Y46" s="65"/>
      <c r="Z46" s="65"/>
      <c r="AA46" s="67"/>
      <c r="AB46" s="458"/>
      <c r="AC46" s="459"/>
      <c r="AD46" s="459"/>
      <c r="AE46" s="460"/>
    </row>
    <row r="47" spans="1:31" s="2" customFormat="1" ht="16.3" customHeight="1" x14ac:dyDescent="0.4">
      <c r="A47" s="71"/>
      <c r="B47" s="4"/>
      <c r="C47" s="60"/>
      <c r="D47" s="86"/>
      <c r="E47" s="287"/>
      <c r="F47" s="287"/>
      <c r="G47" s="65"/>
      <c r="H47" s="65"/>
      <c r="I47" s="122">
        <f t="shared" si="0"/>
        <v>0</v>
      </c>
      <c r="J47" s="66"/>
      <c r="K47" s="65"/>
      <c r="L47" s="122">
        <f t="shared" si="1"/>
        <v>0</v>
      </c>
      <c r="M47" s="65"/>
      <c r="N47" s="65"/>
      <c r="O47" s="122">
        <f t="shared" si="2"/>
        <v>0</v>
      </c>
      <c r="P47" s="66"/>
      <c r="Q47" s="65"/>
      <c r="R47" s="122">
        <f t="shared" si="3"/>
        <v>0</v>
      </c>
      <c r="S47" s="65"/>
      <c r="T47" s="65"/>
      <c r="U47" s="122">
        <f t="shared" si="4"/>
        <v>0</v>
      </c>
      <c r="V47" s="66"/>
      <c r="W47" s="65"/>
      <c r="X47" s="122">
        <f t="shared" si="5"/>
        <v>0</v>
      </c>
      <c r="Y47" s="65"/>
      <c r="Z47" s="65"/>
      <c r="AA47" s="67"/>
      <c r="AB47" s="458"/>
      <c r="AC47" s="459"/>
      <c r="AD47" s="459"/>
      <c r="AE47" s="460"/>
    </row>
    <row r="48" spans="1:31" s="2" customFormat="1" ht="16.3" customHeight="1" x14ac:dyDescent="0.4">
      <c r="A48" s="71"/>
      <c r="B48" s="4"/>
      <c r="C48" s="60"/>
      <c r="D48" s="86"/>
      <c r="E48" s="287"/>
      <c r="F48" s="287"/>
      <c r="G48" s="65"/>
      <c r="H48" s="65"/>
      <c r="I48" s="122">
        <f t="shared" si="0"/>
        <v>0</v>
      </c>
      <c r="J48" s="66"/>
      <c r="K48" s="65"/>
      <c r="L48" s="122">
        <f t="shared" si="1"/>
        <v>0</v>
      </c>
      <c r="M48" s="65"/>
      <c r="N48" s="65"/>
      <c r="O48" s="122">
        <f t="shared" si="2"/>
        <v>0</v>
      </c>
      <c r="P48" s="66"/>
      <c r="Q48" s="65"/>
      <c r="R48" s="122">
        <f t="shared" si="3"/>
        <v>0</v>
      </c>
      <c r="S48" s="65"/>
      <c r="T48" s="65"/>
      <c r="U48" s="122">
        <f t="shared" si="4"/>
        <v>0</v>
      </c>
      <c r="V48" s="66"/>
      <c r="W48" s="65"/>
      <c r="X48" s="122">
        <f t="shared" si="5"/>
        <v>0</v>
      </c>
      <c r="Y48" s="65"/>
      <c r="Z48" s="65"/>
      <c r="AA48" s="67"/>
      <c r="AB48" s="458"/>
      <c r="AC48" s="459"/>
      <c r="AD48" s="459"/>
      <c r="AE48" s="460"/>
    </row>
    <row r="49" spans="1:31" s="2" customFormat="1" ht="16.3" customHeight="1" x14ac:dyDescent="0.4">
      <c r="A49" s="71"/>
      <c r="B49" s="4"/>
      <c r="C49" s="60"/>
      <c r="D49" s="86"/>
      <c r="E49" s="287"/>
      <c r="F49" s="287"/>
      <c r="G49" s="66"/>
      <c r="H49" s="65"/>
      <c r="I49" s="122">
        <f t="shared" si="0"/>
        <v>0</v>
      </c>
      <c r="J49" s="66"/>
      <c r="K49" s="65"/>
      <c r="L49" s="122">
        <f t="shared" si="1"/>
        <v>0</v>
      </c>
      <c r="M49" s="66"/>
      <c r="N49" s="65"/>
      <c r="O49" s="122">
        <f t="shared" si="2"/>
        <v>0</v>
      </c>
      <c r="P49" s="66"/>
      <c r="Q49" s="65"/>
      <c r="R49" s="122">
        <f t="shared" si="3"/>
        <v>0</v>
      </c>
      <c r="S49" s="65"/>
      <c r="T49" s="65"/>
      <c r="U49" s="122">
        <f t="shared" si="4"/>
        <v>0</v>
      </c>
      <c r="V49" s="66"/>
      <c r="W49" s="65"/>
      <c r="X49" s="122">
        <f t="shared" si="5"/>
        <v>0</v>
      </c>
      <c r="Y49" s="65"/>
      <c r="Z49" s="65"/>
      <c r="AA49" s="67"/>
      <c r="AB49" s="458"/>
      <c r="AC49" s="459"/>
      <c r="AD49" s="459"/>
      <c r="AE49" s="460"/>
    </row>
    <row r="50" spans="1:31" s="2" customFormat="1" ht="16.3" customHeight="1" x14ac:dyDescent="0.4">
      <c r="A50" s="71"/>
      <c r="B50" s="4"/>
      <c r="C50" s="60"/>
      <c r="D50" s="86"/>
      <c r="E50" s="287"/>
      <c r="F50" s="287"/>
      <c r="G50" s="66"/>
      <c r="H50" s="65"/>
      <c r="I50" s="122">
        <f t="shared" si="0"/>
        <v>0</v>
      </c>
      <c r="J50" s="66"/>
      <c r="K50" s="65"/>
      <c r="L50" s="122">
        <f t="shared" si="1"/>
        <v>0</v>
      </c>
      <c r="M50" s="66"/>
      <c r="N50" s="65"/>
      <c r="O50" s="122">
        <f t="shared" si="2"/>
        <v>0</v>
      </c>
      <c r="P50" s="66"/>
      <c r="Q50" s="65"/>
      <c r="R50" s="122">
        <f t="shared" si="3"/>
        <v>0</v>
      </c>
      <c r="S50" s="65"/>
      <c r="T50" s="65"/>
      <c r="U50" s="122">
        <f t="shared" si="4"/>
        <v>0</v>
      </c>
      <c r="V50" s="66"/>
      <c r="W50" s="65"/>
      <c r="X50" s="122">
        <f t="shared" si="5"/>
        <v>0</v>
      </c>
      <c r="Y50" s="65"/>
      <c r="Z50" s="65"/>
      <c r="AA50" s="67"/>
      <c r="AB50" s="458"/>
      <c r="AC50" s="459"/>
      <c r="AD50" s="459"/>
      <c r="AE50" s="460"/>
    </row>
    <row r="51" spans="1:31" s="2" customFormat="1" ht="16.3" customHeight="1" x14ac:dyDescent="0.4">
      <c r="A51" s="71"/>
      <c r="B51" s="4"/>
      <c r="C51" s="60"/>
      <c r="D51" s="86"/>
      <c r="E51" s="286"/>
      <c r="F51" s="286"/>
      <c r="G51" s="66"/>
      <c r="H51" s="65"/>
      <c r="I51" s="122">
        <f t="shared" ref="I51:I61" si="8">H51-G51</f>
        <v>0</v>
      </c>
      <c r="J51" s="66"/>
      <c r="K51" s="65"/>
      <c r="L51" s="122">
        <f t="shared" ref="L51:L61" si="9">K51-J51</f>
        <v>0</v>
      </c>
      <c r="M51" s="66"/>
      <c r="N51" s="65"/>
      <c r="O51" s="122">
        <f t="shared" ref="O51:O61" si="10">N51-M51</f>
        <v>0</v>
      </c>
      <c r="P51" s="66"/>
      <c r="Q51" s="65"/>
      <c r="R51" s="122">
        <f t="shared" ref="R51:R61" si="11">Q51-P51</f>
        <v>0</v>
      </c>
      <c r="S51" s="65"/>
      <c r="T51" s="65"/>
      <c r="U51" s="122">
        <f t="shared" ref="U51:U61" si="12">T51-S51</f>
        <v>0</v>
      </c>
      <c r="V51" s="66"/>
      <c r="W51" s="65"/>
      <c r="X51" s="122">
        <f t="shared" ref="X51:X61" si="13">W51-V51</f>
        <v>0</v>
      </c>
      <c r="Y51" s="65"/>
      <c r="Z51" s="65"/>
      <c r="AA51" s="67"/>
      <c r="AB51" s="458"/>
      <c r="AC51" s="459"/>
      <c r="AD51" s="459"/>
      <c r="AE51" s="460"/>
    </row>
    <row r="52" spans="1:31" s="2" customFormat="1" ht="16.3" customHeight="1" x14ac:dyDescent="0.4">
      <c r="A52" s="71"/>
      <c r="B52" s="4"/>
      <c r="C52" s="60"/>
      <c r="D52" s="86"/>
      <c r="E52" s="286"/>
      <c r="F52" s="286"/>
      <c r="G52" s="66"/>
      <c r="H52" s="65"/>
      <c r="I52" s="122">
        <f t="shared" si="8"/>
        <v>0</v>
      </c>
      <c r="J52" s="66"/>
      <c r="K52" s="65"/>
      <c r="L52" s="122">
        <f t="shared" si="9"/>
        <v>0</v>
      </c>
      <c r="M52" s="66"/>
      <c r="N52" s="65"/>
      <c r="O52" s="122">
        <f t="shared" si="10"/>
        <v>0</v>
      </c>
      <c r="P52" s="66"/>
      <c r="Q52" s="65"/>
      <c r="R52" s="122">
        <f t="shared" si="11"/>
        <v>0</v>
      </c>
      <c r="S52" s="65"/>
      <c r="T52" s="65"/>
      <c r="U52" s="122">
        <f t="shared" si="12"/>
        <v>0</v>
      </c>
      <c r="V52" s="66"/>
      <c r="W52" s="65"/>
      <c r="X52" s="122">
        <f t="shared" si="13"/>
        <v>0</v>
      </c>
      <c r="Y52" s="65"/>
      <c r="Z52" s="65"/>
      <c r="AA52" s="67"/>
      <c r="AB52" s="458"/>
      <c r="AC52" s="459"/>
      <c r="AD52" s="459"/>
      <c r="AE52" s="460"/>
    </row>
    <row r="53" spans="1:31" s="2" customFormat="1" ht="16.3" customHeight="1" x14ac:dyDescent="0.4">
      <c r="A53" s="71"/>
      <c r="B53" s="4"/>
      <c r="C53" s="60"/>
      <c r="D53" s="86"/>
      <c r="E53" s="286"/>
      <c r="F53" s="286"/>
      <c r="G53" s="66"/>
      <c r="H53" s="65"/>
      <c r="I53" s="122">
        <f t="shared" si="8"/>
        <v>0</v>
      </c>
      <c r="J53" s="66"/>
      <c r="K53" s="65"/>
      <c r="L53" s="122">
        <f t="shared" si="9"/>
        <v>0</v>
      </c>
      <c r="M53" s="66"/>
      <c r="N53" s="65"/>
      <c r="O53" s="122">
        <f t="shared" si="10"/>
        <v>0</v>
      </c>
      <c r="P53" s="66"/>
      <c r="Q53" s="65"/>
      <c r="R53" s="122">
        <f t="shared" si="11"/>
        <v>0</v>
      </c>
      <c r="S53" s="65"/>
      <c r="T53" s="65"/>
      <c r="U53" s="122">
        <f t="shared" si="12"/>
        <v>0</v>
      </c>
      <c r="V53" s="66"/>
      <c r="W53" s="65"/>
      <c r="X53" s="122">
        <f t="shared" si="13"/>
        <v>0</v>
      </c>
      <c r="Y53" s="65"/>
      <c r="Z53" s="65"/>
      <c r="AA53" s="67"/>
      <c r="AB53" s="458"/>
      <c r="AC53" s="459"/>
      <c r="AD53" s="459"/>
      <c r="AE53" s="460"/>
    </row>
    <row r="54" spans="1:31" s="2" customFormat="1" ht="16.3" customHeight="1" x14ac:dyDescent="0.4">
      <c r="A54" s="71"/>
      <c r="B54" s="4"/>
      <c r="C54" s="60"/>
      <c r="D54" s="86"/>
      <c r="E54" s="286"/>
      <c r="F54" s="286"/>
      <c r="G54" s="66"/>
      <c r="H54" s="65"/>
      <c r="I54" s="122">
        <f t="shared" si="8"/>
        <v>0</v>
      </c>
      <c r="J54" s="66"/>
      <c r="K54" s="65"/>
      <c r="L54" s="122">
        <f t="shared" si="9"/>
        <v>0</v>
      </c>
      <c r="M54" s="66"/>
      <c r="N54" s="65"/>
      <c r="O54" s="122">
        <f t="shared" si="10"/>
        <v>0</v>
      </c>
      <c r="P54" s="66"/>
      <c r="Q54" s="65"/>
      <c r="R54" s="122">
        <f t="shared" si="11"/>
        <v>0</v>
      </c>
      <c r="S54" s="65"/>
      <c r="T54" s="65"/>
      <c r="U54" s="122">
        <f t="shared" si="12"/>
        <v>0</v>
      </c>
      <c r="V54" s="66"/>
      <c r="W54" s="65"/>
      <c r="X54" s="122">
        <f t="shared" si="13"/>
        <v>0</v>
      </c>
      <c r="Y54" s="65"/>
      <c r="Z54" s="65"/>
      <c r="AA54" s="67"/>
      <c r="AB54" s="458"/>
      <c r="AC54" s="459"/>
      <c r="AD54" s="459"/>
      <c r="AE54" s="460"/>
    </row>
    <row r="55" spans="1:31" s="2" customFormat="1" ht="16.3" customHeight="1" x14ac:dyDescent="0.4">
      <c r="A55" s="71"/>
      <c r="B55" s="4"/>
      <c r="C55" s="60"/>
      <c r="D55" s="86"/>
      <c r="E55" s="287"/>
      <c r="F55" s="287"/>
      <c r="G55" s="66"/>
      <c r="H55" s="65"/>
      <c r="I55" s="122">
        <f t="shared" si="8"/>
        <v>0</v>
      </c>
      <c r="J55" s="66"/>
      <c r="K55" s="65"/>
      <c r="L55" s="122">
        <f t="shared" si="9"/>
        <v>0</v>
      </c>
      <c r="M55" s="66"/>
      <c r="N55" s="65"/>
      <c r="O55" s="122">
        <f t="shared" si="10"/>
        <v>0</v>
      </c>
      <c r="P55" s="66"/>
      <c r="Q55" s="65"/>
      <c r="R55" s="122">
        <f t="shared" si="11"/>
        <v>0</v>
      </c>
      <c r="S55" s="65"/>
      <c r="T55" s="65"/>
      <c r="U55" s="122">
        <f t="shared" si="12"/>
        <v>0</v>
      </c>
      <c r="V55" s="66"/>
      <c r="W55" s="65"/>
      <c r="X55" s="122">
        <f t="shared" si="13"/>
        <v>0</v>
      </c>
      <c r="Y55" s="65"/>
      <c r="Z55" s="65"/>
      <c r="AA55" s="67"/>
      <c r="AB55" s="458"/>
      <c r="AC55" s="459"/>
      <c r="AD55" s="459"/>
      <c r="AE55" s="460"/>
    </row>
    <row r="56" spans="1:31" s="2" customFormat="1" ht="16.3" customHeight="1" x14ac:dyDescent="0.4">
      <c r="A56" s="71"/>
      <c r="B56" s="4"/>
      <c r="C56" s="60"/>
      <c r="D56" s="86"/>
      <c r="E56" s="287"/>
      <c r="F56" s="287"/>
      <c r="G56" s="66"/>
      <c r="H56" s="65"/>
      <c r="I56" s="122">
        <f t="shared" si="8"/>
        <v>0</v>
      </c>
      <c r="J56" s="66"/>
      <c r="K56" s="65"/>
      <c r="L56" s="122">
        <f t="shared" si="9"/>
        <v>0</v>
      </c>
      <c r="M56" s="66"/>
      <c r="N56" s="65"/>
      <c r="O56" s="122">
        <f t="shared" si="10"/>
        <v>0</v>
      </c>
      <c r="P56" s="66"/>
      <c r="Q56" s="65"/>
      <c r="R56" s="122">
        <f t="shared" si="11"/>
        <v>0</v>
      </c>
      <c r="S56" s="65"/>
      <c r="T56" s="65"/>
      <c r="U56" s="122">
        <f t="shared" si="12"/>
        <v>0</v>
      </c>
      <c r="V56" s="66"/>
      <c r="W56" s="65"/>
      <c r="X56" s="122">
        <f t="shared" si="13"/>
        <v>0</v>
      </c>
      <c r="Y56" s="65"/>
      <c r="Z56" s="65"/>
      <c r="AA56" s="67"/>
      <c r="AB56" s="458"/>
      <c r="AC56" s="459"/>
      <c r="AD56" s="459"/>
      <c r="AE56" s="460"/>
    </row>
    <row r="57" spans="1:31" s="2" customFormat="1" ht="16.3" customHeight="1" x14ac:dyDescent="0.4">
      <c r="A57" s="71"/>
      <c r="B57" s="4"/>
      <c r="C57" s="60"/>
      <c r="D57" s="86"/>
      <c r="E57" s="287"/>
      <c r="F57" s="287"/>
      <c r="G57" s="66"/>
      <c r="H57" s="65"/>
      <c r="I57" s="122">
        <f t="shared" si="8"/>
        <v>0</v>
      </c>
      <c r="J57" s="66"/>
      <c r="K57" s="65"/>
      <c r="L57" s="122">
        <f t="shared" si="9"/>
        <v>0</v>
      </c>
      <c r="M57" s="66"/>
      <c r="N57" s="65"/>
      <c r="O57" s="122">
        <f t="shared" si="10"/>
        <v>0</v>
      </c>
      <c r="P57" s="66"/>
      <c r="Q57" s="65"/>
      <c r="R57" s="122">
        <f t="shared" si="11"/>
        <v>0</v>
      </c>
      <c r="S57" s="65"/>
      <c r="T57" s="65"/>
      <c r="U57" s="122">
        <f t="shared" si="12"/>
        <v>0</v>
      </c>
      <c r="V57" s="66"/>
      <c r="W57" s="65"/>
      <c r="X57" s="122">
        <f t="shared" si="13"/>
        <v>0</v>
      </c>
      <c r="Y57" s="65"/>
      <c r="Z57" s="65"/>
      <c r="AA57" s="67"/>
      <c r="AB57" s="458"/>
      <c r="AC57" s="459"/>
      <c r="AD57" s="459"/>
      <c r="AE57" s="460"/>
    </row>
    <row r="58" spans="1:31" s="2" customFormat="1" ht="16.3" customHeight="1" x14ac:dyDescent="0.4">
      <c r="A58" s="71"/>
      <c r="B58" s="4"/>
      <c r="C58" s="60"/>
      <c r="D58" s="86"/>
      <c r="E58" s="287"/>
      <c r="F58" s="287"/>
      <c r="G58" s="66"/>
      <c r="H58" s="65"/>
      <c r="I58" s="122">
        <f t="shared" si="8"/>
        <v>0</v>
      </c>
      <c r="J58" s="66"/>
      <c r="K58" s="65"/>
      <c r="L58" s="122">
        <f t="shared" si="9"/>
        <v>0</v>
      </c>
      <c r="M58" s="66"/>
      <c r="N58" s="65"/>
      <c r="O58" s="122">
        <f t="shared" si="10"/>
        <v>0</v>
      </c>
      <c r="P58" s="66"/>
      <c r="Q58" s="65"/>
      <c r="R58" s="122">
        <f t="shared" si="11"/>
        <v>0</v>
      </c>
      <c r="S58" s="65"/>
      <c r="T58" s="65"/>
      <c r="U58" s="122">
        <f t="shared" si="12"/>
        <v>0</v>
      </c>
      <c r="V58" s="66"/>
      <c r="W58" s="65"/>
      <c r="X58" s="122">
        <f t="shared" si="13"/>
        <v>0</v>
      </c>
      <c r="Y58" s="65"/>
      <c r="Z58" s="65"/>
      <c r="AA58" s="67"/>
      <c r="AB58" s="458"/>
      <c r="AC58" s="459"/>
      <c r="AD58" s="459"/>
      <c r="AE58" s="460"/>
    </row>
    <row r="59" spans="1:31" s="2" customFormat="1" ht="16.3" customHeight="1" x14ac:dyDescent="0.4">
      <c r="A59" s="71"/>
      <c r="B59" s="4"/>
      <c r="C59" s="60"/>
      <c r="D59" s="86"/>
      <c r="E59" s="287"/>
      <c r="F59" s="287"/>
      <c r="G59" s="66"/>
      <c r="H59" s="65"/>
      <c r="I59" s="122">
        <f t="shared" si="8"/>
        <v>0</v>
      </c>
      <c r="J59" s="66"/>
      <c r="K59" s="65"/>
      <c r="L59" s="122">
        <f t="shared" si="9"/>
        <v>0</v>
      </c>
      <c r="M59" s="66"/>
      <c r="N59" s="65"/>
      <c r="O59" s="122">
        <f t="shared" si="10"/>
        <v>0</v>
      </c>
      <c r="P59" s="66"/>
      <c r="Q59" s="65"/>
      <c r="R59" s="122">
        <f t="shared" si="11"/>
        <v>0</v>
      </c>
      <c r="S59" s="65"/>
      <c r="T59" s="65"/>
      <c r="U59" s="122">
        <f t="shared" si="12"/>
        <v>0</v>
      </c>
      <c r="V59" s="66"/>
      <c r="W59" s="65"/>
      <c r="X59" s="122">
        <f t="shared" si="13"/>
        <v>0</v>
      </c>
      <c r="Y59" s="65"/>
      <c r="Z59" s="65"/>
      <c r="AA59" s="67"/>
      <c r="AB59" s="458"/>
      <c r="AC59" s="459"/>
      <c r="AD59" s="459"/>
      <c r="AE59" s="460"/>
    </row>
    <row r="60" spans="1:31" s="2" customFormat="1" ht="16.3" customHeight="1" x14ac:dyDescent="0.4">
      <c r="A60" s="71"/>
      <c r="B60" s="4"/>
      <c r="C60" s="60"/>
      <c r="D60" s="86"/>
      <c r="E60" s="287"/>
      <c r="F60" s="287"/>
      <c r="G60" s="66"/>
      <c r="H60" s="65"/>
      <c r="I60" s="122">
        <f t="shared" si="8"/>
        <v>0</v>
      </c>
      <c r="J60" s="66"/>
      <c r="K60" s="65"/>
      <c r="L60" s="122">
        <f t="shared" si="9"/>
        <v>0</v>
      </c>
      <c r="M60" s="66"/>
      <c r="N60" s="65"/>
      <c r="O60" s="122">
        <f t="shared" si="10"/>
        <v>0</v>
      </c>
      <c r="P60" s="66"/>
      <c r="Q60" s="65"/>
      <c r="R60" s="122">
        <f t="shared" si="11"/>
        <v>0</v>
      </c>
      <c r="S60" s="65"/>
      <c r="T60" s="65"/>
      <c r="U60" s="122">
        <f t="shared" si="12"/>
        <v>0</v>
      </c>
      <c r="V60" s="66"/>
      <c r="W60" s="65"/>
      <c r="X60" s="122">
        <f t="shared" si="13"/>
        <v>0</v>
      </c>
      <c r="Y60" s="65"/>
      <c r="Z60" s="65"/>
      <c r="AA60" s="67"/>
      <c r="AB60" s="458"/>
      <c r="AC60" s="459"/>
      <c r="AD60" s="459"/>
      <c r="AE60" s="460"/>
    </row>
    <row r="61" spans="1:31" s="2" customFormat="1" ht="16.3" customHeight="1" x14ac:dyDescent="0.4">
      <c r="A61" s="71"/>
      <c r="B61" s="4"/>
      <c r="C61" s="60"/>
      <c r="D61" s="86"/>
      <c r="E61" s="287"/>
      <c r="F61" s="287"/>
      <c r="G61" s="66"/>
      <c r="H61" s="65"/>
      <c r="I61" s="122">
        <f t="shared" si="8"/>
        <v>0</v>
      </c>
      <c r="J61" s="66"/>
      <c r="K61" s="65"/>
      <c r="L61" s="122">
        <f t="shared" si="9"/>
        <v>0</v>
      </c>
      <c r="M61" s="66"/>
      <c r="N61" s="65"/>
      <c r="O61" s="122">
        <f t="shared" si="10"/>
        <v>0</v>
      </c>
      <c r="P61" s="66"/>
      <c r="Q61" s="65"/>
      <c r="R61" s="122">
        <f t="shared" si="11"/>
        <v>0</v>
      </c>
      <c r="S61" s="65"/>
      <c r="T61" s="65"/>
      <c r="U61" s="122">
        <f t="shared" si="12"/>
        <v>0</v>
      </c>
      <c r="V61" s="66"/>
      <c r="W61" s="65"/>
      <c r="X61" s="122">
        <f t="shared" si="13"/>
        <v>0</v>
      </c>
      <c r="Y61" s="65"/>
      <c r="Z61" s="65"/>
      <c r="AA61" s="67"/>
      <c r="AB61" s="458"/>
      <c r="AC61" s="459"/>
      <c r="AD61" s="459"/>
      <c r="AE61" s="460"/>
    </row>
    <row r="62" spans="1:31" s="2" customFormat="1" ht="15.75" customHeight="1" x14ac:dyDescent="0.4">
      <c r="A62" s="71"/>
      <c r="B62" s="4"/>
      <c r="C62" s="60"/>
      <c r="D62" s="86"/>
      <c r="E62" s="287"/>
      <c r="F62" s="287"/>
      <c r="G62" s="66"/>
      <c r="H62" s="65"/>
      <c r="I62" s="122">
        <f t="shared" si="0"/>
        <v>0</v>
      </c>
      <c r="J62" s="66"/>
      <c r="K62" s="65"/>
      <c r="L62" s="122">
        <f t="shared" si="1"/>
        <v>0</v>
      </c>
      <c r="M62" s="66"/>
      <c r="N62" s="65"/>
      <c r="O62" s="122">
        <f t="shared" si="2"/>
        <v>0</v>
      </c>
      <c r="P62" s="66"/>
      <c r="Q62" s="65"/>
      <c r="R62" s="122">
        <f t="shared" si="3"/>
        <v>0</v>
      </c>
      <c r="S62" s="65"/>
      <c r="T62" s="65"/>
      <c r="U62" s="122">
        <f t="shared" si="4"/>
        <v>0</v>
      </c>
      <c r="V62" s="66"/>
      <c r="W62" s="65"/>
      <c r="X62" s="122">
        <f t="shared" si="5"/>
        <v>0</v>
      </c>
      <c r="Y62" s="65"/>
      <c r="Z62" s="65"/>
      <c r="AA62" s="67"/>
      <c r="AB62" s="458"/>
      <c r="AC62" s="459"/>
      <c r="AD62" s="459"/>
      <c r="AE62" s="460"/>
    </row>
    <row r="63" spans="1:31" s="2" customFormat="1" ht="15.75" customHeight="1" x14ac:dyDescent="0.4">
      <c r="A63" s="71"/>
      <c r="B63" s="4"/>
      <c r="C63" s="60"/>
      <c r="D63" s="102"/>
      <c r="E63" s="288"/>
      <c r="F63" s="288"/>
      <c r="G63" s="66"/>
      <c r="H63" s="65"/>
      <c r="I63" s="122">
        <f t="shared" si="0"/>
        <v>0</v>
      </c>
      <c r="J63" s="66"/>
      <c r="K63" s="65"/>
      <c r="L63" s="122">
        <f t="shared" si="1"/>
        <v>0</v>
      </c>
      <c r="M63" s="66"/>
      <c r="N63" s="65"/>
      <c r="O63" s="122">
        <f t="shared" si="2"/>
        <v>0</v>
      </c>
      <c r="P63" s="66"/>
      <c r="Q63" s="65"/>
      <c r="R63" s="122">
        <f t="shared" si="3"/>
        <v>0</v>
      </c>
      <c r="S63" s="65"/>
      <c r="T63" s="65"/>
      <c r="U63" s="122">
        <f t="shared" si="4"/>
        <v>0</v>
      </c>
      <c r="V63" s="66"/>
      <c r="W63" s="65"/>
      <c r="X63" s="122">
        <f t="shared" si="5"/>
        <v>0</v>
      </c>
      <c r="Y63" s="65"/>
      <c r="Z63" s="65"/>
      <c r="AA63" s="67"/>
      <c r="AB63" s="461"/>
      <c r="AC63" s="462"/>
      <c r="AD63" s="462"/>
      <c r="AE63" s="463"/>
    </row>
    <row r="64" spans="1:31" s="2" customFormat="1" ht="15.75" customHeight="1" thickBot="1" x14ac:dyDescent="0.45">
      <c r="A64"/>
      <c r="B64"/>
      <c r="C64"/>
      <c r="D64"/>
      <c r="E64"/>
      <c r="F64"/>
      <c r="G64"/>
      <c r="H64"/>
      <c r="I64"/>
      <c r="J64"/>
      <c r="K64"/>
      <c r="L64"/>
      <c r="M64"/>
      <c r="N64"/>
      <c r="O64"/>
      <c r="P64"/>
      <c r="Q64"/>
      <c r="R64"/>
      <c r="S64"/>
      <c r="T64"/>
      <c r="U64"/>
      <c r="V64"/>
      <c r="W64"/>
      <c r="X64"/>
      <c r="Y64"/>
      <c r="Z64"/>
      <c r="AA64"/>
      <c r="AB64"/>
      <c r="AC64"/>
      <c r="AD64"/>
      <c r="AE64"/>
    </row>
    <row r="65" spans="1:31" s="2" customFormat="1" ht="16.3" customHeight="1" x14ac:dyDescent="0.4">
      <c r="A65" s="448" t="s">
        <v>586</v>
      </c>
      <c r="B65" s="449"/>
      <c r="C65" s="449"/>
      <c r="D65" s="449"/>
      <c r="E65" s="449"/>
      <c r="F65" s="449"/>
      <c r="G65" s="449"/>
      <c r="H65" s="449"/>
      <c r="I65" s="449"/>
      <c r="J65" s="449"/>
      <c r="K65" s="449"/>
      <c r="L65" s="449"/>
      <c r="M65" s="449"/>
      <c r="N65" s="449"/>
      <c r="O65" s="449"/>
      <c r="P65" s="449"/>
      <c r="Q65" s="449"/>
      <c r="R65" s="449"/>
      <c r="S65" s="449"/>
      <c r="T65" s="449"/>
      <c r="U65" s="449"/>
      <c r="V65" s="449"/>
      <c r="W65" s="449"/>
      <c r="X65" s="449"/>
      <c r="Y65" s="449"/>
      <c r="Z65" s="449"/>
      <c r="AA65" s="450"/>
      <c r="AB65" s="451" t="s">
        <v>587</v>
      </c>
      <c r="AC65" s="451"/>
      <c r="AD65" s="451"/>
      <c r="AE65" s="452"/>
    </row>
    <row r="66" spans="1:31" s="2" customFormat="1" ht="16.3" customHeight="1" x14ac:dyDescent="0.4">
      <c r="A66" s="134" t="e">
        <f>#REF!</f>
        <v>#REF!</v>
      </c>
      <c r="B66" s="187"/>
      <c r="C66" s="187"/>
      <c r="D66" s="187"/>
      <c r="E66" s="187"/>
      <c r="F66" s="187"/>
      <c r="G66" s="187"/>
      <c r="H66" s="187"/>
      <c r="I66" s="187"/>
      <c r="J66" s="187"/>
      <c r="K66" s="187"/>
      <c r="L66" s="187"/>
      <c r="M66" s="187"/>
      <c r="N66" s="187"/>
      <c r="O66" s="187"/>
      <c r="P66" s="187"/>
      <c r="Q66" s="187"/>
      <c r="R66" s="187"/>
      <c r="S66" s="187"/>
      <c r="T66" s="187"/>
      <c r="U66" s="187"/>
      <c r="V66" s="187"/>
      <c r="W66" s="187"/>
      <c r="X66" s="187"/>
      <c r="Y66" s="187"/>
      <c r="Z66" s="187"/>
      <c r="AA66" s="163"/>
      <c r="AB66" s="97" t="s">
        <v>485</v>
      </c>
      <c r="AC66" s="63" t="str">
        <f>'Trims &amp; Labelling Sheet'!E63</f>
        <v>At CB, concealed horizontal stitching at top corners only, in-line with neck seam.</v>
      </c>
      <c r="AD66" s="68"/>
      <c r="AE66" s="188"/>
    </row>
    <row r="67" spans="1:31" s="2" customFormat="1" ht="16.3" customHeight="1" x14ac:dyDescent="0.4">
      <c r="A67" s="134" t="e">
        <f>#REF!</f>
        <v>#REF!</v>
      </c>
      <c r="B67" s="187"/>
      <c r="C67" s="187"/>
      <c r="D67" s="187"/>
      <c r="E67" s="187"/>
      <c r="F67" s="187"/>
      <c r="G67" s="187"/>
      <c r="H67" s="187"/>
      <c r="I67" s="187"/>
      <c r="J67" s="187"/>
      <c r="K67" s="187"/>
      <c r="L67" s="187"/>
      <c r="M67" s="187"/>
      <c r="N67" s="187"/>
      <c r="O67" s="187"/>
      <c r="P67" s="187"/>
      <c r="Q67" s="187"/>
      <c r="R67" s="187"/>
      <c r="S67" s="187"/>
      <c r="T67" s="187"/>
      <c r="U67" s="187"/>
      <c r="V67" s="187"/>
      <c r="W67" s="187"/>
      <c r="X67" s="187"/>
      <c r="Y67" s="187"/>
      <c r="Z67" s="187"/>
      <c r="AA67" s="163"/>
      <c r="AB67" s="97" t="s">
        <v>588</v>
      </c>
      <c r="AC67" s="63" t="str">
        <f>'Trims &amp; Labelling Sheet'!E65</f>
        <v>Thread security string through size pip.</v>
      </c>
      <c r="AD67" s="68"/>
      <c r="AE67" s="188"/>
    </row>
    <row r="68" spans="1:31" s="2" customFormat="1" ht="16.3" customHeight="1" x14ac:dyDescent="0.4">
      <c r="A68" s="134" t="e">
        <f>#REF!</f>
        <v>#REF!</v>
      </c>
      <c r="B68" s="187"/>
      <c r="C68" s="187"/>
      <c r="D68" s="187"/>
      <c r="E68" s="187"/>
      <c r="F68" s="187"/>
      <c r="G68" s="187"/>
      <c r="H68" s="187"/>
      <c r="I68" s="187"/>
      <c r="J68" s="187"/>
      <c r="K68" s="187"/>
      <c r="L68" s="187"/>
      <c r="M68" s="187"/>
      <c r="N68" s="187"/>
      <c r="O68" s="187"/>
      <c r="P68" s="187"/>
      <c r="Q68" s="187"/>
      <c r="R68" s="187"/>
      <c r="S68" s="187"/>
      <c r="T68" s="187"/>
      <c r="U68" s="187"/>
      <c r="V68" s="187"/>
      <c r="W68" s="187"/>
      <c r="X68" s="187"/>
      <c r="Y68" s="187"/>
      <c r="Z68" s="187"/>
      <c r="AA68" s="163"/>
      <c r="AB68" s="97" t="s">
        <v>489</v>
      </c>
      <c r="AC68" s="63" t="str">
        <f>'Trims &amp; Labelling Sheet'!E66</f>
        <v>At wearer's left side seam, 10cm up from hem edge.</v>
      </c>
      <c r="AD68" s="68"/>
      <c r="AE68" s="188"/>
    </row>
    <row r="69" spans="1:31" s="2" customFormat="1" ht="16.3" customHeight="1" x14ac:dyDescent="0.4">
      <c r="A69" s="134" t="e">
        <f>#REF!</f>
        <v>#REF!</v>
      </c>
      <c r="B69" s="17"/>
      <c r="C69" s="17"/>
      <c r="D69" s="17"/>
      <c r="E69" s="17"/>
      <c r="F69" s="17"/>
      <c r="G69" s="17"/>
      <c r="H69" s="17"/>
      <c r="I69" s="17"/>
      <c r="J69" s="17"/>
      <c r="K69" s="17"/>
      <c r="L69" s="17"/>
      <c r="M69" s="17"/>
      <c r="N69" s="17"/>
      <c r="O69" s="17"/>
      <c r="P69" s="17"/>
      <c r="Q69" s="17"/>
      <c r="R69" s="17"/>
      <c r="S69" s="17"/>
      <c r="T69" s="17"/>
      <c r="U69" s="17"/>
      <c r="V69" s="17"/>
      <c r="W69" s="17"/>
      <c r="X69" s="17"/>
      <c r="Y69" s="17"/>
      <c r="Z69" s="17"/>
      <c r="AA69" s="218"/>
      <c r="AB69"/>
      <c r="AC69"/>
      <c r="AD69"/>
      <c r="AE69" s="189"/>
    </row>
    <row r="70" spans="1:31" s="2" customFormat="1" ht="16.3" customHeight="1" x14ac:dyDescent="0.4">
      <c r="A70" s="134" t="e">
        <f>#REF!</f>
        <v>#REF!</v>
      </c>
      <c r="B70" s="187"/>
      <c r="C70" s="216"/>
      <c r="D70" s="216"/>
      <c r="E70" s="216"/>
      <c r="F70" s="216"/>
      <c r="G70" s="216"/>
      <c r="H70" s="216"/>
      <c r="I70" s="216"/>
      <c r="J70" s="216"/>
      <c r="K70" s="216"/>
      <c r="L70" s="216"/>
      <c r="M70" s="216"/>
      <c r="N70" s="216"/>
      <c r="O70" s="216"/>
      <c r="P70" s="216"/>
      <c r="Q70" s="216"/>
      <c r="R70" s="216"/>
      <c r="S70" s="216"/>
      <c r="T70" s="216"/>
      <c r="U70" s="216"/>
      <c r="V70" s="216"/>
      <c r="W70" s="216"/>
      <c r="X70" s="216"/>
      <c r="Y70" s="216"/>
      <c r="Z70" s="216"/>
      <c r="AA70" s="131"/>
      <c r="AB70"/>
      <c r="AC70"/>
      <c r="AD70"/>
      <c r="AE70" s="189"/>
    </row>
    <row r="71" spans="1:31" s="2" customFormat="1" ht="16.3" customHeight="1" x14ac:dyDescent="0.4">
      <c r="A71" s="134" t="e">
        <f>#REF!</f>
        <v>#REF!</v>
      </c>
      <c r="B71" s="187"/>
      <c r="C71" s="187"/>
      <c r="D71" s="187"/>
      <c r="E71" s="187"/>
      <c r="F71" s="187"/>
      <c r="G71" s="187"/>
      <c r="H71" s="187"/>
      <c r="I71" s="187"/>
      <c r="J71" s="187"/>
      <c r="K71" s="187"/>
      <c r="L71" s="187"/>
      <c r="M71" s="187"/>
      <c r="N71" s="187"/>
      <c r="O71" s="187"/>
      <c r="P71" s="187"/>
      <c r="Q71" s="187"/>
      <c r="R71" s="187"/>
      <c r="S71" s="187"/>
      <c r="T71" s="187"/>
      <c r="U71" s="187"/>
      <c r="V71" s="187"/>
      <c r="W71" s="187"/>
      <c r="X71" s="187"/>
      <c r="Y71" s="187"/>
      <c r="Z71" s="187"/>
      <c r="AA71" s="163"/>
      <c r="AB71"/>
      <c r="AC71"/>
      <c r="AD71"/>
      <c r="AE71" s="189"/>
    </row>
    <row r="72" spans="1:31" s="2" customFormat="1" ht="16.3" customHeight="1" x14ac:dyDescent="0.4">
      <c r="A72" s="134" t="e">
        <f>#REF!</f>
        <v>#REF!</v>
      </c>
      <c r="B72" s="187"/>
      <c r="C72" s="187"/>
      <c r="D72" s="187"/>
      <c r="E72" s="187"/>
      <c r="F72" s="187"/>
      <c r="G72" s="187"/>
      <c r="H72" s="187"/>
      <c r="I72" s="187"/>
      <c r="J72" s="187"/>
      <c r="K72" s="187"/>
      <c r="L72" s="187"/>
      <c r="M72" s="187"/>
      <c r="N72" s="187"/>
      <c r="O72" s="187"/>
      <c r="P72" s="187"/>
      <c r="Q72" s="187"/>
      <c r="R72" s="187"/>
      <c r="S72" s="187"/>
      <c r="T72" s="187"/>
      <c r="U72" s="187"/>
      <c r="V72" s="187"/>
      <c r="W72" s="187"/>
      <c r="X72" s="187"/>
      <c r="Y72" s="187"/>
      <c r="Z72" s="187"/>
      <c r="AA72" s="163"/>
      <c r="AB72"/>
      <c r="AC72"/>
      <c r="AD72"/>
      <c r="AE72" s="189"/>
    </row>
    <row r="73" spans="1:31" s="2" customFormat="1" ht="16.3" customHeight="1" x14ac:dyDescent="0.4">
      <c r="A73" s="134" t="e">
        <f>#REF!</f>
        <v>#REF!</v>
      </c>
      <c r="B73" s="187"/>
      <c r="C73" s="187"/>
      <c r="D73" s="187"/>
      <c r="E73" s="187"/>
      <c r="F73" s="187"/>
      <c r="G73" s="187"/>
      <c r="H73" s="187"/>
      <c r="I73" s="187"/>
      <c r="J73" s="187"/>
      <c r="K73" s="187"/>
      <c r="L73" s="187"/>
      <c r="M73" s="187"/>
      <c r="N73" s="187"/>
      <c r="O73" s="187"/>
      <c r="P73" s="187"/>
      <c r="Q73" s="187"/>
      <c r="R73" s="187"/>
      <c r="S73" s="187"/>
      <c r="T73" s="187"/>
      <c r="U73" s="187"/>
      <c r="V73" s="187"/>
      <c r="W73" s="187"/>
      <c r="X73" s="187"/>
      <c r="Y73" s="187"/>
      <c r="Z73" s="187"/>
      <c r="AA73" s="163"/>
      <c r="AB73"/>
      <c r="AC73"/>
      <c r="AD73"/>
      <c r="AE73" s="189"/>
    </row>
    <row r="74" spans="1:31" s="2" customFormat="1" ht="16.3" customHeight="1" x14ac:dyDescent="0.4">
      <c r="A74" s="134" t="e">
        <f>#REF!</f>
        <v>#REF!</v>
      </c>
      <c r="B74" s="187"/>
      <c r="C74" s="187"/>
      <c r="D74" s="187"/>
      <c r="E74" s="187"/>
      <c r="F74" s="187"/>
      <c r="G74" s="187"/>
      <c r="H74" s="187"/>
      <c r="I74" s="187"/>
      <c r="J74" s="187"/>
      <c r="K74" s="187"/>
      <c r="L74" s="187"/>
      <c r="M74" s="187"/>
      <c r="N74" s="187"/>
      <c r="O74" s="187"/>
      <c r="P74" s="187"/>
      <c r="Q74" s="187"/>
      <c r="R74" s="187"/>
      <c r="S74" s="187"/>
      <c r="T74" s="187"/>
      <c r="U74" s="187"/>
      <c r="V74" s="187"/>
      <c r="W74" s="187"/>
      <c r="X74" s="187"/>
      <c r="Y74" s="187"/>
      <c r="Z74" s="187"/>
      <c r="AA74" s="163"/>
      <c r="AB74"/>
      <c r="AC74"/>
      <c r="AD74"/>
      <c r="AE74" s="189"/>
    </row>
    <row r="75" spans="1:31" s="2" customFormat="1" ht="16.3" customHeight="1" x14ac:dyDescent="0.4">
      <c r="A75" s="134" t="e">
        <f>#REF!</f>
        <v>#REF!</v>
      </c>
      <c r="B75" s="187"/>
      <c r="C75" s="187"/>
      <c r="D75" s="187"/>
      <c r="E75" s="187"/>
      <c r="F75" s="187"/>
      <c r="G75" s="187"/>
      <c r="H75" s="187"/>
      <c r="I75" s="187"/>
      <c r="J75" s="187"/>
      <c r="K75" s="187"/>
      <c r="L75" s="187"/>
      <c r="M75" s="187"/>
      <c r="N75" s="187"/>
      <c r="O75" s="187"/>
      <c r="P75" s="187"/>
      <c r="Q75" s="187"/>
      <c r="R75" s="187"/>
      <c r="S75" s="187"/>
      <c r="T75" s="187"/>
      <c r="U75" s="187"/>
      <c r="V75" s="187"/>
      <c r="W75" s="187"/>
      <c r="X75" s="187"/>
      <c r="Y75" s="187"/>
      <c r="Z75" s="187"/>
      <c r="AA75" s="163"/>
      <c r="AB75"/>
      <c r="AC75"/>
      <c r="AD75"/>
      <c r="AE75" s="189"/>
    </row>
    <row r="76" spans="1:31" s="2" customFormat="1" ht="16.3" customHeight="1" x14ac:dyDescent="0.4">
      <c r="A76" s="134" t="e">
        <f>#REF!</f>
        <v>#REF!</v>
      </c>
      <c r="B76" s="187"/>
      <c r="C76" s="187"/>
      <c r="D76" s="187"/>
      <c r="E76" s="187"/>
      <c r="F76" s="187"/>
      <c r="G76" s="187"/>
      <c r="H76" s="187"/>
      <c r="I76" s="187"/>
      <c r="J76" s="187"/>
      <c r="K76" s="187"/>
      <c r="L76" s="187"/>
      <c r="M76" s="187"/>
      <c r="N76" s="187"/>
      <c r="O76" s="187"/>
      <c r="P76" s="187"/>
      <c r="Q76" s="187"/>
      <c r="R76" s="187"/>
      <c r="S76" s="187"/>
      <c r="T76" s="187"/>
      <c r="U76" s="187"/>
      <c r="V76" s="187"/>
      <c r="W76" s="187"/>
      <c r="X76" s="187"/>
      <c r="Y76" s="187"/>
      <c r="Z76" s="187"/>
      <c r="AA76" s="163"/>
      <c r="AB76"/>
      <c r="AC76"/>
      <c r="AD76"/>
      <c r="AE76" s="189"/>
    </row>
    <row r="77" spans="1:31" s="2" customFormat="1" ht="16.3" customHeight="1" x14ac:dyDescent="0.4">
      <c r="A77" s="134" t="e">
        <f>#REF!</f>
        <v>#REF!</v>
      </c>
      <c r="B77" s="187"/>
      <c r="C77" s="187"/>
      <c r="D77" s="187"/>
      <c r="E77" s="187"/>
      <c r="F77" s="187"/>
      <c r="G77" s="187"/>
      <c r="H77" s="187"/>
      <c r="I77" s="187"/>
      <c r="J77" s="187"/>
      <c r="K77" s="187"/>
      <c r="L77" s="187"/>
      <c r="M77" s="187"/>
      <c r="N77" s="187"/>
      <c r="O77" s="187"/>
      <c r="P77" s="187"/>
      <c r="Q77" s="187"/>
      <c r="R77" s="187"/>
      <c r="S77" s="187"/>
      <c r="T77" s="187"/>
      <c r="U77" s="187"/>
      <c r="V77" s="187"/>
      <c r="W77" s="187"/>
      <c r="X77" s="187"/>
      <c r="Y77" s="187"/>
      <c r="Z77" s="187"/>
      <c r="AA77" s="163"/>
      <c r="AB77"/>
      <c r="AC77"/>
      <c r="AD77"/>
      <c r="AE77" s="189"/>
    </row>
    <row r="78" spans="1:31" s="2" customFormat="1" ht="16.3" customHeight="1" x14ac:dyDescent="0.4">
      <c r="A78" s="134" t="e">
        <f>#REF!</f>
        <v>#REF!</v>
      </c>
      <c r="B78" s="187"/>
      <c r="C78" s="187"/>
      <c r="D78" s="187"/>
      <c r="E78" s="187"/>
      <c r="F78" s="187"/>
      <c r="G78" s="187"/>
      <c r="H78" s="187"/>
      <c r="I78" s="187"/>
      <c r="J78" s="187"/>
      <c r="K78" s="187"/>
      <c r="L78" s="187"/>
      <c r="M78" s="187"/>
      <c r="N78" s="187"/>
      <c r="O78" s="187"/>
      <c r="P78" s="187"/>
      <c r="Q78" s="187"/>
      <c r="R78" s="187"/>
      <c r="S78" s="187"/>
      <c r="T78" s="187"/>
      <c r="U78" s="187"/>
      <c r="V78" s="187"/>
      <c r="W78" s="187"/>
      <c r="X78" s="187"/>
      <c r="Y78" s="187"/>
      <c r="Z78" s="187"/>
      <c r="AA78" s="163"/>
      <c r="AB78"/>
      <c r="AC78"/>
      <c r="AD78"/>
      <c r="AE78" s="189"/>
    </row>
    <row r="79" spans="1:31" s="2" customFormat="1" ht="16.3" customHeight="1" x14ac:dyDescent="0.4">
      <c r="A79" s="134" t="e">
        <f>#REF!</f>
        <v>#REF!</v>
      </c>
      <c r="B79" s="187"/>
      <c r="C79" s="187"/>
      <c r="D79" s="187"/>
      <c r="E79" s="187"/>
      <c r="F79" s="187"/>
      <c r="G79" s="187"/>
      <c r="H79" s="187"/>
      <c r="I79" s="187"/>
      <c r="J79" s="187"/>
      <c r="K79" s="187"/>
      <c r="L79" s="187"/>
      <c r="M79" s="187"/>
      <c r="N79" s="187"/>
      <c r="O79" s="187"/>
      <c r="P79" s="187"/>
      <c r="Q79" s="187"/>
      <c r="R79" s="187"/>
      <c r="S79" s="187"/>
      <c r="T79" s="187"/>
      <c r="U79" s="187"/>
      <c r="V79" s="187"/>
      <c r="W79" s="187"/>
      <c r="X79" s="187"/>
      <c r="Y79" s="187"/>
      <c r="Z79" s="187"/>
      <c r="AA79" s="163"/>
      <c r="AB79"/>
      <c r="AC79"/>
      <c r="AD79"/>
      <c r="AE79" s="189"/>
    </row>
    <row r="80" spans="1:31" s="2" customFormat="1" ht="16.3" customHeight="1" x14ac:dyDescent="0.4">
      <c r="A80" s="134" t="e">
        <f>#REF!</f>
        <v>#REF!</v>
      </c>
      <c r="B80" s="187"/>
      <c r="C80" s="187"/>
      <c r="D80" s="187"/>
      <c r="E80" s="187"/>
      <c r="F80" s="187"/>
      <c r="G80" s="187"/>
      <c r="H80" s="187"/>
      <c r="I80" s="187"/>
      <c r="J80" s="187"/>
      <c r="K80" s="187"/>
      <c r="L80" s="187"/>
      <c r="M80" s="187"/>
      <c r="N80" s="187"/>
      <c r="O80" s="187"/>
      <c r="P80" s="187"/>
      <c r="Q80" s="187"/>
      <c r="R80" s="187"/>
      <c r="S80" s="187"/>
      <c r="T80" s="187"/>
      <c r="U80" s="187"/>
      <c r="V80" s="187"/>
      <c r="W80" s="187"/>
      <c r="X80" s="187"/>
      <c r="Y80" s="187"/>
      <c r="Z80" s="187"/>
      <c r="AA80" s="163"/>
      <c r="AB80"/>
      <c r="AC80"/>
      <c r="AD80"/>
      <c r="AE80" s="189"/>
    </row>
    <row r="81" spans="1:31" s="2" customFormat="1" ht="16.3" customHeight="1" x14ac:dyDescent="0.4">
      <c r="A81" s="134" t="e">
        <f>#REF!</f>
        <v>#REF!</v>
      </c>
      <c r="B81" s="187"/>
      <c r="C81" s="187"/>
      <c r="D81" s="187"/>
      <c r="E81" s="187"/>
      <c r="F81" s="187"/>
      <c r="G81" s="187"/>
      <c r="H81" s="187"/>
      <c r="I81" s="187"/>
      <c r="J81" s="187"/>
      <c r="K81" s="187"/>
      <c r="L81" s="187"/>
      <c r="M81" s="187"/>
      <c r="N81" s="187"/>
      <c r="O81" s="187"/>
      <c r="P81" s="187"/>
      <c r="Q81" s="187"/>
      <c r="R81" s="187"/>
      <c r="S81" s="187"/>
      <c r="T81" s="187"/>
      <c r="U81" s="187"/>
      <c r="V81" s="187"/>
      <c r="W81" s="187"/>
      <c r="X81" s="187"/>
      <c r="Y81" s="187"/>
      <c r="Z81" s="187"/>
      <c r="AA81" s="163"/>
      <c r="AB81"/>
      <c r="AC81"/>
      <c r="AD81"/>
      <c r="AE81" s="189"/>
    </row>
    <row r="82" spans="1:31" s="2" customFormat="1" ht="16.3" customHeight="1" x14ac:dyDescent="0.4">
      <c r="A82" s="134" t="e">
        <f>#REF!</f>
        <v>#REF!</v>
      </c>
      <c r="B82" s="187"/>
      <c r="C82" s="187"/>
      <c r="D82" s="187"/>
      <c r="E82" s="187"/>
      <c r="F82" s="187"/>
      <c r="G82" s="187"/>
      <c r="H82" s="187"/>
      <c r="I82" s="187"/>
      <c r="J82" s="187"/>
      <c r="K82" s="187"/>
      <c r="L82" s="187"/>
      <c r="M82" s="187"/>
      <c r="N82" s="187"/>
      <c r="O82" s="187"/>
      <c r="P82" s="187"/>
      <c r="Q82" s="187"/>
      <c r="R82" s="187"/>
      <c r="S82" s="187"/>
      <c r="T82" s="187"/>
      <c r="U82" s="187"/>
      <c r="V82" s="187"/>
      <c r="W82" s="187"/>
      <c r="X82" s="187"/>
      <c r="Y82" s="187"/>
      <c r="Z82" s="187"/>
      <c r="AA82" s="163"/>
      <c r="AE82" s="129"/>
    </row>
    <row r="83" spans="1:31" s="2" customFormat="1" ht="16.3" customHeight="1" x14ac:dyDescent="0.4">
      <c r="A83" s="134" t="e">
        <f>#REF!</f>
        <v>#REF!</v>
      </c>
      <c r="B83" s="217"/>
      <c r="C83" s="217"/>
      <c r="D83" s="217"/>
      <c r="E83" s="217"/>
      <c r="F83" s="217"/>
      <c r="G83" s="217"/>
      <c r="H83" s="217"/>
      <c r="I83" s="217"/>
      <c r="J83" s="217"/>
      <c r="K83" s="217"/>
      <c r="L83" s="217"/>
      <c r="M83" s="217"/>
      <c r="N83" s="217"/>
      <c r="O83" s="217"/>
      <c r="P83" s="217"/>
      <c r="Q83" s="217"/>
      <c r="R83" s="217"/>
      <c r="S83" s="217"/>
      <c r="T83" s="217"/>
      <c r="U83" s="217"/>
      <c r="V83" s="217"/>
      <c r="W83" s="217"/>
      <c r="X83" s="217"/>
      <c r="Y83" s="217"/>
      <c r="Z83" s="217"/>
      <c r="AA83" s="160"/>
      <c r="AE83" s="129"/>
    </row>
    <row r="84" spans="1:31" s="2" customFormat="1" ht="16.3" customHeight="1" x14ac:dyDescent="0.4">
      <c r="A84" s="134" t="e">
        <f>#REF!</f>
        <v>#REF!</v>
      </c>
      <c r="B84" s="217"/>
      <c r="C84" s="217"/>
      <c r="D84" s="217"/>
      <c r="E84" s="217"/>
      <c r="F84" s="217"/>
      <c r="G84" s="217"/>
      <c r="H84" s="217"/>
      <c r="I84" s="217"/>
      <c r="J84" s="217"/>
      <c r="K84" s="217"/>
      <c r="L84" s="217"/>
      <c r="M84" s="217"/>
      <c r="N84" s="217"/>
      <c r="O84" s="217"/>
      <c r="P84" s="217"/>
      <c r="Q84" s="217"/>
      <c r="R84" s="217"/>
      <c r="S84" s="217"/>
      <c r="T84" s="217"/>
      <c r="U84" s="217"/>
      <c r="V84" s="217"/>
      <c r="W84" s="217"/>
      <c r="X84" s="217"/>
      <c r="Y84" s="217"/>
      <c r="Z84" s="217"/>
      <c r="AA84" s="160"/>
      <c r="AE84" s="129"/>
    </row>
    <row r="85" spans="1:31" s="2" customFormat="1" ht="16.3" customHeight="1" thickBot="1" x14ac:dyDescent="0.45">
      <c r="A85" s="137" t="e">
        <f>#REF!</f>
        <v>#REF!</v>
      </c>
      <c r="B85" s="161"/>
      <c r="C85" s="161"/>
      <c r="D85" s="161"/>
      <c r="E85" s="161"/>
      <c r="F85" s="161"/>
      <c r="G85" s="161"/>
      <c r="H85" s="161"/>
      <c r="I85" s="161"/>
      <c r="J85" s="161"/>
      <c r="K85" s="161"/>
      <c r="L85" s="161"/>
      <c r="M85" s="161"/>
      <c r="N85" s="161"/>
      <c r="O85" s="161"/>
      <c r="P85" s="161"/>
      <c r="Q85" s="161"/>
      <c r="R85" s="161"/>
      <c r="S85" s="161"/>
      <c r="T85" s="161"/>
      <c r="U85" s="161"/>
      <c r="V85" s="161"/>
      <c r="W85" s="161"/>
      <c r="X85" s="161"/>
      <c r="Y85" s="161"/>
      <c r="Z85" s="161"/>
      <c r="AA85" s="162"/>
      <c r="AB85" s="130"/>
      <c r="AC85" s="130"/>
      <c r="AD85" s="130"/>
      <c r="AE85" s="141"/>
    </row>
    <row r="86" spans="1:31" s="2" customFormat="1" ht="16.3" customHeight="1" x14ac:dyDescent="0.4">
      <c r="A86" s="444" t="s">
        <v>589</v>
      </c>
      <c r="B86" s="445"/>
      <c r="C86" s="445"/>
      <c r="D86" s="445"/>
      <c r="E86" s="445"/>
      <c r="F86" s="445"/>
      <c r="G86" s="445"/>
      <c r="H86" s="445"/>
      <c r="I86" s="445"/>
      <c r="J86" s="445"/>
      <c r="K86" s="445"/>
      <c r="L86" s="445"/>
      <c r="M86" s="445"/>
      <c r="N86" s="445"/>
      <c r="O86" s="445"/>
      <c r="P86" s="445"/>
      <c r="Q86" s="445"/>
      <c r="R86" s="445"/>
      <c r="S86" s="445"/>
      <c r="T86" s="445"/>
      <c r="U86" s="445"/>
      <c r="V86" s="445"/>
      <c r="W86" s="445"/>
      <c r="X86" s="445"/>
      <c r="Y86" s="445"/>
      <c r="Z86" s="445"/>
      <c r="AA86" s="445"/>
      <c r="AB86" s="445"/>
      <c r="AC86" s="445"/>
      <c r="AD86" s="445"/>
      <c r="AE86" s="446"/>
    </row>
    <row r="87" spans="1:31" s="2" customFormat="1" ht="16.3" customHeight="1" x14ac:dyDescent="0.4">
      <c r="A87" s="438" t="s">
        <v>590</v>
      </c>
      <c r="B87" s="439"/>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440"/>
    </row>
    <row r="89" spans="1:31" s="2" customFormat="1" hidden="1" outlineLevel="1" x14ac:dyDescent="0.4">
      <c r="A89" s="195" t="s">
        <v>591</v>
      </c>
      <c r="B89" s="10"/>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10"/>
      <c r="AC89" s="10"/>
      <c r="AD89" s="10"/>
      <c r="AE89" s="11"/>
    </row>
    <row r="90" spans="1:31" s="2" customFormat="1" hidden="1" outlineLevel="1" x14ac:dyDescent="0.4">
      <c r="A90" s="196"/>
      <c r="AE90" s="12"/>
    </row>
    <row r="91" spans="1:31" s="2" customFormat="1" hidden="1" outlineLevel="1" x14ac:dyDescent="0.4">
      <c r="A91" s="197" t="s">
        <v>592</v>
      </c>
      <c r="AE91" s="12"/>
    </row>
    <row r="92" spans="1:31" s="2" customFormat="1" hidden="1" outlineLevel="1" x14ac:dyDescent="0.4">
      <c r="A92" s="8"/>
      <c r="B92" s="174" t="s">
        <v>593</v>
      </c>
      <c r="C92" s="26" t="s">
        <v>594</v>
      </c>
      <c r="AE92" s="12"/>
    </row>
    <row r="93" spans="1:31" s="2" customFormat="1" hidden="1" outlineLevel="1" x14ac:dyDescent="0.4">
      <c r="A93" s="8"/>
      <c r="B93" s="174" t="s">
        <v>595</v>
      </c>
      <c r="C93" s="26" t="s">
        <v>596</v>
      </c>
      <c r="AE93" s="12"/>
    </row>
    <row r="94" spans="1:31" s="2" customFormat="1" hidden="1" outlineLevel="1" x14ac:dyDescent="0.4">
      <c r="A94" s="8"/>
      <c r="B94" s="174" t="s">
        <v>597</v>
      </c>
      <c r="C94" s="230"/>
      <c r="AE94" s="12"/>
    </row>
    <row r="95" spans="1:31" s="2" customFormat="1" hidden="1" outlineLevel="1" x14ac:dyDescent="0.4">
      <c r="A95" s="194">
        <v>1</v>
      </c>
      <c r="B95" s="40"/>
      <c r="C95" s="40"/>
      <c r="AE95" s="12"/>
    </row>
    <row r="96" spans="1:31" s="2" customFormat="1" hidden="1" outlineLevel="1" x14ac:dyDescent="0.4">
      <c r="A96" s="194">
        <v>2</v>
      </c>
      <c r="B96" s="40"/>
      <c r="C96" s="40"/>
      <c r="AE96" s="12"/>
    </row>
    <row r="97" spans="1:31" s="2" customFormat="1" hidden="1" outlineLevel="1" x14ac:dyDescent="0.4">
      <c r="A97" s="194">
        <v>3</v>
      </c>
      <c r="B97" s="40"/>
      <c r="C97" s="40"/>
      <c r="AE97" s="12"/>
    </row>
    <row r="98" spans="1:31" s="2" customFormat="1" hidden="1" outlineLevel="1" x14ac:dyDescent="0.4">
      <c r="A98" s="194">
        <v>4</v>
      </c>
      <c r="B98" s="40"/>
      <c r="C98" s="40"/>
      <c r="AE98" s="12"/>
    </row>
    <row r="99" spans="1:31" s="2" customFormat="1" hidden="1" outlineLevel="1" x14ac:dyDescent="0.4">
      <c r="A99" s="194">
        <v>5</v>
      </c>
      <c r="B99" s="40"/>
      <c r="C99" s="40"/>
      <c r="AE99" s="12"/>
    </row>
    <row r="100" spans="1:31" s="2" customFormat="1" hidden="1" outlineLevel="1" x14ac:dyDescent="0.4">
      <c r="A100" s="194">
        <v>6</v>
      </c>
      <c r="B100" s="40"/>
      <c r="C100" s="40"/>
      <c r="AE100" s="12"/>
    </row>
    <row r="101" spans="1:31" s="2" customFormat="1" hidden="1" outlineLevel="1" x14ac:dyDescent="0.4">
      <c r="A101" s="194">
        <v>7</v>
      </c>
      <c r="B101" s="40"/>
      <c r="C101" s="40"/>
      <c r="AE101" s="12"/>
    </row>
    <row r="102" spans="1:31" s="2" customFormat="1" hidden="1" outlineLevel="1" x14ac:dyDescent="0.4">
      <c r="A102" s="194">
        <v>8</v>
      </c>
      <c r="B102" s="40"/>
      <c r="C102" s="40"/>
      <c r="AE102" s="12"/>
    </row>
    <row r="103" spans="1:31" s="2" customFormat="1" hidden="1" outlineLevel="1" x14ac:dyDescent="0.4">
      <c r="A103" s="194">
        <v>9</v>
      </c>
      <c r="B103" s="40"/>
      <c r="C103" s="40"/>
      <c r="AE103" s="12"/>
    </row>
    <row r="104" spans="1:31" s="2" customFormat="1" hidden="1" outlineLevel="1" x14ac:dyDescent="0.4">
      <c r="A104" s="194">
        <v>10</v>
      </c>
      <c r="B104" s="40"/>
      <c r="C104" s="40"/>
      <c r="AE104" s="12"/>
    </row>
    <row r="105" spans="1:31" s="2" customFormat="1" hidden="1" outlineLevel="1" x14ac:dyDescent="0.4">
      <c r="A105" s="194"/>
      <c r="AE105" s="12"/>
    </row>
    <row r="106" spans="1:31" s="2" customFormat="1" hidden="1" outlineLevel="1" x14ac:dyDescent="0.4">
      <c r="A106" s="13"/>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5"/>
    </row>
    <row r="107" spans="1:31" s="2" customFormat="1" hidden="1" outlineLevel="1" x14ac:dyDescent="0.4">
      <c r="A107" s="197" t="s">
        <v>598</v>
      </c>
      <c r="AE107" s="12"/>
    </row>
    <row r="108" spans="1:31" s="2" customFormat="1" hidden="1" outlineLevel="1" x14ac:dyDescent="0.4">
      <c r="A108" s="8"/>
      <c r="B108" s="174" t="s">
        <v>593</v>
      </c>
      <c r="C108" s="26" t="s">
        <v>594</v>
      </c>
      <c r="AE108" s="12"/>
    </row>
    <row r="109" spans="1:31" s="2" customFormat="1" hidden="1" outlineLevel="1" x14ac:dyDescent="0.4">
      <c r="A109" s="8"/>
      <c r="B109" s="174" t="s">
        <v>595</v>
      </c>
      <c r="C109" s="26" t="s">
        <v>596</v>
      </c>
      <c r="AE109" s="12"/>
    </row>
    <row r="110" spans="1:31" s="2" customFormat="1" hidden="1" outlineLevel="1" x14ac:dyDescent="0.4">
      <c r="A110" s="8"/>
      <c r="B110" s="174" t="s">
        <v>597</v>
      </c>
      <c r="C110" s="230"/>
      <c r="AE110" s="12"/>
    </row>
    <row r="111" spans="1:31" s="2" customFormat="1" hidden="1" outlineLevel="1" x14ac:dyDescent="0.4">
      <c r="A111" s="194">
        <v>1</v>
      </c>
      <c r="B111" s="40"/>
      <c r="C111" s="40"/>
      <c r="AE111" s="12"/>
    </row>
    <row r="112" spans="1:31" s="2" customFormat="1" hidden="1" outlineLevel="1" x14ac:dyDescent="0.4">
      <c r="A112" s="194">
        <v>2</v>
      </c>
      <c r="B112" s="40"/>
      <c r="C112" s="40"/>
      <c r="AE112" s="12"/>
    </row>
    <row r="113" spans="1:31" s="2" customFormat="1" hidden="1" outlineLevel="1" x14ac:dyDescent="0.4">
      <c r="A113" s="194">
        <v>3</v>
      </c>
      <c r="B113" s="40"/>
      <c r="C113" s="40"/>
      <c r="AE113" s="12"/>
    </row>
    <row r="114" spans="1:31" s="2" customFormat="1" hidden="1" outlineLevel="1" x14ac:dyDescent="0.4">
      <c r="A114" s="194">
        <v>4</v>
      </c>
      <c r="B114" s="40"/>
      <c r="C114" s="40"/>
      <c r="AE114" s="12"/>
    </row>
    <row r="115" spans="1:31" s="2" customFormat="1" hidden="1" outlineLevel="1" x14ac:dyDescent="0.4">
      <c r="A115" s="194">
        <v>5</v>
      </c>
      <c r="B115" s="40"/>
      <c r="C115" s="40"/>
      <c r="AE115" s="12"/>
    </row>
    <row r="116" spans="1:31" s="2" customFormat="1" hidden="1" outlineLevel="1" x14ac:dyDescent="0.4">
      <c r="A116" s="194">
        <v>6</v>
      </c>
      <c r="B116" s="40"/>
      <c r="C116" s="40"/>
      <c r="AE116" s="12"/>
    </row>
    <row r="117" spans="1:31" s="2" customFormat="1" hidden="1" outlineLevel="1" x14ac:dyDescent="0.4">
      <c r="A117" s="194">
        <v>7</v>
      </c>
      <c r="B117" s="40"/>
      <c r="C117" s="40"/>
      <c r="AE117" s="12"/>
    </row>
    <row r="118" spans="1:31" s="2" customFormat="1" hidden="1" outlineLevel="1" x14ac:dyDescent="0.4">
      <c r="A118" s="194">
        <v>8</v>
      </c>
      <c r="B118" s="40"/>
      <c r="C118" s="40"/>
      <c r="AE118" s="12"/>
    </row>
    <row r="119" spans="1:31" s="2" customFormat="1" hidden="1" outlineLevel="1" x14ac:dyDescent="0.4">
      <c r="A119" s="194">
        <v>9</v>
      </c>
      <c r="B119" s="40"/>
      <c r="C119" s="40"/>
      <c r="AE119" s="12"/>
    </row>
    <row r="120" spans="1:31" s="2" customFormat="1" hidden="1" outlineLevel="1" x14ac:dyDescent="0.4">
      <c r="A120" s="194">
        <v>10</v>
      </c>
      <c r="B120" s="40"/>
      <c r="C120" s="40"/>
      <c r="AE120" s="12"/>
    </row>
    <row r="121" spans="1:31" s="2" customFormat="1" hidden="1" outlineLevel="1" x14ac:dyDescent="0.4">
      <c r="A121" s="13"/>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5"/>
    </row>
    <row r="122" spans="1:31" s="2" customFormat="1" hidden="1" outlineLevel="1" x14ac:dyDescent="0.4">
      <c r="A122" s="197" t="s">
        <v>599</v>
      </c>
      <c r="AE122" s="12"/>
    </row>
    <row r="123" spans="1:31" s="2" customFormat="1" hidden="1" outlineLevel="1" x14ac:dyDescent="0.4">
      <c r="A123" s="8"/>
      <c r="B123" s="174" t="s">
        <v>593</v>
      </c>
      <c r="C123" s="26" t="s">
        <v>600</v>
      </c>
      <c r="AE123" s="12"/>
    </row>
    <row r="124" spans="1:31" s="2" customFormat="1" hidden="1" outlineLevel="1" x14ac:dyDescent="0.4">
      <c r="A124" s="8"/>
      <c r="B124" s="174" t="s">
        <v>595</v>
      </c>
      <c r="C124" s="26" t="s">
        <v>596</v>
      </c>
      <c r="AE124" s="12"/>
    </row>
    <row r="125" spans="1:31" s="2" customFormat="1" hidden="1" outlineLevel="1" x14ac:dyDescent="0.4">
      <c r="A125" s="8"/>
      <c r="B125" s="174" t="s">
        <v>597</v>
      </c>
      <c r="C125" s="230">
        <v>45631</v>
      </c>
      <c r="AE125" s="12"/>
    </row>
    <row r="126" spans="1:31" s="2" customFormat="1" hidden="1" outlineLevel="1" x14ac:dyDescent="0.4">
      <c r="A126" s="194">
        <v>1</v>
      </c>
      <c r="B126" s="40" t="s">
        <v>601</v>
      </c>
      <c r="C126" s="40"/>
      <c r="AE126" s="12"/>
    </row>
    <row r="127" spans="1:31" s="2" customFormat="1" hidden="1" outlineLevel="1" x14ac:dyDescent="0.4">
      <c r="A127" s="194">
        <v>2</v>
      </c>
      <c r="B127" s="40" t="s">
        <v>602</v>
      </c>
      <c r="C127" s="40"/>
      <c r="AE127" s="12"/>
    </row>
    <row r="128" spans="1:31" s="2" customFormat="1" hidden="1" outlineLevel="1" x14ac:dyDescent="0.4">
      <c r="A128" s="194">
        <v>3</v>
      </c>
      <c r="B128" s="40" t="s">
        <v>603</v>
      </c>
      <c r="C128" s="40"/>
      <c r="AE128" s="12"/>
    </row>
    <row r="129" spans="1:31" s="2" customFormat="1" hidden="1" outlineLevel="1" x14ac:dyDescent="0.4">
      <c r="A129" s="194">
        <v>4</v>
      </c>
      <c r="B129" s="40" t="s">
        <v>604</v>
      </c>
      <c r="C129" s="40"/>
      <c r="AE129" s="12"/>
    </row>
    <row r="130" spans="1:31" s="2" customFormat="1" hidden="1" outlineLevel="1" x14ac:dyDescent="0.4">
      <c r="A130" s="194">
        <v>5</v>
      </c>
      <c r="B130" s="40"/>
      <c r="C130" s="40"/>
      <c r="AE130" s="12"/>
    </row>
    <row r="131" spans="1:31" s="2" customFormat="1" hidden="1" outlineLevel="1" x14ac:dyDescent="0.4">
      <c r="A131" s="194">
        <v>6</v>
      </c>
      <c r="B131" s="40"/>
      <c r="C131" s="40"/>
      <c r="AE131" s="12"/>
    </row>
    <row r="132" spans="1:31" s="2" customFormat="1" hidden="1" outlineLevel="1" x14ac:dyDescent="0.4">
      <c r="A132" s="194">
        <v>7</v>
      </c>
      <c r="B132" s="40"/>
      <c r="C132" s="40"/>
      <c r="AE132" s="12"/>
    </row>
    <row r="133" spans="1:31" s="2" customFormat="1" hidden="1" outlineLevel="1" x14ac:dyDescent="0.4">
      <c r="A133" s="194">
        <v>8</v>
      </c>
      <c r="B133" s="40"/>
      <c r="C133" s="40"/>
      <c r="AE133" s="12"/>
    </row>
    <row r="134" spans="1:31" s="2" customFormat="1" hidden="1" outlineLevel="1" x14ac:dyDescent="0.4">
      <c r="A134" s="194">
        <v>9</v>
      </c>
      <c r="B134" s="40"/>
      <c r="C134" s="40"/>
      <c r="AE134" s="12"/>
    </row>
    <row r="135" spans="1:31" s="2" customFormat="1" hidden="1" outlineLevel="1" x14ac:dyDescent="0.4">
      <c r="A135" s="194">
        <v>10</v>
      </c>
      <c r="B135" s="40"/>
      <c r="C135" s="40"/>
      <c r="AE135" s="12"/>
    </row>
    <row r="136" spans="1:31" s="2" customFormat="1" hidden="1" outlineLevel="1" x14ac:dyDescent="0.4">
      <c r="A136" s="13"/>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5"/>
    </row>
    <row r="137" spans="1:31" s="2" customFormat="1" hidden="1" outlineLevel="1" x14ac:dyDescent="0.4">
      <c r="A137" s="197" t="s">
        <v>605</v>
      </c>
      <c r="AE137" s="12"/>
    </row>
    <row r="138" spans="1:31" s="2" customFormat="1" hidden="1" outlineLevel="1" x14ac:dyDescent="0.4">
      <c r="A138" s="8"/>
      <c r="B138" s="174" t="s">
        <v>593</v>
      </c>
      <c r="C138" s="26" t="s">
        <v>594</v>
      </c>
      <c r="AE138" s="12"/>
    </row>
    <row r="139" spans="1:31" s="2" customFormat="1" hidden="1" outlineLevel="1" x14ac:dyDescent="0.4">
      <c r="A139" s="8"/>
      <c r="B139" s="174" t="s">
        <v>595</v>
      </c>
      <c r="C139" s="26" t="s">
        <v>596</v>
      </c>
      <c r="AE139" s="12"/>
    </row>
    <row r="140" spans="1:31" s="2" customFormat="1" hidden="1" outlineLevel="1" x14ac:dyDescent="0.4">
      <c r="A140" s="8"/>
      <c r="B140" s="174" t="s">
        <v>597</v>
      </c>
      <c r="C140" s="230"/>
      <c r="AE140" s="12"/>
    </row>
    <row r="141" spans="1:31" s="2" customFormat="1" hidden="1" outlineLevel="1" x14ac:dyDescent="0.4">
      <c r="A141" s="194">
        <v>1</v>
      </c>
      <c r="B141" s="40"/>
      <c r="C141" s="40"/>
      <c r="AE141" s="12"/>
    </row>
    <row r="142" spans="1:31" s="2" customFormat="1" hidden="1" outlineLevel="1" x14ac:dyDescent="0.4">
      <c r="A142" s="194">
        <v>2</v>
      </c>
      <c r="B142" s="40"/>
      <c r="C142" s="40"/>
      <c r="AE142" s="12"/>
    </row>
    <row r="143" spans="1:31" s="2" customFormat="1" hidden="1" outlineLevel="1" x14ac:dyDescent="0.4">
      <c r="A143" s="194">
        <v>3</v>
      </c>
      <c r="B143" s="40"/>
      <c r="C143" s="40"/>
      <c r="AE143" s="12"/>
    </row>
    <row r="144" spans="1:31" s="2" customFormat="1" hidden="1" outlineLevel="1" x14ac:dyDescent="0.4">
      <c r="A144" s="194">
        <v>4</v>
      </c>
      <c r="B144" s="40"/>
      <c r="C144" s="40"/>
      <c r="AE144" s="12"/>
    </row>
    <row r="145" spans="1:31" s="2" customFormat="1" hidden="1" outlineLevel="1" x14ac:dyDescent="0.4">
      <c r="A145" s="194">
        <v>5</v>
      </c>
      <c r="B145" s="40"/>
      <c r="C145" s="40"/>
      <c r="AE145" s="12"/>
    </row>
    <row r="146" spans="1:31" s="2" customFormat="1" hidden="1" outlineLevel="1" x14ac:dyDescent="0.4">
      <c r="A146" s="13"/>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5"/>
    </row>
    <row r="147" spans="1:31" s="2" customFormat="1" collapsed="1" x14ac:dyDescent="0.4"/>
  </sheetData>
  <mergeCells count="30">
    <mergeCell ref="AD1:AE1"/>
    <mergeCell ref="M7:X7"/>
    <mergeCell ref="A9:A11"/>
    <mergeCell ref="Y7:Z7"/>
    <mergeCell ref="C6:D6"/>
    <mergeCell ref="C7:D7"/>
    <mergeCell ref="B9:C9"/>
    <mergeCell ref="AB9:AE63"/>
    <mergeCell ref="A3:AE3"/>
    <mergeCell ref="A4:AE4"/>
    <mergeCell ref="C5:D5"/>
    <mergeCell ref="G5:L5"/>
    <mergeCell ref="AA5:AB5"/>
    <mergeCell ref="AA7:AB7"/>
    <mergeCell ref="G6:L6"/>
    <mergeCell ref="AD7:AE7"/>
    <mergeCell ref="A87:AE87"/>
    <mergeCell ref="M5:X5"/>
    <mergeCell ref="Y5:Z5"/>
    <mergeCell ref="Y6:Z6"/>
    <mergeCell ref="A6:B6"/>
    <mergeCell ref="A7:B7"/>
    <mergeCell ref="A86:AE86"/>
    <mergeCell ref="AD5:AE5"/>
    <mergeCell ref="AD6:AE6"/>
    <mergeCell ref="G7:L7"/>
    <mergeCell ref="M6:X6"/>
    <mergeCell ref="A65:AA65"/>
    <mergeCell ref="AB65:AE65"/>
    <mergeCell ref="AA6:AB6"/>
  </mergeCells>
  <phoneticPr fontId="10" type="noConversion"/>
  <conditionalFormatting sqref="I12:I63 L12:L63">
    <cfRule type="cellIs" dxfId="9" priority="6" operator="greaterThan">
      <formula>0</formula>
    </cfRule>
    <cfRule type="cellIs" dxfId="8" priority="7" operator="lessThan">
      <formula>0</formula>
    </cfRule>
  </conditionalFormatting>
  <conditionalFormatting sqref="O12:O63 R12:R63">
    <cfRule type="cellIs" dxfId="7" priority="4" operator="greaterThan">
      <formula>0</formula>
    </cfRule>
    <cfRule type="cellIs" dxfId="6" priority="5" operator="lessThan">
      <formula>0</formula>
    </cfRule>
  </conditionalFormatting>
  <conditionalFormatting sqref="U12:U63 X12:X63">
    <cfRule type="cellIs" dxfId="5" priority="2" operator="greaterThan">
      <formula>0</formula>
    </cfRule>
    <cfRule type="cellIs" dxfId="4" priority="3" operator="lessThan">
      <formula>0</formula>
    </cfRule>
  </conditionalFormatting>
  <printOptions horizontalCentered="1"/>
  <pageMargins left="0.39370078740157483" right="0.39370078740157483" top="0.39370078740157483" bottom="0.39370078740157483" header="0.39370078740157483" footer="0.19685039370078741"/>
  <pageSetup paperSize="9" scale="41" orientation="landscape" r:id="rId1"/>
  <headerFooter>
    <oddFooter>&amp;C&amp;F - &amp;A</oddFooter>
  </headerFooter>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5FC63461-CE3D-4058-8CC1-EF5B70A11266}">
          <x14:formula1>
            <xm:f>'LOOK UP'!$A$33:$A$98</xm:f>
          </x14:formula1>
          <xm:sqref>H7:I7 K7:L7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FB61E-E508-460D-890E-450508193B5C}">
  <sheetPr>
    <tabColor theme="7" tint="0.59999389629810485"/>
    <pageSetUpPr fitToPage="1"/>
  </sheetPr>
  <dimension ref="A1:J157"/>
  <sheetViews>
    <sheetView view="pageBreakPreview" zoomScale="85" zoomScaleNormal="100" zoomScaleSheetLayoutView="85" workbookViewId="0">
      <pane ySplit="5" topLeftCell="A116" activePane="bottomLeft" state="frozen"/>
      <selection activeCell="M9" sqref="M9:P46"/>
      <selection pane="bottomLeft" activeCell="B145" sqref="B145"/>
    </sheetView>
  </sheetViews>
  <sheetFormatPr defaultColWidth="8.69140625" defaultRowHeight="12.9" outlineLevelRow="1" x14ac:dyDescent="0.4"/>
  <cols>
    <col min="1" max="1" width="6.4609375" style="3" customWidth="1"/>
    <col min="2" max="2" width="22.69140625" style="3" customWidth="1"/>
    <col min="3" max="3" width="39" style="3" customWidth="1"/>
    <col min="4" max="4" width="22.69140625" style="3" customWidth="1"/>
    <col min="5" max="5" width="30.69140625" style="3" customWidth="1"/>
    <col min="6" max="6" width="22.69140625" style="3" customWidth="1"/>
    <col min="7" max="7" width="30.69140625" style="3" customWidth="1"/>
    <col min="8" max="8" width="22.69140625" style="3" customWidth="1"/>
    <col min="9" max="9" width="30.69140625" style="3" customWidth="1"/>
    <col min="10" max="10" width="8.69140625" style="3" customWidth="1"/>
    <col min="11" max="16384" width="8.69140625" style="3"/>
  </cols>
  <sheetData>
    <row r="1" spans="1:9" ht="30" customHeight="1" thickBot="1" x14ac:dyDescent="0.45">
      <c r="B1"/>
      <c r="C1"/>
      <c r="D1"/>
      <c r="E1"/>
      <c r="F1" s="29"/>
      <c r="G1" s="76"/>
      <c r="H1" s="414" t="str">
        <f>'Design Sheet'!D1</f>
        <v>Q2CMT 8017</v>
      </c>
      <c r="I1" s="415"/>
    </row>
    <row r="2" spans="1:9" s="2" customFormat="1" ht="10.3" customHeight="1" x14ac:dyDescent="0.4">
      <c r="B2" s="7"/>
      <c r="C2" s="7"/>
    </row>
    <row r="3" spans="1:9" s="2" customFormat="1" ht="30" customHeight="1" x14ac:dyDescent="0.4">
      <c r="A3" s="393" t="str">
        <f>'Design Sheet'!A4</f>
        <v>CAMILLA AND MARC - WKND</v>
      </c>
      <c r="B3" s="394"/>
      <c r="C3" s="394"/>
      <c r="D3" s="394"/>
      <c r="E3" s="394"/>
      <c r="F3" s="394"/>
      <c r="G3" s="394"/>
      <c r="H3" s="394"/>
      <c r="I3" s="395"/>
    </row>
    <row r="4" spans="1:9" s="1" customFormat="1" ht="20.05" customHeight="1" x14ac:dyDescent="0.4">
      <c r="A4" s="476" t="s">
        <v>387</v>
      </c>
      <c r="B4" s="477"/>
      <c r="C4" s="105" t="str">
        <f>'Design Sheet'!B6</f>
        <v>Q2 - PREFALL '25</v>
      </c>
      <c r="D4" s="64" t="s">
        <v>395</v>
      </c>
      <c r="E4" s="26" t="str">
        <f>'Design Sheet'!B9</f>
        <v>CREW SWEAT</v>
      </c>
      <c r="F4" s="5" t="s">
        <v>398</v>
      </c>
      <c r="G4" s="103" t="str">
        <f>'Design Sheet'!B10</f>
        <v>REENA SWEAT</v>
      </c>
      <c r="H4" s="6" t="s">
        <v>391</v>
      </c>
      <c r="I4" s="75" t="str">
        <f>'Design Sheet'!E7</f>
        <v>GEORGIA</v>
      </c>
    </row>
    <row r="5" spans="1:9" s="1" customFormat="1" ht="20.05" customHeight="1" x14ac:dyDescent="0.4">
      <c r="A5" s="442" t="s">
        <v>392</v>
      </c>
      <c r="B5" s="443" t="str">
        <f>'Design Sheet'!B10</f>
        <v>REENA SWEAT</v>
      </c>
      <c r="C5" s="31" t="str">
        <f>'Design Sheet'!B8</f>
        <v>ODESSA SWEAT</v>
      </c>
      <c r="D5" s="6" t="s">
        <v>389</v>
      </c>
      <c r="E5" s="104">
        <f>'Design Sheet'!E6</f>
        <v>0</v>
      </c>
      <c r="F5" s="5"/>
      <c r="G5" s="25"/>
      <c r="H5" s="5" t="s">
        <v>424</v>
      </c>
      <c r="I5" s="104" t="str">
        <f>'Design Sheet'!E9</f>
        <v>MASSIMO</v>
      </c>
    </row>
    <row r="6" spans="1:9" s="1" customFormat="1" ht="21" customHeight="1" x14ac:dyDescent="0.4">
      <c r="A6"/>
      <c r="B6"/>
      <c r="C6"/>
      <c r="D6"/>
      <c r="E6"/>
      <c r="F6"/>
      <c r="G6"/>
      <c r="H6"/>
      <c r="I6"/>
    </row>
    <row r="7" spans="1:9" s="1" customFormat="1" ht="20.05" customHeight="1" x14ac:dyDescent="0.4">
      <c r="A7" s="396" t="s">
        <v>606</v>
      </c>
      <c r="B7" s="397"/>
      <c r="C7" s="397"/>
      <c r="D7" s="397"/>
      <c r="E7" s="397"/>
      <c r="F7" s="397"/>
      <c r="G7" s="397"/>
      <c r="H7" s="397"/>
      <c r="I7" s="398"/>
    </row>
    <row r="8" spans="1:9" s="1" customFormat="1" ht="20.05" hidden="1" customHeight="1" outlineLevel="1" x14ac:dyDescent="0.4">
      <c r="A8" s="442" t="s">
        <v>607</v>
      </c>
      <c r="B8" s="443"/>
      <c r="C8" s="467" t="str">
        <f>'Sample Specification'!C92</f>
        <v>HAYLEY KIM CHRIS MASSIMO GEORGIA</v>
      </c>
      <c r="D8" s="468"/>
      <c r="E8" s="468"/>
      <c r="F8" s="468"/>
      <c r="G8" s="469"/>
      <c r="H8" s="41" t="s">
        <v>608</v>
      </c>
      <c r="I8" s="231">
        <f>'Sample Specification'!C94</f>
        <v>0</v>
      </c>
    </row>
    <row r="9" spans="1:9" s="1" customFormat="1" ht="20.05" hidden="1" customHeight="1" outlineLevel="1" x14ac:dyDescent="0.4">
      <c r="A9" s="442" t="s">
        <v>609</v>
      </c>
      <c r="B9" s="443"/>
      <c r="C9" s="467" t="s">
        <v>32</v>
      </c>
      <c r="D9" s="468"/>
      <c r="E9" s="468"/>
      <c r="F9" s="468"/>
      <c r="G9" s="469"/>
      <c r="H9" s="41" t="s">
        <v>610</v>
      </c>
      <c r="I9" s="26" t="str">
        <f>'Sample Specification'!C93</f>
        <v>PAN</v>
      </c>
    </row>
    <row r="10" spans="1:9" s="1" customFormat="1" ht="20.05" hidden="1" customHeight="1" outlineLevel="1" x14ac:dyDescent="0.4">
      <c r="A10" s="442" t="s">
        <v>611</v>
      </c>
      <c r="B10" s="443"/>
      <c r="C10" s="467" t="s">
        <v>74</v>
      </c>
      <c r="D10" s="468"/>
      <c r="E10" s="468"/>
      <c r="F10" s="468"/>
      <c r="G10" s="469"/>
      <c r="H10" s="41" t="s">
        <v>612</v>
      </c>
      <c r="I10" s="193"/>
    </row>
    <row r="11" spans="1:9" s="1" customFormat="1" ht="20.05" hidden="1" customHeight="1" outlineLevel="1" x14ac:dyDescent="0.4">
      <c r="A11" s="442" t="s">
        <v>613</v>
      </c>
      <c r="B11" s="443"/>
      <c r="C11" s="467" t="s">
        <v>94</v>
      </c>
      <c r="D11" s="468"/>
      <c r="E11" s="468"/>
      <c r="F11" s="468"/>
      <c r="G11" s="469"/>
      <c r="H11" s="5" t="s">
        <v>614</v>
      </c>
      <c r="I11" s="31"/>
    </row>
    <row r="12" spans="1:9" s="42" customFormat="1" ht="18" hidden="1" customHeight="1" outlineLevel="1" x14ac:dyDescent="0.4">
      <c r="A12" s="123"/>
      <c r="B12" s="10"/>
      <c r="C12" s="10"/>
      <c r="D12" s="10"/>
      <c r="E12" s="10"/>
      <c r="F12" s="10"/>
      <c r="G12" s="10"/>
      <c r="H12" s="10"/>
      <c r="I12" s="11"/>
    </row>
    <row r="13" spans="1:9" s="42" customFormat="1" ht="18" hidden="1" customHeight="1" outlineLevel="1" x14ac:dyDescent="0.4">
      <c r="A13" s="124"/>
      <c r="B13" s="74" t="s">
        <v>615</v>
      </c>
      <c r="C13" s="2"/>
      <c r="D13" s="2"/>
      <c r="E13" s="2"/>
      <c r="F13" s="2"/>
      <c r="G13" s="2"/>
      <c r="H13" s="2"/>
      <c r="I13" s="12"/>
    </row>
    <row r="14" spans="1:9" s="42" customFormat="1" ht="18" hidden="1" customHeight="1" outlineLevel="1" x14ac:dyDescent="0.4">
      <c r="A14" s="124">
        <v>1</v>
      </c>
      <c r="B14" s="135" t="s">
        <v>616</v>
      </c>
      <c r="C14" s="2"/>
      <c r="D14" s="2"/>
      <c r="E14" s="2"/>
      <c r="F14" s="2"/>
      <c r="G14" s="2"/>
      <c r="H14" s="2"/>
      <c r="I14" s="12"/>
    </row>
    <row r="15" spans="1:9" s="42" customFormat="1" ht="18" hidden="1" customHeight="1" outlineLevel="1" x14ac:dyDescent="0.4">
      <c r="A15" s="124">
        <v>2</v>
      </c>
      <c r="B15" s="135" t="s">
        <v>617</v>
      </c>
      <c r="C15" s="2"/>
      <c r="D15" s="2"/>
      <c r="E15" s="2"/>
      <c r="F15" s="2"/>
      <c r="G15" s="2"/>
      <c r="H15" s="2"/>
      <c r="I15" s="12"/>
    </row>
    <row r="16" spans="1:9" s="42" customFormat="1" ht="18" hidden="1" customHeight="1" outlineLevel="1" x14ac:dyDescent="0.4">
      <c r="A16" s="124">
        <v>3</v>
      </c>
      <c r="B16" s="2"/>
      <c r="C16" s="2"/>
      <c r="D16" s="2"/>
      <c r="E16" s="2"/>
      <c r="F16" s="2"/>
      <c r="G16" s="2"/>
      <c r="H16" s="2"/>
      <c r="I16" s="12"/>
    </row>
    <row r="17" spans="1:10" s="42" customFormat="1" ht="18" hidden="1" customHeight="1" outlineLevel="1" x14ac:dyDescent="0.4">
      <c r="A17" s="124">
        <v>4</v>
      </c>
      <c r="B17" s="2"/>
      <c r="C17" s="2"/>
      <c r="D17" s="2"/>
      <c r="E17" s="2"/>
      <c r="F17" s="2"/>
      <c r="G17" s="2"/>
      <c r="H17" s="2"/>
      <c r="I17" s="12"/>
    </row>
    <row r="18" spans="1:10" s="42" customFormat="1" ht="18" hidden="1" customHeight="1" outlineLevel="1" x14ac:dyDescent="0.4">
      <c r="A18" s="124">
        <v>5</v>
      </c>
      <c r="B18" s="2"/>
      <c r="C18" s="2"/>
      <c r="D18" s="2"/>
      <c r="E18" s="2"/>
      <c r="F18" s="2"/>
      <c r="G18" s="2"/>
      <c r="H18" s="2"/>
      <c r="I18" s="12"/>
    </row>
    <row r="19" spans="1:10" s="42" customFormat="1" ht="18" hidden="1" customHeight="1" outlineLevel="1" x14ac:dyDescent="0.4">
      <c r="A19" s="124">
        <v>6</v>
      </c>
      <c r="B19" s="2"/>
      <c r="C19" s="2"/>
      <c r="D19" s="2"/>
      <c r="E19" s="2"/>
      <c r="F19" s="2"/>
      <c r="G19" s="2"/>
      <c r="H19" s="2"/>
      <c r="I19" s="12"/>
    </row>
    <row r="20" spans="1:10" s="42" customFormat="1" ht="18" hidden="1" customHeight="1" outlineLevel="1" x14ac:dyDescent="0.4">
      <c r="A20" s="124">
        <v>7</v>
      </c>
      <c r="B20" s="2"/>
      <c r="C20" s="2"/>
      <c r="D20" s="2"/>
      <c r="E20" s="2"/>
      <c r="F20" s="2"/>
      <c r="G20" s="2"/>
      <c r="H20" s="2"/>
      <c r="I20" s="12"/>
    </row>
    <row r="21" spans="1:10" s="42" customFormat="1" ht="18" hidden="1" customHeight="1" outlineLevel="1" x14ac:dyDescent="0.4">
      <c r="A21" s="124"/>
      <c r="B21" s="2"/>
      <c r="C21" s="2"/>
      <c r="D21" s="2"/>
      <c r="E21" s="2"/>
      <c r="F21" s="2"/>
      <c r="G21" s="2"/>
      <c r="H21" s="2"/>
      <c r="I21" s="12"/>
    </row>
    <row r="22" spans="1:10" s="42" customFormat="1" ht="18" hidden="1" customHeight="1" outlineLevel="1" x14ac:dyDescent="0.4">
      <c r="A22" s="124"/>
      <c r="B22" s="2"/>
      <c r="C22" s="2"/>
      <c r="D22" s="2"/>
      <c r="E22" s="2"/>
      <c r="F22" s="2"/>
      <c r="G22" s="2"/>
      <c r="H22" s="2"/>
      <c r="I22" s="12"/>
      <c r="J22" s="50"/>
    </row>
    <row r="23" spans="1:10" s="42" customFormat="1" ht="18" hidden="1" customHeight="1" outlineLevel="1" x14ac:dyDescent="0.4">
      <c r="A23" s="124"/>
      <c r="B23" s="74" t="s">
        <v>618</v>
      </c>
      <c r="C23" s="2"/>
      <c r="D23" s="2"/>
      <c r="E23" s="2"/>
      <c r="F23" s="2"/>
      <c r="G23" s="2"/>
      <c r="H23" s="2"/>
      <c r="I23" s="12"/>
      <c r="J23" s="50"/>
    </row>
    <row r="24" spans="1:10" s="42" customFormat="1" ht="18" hidden="1" customHeight="1" outlineLevel="1" x14ac:dyDescent="0.4">
      <c r="A24" s="124">
        <v>1</v>
      </c>
      <c r="B24" s="2"/>
      <c r="C24" s="2"/>
      <c r="D24" s="2"/>
      <c r="E24" s="2"/>
      <c r="F24" s="2"/>
      <c r="G24" s="2"/>
      <c r="H24" s="2"/>
      <c r="I24" s="12"/>
      <c r="J24" s="50"/>
    </row>
    <row r="25" spans="1:10" s="42" customFormat="1" ht="18" hidden="1" customHeight="1" outlineLevel="1" x14ac:dyDescent="0.4">
      <c r="A25" s="124">
        <v>2</v>
      </c>
      <c r="B25" s="2"/>
      <c r="C25" s="2"/>
      <c r="D25" s="2"/>
      <c r="E25" s="2"/>
      <c r="F25" s="2"/>
      <c r="G25" s="2"/>
      <c r="H25" s="2"/>
      <c r="I25" s="12"/>
    </row>
    <row r="26" spans="1:10" s="42" customFormat="1" ht="18" hidden="1" customHeight="1" outlineLevel="1" x14ac:dyDescent="0.4">
      <c r="A26" s="124">
        <v>3</v>
      </c>
      <c r="B26" s="2"/>
      <c r="C26" s="2"/>
      <c r="D26" s="2"/>
      <c r="E26" s="2"/>
      <c r="F26" s="2"/>
      <c r="G26" s="2"/>
      <c r="H26" s="2"/>
      <c r="I26" s="12"/>
    </row>
    <row r="27" spans="1:10" s="42" customFormat="1" ht="18" hidden="1" customHeight="1" outlineLevel="1" x14ac:dyDescent="0.4">
      <c r="A27" s="124">
        <v>4</v>
      </c>
      <c r="B27" s="2"/>
      <c r="C27" s="2"/>
      <c r="D27" s="2"/>
      <c r="E27" s="2"/>
      <c r="F27" s="2"/>
      <c r="G27" s="2"/>
      <c r="H27" s="2"/>
      <c r="I27" s="12"/>
      <c r="J27" s="50"/>
    </row>
    <row r="28" spans="1:10" s="42" customFormat="1" ht="18" hidden="1" customHeight="1" outlineLevel="1" x14ac:dyDescent="0.4">
      <c r="A28" s="124">
        <v>5</v>
      </c>
      <c r="B28" s="2"/>
      <c r="C28" s="2"/>
      <c r="D28" s="2"/>
      <c r="E28" s="2"/>
      <c r="F28" s="2"/>
      <c r="G28" s="2"/>
      <c r="H28" s="2"/>
      <c r="I28" s="12"/>
    </row>
    <row r="29" spans="1:10" s="42" customFormat="1" ht="18" hidden="1" customHeight="1" outlineLevel="1" x14ac:dyDescent="0.4">
      <c r="A29" s="124">
        <v>6</v>
      </c>
      <c r="B29" s="2"/>
      <c r="C29" s="2"/>
      <c r="D29" s="2"/>
      <c r="E29" s="2"/>
      <c r="F29" s="2"/>
      <c r="G29" s="2"/>
      <c r="H29" s="2"/>
      <c r="I29" s="12"/>
    </row>
    <row r="30" spans="1:10" s="42" customFormat="1" ht="18" hidden="1" customHeight="1" outlineLevel="1" x14ac:dyDescent="0.4">
      <c r="A30" s="124">
        <v>7</v>
      </c>
      <c r="B30" s="2"/>
      <c r="C30" s="2"/>
      <c r="D30" s="2"/>
      <c r="E30" s="2"/>
      <c r="F30" s="2"/>
      <c r="G30" s="2"/>
      <c r="H30" s="2"/>
      <c r="I30" s="12"/>
    </row>
    <row r="31" spans="1:10" s="42" customFormat="1" ht="18" hidden="1" customHeight="1" outlineLevel="1" x14ac:dyDescent="0.4">
      <c r="A31" s="124">
        <v>8</v>
      </c>
      <c r="B31" s="2"/>
      <c r="C31" s="2"/>
      <c r="D31" s="2"/>
      <c r="E31" s="2"/>
      <c r="F31" s="2"/>
      <c r="G31" s="2"/>
      <c r="H31" s="2"/>
      <c r="I31" s="12"/>
    </row>
    <row r="32" spans="1:10" s="42" customFormat="1" ht="18" hidden="1" customHeight="1" outlineLevel="1" x14ac:dyDescent="0.4">
      <c r="A32" s="124"/>
      <c r="B32" s="2"/>
      <c r="C32" s="2"/>
      <c r="D32" s="2"/>
      <c r="E32" s="2"/>
      <c r="F32" s="2"/>
      <c r="G32" s="2"/>
      <c r="H32" s="2"/>
      <c r="I32" s="12"/>
    </row>
    <row r="33" spans="1:9" s="42" customFormat="1" ht="18" hidden="1" customHeight="1" outlineLevel="1" x14ac:dyDescent="0.4">
      <c r="A33" s="124"/>
      <c r="B33" s="2"/>
      <c r="C33" s="2"/>
      <c r="D33" s="2"/>
      <c r="E33" s="2"/>
      <c r="F33" s="2"/>
      <c r="G33" s="2"/>
      <c r="H33" s="2"/>
      <c r="I33" s="12"/>
    </row>
    <row r="34" spans="1:9" s="42" customFormat="1" ht="18" hidden="1" customHeight="1" outlineLevel="1" x14ac:dyDescent="0.4">
      <c r="A34" s="124"/>
      <c r="B34" s="74" t="s">
        <v>619</v>
      </c>
      <c r="C34" s="2"/>
      <c r="D34" s="2"/>
      <c r="E34" s="2"/>
      <c r="F34" s="2"/>
      <c r="G34" s="2"/>
      <c r="H34" s="2"/>
      <c r="I34" s="12"/>
    </row>
    <row r="35" spans="1:9" s="42" customFormat="1" ht="18" hidden="1" customHeight="1" outlineLevel="1" x14ac:dyDescent="0.4">
      <c r="A35" s="124">
        <v>1</v>
      </c>
      <c r="B35" s="17" t="s">
        <v>620</v>
      </c>
      <c r="C35" s="2"/>
      <c r="D35" s="2"/>
      <c r="E35" s="2"/>
      <c r="F35" s="2"/>
      <c r="G35" s="2"/>
      <c r="H35" s="2"/>
      <c r="I35" s="12"/>
    </row>
    <row r="36" spans="1:9" s="42" customFormat="1" ht="18" hidden="1" customHeight="1" outlineLevel="1" x14ac:dyDescent="0.4">
      <c r="A36" s="124">
        <v>2</v>
      </c>
      <c r="B36" s="2"/>
      <c r="C36" s="2"/>
      <c r="D36" s="2"/>
      <c r="E36" s="2"/>
      <c r="F36" s="2"/>
      <c r="G36" s="2"/>
      <c r="H36" s="2"/>
      <c r="I36" s="12"/>
    </row>
    <row r="37" spans="1:9" s="42" customFormat="1" ht="18" hidden="1" customHeight="1" outlineLevel="1" x14ac:dyDescent="0.4">
      <c r="A37" s="124">
        <v>3</v>
      </c>
      <c r="B37" s="2"/>
      <c r="C37" s="2"/>
      <c r="D37" s="2"/>
      <c r="E37" s="2"/>
      <c r="F37" s="2"/>
      <c r="G37" s="2"/>
      <c r="H37" s="2"/>
      <c r="I37" s="12"/>
    </row>
    <row r="38" spans="1:9" s="42" customFormat="1" ht="18" hidden="1" customHeight="1" outlineLevel="1" x14ac:dyDescent="0.4">
      <c r="A38" s="124">
        <v>4</v>
      </c>
      <c r="B38" s="2"/>
      <c r="C38" s="2"/>
      <c r="D38" s="2"/>
      <c r="E38" s="2"/>
      <c r="F38" s="2"/>
      <c r="G38" s="2"/>
      <c r="H38" s="2"/>
      <c r="I38" s="12"/>
    </row>
    <row r="39" spans="1:9" s="42" customFormat="1" ht="18" hidden="1" customHeight="1" outlineLevel="1" x14ac:dyDescent="0.4">
      <c r="A39" s="124">
        <v>5</v>
      </c>
      <c r="B39" s="2"/>
      <c r="C39" s="2"/>
      <c r="D39" s="2"/>
      <c r="E39" s="2"/>
      <c r="F39" s="2"/>
      <c r="G39" s="2"/>
      <c r="H39" s="2"/>
      <c r="I39" s="12"/>
    </row>
    <row r="40" spans="1:9" s="42" customFormat="1" ht="18" hidden="1" customHeight="1" outlineLevel="1" x14ac:dyDescent="0.4">
      <c r="A40" s="124">
        <v>6</v>
      </c>
      <c r="B40" s="2"/>
      <c r="C40" s="2"/>
      <c r="D40" s="2"/>
      <c r="E40" s="2"/>
      <c r="F40" s="2"/>
      <c r="G40" s="2"/>
      <c r="H40" s="2"/>
      <c r="I40" s="12"/>
    </row>
    <row r="41" spans="1:9" s="42" customFormat="1" ht="18" hidden="1" customHeight="1" outlineLevel="1" x14ac:dyDescent="0.4">
      <c r="A41" s="124">
        <v>7</v>
      </c>
      <c r="B41" s="2"/>
      <c r="C41" s="2"/>
      <c r="D41" s="2"/>
      <c r="E41" s="2"/>
      <c r="F41" s="2"/>
      <c r="G41" s="2"/>
      <c r="H41" s="2"/>
      <c r="I41" s="12"/>
    </row>
    <row r="42" spans="1:9" s="42" customFormat="1" ht="18" hidden="1" customHeight="1" outlineLevel="1" x14ac:dyDescent="0.4">
      <c r="A42" s="124"/>
      <c r="B42" s="18"/>
      <c r="C42" s="2"/>
      <c r="D42" s="2"/>
      <c r="E42" s="2"/>
      <c r="F42" s="2"/>
      <c r="G42" s="2"/>
      <c r="H42" s="2"/>
      <c r="I42" s="12"/>
    </row>
    <row r="43" spans="1:9" s="42" customFormat="1" ht="18" hidden="1" customHeight="1" outlineLevel="1" x14ac:dyDescent="0.4">
      <c r="A43" s="473" t="s">
        <v>621</v>
      </c>
      <c r="B43" s="474"/>
      <c r="C43" s="474"/>
      <c r="D43" s="474"/>
      <c r="E43" s="474"/>
      <c r="F43" s="474"/>
      <c r="G43" s="474"/>
      <c r="H43" s="474"/>
      <c r="I43" s="475"/>
    </row>
    <row r="44" spans="1:9" s="42" customFormat="1" ht="18" customHeight="1" collapsed="1" x14ac:dyDescent="0.4">
      <c r="A44" s="109"/>
      <c r="B44" s="68"/>
      <c r="C44" s="68"/>
      <c r="D44" s="68"/>
      <c r="E44" s="68"/>
      <c r="F44" s="68"/>
      <c r="G44" s="68"/>
      <c r="H44" s="68"/>
      <c r="I44" s="69"/>
    </row>
    <row r="45" spans="1:9" s="1" customFormat="1" ht="20.05" customHeight="1" x14ac:dyDescent="0.4">
      <c r="A45" s="396" t="s">
        <v>622</v>
      </c>
      <c r="B45" s="397"/>
      <c r="C45" s="397"/>
      <c r="D45" s="397"/>
      <c r="E45" s="397"/>
      <c r="F45" s="397"/>
      <c r="G45" s="397"/>
      <c r="H45" s="397"/>
      <c r="I45" s="398"/>
    </row>
    <row r="46" spans="1:9" s="1" customFormat="1" ht="20.05" hidden="1" customHeight="1" outlineLevel="1" x14ac:dyDescent="0.4">
      <c r="A46" s="442" t="s">
        <v>607</v>
      </c>
      <c r="B46" s="443"/>
      <c r="C46" s="467" t="str">
        <f>'Sample Specification'!C108</f>
        <v>HAYLEY KIM CHRIS MASSIMO GEORGIA</v>
      </c>
      <c r="D46" s="468"/>
      <c r="E46" s="468"/>
      <c r="F46" s="468"/>
      <c r="G46" s="469"/>
      <c r="H46" s="41" t="s">
        <v>608</v>
      </c>
      <c r="I46" s="230">
        <f>'Sample Specification'!C110</f>
        <v>0</v>
      </c>
    </row>
    <row r="47" spans="1:9" s="1" customFormat="1" ht="20.05" hidden="1" customHeight="1" outlineLevel="1" x14ac:dyDescent="0.4">
      <c r="A47" s="442" t="s">
        <v>609</v>
      </c>
      <c r="B47" s="443"/>
      <c r="C47" s="467" t="s">
        <v>32</v>
      </c>
      <c r="D47" s="468"/>
      <c r="E47" s="468"/>
      <c r="F47" s="468"/>
      <c r="G47" s="469"/>
      <c r="H47" s="41" t="s">
        <v>610</v>
      </c>
      <c r="I47" s="26" t="str">
        <f>'Sample Specification'!C109</f>
        <v>PAN</v>
      </c>
    </row>
    <row r="48" spans="1:9" s="1" customFormat="1" ht="20.05" hidden="1" customHeight="1" outlineLevel="1" x14ac:dyDescent="0.4">
      <c r="A48" s="442" t="s">
        <v>611</v>
      </c>
      <c r="B48" s="443"/>
      <c r="C48" s="467" t="s">
        <v>74</v>
      </c>
      <c r="D48" s="468"/>
      <c r="E48" s="468"/>
      <c r="F48" s="468"/>
      <c r="G48" s="469"/>
      <c r="H48" s="41" t="s">
        <v>612</v>
      </c>
      <c r="I48" s="103"/>
    </row>
    <row r="49" spans="1:10" s="1" customFormat="1" ht="20.05" hidden="1" customHeight="1" outlineLevel="1" x14ac:dyDescent="0.4">
      <c r="A49" s="442" t="s">
        <v>613</v>
      </c>
      <c r="B49" s="443"/>
      <c r="C49" s="467" t="s">
        <v>94</v>
      </c>
      <c r="D49" s="468"/>
      <c r="E49" s="468"/>
      <c r="F49" s="468"/>
      <c r="G49" s="469"/>
      <c r="H49" s="5" t="s">
        <v>614</v>
      </c>
      <c r="I49" s="31"/>
    </row>
    <row r="50" spans="1:10" s="42" customFormat="1" ht="18" hidden="1" customHeight="1" outlineLevel="1" x14ac:dyDescent="0.4">
      <c r="A50" s="123"/>
      <c r="B50" s="10"/>
      <c r="C50" s="10"/>
      <c r="D50" s="10"/>
      <c r="E50" s="10"/>
      <c r="F50" s="10"/>
      <c r="G50" s="10"/>
      <c r="H50" s="10"/>
      <c r="I50" s="11"/>
    </row>
    <row r="51" spans="1:10" s="42" customFormat="1" ht="18" hidden="1" customHeight="1" outlineLevel="1" x14ac:dyDescent="0.4">
      <c r="A51" s="124"/>
      <c r="B51" s="74" t="s">
        <v>615</v>
      </c>
      <c r="C51" s="2"/>
      <c r="D51" s="2"/>
      <c r="E51" s="2"/>
      <c r="F51" s="2"/>
      <c r="G51" s="2"/>
      <c r="H51" s="2"/>
      <c r="I51" s="12"/>
    </row>
    <row r="52" spans="1:10" s="42" customFormat="1" ht="18" hidden="1" customHeight="1" outlineLevel="1" x14ac:dyDescent="0.4">
      <c r="A52" s="124">
        <v>1</v>
      </c>
      <c r="B52" s="135" t="s">
        <v>616</v>
      </c>
      <c r="C52" s="2"/>
      <c r="D52" s="2"/>
      <c r="E52" s="2"/>
      <c r="F52" s="2"/>
      <c r="G52" s="2"/>
      <c r="H52" s="2"/>
      <c r="I52" s="12"/>
    </row>
    <row r="53" spans="1:10" s="42" customFormat="1" ht="18" hidden="1" customHeight="1" outlineLevel="1" x14ac:dyDescent="0.4">
      <c r="A53" s="124">
        <v>2</v>
      </c>
      <c r="B53" s="135" t="s">
        <v>617</v>
      </c>
      <c r="C53" s="2"/>
      <c r="D53" s="2"/>
      <c r="E53" s="2"/>
      <c r="F53" s="2"/>
      <c r="G53" s="2"/>
      <c r="H53" s="2"/>
      <c r="I53" s="12"/>
    </row>
    <row r="54" spans="1:10" s="42" customFormat="1" ht="18" hidden="1" customHeight="1" outlineLevel="1" x14ac:dyDescent="0.4">
      <c r="A54" s="124">
        <v>3</v>
      </c>
      <c r="B54" s="2"/>
      <c r="C54" s="2"/>
      <c r="D54" s="2"/>
      <c r="E54" s="2"/>
      <c r="F54" s="2"/>
      <c r="G54" s="2"/>
      <c r="H54" s="2"/>
      <c r="I54" s="12"/>
    </row>
    <row r="55" spans="1:10" s="42" customFormat="1" ht="18" hidden="1" customHeight="1" outlineLevel="1" x14ac:dyDescent="0.4">
      <c r="A55" s="124">
        <v>4</v>
      </c>
      <c r="B55" s="2"/>
      <c r="C55" s="2"/>
      <c r="D55" s="2"/>
      <c r="E55" s="2"/>
      <c r="F55" s="2"/>
      <c r="G55" s="2"/>
      <c r="H55" s="2"/>
      <c r="I55" s="12"/>
    </row>
    <row r="56" spans="1:10" s="42" customFormat="1" ht="18" hidden="1" customHeight="1" outlineLevel="1" x14ac:dyDescent="0.4">
      <c r="A56" s="124">
        <v>5</v>
      </c>
      <c r="B56" s="2"/>
      <c r="C56" s="2"/>
      <c r="D56" s="2"/>
      <c r="E56" s="2"/>
      <c r="F56" s="2"/>
      <c r="G56" s="2"/>
      <c r="H56" s="2"/>
      <c r="I56" s="12"/>
    </row>
    <row r="57" spans="1:10" s="42" customFormat="1" ht="18" hidden="1" customHeight="1" outlineLevel="1" x14ac:dyDescent="0.4">
      <c r="A57" s="124">
        <v>6</v>
      </c>
      <c r="B57" s="2"/>
      <c r="C57" s="2"/>
      <c r="D57" s="2"/>
      <c r="E57" s="2"/>
      <c r="F57" s="2"/>
      <c r="G57" s="2"/>
      <c r="H57" s="2"/>
      <c r="I57" s="12"/>
    </row>
    <row r="58" spans="1:10" s="42" customFormat="1" ht="18" hidden="1" customHeight="1" outlineLevel="1" x14ac:dyDescent="0.4">
      <c r="A58" s="124">
        <v>7</v>
      </c>
      <c r="B58" s="2"/>
      <c r="C58" s="2"/>
      <c r="D58" s="2"/>
      <c r="E58" s="2"/>
      <c r="F58" s="2"/>
      <c r="G58" s="2"/>
      <c r="H58" s="2"/>
      <c r="I58" s="12"/>
    </row>
    <row r="59" spans="1:10" s="42" customFormat="1" ht="18" hidden="1" customHeight="1" outlineLevel="1" x14ac:dyDescent="0.4">
      <c r="A59" s="124"/>
      <c r="B59" s="165" t="s">
        <v>623</v>
      </c>
      <c r="C59" s="2"/>
      <c r="D59" s="2"/>
      <c r="E59" s="2"/>
      <c r="F59" s="2"/>
      <c r="G59" s="2"/>
      <c r="H59" s="2"/>
      <c r="I59" s="12"/>
    </row>
    <row r="60" spans="1:10" s="42" customFormat="1" ht="18" hidden="1" customHeight="1" outlineLevel="1" x14ac:dyDescent="0.4">
      <c r="A60" s="124"/>
      <c r="B60" s="2"/>
      <c r="C60" s="2"/>
      <c r="D60" s="2"/>
      <c r="E60" s="2"/>
      <c r="F60" s="2"/>
      <c r="G60" s="2"/>
      <c r="H60" s="2"/>
      <c r="I60" s="12"/>
      <c r="J60" s="50"/>
    </row>
    <row r="61" spans="1:10" s="42" customFormat="1" ht="18" hidden="1" customHeight="1" outlineLevel="1" x14ac:dyDescent="0.4">
      <c r="A61" s="124"/>
      <c r="B61" s="74" t="s">
        <v>618</v>
      </c>
      <c r="C61" s="2"/>
      <c r="D61" s="2"/>
      <c r="E61" s="2"/>
      <c r="F61" s="2"/>
      <c r="G61" s="2"/>
      <c r="H61" s="2"/>
      <c r="I61" s="12"/>
      <c r="J61" s="50"/>
    </row>
    <row r="62" spans="1:10" s="42" customFormat="1" ht="18" hidden="1" customHeight="1" outlineLevel="1" x14ac:dyDescent="0.4">
      <c r="A62" s="124">
        <v>1</v>
      </c>
      <c r="B62" s="2"/>
      <c r="C62" s="2"/>
      <c r="D62" s="2"/>
      <c r="E62" s="2"/>
      <c r="F62" s="2"/>
      <c r="G62" s="2"/>
      <c r="H62" s="2"/>
      <c r="I62" s="12"/>
      <c r="J62" s="50"/>
    </row>
    <row r="63" spans="1:10" s="42" customFormat="1" ht="18" hidden="1" customHeight="1" outlineLevel="1" x14ac:dyDescent="0.4">
      <c r="A63" s="124">
        <v>2</v>
      </c>
      <c r="B63" s="2"/>
      <c r="C63" s="2"/>
      <c r="D63" s="2"/>
      <c r="E63" s="2"/>
      <c r="F63" s="2"/>
      <c r="G63" s="2"/>
      <c r="H63" s="2"/>
      <c r="I63" s="12"/>
    </row>
    <row r="64" spans="1:10" s="42" customFormat="1" ht="18" hidden="1" customHeight="1" outlineLevel="1" x14ac:dyDescent="0.4">
      <c r="A64" s="124">
        <v>3</v>
      </c>
      <c r="B64" s="2"/>
      <c r="C64" s="2"/>
      <c r="D64" s="2"/>
      <c r="E64" s="2"/>
      <c r="F64" s="2"/>
      <c r="G64" s="2"/>
      <c r="H64" s="2"/>
      <c r="I64" s="12"/>
    </row>
    <row r="65" spans="1:10" s="42" customFormat="1" ht="18" hidden="1" customHeight="1" outlineLevel="1" x14ac:dyDescent="0.4">
      <c r="A65" s="124">
        <v>4</v>
      </c>
      <c r="B65" s="2"/>
      <c r="C65" s="2"/>
      <c r="D65" s="2"/>
      <c r="E65" s="2"/>
      <c r="F65" s="2"/>
      <c r="G65" s="2"/>
      <c r="H65" s="2"/>
      <c r="I65" s="12"/>
      <c r="J65" s="50"/>
    </row>
    <row r="66" spans="1:10" s="42" customFormat="1" ht="18" hidden="1" customHeight="1" outlineLevel="1" x14ac:dyDescent="0.4">
      <c r="A66" s="124">
        <v>5</v>
      </c>
      <c r="B66" s="2"/>
      <c r="C66" s="2"/>
      <c r="D66" s="2"/>
      <c r="E66" s="2"/>
      <c r="F66" s="2"/>
      <c r="G66" s="2"/>
      <c r="H66" s="2"/>
      <c r="I66" s="12"/>
    </row>
    <row r="67" spans="1:10" s="42" customFormat="1" ht="18" hidden="1" customHeight="1" outlineLevel="1" x14ac:dyDescent="0.4">
      <c r="A67" s="124">
        <v>6</v>
      </c>
      <c r="B67" s="2"/>
      <c r="C67" s="2"/>
      <c r="D67" s="2"/>
      <c r="E67" s="2"/>
      <c r="F67" s="2"/>
      <c r="G67" s="2"/>
      <c r="H67" s="2"/>
      <c r="I67" s="12"/>
    </row>
    <row r="68" spans="1:10" s="42" customFormat="1" ht="18" hidden="1" customHeight="1" outlineLevel="1" x14ac:dyDescent="0.4">
      <c r="A68" s="124">
        <v>7</v>
      </c>
      <c r="B68" s="2"/>
      <c r="C68" s="2"/>
      <c r="D68" s="2"/>
      <c r="E68" s="2"/>
      <c r="F68" s="2"/>
      <c r="G68" s="2"/>
      <c r="H68" s="2"/>
      <c r="I68" s="12"/>
    </row>
    <row r="69" spans="1:10" s="42" customFormat="1" ht="18" hidden="1" customHeight="1" outlineLevel="1" x14ac:dyDescent="0.4">
      <c r="A69" s="124">
        <v>8</v>
      </c>
      <c r="B69" s="2"/>
      <c r="C69" s="2"/>
      <c r="D69" s="2"/>
      <c r="E69" s="2"/>
      <c r="F69" s="2"/>
      <c r="G69" s="2"/>
      <c r="H69" s="2"/>
      <c r="I69" s="12"/>
    </row>
    <row r="70" spans="1:10" s="42" customFormat="1" ht="18" hidden="1" customHeight="1" outlineLevel="1" x14ac:dyDescent="0.4">
      <c r="A70" s="124"/>
      <c r="B70" s="2"/>
      <c r="C70" s="2"/>
      <c r="D70" s="2"/>
      <c r="E70" s="2"/>
      <c r="F70" s="2"/>
      <c r="G70" s="2"/>
      <c r="H70" s="2"/>
      <c r="I70" s="12"/>
    </row>
    <row r="71" spans="1:10" s="42" customFormat="1" ht="18" hidden="1" customHeight="1" outlineLevel="1" x14ac:dyDescent="0.4">
      <c r="A71" s="124"/>
      <c r="B71" s="2"/>
      <c r="C71" s="2"/>
      <c r="D71" s="2"/>
      <c r="E71" s="2"/>
      <c r="F71" s="2"/>
      <c r="G71" s="2"/>
      <c r="H71" s="2"/>
      <c r="I71" s="12"/>
    </row>
    <row r="72" spans="1:10" s="42" customFormat="1" ht="18" hidden="1" customHeight="1" outlineLevel="1" x14ac:dyDescent="0.4">
      <c r="A72" s="124"/>
      <c r="B72" s="74" t="s">
        <v>619</v>
      </c>
      <c r="C72" s="2"/>
      <c r="D72" s="2"/>
      <c r="E72" s="2"/>
      <c r="F72" s="2"/>
      <c r="G72" s="2"/>
      <c r="H72" s="2"/>
      <c r="I72" s="12"/>
    </row>
    <row r="73" spans="1:10" s="42" customFormat="1" ht="18" hidden="1" customHeight="1" outlineLevel="1" x14ac:dyDescent="0.4">
      <c r="A73" s="124">
        <v>1</v>
      </c>
      <c r="B73" s="17" t="s">
        <v>620</v>
      </c>
      <c r="C73" s="17"/>
      <c r="D73" s="17"/>
      <c r="E73" s="2"/>
      <c r="F73" s="2"/>
      <c r="G73" s="2"/>
      <c r="H73" s="2"/>
      <c r="I73" s="12"/>
    </row>
    <row r="74" spans="1:10" s="42" customFormat="1" ht="18" hidden="1" customHeight="1" outlineLevel="1" x14ac:dyDescent="0.4">
      <c r="A74" s="124">
        <v>2</v>
      </c>
      <c r="B74" s="2"/>
      <c r="C74" s="2"/>
      <c r="D74" s="2"/>
      <c r="E74" s="2"/>
      <c r="F74" s="2"/>
      <c r="G74" s="2"/>
      <c r="H74" s="2"/>
      <c r="I74" s="12"/>
    </row>
    <row r="75" spans="1:10" s="42" customFormat="1" ht="18" hidden="1" customHeight="1" outlineLevel="1" x14ac:dyDescent="0.4">
      <c r="A75" s="124">
        <v>3</v>
      </c>
      <c r="B75" s="2"/>
      <c r="C75" s="2"/>
      <c r="D75" s="2"/>
      <c r="E75" s="2"/>
      <c r="F75" s="2"/>
      <c r="G75" s="2"/>
      <c r="H75" s="2"/>
      <c r="I75" s="12"/>
    </row>
    <row r="76" spans="1:10" s="42" customFormat="1" ht="18" hidden="1" customHeight="1" outlineLevel="1" x14ac:dyDescent="0.4">
      <c r="A76" s="124">
        <v>4</v>
      </c>
      <c r="B76" s="2"/>
      <c r="C76" s="2"/>
      <c r="D76" s="2"/>
      <c r="E76" s="2"/>
      <c r="F76" s="2"/>
      <c r="G76" s="2"/>
      <c r="H76" s="2"/>
      <c r="I76" s="12"/>
    </row>
    <row r="77" spans="1:10" s="42" customFormat="1" ht="18" hidden="1" customHeight="1" outlineLevel="1" x14ac:dyDescent="0.4">
      <c r="A77" s="124">
        <v>5</v>
      </c>
      <c r="B77" s="2"/>
      <c r="C77" s="2"/>
      <c r="D77" s="2"/>
      <c r="E77" s="2"/>
      <c r="F77" s="2"/>
      <c r="G77" s="2"/>
      <c r="H77" s="2"/>
      <c r="I77" s="12"/>
    </row>
    <row r="78" spans="1:10" s="42" customFormat="1" ht="18" hidden="1" customHeight="1" outlineLevel="1" x14ac:dyDescent="0.4">
      <c r="A78" s="124">
        <v>6</v>
      </c>
      <c r="B78" s="2"/>
      <c r="C78" s="2"/>
      <c r="D78" s="2"/>
      <c r="E78" s="2"/>
      <c r="F78" s="2"/>
      <c r="G78" s="2"/>
      <c r="H78" s="2"/>
      <c r="I78" s="12"/>
    </row>
    <row r="79" spans="1:10" s="42" customFormat="1" ht="18" hidden="1" customHeight="1" outlineLevel="1" x14ac:dyDescent="0.4">
      <c r="A79" s="124">
        <v>7</v>
      </c>
      <c r="B79" s="2"/>
      <c r="F79" s="2"/>
      <c r="G79" s="2"/>
      <c r="H79" s="2"/>
      <c r="I79" s="12"/>
    </row>
    <row r="80" spans="1:10" s="42" customFormat="1" ht="18" hidden="1" customHeight="1" outlineLevel="1" x14ac:dyDescent="0.4">
      <c r="A80" s="2"/>
      <c r="B80" s="2"/>
      <c r="C80" s="2"/>
      <c r="F80" s="2"/>
      <c r="G80" s="2"/>
      <c r="H80" s="2"/>
      <c r="I80" s="12"/>
    </row>
    <row r="81" spans="1:9" s="42" customFormat="1" ht="18" hidden="1" customHeight="1" outlineLevel="1" x14ac:dyDescent="0.4">
      <c r="A81" s="473" t="s">
        <v>621</v>
      </c>
      <c r="B81" s="474"/>
      <c r="C81" s="474"/>
      <c r="D81" s="474"/>
      <c r="E81" s="474"/>
      <c r="F81" s="474"/>
      <c r="G81" s="474"/>
      <c r="H81" s="474"/>
      <c r="I81" s="475"/>
    </row>
    <row r="82" spans="1:9" s="42" customFormat="1" ht="18" customHeight="1" collapsed="1" x14ac:dyDescent="0.4">
      <c r="A82" s="73"/>
      <c r="B82" s="14"/>
      <c r="C82" s="14"/>
      <c r="D82" s="14"/>
      <c r="E82" s="14"/>
      <c r="F82" s="14"/>
      <c r="G82" s="14"/>
      <c r="H82" s="14"/>
      <c r="I82" s="15"/>
    </row>
    <row r="83" spans="1:9" s="1" customFormat="1" ht="20.05" customHeight="1" x14ac:dyDescent="0.4">
      <c r="A83" s="396" t="s">
        <v>624</v>
      </c>
      <c r="B83" s="397"/>
      <c r="C83" s="397"/>
      <c r="D83" s="397"/>
      <c r="E83" s="397"/>
      <c r="F83" s="397"/>
      <c r="G83" s="397"/>
      <c r="H83" s="397"/>
      <c r="I83" s="398"/>
    </row>
    <row r="84" spans="1:9" s="1" customFormat="1" ht="20.05" customHeight="1" outlineLevel="1" x14ac:dyDescent="0.4">
      <c r="A84" s="442" t="s">
        <v>607</v>
      </c>
      <c r="B84" s="443"/>
      <c r="C84" s="467" t="str">
        <f>'Sample Specification'!C123</f>
        <v>HAYLEY KIM CHRIS ALANNAH HAYLEY</v>
      </c>
      <c r="D84" s="468"/>
      <c r="E84" s="468"/>
      <c r="F84" s="468"/>
      <c r="G84" s="469"/>
      <c r="H84" s="41" t="s">
        <v>608</v>
      </c>
      <c r="I84" s="230">
        <f>'Sample Specification'!C125</f>
        <v>45631</v>
      </c>
    </row>
    <row r="85" spans="1:9" s="1" customFormat="1" ht="20.05" customHeight="1" outlineLevel="1" x14ac:dyDescent="0.4">
      <c r="A85" s="442" t="s">
        <v>609</v>
      </c>
      <c r="B85" s="443"/>
      <c r="C85" s="467" t="s">
        <v>65</v>
      </c>
      <c r="D85" s="468"/>
      <c r="E85" s="468"/>
      <c r="F85" s="468"/>
      <c r="G85" s="469"/>
      <c r="H85" s="41" t="s">
        <v>610</v>
      </c>
      <c r="I85" s="26" t="str">
        <f>'Sample Specification'!C124</f>
        <v>PAN</v>
      </c>
    </row>
    <row r="86" spans="1:9" s="1" customFormat="1" ht="20.05" customHeight="1" outlineLevel="1" x14ac:dyDescent="0.4">
      <c r="A86" s="442" t="s">
        <v>611</v>
      </c>
      <c r="B86" s="443"/>
      <c r="C86" s="467" t="s">
        <v>78</v>
      </c>
      <c r="D86" s="468"/>
      <c r="E86" s="468"/>
      <c r="F86" s="468"/>
      <c r="G86" s="469"/>
      <c r="H86" s="41" t="s">
        <v>612</v>
      </c>
      <c r="I86" s="103">
        <v>45636</v>
      </c>
    </row>
    <row r="87" spans="1:9" s="1" customFormat="1" ht="20.05" customHeight="1" outlineLevel="1" x14ac:dyDescent="0.4">
      <c r="A87" s="442" t="s">
        <v>613</v>
      </c>
      <c r="B87" s="443"/>
      <c r="C87" s="467" t="s">
        <v>10</v>
      </c>
      <c r="D87" s="468"/>
      <c r="E87" s="468"/>
      <c r="F87" s="468"/>
      <c r="G87" s="469"/>
      <c r="H87" s="5" t="s">
        <v>614</v>
      </c>
      <c r="I87" s="31" t="s">
        <v>13</v>
      </c>
    </row>
    <row r="88" spans="1:9" s="42" customFormat="1" ht="18" customHeight="1" outlineLevel="1" x14ac:dyDescent="0.4">
      <c r="A88" s="123"/>
      <c r="B88" s="10"/>
      <c r="C88" s="10"/>
      <c r="D88" s="10"/>
      <c r="E88" s="10"/>
      <c r="F88" s="10"/>
      <c r="G88" s="10"/>
      <c r="H88" s="10"/>
      <c r="I88" s="11"/>
    </row>
    <row r="89" spans="1:9" s="42" customFormat="1" ht="18" customHeight="1" outlineLevel="1" x14ac:dyDescent="0.4">
      <c r="A89" s="124"/>
      <c r="B89" s="74" t="s">
        <v>615</v>
      </c>
      <c r="C89" s="2"/>
      <c r="D89" s="2"/>
      <c r="E89" s="2"/>
      <c r="F89" s="2"/>
      <c r="G89" s="2"/>
      <c r="H89" s="2"/>
      <c r="I89" s="12"/>
    </row>
    <row r="90" spans="1:9" s="42" customFormat="1" ht="18" customHeight="1" outlineLevel="1" x14ac:dyDescent="0.4">
      <c r="A90" s="124">
        <v>1</v>
      </c>
      <c r="B90" s="2" t="s">
        <v>625</v>
      </c>
      <c r="C90" s="2"/>
      <c r="D90" s="2"/>
      <c r="E90" s="2"/>
      <c r="F90" s="2"/>
      <c r="G90" s="2"/>
      <c r="H90" s="2"/>
      <c r="I90" s="12"/>
    </row>
    <row r="91" spans="1:9" s="42" customFormat="1" ht="18" customHeight="1" outlineLevel="1" x14ac:dyDescent="0.4">
      <c r="A91" s="124">
        <v>2</v>
      </c>
      <c r="B91" s="2" t="s">
        <v>626</v>
      </c>
      <c r="C91" s="2"/>
      <c r="D91" s="2"/>
      <c r="E91" s="2"/>
      <c r="F91" s="2"/>
      <c r="G91" s="2"/>
      <c r="H91" s="2"/>
      <c r="I91" s="12"/>
    </row>
    <row r="92" spans="1:9" s="42" customFormat="1" ht="18" customHeight="1" outlineLevel="1" x14ac:dyDescent="0.4">
      <c r="A92" s="124">
        <v>3</v>
      </c>
      <c r="B92" s="2" t="s">
        <v>627</v>
      </c>
      <c r="C92" s="2"/>
      <c r="D92" s="2"/>
      <c r="E92" s="2"/>
      <c r="F92" s="2"/>
      <c r="G92" s="2"/>
      <c r="H92" s="2"/>
      <c r="I92" s="12"/>
    </row>
    <row r="93" spans="1:9" s="42" customFormat="1" ht="18" customHeight="1" outlineLevel="1" x14ac:dyDescent="0.4">
      <c r="A93" s="124"/>
      <c r="B93" s="2"/>
      <c r="C93" s="2"/>
      <c r="D93" s="2"/>
      <c r="E93" s="2"/>
      <c r="F93" s="2"/>
      <c r="G93" s="2"/>
      <c r="H93" s="2"/>
      <c r="I93" s="12"/>
    </row>
    <row r="94" spans="1:9" s="42" customFormat="1" ht="18" customHeight="1" outlineLevel="1" x14ac:dyDescent="0.4">
      <c r="A94" s="124"/>
      <c r="B94" s="74" t="s">
        <v>618</v>
      </c>
      <c r="C94" s="2"/>
      <c r="D94" s="2"/>
      <c r="E94" s="2"/>
      <c r="F94" s="2"/>
      <c r="G94" s="2"/>
      <c r="H94" s="2"/>
      <c r="I94" s="12"/>
    </row>
    <row r="95" spans="1:9" s="42" customFormat="1" ht="18" customHeight="1" outlineLevel="1" x14ac:dyDescent="0.4">
      <c r="A95" s="124">
        <v>1</v>
      </c>
      <c r="B95" s="40" t="s">
        <v>628</v>
      </c>
      <c r="C95" s="2"/>
      <c r="D95" s="2"/>
      <c r="E95" s="2"/>
      <c r="F95" s="2"/>
      <c r="G95" s="2"/>
      <c r="H95" s="2"/>
      <c r="I95" s="12"/>
    </row>
    <row r="96" spans="1:9" s="42" customFormat="1" ht="18" customHeight="1" outlineLevel="1" x14ac:dyDescent="0.4">
      <c r="A96" s="124">
        <v>2</v>
      </c>
      <c r="B96" s="40" t="s">
        <v>629</v>
      </c>
      <c r="C96" s="2"/>
      <c r="D96" s="2"/>
      <c r="E96" s="2"/>
      <c r="F96" s="2"/>
      <c r="G96" s="2"/>
      <c r="H96" s="2"/>
      <c r="I96" s="12"/>
    </row>
    <row r="97" spans="1:10" s="42" customFormat="1" ht="18" customHeight="1" outlineLevel="1" x14ac:dyDescent="0.4">
      <c r="A97" s="124">
        <v>3</v>
      </c>
      <c r="B97" s="23" t="s">
        <v>630</v>
      </c>
      <c r="C97" s="2"/>
      <c r="D97" s="2"/>
      <c r="E97" s="2"/>
      <c r="F97" s="2"/>
      <c r="G97" s="2"/>
      <c r="H97" s="2"/>
      <c r="I97" s="12"/>
    </row>
    <row r="98" spans="1:10" s="42" customFormat="1" ht="18" customHeight="1" outlineLevel="1" x14ac:dyDescent="0.4">
      <c r="A98" s="124">
        <v>4</v>
      </c>
      <c r="B98" s="40" t="s">
        <v>631</v>
      </c>
      <c r="C98" s="2"/>
      <c r="D98" s="2"/>
      <c r="E98" s="2"/>
      <c r="F98" s="2"/>
      <c r="G98" s="2"/>
      <c r="H98" s="2"/>
      <c r="I98" s="12"/>
      <c r="J98" s="50"/>
    </row>
    <row r="99" spans="1:10" s="42" customFormat="1" ht="18" customHeight="1" outlineLevel="1" x14ac:dyDescent="0.4">
      <c r="A99" s="124">
        <v>5</v>
      </c>
      <c r="B99" s="40" t="s">
        <v>632</v>
      </c>
      <c r="C99" s="2"/>
      <c r="D99" s="2"/>
      <c r="E99" s="2"/>
      <c r="F99" s="2"/>
      <c r="G99" s="2"/>
      <c r="H99" s="2"/>
      <c r="I99" s="12"/>
      <c r="J99" s="50"/>
    </row>
    <row r="100" spans="1:10" s="42" customFormat="1" ht="18" customHeight="1" outlineLevel="1" x14ac:dyDescent="0.4">
      <c r="A100" s="124"/>
      <c r="B100" s="363" t="s">
        <v>633</v>
      </c>
      <c r="C100" s="2"/>
      <c r="D100" s="2"/>
      <c r="E100" s="2"/>
      <c r="F100" s="2"/>
      <c r="G100" s="2"/>
      <c r="H100" s="2"/>
      <c r="I100" s="12"/>
      <c r="J100" s="50"/>
    </row>
    <row r="101" spans="1:10" s="42" customFormat="1" ht="18" customHeight="1" outlineLevel="1" x14ac:dyDescent="0.4">
      <c r="A101" s="124"/>
      <c r="B101" s="2" t="s">
        <v>634</v>
      </c>
      <c r="C101" s="2"/>
      <c r="D101" s="2"/>
      <c r="E101" s="2"/>
      <c r="F101" s="2"/>
      <c r="G101" s="2"/>
      <c r="H101" s="2"/>
      <c r="I101" s="12"/>
    </row>
    <row r="102" spans="1:10" s="42" customFormat="1" ht="18" customHeight="1" outlineLevel="1" x14ac:dyDescent="0.4">
      <c r="A102" s="124"/>
      <c r="B102" s="2"/>
      <c r="C102" s="2"/>
      <c r="D102" s="2"/>
      <c r="E102" s="2"/>
      <c r="F102" s="2"/>
      <c r="G102" s="2"/>
      <c r="H102" s="2"/>
      <c r="I102" s="12"/>
    </row>
    <row r="103" spans="1:10" s="42" customFormat="1" ht="18" customHeight="1" outlineLevel="1" x14ac:dyDescent="0.4">
      <c r="A103" s="124"/>
      <c r="B103" s="2"/>
      <c r="C103" s="2"/>
      <c r="D103" s="2"/>
      <c r="E103" s="2"/>
      <c r="F103" s="2"/>
      <c r="G103" s="2"/>
      <c r="H103" s="2"/>
      <c r="I103" s="12"/>
      <c r="J103" s="50"/>
    </row>
    <row r="104" spans="1:10" s="42" customFormat="1" ht="18" customHeight="1" outlineLevel="1" x14ac:dyDescent="0.4">
      <c r="A104" s="124"/>
      <c r="B104" s="2"/>
      <c r="C104" s="2"/>
      <c r="D104" s="2"/>
      <c r="E104" s="2"/>
      <c r="F104" s="2"/>
      <c r="G104" s="2"/>
      <c r="H104" s="2"/>
      <c r="I104" s="12"/>
    </row>
    <row r="105" spans="1:10" s="42" customFormat="1" ht="18" customHeight="1" outlineLevel="1" x14ac:dyDescent="0.4">
      <c r="A105" s="124"/>
      <c r="B105" s="74" t="s">
        <v>619</v>
      </c>
      <c r="C105" s="2"/>
      <c r="D105" s="2"/>
      <c r="E105" s="2"/>
      <c r="F105" s="2"/>
      <c r="G105" s="2"/>
      <c r="H105" s="2"/>
      <c r="I105" s="12"/>
    </row>
    <row r="106" spans="1:10" s="42" customFormat="1" ht="18" customHeight="1" outlineLevel="1" x14ac:dyDescent="0.4">
      <c r="A106" s="124">
        <v>1</v>
      </c>
      <c r="B106" s="2" t="s">
        <v>635</v>
      </c>
      <c r="C106" s="2"/>
      <c r="D106" s="2"/>
      <c r="E106" s="2"/>
      <c r="F106" s="2"/>
      <c r="G106" s="2"/>
      <c r="H106" s="2"/>
      <c r="I106" s="12"/>
    </row>
    <row r="107" spans="1:10" s="42" customFormat="1" ht="18" customHeight="1" outlineLevel="1" x14ac:dyDescent="0.4">
      <c r="A107" s="124">
        <v>2</v>
      </c>
      <c r="B107" s="40" t="s">
        <v>603</v>
      </c>
      <c r="C107" s="2"/>
      <c r="D107" s="2"/>
      <c r="E107" s="2"/>
      <c r="F107" s="2"/>
      <c r="G107" s="2"/>
      <c r="H107" s="2"/>
      <c r="I107" s="12"/>
    </row>
    <row r="108" spans="1:10" s="42" customFormat="1" ht="44.4" customHeight="1" outlineLevel="1" x14ac:dyDescent="0.4">
      <c r="A108" s="124"/>
      <c r="B108" s="2"/>
      <c r="C108" s="2"/>
      <c r="D108" s="2"/>
      <c r="E108" s="2"/>
      <c r="F108" s="2"/>
      <c r="G108" s="2"/>
      <c r="H108" s="2"/>
      <c r="I108" s="12"/>
    </row>
    <row r="109" spans="1:10" s="42" customFormat="1" ht="44.4" customHeight="1" outlineLevel="1" x14ac:dyDescent="0.4">
      <c r="A109" s="124"/>
      <c r="B109" s="2"/>
      <c r="C109" s="2"/>
      <c r="D109" s="2"/>
      <c r="E109" s="2"/>
      <c r="F109" s="2"/>
      <c r="G109" s="2"/>
      <c r="H109" s="2"/>
      <c r="I109" s="12"/>
    </row>
    <row r="110" spans="1:10" s="42" customFormat="1" ht="44.4" customHeight="1" outlineLevel="1" x14ac:dyDescent="0.4">
      <c r="A110" s="124"/>
      <c r="B110" s="2"/>
      <c r="C110" s="2"/>
      <c r="D110" s="2"/>
      <c r="E110" s="2"/>
      <c r="F110" s="2"/>
      <c r="G110" s="2"/>
      <c r="H110" s="2"/>
      <c r="I110" s="12"/>
    </row>
    <row r="111" spans="1:10" s="42" customFormat="1" ht="44.4" customHeight="1" outlineLevel="1" x14ac:dyDescent="0.4">
      <c r="A111" s="124"/>
      <c r="B111" s="2"/>
      <c r="C111" s="2"/>
      <c r="D111" s="2"/>
      <c r="E111" s="2"/>
      <c r="F111" s="2"/>
      <c r="G111" s="2"/>
      <c r="H111" s="2"/>
      <c r="I111" s="12"/>
    </row>
    <row r="112" spans="1:10" s="42" customFormat="1" ht="44.4" customHeight="1" outlineLevel="1" x14ac:dyDescent="0.4">
      <c r="A112" s="124"/>
      <c r="B112" s="2"/>
      <c r="C112" s="2"/>
      <c r="D112" s="2"/>
      <c r="E112" s="2"/>
      <c r="F112" s="2"/>
      <c r="G112" s="2"/>
      <c r="H112" s="2"/>
      <c r="I112" s="12"/>
    </row>
    <row r="113" spans="1:9" s="42" customFormat="1" ht="44.4" customHeight="1" outlineLevel="1" x14ac:dyDescent="0.4">
      <c r="A113" s="124"/>
      <c r="B113" s="2"/>
      <c r="C113" s="2"/>
      <c r="D113" s="2"/>
      <c r="E113" s="2"/>
      <c r="F113" s="2"/>
      <c r="G113" s="2"/>
      <c r="H113" s="2"/>
      <c r="I113" s="12"/>
    </row>
    <row r="114" spans="1:9" s="42" customFormat="1" ht="44.4" customHeight="1" outlineLevel="1" x14ac:dyDescent="0.4">
      <c r="A114" s="124"/>
      <c r="B114" s="2"/>
      <c r="C114" s="2"/>
      <c r="D114" s="2"/>
      <c r="E114" s="2"/>
      <c r="F114" s="2"/>
      <c r="G114" s="2"/>
      <c r="H114" s="2"/>
      <c r="I114" s="12"/>
    </row>
    <row r="115" spans="1:9" s="42" customFormat="1" ht="44.4" customHeight="1" outlineLevel="1" x14ac:dyDescent="0.4">
      <c r="A115" s="124"/>
      <c r="B115" s="2"/>
      <c r="C115" s="2"/>
      <c r="D115" s="2"/>
      <c r="E115" s="2"/>
      <c r="F115" s="2"/>
      <c r="G115" s="2"/>
      <c r="H115" s="2"/>
      <c r="I115" s="12"/>
    </row>
    <row r="116" spans="1:9" s="42" customFormat="1" ht="44.4" customHeight="1" outlineLevel="1" x14ac:dyDescent="0.4">
      <c r="A116" s="124"/>
      <c r="B116" s="2"/>
      <c r="C116" s="2"/>
      <c r="D116" s="2"/>
      <c r="E116" s="2"/>
      <c r="F116" s="2"/>
      <c r="G116" s="2"/>
      <c r="H116" s="2"/>
      <c r="I116" s="12"/>
    </row>
    <row r="117" spans="1:9" s="42" customFormat="1" ht="44.4" customHeight="1" outlineLevel="1" x14ac:dyDescent="0.4">
      <c r="A117" s="124"/>
      <c r="B117" s="2"/>
      <c r="C117" s="2"/>
      <c r="D117" s="2"/>
      <c r="E117" s="2"/>
      <c r="F117" s="2"/>
      <c r="G117" s="2"/>
      <c r="H117" s="2"/>
      <c r="I117" s="12"/>
    </row>
    <row r="118" spans="1:9" s="42" customFormat="1" ht="44.4" customHeight="1" outlineLevel="1" x14ac:dyDescent="0.4">
      <c r="A118" s="124"/>
      <c r="B118" s="2"/>
      <c r="C118" s="2"/>
      <c r="D118" s="2"/>
      <c r="E118" s="2"/>
      <c r="F118" s="2"/>
      <c r="G118" s="2"/>
      <c r="H118" s="2"/>
      <c r="I118" s="12"/>
    </row>
    <row r="119" spans="1:9" s="42" customFormat="1" ht="54.75" customHeight="1" outlineLevel="1" x14ac:dyDescent="0.4">
      <c r="A119" s="470" t="s">
        <v>636</v>
      </c>
      <c r="B119" s="471"/>
      <c r="C119" s="471"/>
      <c r="D119" s="471"/>
      <c r="E119" s="471"/>
      <c r="F119" s="471"/>
      <c r="G119" s="471"/>
      <c r="H119" s="471"/>
      <c r="I119" s="472"/>
    </row>
    <row r="120" spans="1:9" ht="18" customHeight="1" x14ac:dyDescent="0.4">
      <c r="A120" s="110"/>
      <c r="B120" s="37"/>
      <c r="C120" s="34"/>
      <c r="D120" s="37"/>
      <c r="E120" s="38"/>
      <c r="F120" s="34"/>
      <c r="G120" s="36"/>
      <c r="H120" s="39"/>
      <c r="I120" s="111"/>
    </row>
    <row r="121" spans="1:9" s="1" customFormat="1" ht="19.5" customHeight="1" collapsed="1" x14ac:dyDescent="0.4">
      <c r="A121" s="396" t="s">
        <v>637</v>
      </c>
      <c r="B121" s="397"/>
      <c r="C121" s="397"/>
      <c r="D121" s="397"/>
      <c r="E121" s="397"/>
      <c r="F121" s="397"/>
      <c r="G121" s="397"/>
      <c r="H121" s="397"/>
      <c r="I121" s="398"/>
    </row>
    <row r="122" spans="1:9" s="1" customFormat="1" ht="20.05" customHeight="1" outlineLevel="1" x14ac:dyDescent="0.4">
      <c r="A122" s="442" t="s">
        <v>607</v>
      </c>
      <c r="B122" s="443"/>
      <c r="C122" s="467" t="str">
        <f>'Sample Specification'!C138</f>
        <v>HAYLEY KIM CHRIS MASSIMO GEORGIA</v>
      </c>
      <c r="D122" s="468"/>
      <c r="E122" s="468"/>
      <c r="F122" s="468"/>
      <c r="G122" s="469"/>
      <c r="H122" s="41" t="s">
        <v>608</v>
      </c>
      <c r="I122" s="230">
        <f>'Sample Specification'!C140</f>
        <v>0</v>
      </c>
    </row>
    <row r="123" spans="1:9" s="1" customFormat="1" ht="20.05" customHeight="1" outlineLevel="1" x14ac:dyDescent="0.4">
      <c r="A123" s="442" t="s">
        <v>609</v>
      </c>
      <c r="B123" s="443"/>
      <c r="C123" s="467" t="s">
        <v>32</v>
      </c>
      <c r="D123" s="468"/>
      <c r="E123" s="468"/>
      <c r="F123" s="468"/>
      <c r="G123" s="469"/>
      <c r="H123" s="41" t="s">
        <v>610</v>
      </c>
      <c r="I123" s="26" t="str">
        <f>'Sample Specification'!C139</f>
        <v>PAN</v>
      </c>
    </row>
    <row r="124" spans="1:9" s="1" customFormat="1" ht="20.05" customHeight="1" outlineLevel="1" x14ac:dyDescent="0.4">
      <c r="A124" s="442" t="s">
        <v>611</v>
      </c>
      <c r="B124" s="443"/>
      <c r="C124" s="467" t="s">
        <v>74</v>
      </c>
      <c r="D124" s="468"/>
      <c r="E124" s="468"/>
      <c r="F124" s="468"/>
      <c r="G124" s="469"/>
      <c r="H124" s="41" t="s">
        <v>612</v>
      </c>
      <c r="I124" s="103"/>
    </row>
    <row r="125" spans="1:9" s="1" customFormat="1" ht="20.05" customHeight="1" outlineLevel="1" x14ac:dyDescent="0.4">
      <c r="A125" s="442" t="s">
        <v>613</v>
      </c>
      <c r="B125" s="443"/>
      <c r="C125" s="467" t="s">
        <v>94</v>
      </c>
      <c r="D125" s="468"/>
      <c r="E125" s="468"/>
      <c r="F125" s="468"/>
      <c r="G125" s="469"/>
      <c r="H125" s="5" t="s">
        <v>614</v>
      </c>
      <c r="I125" s="31"/>
    </row>
    <row r="126" spans="1:9" s="42" customFormat="1" ht="18" customHeight="1" outlineLevel="1" x14ac:dyDescent="0.4">
      <c r="A126" s="123"/>
      <c r="B126" s="10"/>
      <c r="C126" s="10"/>
      <c r="D126" s="10"/>
      <c r="E126" s="10"/>
      <c r="F126" s="10"/>
      <c r="G126" s="10"/>
      <c r="H126" s="10"/>
      <c r="I126" s="11"/>
    </row>
    <row r="127" spans="1:9" s="42" customFormat="1" ht="18" customHeight="1" outlineLevel="1" x14ac:dyDescent="0.4">
      <c r="A127" s="124"/>
      <c r="B127" s="74" t="s">
        <v>615</v>
      </c>
      <c r="C127" s="2"/>
      <c r="D127" s="2"/>
      <c r="E127" s="2"/>
      <c r="F127" s="2"/>
      <c r="G127" s="2"/>
      <c r="H127" s="2"/>
      <c r="I127" s="12"/>
    </row>
    <row r="128" spans="1:9" s="42" customFormat="1" ht="18" customHeight="1" outlineLevel="1" x14ac:dyDescent="0.4">
      <c r="A128" s="124">
        <v>1</v>
      </c>
      <c r="B128" s="2" t="s">
        <v>625</v>
      </c>
      <c r="C128" s="2"/>
      <c r="D128" s="2"/>
      <c r="E128" s="2"/>
      <c r="F128" s="2"/>
      <c r="G128" s="2"/>
      <c r="H128" s="2"/>
      <c r="I128" s="12"/>
    </row>
    <row r="129" spans="1:10" s="42" customFormat="1" ht="18" customHeight="1" outlineLevel="1" x14ac:dyDescent="0.4">
      <c r="A129" s="124">
        <v>2</v>
      </c>
      <c r="B129" s="2" t="s">
        <v>626</v>
      </c>
      <c r="C129" s="2"/>
      <c r="D129" s="2"/>
      <c r="E129" s="2"/>
      <c r="F129" s="2"/>
      <c r="G129" s="2"/>
      <c r="H129" s="2"/>
      <c r="I129" s="12"/>
    </row>
    <row r="130" spans="1:10" s="42" customFormat="1" ht="18" customHeight="1" outlineLevel="1" x14ac:dyDescent="0.4">
      <c r="A130" s="124"/>
      <c r="B130" s="2" t="s">
        <v>627</v>
      </c>
      <c r="C130" s="2"/>
      <c r="D130" s="2"/>
      <c r="E130" s="2"/>
      <c r="F130" s="2"/>
      <c r="G130" s="2"/>
      <c r="H130" s="2"/>
      <c r="I130" s="12"/>
    </row>
    <row r="131" spans="1:10" s="42" customFormat="1" ht="18" customHeight="1" outlineLevel="1" x14ac:dyDescent="0.4">
      <c r="A131" s="124"/>
      <c r="B131" s="2"/>
      <c r="C131" s="2"/>
      <c r="D131" s="2"/>
      <c r="E131" s="2"/>
      <c r="F131" s="2"/>
      <c r="G131" s="2"/>
      <c r="H131" s="2"/>
      <c r="I131" s="12"/>
    </row>
    <row r="132" spans="1:10" s="42" customFormat="1" ht="18" customHeight="1" outlineLevel="1" x14ac:dyDescent="0.4">
      <c r="A132" s="124"/>
      <c r="B132" s="74" t="s">
        <v>618</v>
      </c>
      <c r="C132" s="2"/>
      <c r="D132" s="2"/>
      <c r="E132" s="2"/>
      <c r="F132" s="2"/>
      <c r="G132" s="2"/>
      <c r="H132" s="2"/>
      <c r="I132" s="12"/>
    </row>
    <row r="133" spans="1:10" s="42" customFormat="1" ht="18" customHeight="1" outlineLevel="1" x14ac:dyDescent="0.4">
      <c r="A133" s="124">
        <v>1</v>
      </c>
      <c r="B133" s="40"/>
      <c r="C133" s="2"/>
      <c r="D133" s="2"/>
      <c r="E133" s="2"/>
      <c r="F133" s="2"/>
      <c r="G133" s="2"/>
      <c r="H133" s="2"/>
      <c r="I133" s="12"/>
    </row>
    <row r="134" spans="1:10" s="42" customFormat="1" ht="18" customHeight="1" outlineLevel="1" x14ac:dyDescent="0.4">
      <c r="A134" s="124">
        <v>2</v>
      </c>
      <c r="B134" s="40"/>
      <c r="C134" s="2"/>
      <c r="D134" s="2"/>
      <c r="E134" s="2"/>
      <c r="F134" s="2"/>
      <c r="G134" s="2"/>
      <c r="H134" s="2"/>
      <c r="I134" s="12"/>
    </row>
    <row r="135" spans="1:10" s="42" customFormat="1" ht="18" customHeight="1" outlineLevel="1" x14ac:dyDescent="0.4">
      <c r="A135" s="124">
        <v>3</v>
      </c>
      <c r="B135" s="40"/>
      <c r="C135" s="2"/>
      <c r="D135" s="2"/>
      <c r="E135" s="2"/>
      <c r="F135" s="2"/>
      <c r="G135" s="2"/>
      <c r="H135" s="2"/>
      <c r="I135" s="12"/>
    </row>
    <row r="136" spans="1:10" s="42" customFormat="1" ht="18" customHeight="1" outlineLevel="1" x14ac:dyDescent="0.4">
      <c r="A136" s="124">
        <v>4</v>
      </c>
      <c r="B136" s="40"/>
      <c r="C136" s="2"/>
      <c r="D136" s="2"/>
      <c r="E136" s="2"/>
      <c r="F136" s="2"/>
      <c r="G136" s="2"/>
      <c r="H136" s="2"/>
      <c r="I136" s="12"/>
      <c r="J136" s="50"/>
    </row>
    <row r="137" spans="1:10" s="42" customFormat="1" ht="18" customHeight="1" outlineLevel="1" x14ac:dyDescent="0.4">
      <c r="A137" s="124">
        <v>5</v>
      </c>
      <c r="B137" s="40"/>
      <c r="C137" s="2"/>
      <c r="D137" s="2"/>
      <c r="E137" s="2"/>
      <c r="F137" s="2"/>
      <c r="G137" s="2"/>
      <c r="H137" s="2"/>
      <c r="I137" s="12"/>
      <c r="J137" s="50"/>
    </row>
    <row r="138" spans="1:10" s="42" customFormat="1" ht="18" customHeight="1" outlineLevel="1" x14ac:dyDescent="0.4">
      <c r="A138" s="124">
        <v>6</v>
      </c>
      <c r="B138" s="2"/>
      <c r="C138" s="2"/>
      <c r="D138" s="2"/>
      <c r="E138" s="2"/>
      <c r="F138" s="2"/>
      <c r="G138" s="2"/>
      <c r="H138" s="2"/>
      <c r="I138" s="12"/>
      <c r="J138" s="50"/>
    </row>
    <row r="139" spans="1:10" s="42" customFormat="1" ht="18" customHeight="1" outlineLevel="1" x14ac:dyDescent="0.4">
      <c r="A139" s="124">
        <v>7</v>
      </c>
      <c r="B139" s="2"/>
      <c r="C139" s="2"/>
      <c r="D139" s="2"/>
      <c r="E139" s="2"/>
      <c r="F139" s="2"/>
      <c r="G139" s="2"/>
      <c r="H139" s="2"/>
      <c r="I139" s="12"/>
    </row>
    <row r="140" spans="1:10" s="42" customFormat="1" ht="18" customHeight="1" outlineLevel="1" x14ac:dyDescent="0.4">
      <c r="A140" s="124">
        <v>8</v>
      </c>
      <c r="B140" s="2"/>
      <c r="C140" s="2"/>
      <c r="D140" s="2"/>
      <c r="E140" s="2"/>
      <c r="F140" s="2"/>
      <c r="G140" s="2"/>
      <c r="H140" s="2"/>
      <c r="I140" s="12"/>
    </row>
    <row r="141" spans="1:10" s="42" customFormat="1" ht="18" customHeight="1" outlineLevel="1" x14ac:dyDescent="0.4">
      <c r="A141" s="124"/>
      <c r="B141" s="2"/>
      <c r="C141" s="2"/>
      <c r="D141" s="2"/>
      <c r="E141" s="2"/>
      <c r="F141" s="2"/>
      <c r="G141" s="2"/>
      <c r="H141" s="2"/>
      <c r="I141" s="12"/>
      <c r="J141" s="50"/>
    </row>
    <row r="142" spans="1:10" s="42" customFormat="1" ht="18" customHeight="1" outlineLevel="1" x14ac:dyDescent="0.4">
      <c r="A142" s="124"/>
      <c r="B142" s="2"/>
      <c r="C142" s="2"/>
      <c r="D142" s="2"/>
      <c r="E142" s="2"/>
      <c r="F142" s="2"/>
      <c r="G142" s="2"/>
      <c r="H142" s="2"/>
      <c r="I142" s="12"/>
    </row>
    <row r="143" spans="1:10" s="42" customFormat="1" ht="18" customHeight="1" outlineLevel="1" x14ac:dyDescent="0.4">
      <c r="A143" s="124"/>
      <c r="B143" s="74" t="s">
        <v>619</v>
      </c>
      <c r="C143" s="2"/>
      <c r="D143" s="2"/>
      <c r="E143" s="2"/>
      <c r="F143" s="2"/>
      <c r="G143" s="2"/>
      <c r="H143" s="2"/>
      <c r="I143" s="12"/>
    </row>
    <row r="144" spans="1:10" s="42" customFormat="1" ht="18" customHeight="1" outlineLevel="1" x14ac:dyDescent="0.4">
      <c r="A144" s="124">
        <v>1</v>
      </c>
      <c r="B144" s="2" t="s">
        <v>638</v>
      </c>
      <c r="C144" s="2"/>
      <c r="D144" s="2"/>
      <c r="E144" s="2"/>
      <c r="F144" s="2"/>
      <c r="G144" s="2"/>
      <c r="H144" s="2"/>
      <c r="I144" s="12"/>
    </row>
    <row r="145" spans="1:9" s="42" customFormat="1" ht="18" customHeight="1" outlineLevel="1" x14ac:dyDescent="0.4">
      <c r="A145" s="124">
        <v>2</v>
      </c>
      <c r="B145" s="2"/>
      <c r="C145" s="2"/>
      <c r="D145" s="2"/>
      <c r="E145" s="2"/>
      <c r="F145" s="2"/>
      <c r="G145" s="2"/>
      <c r="H145" s="2"/>
      <c r="I145" s="12"/>
    </row>
    <row r="146" spans="1:9" s="42" customFormat="1" ht="18" customHeight="1" outlineLevel="1" x14ac:dyDescent="0.4">
      <c r="A146" s="124">
        <v>3</v>
      </c>
      <c r="B146" s="2"/>
      <c r="C146" s="2"/>
      <c r="D146" s="2"/>
      <c r="E146" s="2"/>
      <c r="F146" s="2"/>
      <c r="G146" s="2"/>
      <c r="H146" s="2"/>
      <c r="I146" s="12"/>
    </row>
    <row r="147" spans="1:9" s="42" customFormat="1" ht="18" customHeight="1" outlineLevel="1" x14ac:dyDescent="0.4">
      <c r="A147" s="124">
        <v>4</v>
      </c>
      <c r="B147" s="2"/>
      <c r="C147" s="2"/>
      <c r="D147" s="2"/>
      <c r="E147" s="2"/>
      <c r="F147" s="2"/>
      <c r="G147" s="2"/>
      <c r="H147" s="2"/>
      <c r="I147" s="12"/>
    </row>
    <row r="148" spans="1:9" s="42" customFormat="1" ht="18" customHeight="1" outlineLevel="1" x14ac:dyDescent="0.4">
      <c r="A148" s="124">
        <v>5</v>
      </c>
      <c r="B148" s="2"/>
      <c r="C148" s="2"/>
      <c r="D148" s="2"/>
      <c r="E148" s="2"/>
      <c r="F148" s="2"/>
      <c r="G148" s="2"/>
      <c r="H148" s="2"/>
      <c r="I148" s="12"/>
    </row>
    <row r="149" spans="1:9" s="42" customFormat="1" ht="18" customHeight="1" outlineLevel="1" x14ac:dyDescent="0.4">
      <c r="A149" s="124">
        <v>6</v>
      </c>
      <c r="B149" s="2"/>
      <c r="C149" s="2"/>
      <c r="D149" s="2"/>
      <c r="E149" s="2"/>
      <c r="F149" s="2"/>
      <c r="G149" s="2"/>
      <c r="H149" s="2"/>
      <c r="I149" s="12"/>
    </row>
    <row r="150" spans="1:9" s="42" customFormat="1" ht="18" customHeight="1" outlineLevel="1" x14ac:dyDescent="0.4">
      <c r="A150" s="124">
        <v>7</v>
      </c>
      <c r="B150" s="2"/>
      <c r="C150" s="2"/>
      <c r="D150" s="2"/>
      <c r="E150" s="2"/>
      <c r="F150" s="2"/>
      <c r="G150" s="2"/>
      <c r="H150" s="2"/>
      <c r="I150" s="12"/>
    </row>
    <row r="151" spans="1:9" s="42" customFormat="1" ht="18" customHeight="1" outlineLevel="1" x14ac:dyDescent="0.4">
      <c r="A151" s="124">
        <v>3</v>
      </c>
      <c r="B151" s="2"/>
      <c r="C151" s="2"/>
      <c r="D151" s="2"/>
      <c r="E151" s="2"/>
      <c r="F151" s="2"/>
      <c r="G151" s="2"/>
      <c r="H151" s="2"/>
      <c r="I151" s="12"/>
    </row>
    <row r="152" spans="1:9" s="42" customFormat="1" ht="18" customHeight="1" outlineLevel="1" x14ac:dyDescent="0.4">
      <c r="A152" s="124">
        <v>4</v>
      </c>
      <c r="B152" s="2"/>
      <c r="C152" s="2"/>
      <c r="D152" s="2"/>
      <c r="E152" s="2"/>
      <c r="F152" s="2"/>
      <c r="G152" s="2"/>
      <c r="H152" s="2"/>
      <c r="I152" s="12"/>
    </row>
    <row r="153" spans="1:9" s="42" customFormat="1" ht="18" customHeight="1" outlineLevel="1" x14ac:dyDescent="0.4">
      <c r="A153" s="124">
        <v>5</v>
      </c>
      <c r="B153" s="2"/>
      <c r="C153" s="2"/>
      <c r="D153" s="2"/>
      <c r="E153" s="2"/>
      <c r="F153" s="2"/>
      <c r="G153" s="2"/>
      <c r="H153" s="2"/>
      <c r="I153" s="12"/>
    </row>
    <row r="154" spans="1:9" s="42" customFormat="1" ht="18" customHeight="1" outlineLevel="1" x14ac:dyDescent="0.4">
      <c r="A154" s="124">
        <v>6</v>
      </c>
      <c r="B154" s="2"/>
      <c r="C154" s="2"/>
      <c r="D154" s="2"/>
      <c r="E154" s="2"/>
      <c r="F154" s="2"/>
      <c r="G154" s="2"/>
      <c r="H154" s="2"/>
      <c r="I154" s="12"/>
    </row>
    <row r="155" spans="1:9" s="42" customFormat="1" ht="18" customHeight="1" outlineLevel="1" x14ac:dyDescent="0.4">
      <c r="A155" s="124">
        <v>7</v>
      </c>
      <c r="B155" s="2"/>
      <c r="C155" s="2"/>
      <c r="D155" s="2"/>
      <c r="E155" s="2"/>
      <c r="F155" s="2"/>
      <c r="G155" s="2"/>
      <c r="H155" s="2"/>
      <c r="I155" s="12"/>
    </row>
    <row r="156" spans="1:9" s="42" customFormat="1" ht="18" customHeight="1" outlineLevel="1" x14ac:dyDescent="0.4">
      <c r="A156" s="124"/>
      <c r="B156" s="18"/>
      <c r="C156" s="2"/>
      <c r="D156" s="2"/>
      <c r="E156" s="2"/>
      <c r="F156" s="2"/>
      <c r="G156" s="2"/>
      <c r="H156" s="2"/>
      <c r="I156" s="12"/>
    </row>
    <row r="157" spans="1:9" s="42" customFormat="1" ht="18" customHeight="1" outlineLevel="1" x14ac:dyDescent="0.4">
      <c r="A157" s="125"/>
      <c r="B157" s="14"/>
      <c r="C157" s="14"/>
      <c r="D157" s="14"/>
      <c r="E157" s="14"/>
      <c r="F157" s="14"/>
      <c r="G157" s="14"/>
      <c r="H157" s="14"/>
      <c r="I157" s="15"/>
    </row>
  </sheetData>
  <mergeCells count="43">
    <mergeCell ref="A8:B8"/>
    <mergeCell ref="H1:I1"/>
    <mergeCell ref="A3:I3"/>
    <mergeCell ref="A7:I7"/>
    <mergeCell ref="A4:B4"/>
    <mergeCell ref="A5:B5"/>
    <mergeCell ref="C8:G8"/>
    <mergeCell ref="A11:B11"/>
    <mergeCell ref="A9:B9"/>
    <mergeCell ref="A10:B10"/>
    <mergeCell ref="A45:I45"/>
    <mergeCell ref="A46:B46"/>
    <mergeCell ref="C9:G9"/>
    <mergeCell ref="C10:G10"/>
    <mergeCell ref="C11:G11"/>
    <mergeCell ref="C46:G46"/>
    <mergeCell ref="A43:I43"/>
    <mergeCell ref="A47:B47"/>
    <mergeCell ref="A48:B48"/>
    <mergeCell ref="A49:B49"/>
    <mergeCell ref="A83:I83"/>
    <mergeCell ref="A84:B84"/>
    <mergeCell ref="C47:G47"/>
    <mergeCell ref="C48:G48"/>
    <mergeCell ref="C49:G49"/>
    <mergeCell ref="C84:G84"/>
    <mergeCell ref="A81:I81"/>
    <mergeCell ref="A85:B85"/>
    <mergeCell ref="A86:B86"/>
    <mergeCell ref="A87:B87"/>
    <mergeCell ref="C87:G87"/>
    <mergeCell ref="A121:I121"/>
    <mergeCell ref="C85:G85"/>
    <mergeCell ref="C86:G86"/>
    <mergeCell ref="A119:I119"/>
    <mergeCell ref="A122:B122"/>
    <mergeCell ref="C122:G122"/>
    <mergeCell ref="A123:B123"/>
    <mergeCell ref="A124:B124"/>
    <mergeCell ref="A125:B125"/>
    <mergeCell ref="C123:G123"/>
    <mergeCell ref="C124:G124"/>
    <mergeCell ref="C125:G125"/>
  </mergeCells>
  <printOptions horizontalCentered="1"/>
  <pageMargins left="0.39370078740157483" right="0.39370078740157483" top="0.39370078740157483" bottom="0.39370078740157483" header="0.39370078740157483" footer="0.19685039370078741"/>
  <pageSetup paperSize="9" scale="28" orientation="landscape" r:id="rId1"/>
  <headerFooter alignWithMargins="0">
    <oddFooter>&amp;C&amp;F - &amp;A</oddFooter>
  </headerFooter>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EFAAF2C5-682E-4651-800D-0C8CF733B178}">
          <x14:formula1>
            <xm:f>'LOOK UP'!$L$18:$L$23</xm:f>
          </x14:formula1>
          <xm:sqref>C123:G123</xm:sqref>
        </x14:dataValidation>
        <x14:dataValidation type="list" allowBlank="1" showInputMessage="1" showErrorMessage="1" xr:uid="{D4824159-53D6-44B1-BB46-3D07BA89170B}">
          <x14:formula1>
            <xm:f>'LOOK UP'!$K$24:$K$29</xm:f>
          </x14:formula1>
          <xm:sqref>C86:G86</xm:sqref>
        </x14:dataValidation>
        <x14:dataValidation type="list" allowBlank="1" showInputMessage="1" showErrorMessage="1" xr:uid="{5A46EFCA-78D1-4010-A787-4523B13D9088}">
          <x14:formula1>
            <xm:f>'LOOK UP'!$I$24:$I$28</xm:f>
          </x14:formula1>
          <xm:sqref>C10:G10</xm:sqref>
        </x14:dataValidation>
        <x14:dataValidation type="list" allowBlank="1" showInputMessage="1" showErrorMessage="1" xr:uid="{C200CAE0-BB4D-45B8-A50A-EBA54F665D60}">
          <x14:formula1>
            <xm:f>'LOOK UP'!$L$24:$L$28</xm:f>
          </x14:formula1>
          <xm:sqref>C124:G124</xm:sqref>
        </x14:dataValidation>
        <x14:dataValidation type="list" allowBlank="1" showInputMessage="1" showErrorMessage="1" xr:uid="{78FB7961-D634-4368-810B-3052EA21C1BA}">
          <x14:formula1>
            <xm:f>'LOOK UP'!$I$30:$I$35</xm:f>
          </x14:formula1>
          <xm:sqref>C11:G11</xm:sqref>
        </x14:dataValidation>
        <x14:dataValidation type="list" allowBlank="1" showInputMessage="1" showErrorMessage="1" xr:uid="{F6E547BE-183C-49E5-A2AB-3A3460F3EF94}">
          <x14:formula1>
            <xm:f>'LOOK UP'!$I$18:$I$23</xm:f>
          </x14:formula1>
          <xm:sqref>C9:G9</xm:sqref>
        </x14:dataValidation>
        <x14:dataValidation type="list" allowBlank="1" showInputMessage="1" showErrorMessage="1" xr:uid="{3ADB0037-8327-437B-8C52-251710929B97}">
          <x14:formula1>
            <xm:f>'LOOK UP'!$J$18:$J$23</xm:f>
          </x14:formula1>
          <xm:sqref>C47:G47</xm:sqref>
        </x14:dataValidation>
        <x14:dataValidation type="list" allowBlank="1" showInputMessage="1" showErrorMessage="1" xr:uid="{765EAD9F-05DE-40DA-92AF-BD46A905EB30}">
          <x14:formula1>
            <xm:f>'LOOK UP'!$J$24:$J$29</xm:f>
          </x14:formula1>
          <xm:sqref>C48:G48</xm:sqref>
        </x14:dataValidation>
        <x14:dataValidation type="list" allowBlank="1" showInputMessage="1" showErrorMessage="1" xr:uid="{81261596-BE15-4490-9511-4A03DAB62664}">
          <x14:formula1>
            <xm:f>'LOOK UP'!$L$30:$L$35</xm:f>
          </x14:formula1>
          <xm:sqref>C125:G125</xm:sqref>
        </x14:dataValidation>
        <x14:dataValidation type="list" allowBlank="1" showInputMessage="1" showErrorMessage="1" xr:uid="{E22A17CD-663A-4C37-BD78-4E4F61D62F11}">
          <x14:formula1>
            <xm:f>'LOOK UP'!$K$18:$K$23</xm:f>
          </x14:formula1>
          <xm:sqref>C85:G85</xm:sqref>
        </x14:dataValidation>
        <x14:dataValidation type="list" allowBlank="1" showInputMessage="1" showErrorMessage="1" xr:uid="{15E02C53-69A0-4600-9833-531AF4592274}">
          <x14:formula1>
            <xm:f>'LOOK UP'!$J$30:$J$35</xm:f>
          </x14:formula1>
          <xm:sqref>C49:G49</xm:sqref>
        </x14:dataValidation>
        <x14:dataValidation type="list" allowBlank="1" showInputMessage="1" showErrorMessage="1" xr:uid="{6CEA7F13-C62C-426F-805D-03994920197D}">
          <x14:formula1>
            <xm:f>'LOOK UP'!$K$30:$K$35</xm:f>
          </x14:formula1>
          <xm:sqref>C87:G87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253BC4-B8F2-4493-8E7A-6FCA6A077B2B}">
  <sheetPr>
    <tabColor theme="7" tint="0.59999389629810485"/>
    <pageSetUpPr fitToPage="1"/>
  </sheetPr>
  <dimension ref="A1:AA90"/>
  <sheetViews>
    <sheetView view="pageBreakPreview" topLeftCell="A20" zoomScale="75" zoomScaleNormal="100" zoomScaleSheetLayoutView="75" workbookViewId="0">
      <selection activeCell="H42" sqref="H42"/>
    </sheetView>
  </sheetViews>
  <sheetFormatPr defaultColWidth="8.69140625" defaultRowHeight="14.6" x14ac:dyDescent="0.4"/>
  <cols>
    <col min="1" max="1" width="5.69140625" customWidth="1"/>
    <col min="2" max="2" width="15.4609375" customWidth="1"/>
    <col min="3" max="3" width="44.69140625" customWidth="1"/>
    <col min="4" max="13" width="10.69140625" customWidth="1"/>
    <col min="14" max="17" width="20.69140625" customWidth="1"/>
  </cols>
  <sheetData>
    <row r="1" spans="1:27" s="3" customFormat="1" ht="30" customHeight="1" thickBot="1" x14ac:dyDescent="0.45">
      <c r="A1"/>
      <c r="B1"/>
      <c r="C1"/>
      <c r="D1"/>
      <c r="E1"/>
      <c r="F1" s="32"/>
      <c r="G1" s="18"/>
      <c r="H1" s="57"/>
      <c r="I1" s="32"/>
      <c r="J1"/>
      <c r="K1"/>
      <c r="L1"/>
      <c r="N1" s="29"/>
      <c r="O1" s="76"/>
      <c r="P1" s="414" t="str">
        <f>'Design Sheet'!D1</f>
        <v>Q2CMT 8017</v>
      </c>
      <c r="Q1" s="415"/>
    </row>
    <row r="2" spans="1:27" s="1" customFormat="1" ht="10.3" customHeight="1" x14ac:dyDescent="0.4">
      <c r="A2" s="7"/>
      <c r="B2" s="7"/>
      <c r="C2" s="2"/>
      <c r="D2" s="2"/>
      <c r="E2" s="2"/>
      <c r="F2" s="2"/>
      <c r="G2" s="2"/>
      <c r="H2" s="2"/>
      <c r="I2" s="2"/>
      <c r="J2"/>
      <c r="K2"/>
      <c r="L2"/>
      <c r="M2" s="2"/>
      <c r="N2" s="2"/>
      <c r="O2" s="2"/>
    </row>
    <row r="3" spans="1:27" s="1" customFormat="1" ht="30" customHeight="1" x14ac:dyDescent="0.4">
      <c r="A3" s="393" t="str">
        <f>'Design Sheet'!A4</f>
        <v>CAMILLA AND MARC - WKND</v>
      </c>
      <c r="B3" s="394"/>
      <c r="C3" s="394"/>
      <c r="D3" s="394"/>
      <c r="E3" s="394"/>
      <c r="F3" s="394"/>
      <c r="G3" s="394"/>
      <c r="H3" s="394"/>
      <c r="I3" s="394"/>
      <c r="J3" s="394"/>
      <c r="K3" s="394"/>
      <c r="L3" s="394"/>
      <c r="M3" s="394"/>
      <c r="N3" s="394"/>
      <c r="O3" s="394"/>
      <c r="P3" s="394"/>
      <c r="Q3" s="395"/>
    </row>
    <row r="4" spans="1:27" s="1" customFormat="1" ht="20.05" customHeight="1" x14ac:dyDescent="0.4">
      <c r="A4" s="396" t="s">
        <v>639</v>
      </c>
      <c r="B4" s="397"/>
      <c r="C4" s="397"/>
      <c r="D4" s="397"/>
      <c r="E4" s="397"/>
      <c r="F4" s="397"/>
      <c r="G4" s="397"/>
      <c r="H4" s="397"/>
      <c r="I4" s="397"/>
      <c r="J4" s="397"/>
      <c r="K4" s="397"/>
      <c r="L4" s="397"/>
      <c r="M4" s="397"/>
      <c r="N4" s="397"/>
      <c r="O4" s="397"/>
      <c r="P4" s="397"/>
      <c r="Q4" s="398"/>
    </row>
    <row r="5" spans="1:27" s="1" customFormat="1" ht="20.05" customHeight="1" x14ac:dyDescent="0.4">
      <c r="A5" s="5" t="s">
        <v>496</v>
      </c>
      <c r="B5" s="5"/>
      <c r="C5" s="26" t="str">
        <f>'Design Sheet'!B6</f>
        <v>Q2 - PREFALL '25</v>
      </c>
      <c r="D5" s="416" t="s">
        <v>389</v>
      </c>
      <c r="E5" s="416"/>
      <c r="F5" s="424">
        <f>'Design Sheet'!E6</f>
        <v>0</v>
      </c>
      <c r="G5" s="424"/>
      <c r="H5" s="424"/>
      <c r="I5" s="424"/>
      <c r="J5" s="416" t="s">
        <v>391</v>
      </c>
      <c r="K5" s="416"/>
      <c r="L5" s="416"/>
      <c r="M5" s="381" t="str">
        <f>'Design Sheet'!E7</f>
        <v>GEORGIA</v>
      </c>
      <c r="N5" s="382"/>
      <c r="O5" s="41" t="s">
        <v>497</v>
      </c>
      <c r="P5" s="424">
        <f>'Sample Specification'!AD5</f>
        <v>8</v>
      </c>
      <c r="Q5" s="424"/>
    </row>
    <row r="6" spans="1:27" s="1" customFormat="1" ht="20.05" customHeight="1" x14ac:dyDescent="0.4">
      <c r="A6" s="442" t="s">
        <v>392</v>
      </c>
      <c r="B6" s="443" t="str">
        <f>'Design Sheet'!B10</f>
        <v>REENA SWEAT</v>
      </c>
      <c r="C6" s="26" t="str">
        <f>'Design Sheet'!B8</f>
        <v>ODESSA SWEAT</v>
      </c>
      <c r="D6" s="416" t="s">
        <v>398</v>
      </c>
      <c r="E6" s="416"/>
      <c r="F6" s="424" t="str">
        <f>'Design Sheet'!B10</f>
        <v>REENA SWEAT</v>
      </c>
      <c r="G6" s="424"/>
      <c r="H6" s="424"/>
      <c r="I6" s="424"/>
      <c r="J6" s="416" t="s">
        <v>424</v>
      </c>
      <c r="K6" s="416"/>
      <c r="L6" s="416" t="str">
        <f>'Design Sheet'!E10</f>
        <v>KRISTY/CHRIS</v>
      </c>
      <c r="M6" s="381" t="str">
        <f>'Design Sheet'!E9</f>
        <v>MASSIMO</v>
      </c>
      <c r="N6" s="382"/>
      <c r="O6" s="41" t="s">
        <v>640</v>
      </c>
      <c r="P6" s="424">
        <f>M7</f>
        <v>0</v>
      </c>
      <c r="Q6" s="424"/>
    </row>
    <row r="7" spans="1:27" s="1" customFormat="1" ht="20.05" customHeight="1" x14ac:dyDescent="0.4">
      <c r="A7" s="442" t="s">
        <v>395</v>
      </c>
      <c r="B7" s="443">
        <f>'Design Sheet'!B12</f>
        <v>0</v>
      </c>
      <c r="C7" s="26" t="str">
        <f>'Design Sheet'!B9</f>
        <v>CREW SWEAT</v>
      </c>
      <c r="D7" s="416" t="s">
        <v>403</v>
      </c>
      <c r="E7" s="416"/>
      <c r="F7" s="424" t="str">
        <f>'Sample Specification'!M7</f>
        <v>LOOPBACK</v>
      </c>
      <c r="G7" s="424"/>
      <c r="H7" s="424"/>
      <c r="I7" s="424"/>
      <c r="J7" s="416" t="s">
        <v>501</v>
      </c>
      <c r="K7" s="416"/>
      <c r="L7" s="416"/>
      <c r="M7" s="381"/>
      <c r="N7" s="382"/>
      <c r="O7" s="41" t="s">
        <v>502</v>
      </c>
      <c r="P7" s="422"/>
      <c r="Q7" s="422"/>
    </row>
    <row r="8" spans="1:27" ht="18.55" customHeight="1" thickBot="1" x14ac:dyDescent="0.45"/>
    <row r="9" spans="1:27" s="16" customFormat="1" ht="17.25" customHeight="1" x14ac:dyDescent="0.4">
      <c r="A9" s="487" t="s">
        <v>503</v>
      </c>
      <c r="B9" s="489" t="s">
        <v>504</v>
      </c>
      <c r="C9" s="490"/>
      <c r="D9" s="494" t="s">
        <v>641</v>
      </c>
      <c r="E9" s="205"/>
      <c r="F9" s="205"/>
      <c r="G9" s="205"/>
      <c r="H9" s="205"/>
      <c r="I9" s="205"/>
      <c r="J9" s="205"/>
      <c r="K9" s="205"/>
      <c r="L9" s="150" t="s">
        <v>506</v>
      </c>
      <c r="M9" s="155" t="s">
        <v>506</v>
      </c>
      <c r="N9" s="456" t="s">
        <v>494</v>
      </c>
      <c r="O9" s="456"/>
      <c r="P9" s="456"/>
      <c r="Q9" s="457"/>
      <c r="AA9" s="16" t="s">
        <v>402</v>
      </c>
    </row>
    <row r="10" spans="1:27" s="16" customFormat="1" ht="17.25" customHeight="1" x14ac:dyDescent="0.4">
      <c r="A10" s="488"/>
      <c r="B10" s="491"/>
      <c r="C10" s="492"/>
      <c r="D10" s="495"/>
      <c r="E10" s="169">
        <v>4</v>
      </c>
      <c r="F10" s="169">
        <v>6</v>
      </c>
      <c r="G10" s="169">
        <v>8</v>
      </c>
      <c r="H10" s="169">
        <v>10</v>
      </c>
      <c r="I10" s="169">
        <v>12</v>
      </c>
      <c r="J10" s="169">
        <v>14</v>
      </c>
      <c r="K10" s="169"/>
      <c r="L10" s="159" t="s">
        <v>522</v>
      </c>
      <c r="M10" s="156" t="s">
        <v>523</v>
      </c>
      <c r="N10" s="459"/>
      <c r="O10" s="459"/>
      <c r="P10" s="459"/>
      <c r="Q10" s="460"/>
    </row>
    <row r="11" spans="1:27" s="16" customFormat="1" ht="15.75" customHeight="1" thickBot="1" x14ac:dyDescent="0.45">
      <c r="A11" s="158"/>
      <c r="B11" s="151"/>
      <c r="C11" s="152"/>
      <c r="D11" s="153"/>
      <c r="E11" s="154"/>
      <c r="F11" s="154"/>
      <c r="G11" s="154"/>
      <c r="H11" s="154"/>
      <c r="I11" s="154"/>
      <c r="J11" s="154"/>
      <c r="K11" s="154"/>
      <c r="L11" s="153"/>
      <c r="M11" s="157"/>
      <c r="N11" s="459"/>
      <c r="O11" s="459"/>
      <c r="P11" s="459"/>
      <c r="Q11" s="460"/>
    </row>
    <row r="12" spans="1:27" s="2" customFormat="1" ht="20.05" customHeight="1" x14ac:dyDescent="0.4">
      <c r="A12" s="143" t="str">
        <f>'Sample Specification'!A12</f>
        <v>F1</v>
      </c>
      <c r="B12" s="144" t="str">
        <f>'Sample Specification'!B12</f>
        <v>Shoulder to shoulder</v>
      </c>
      <c r="C12" s="145"/>
      <c r="D12" s="146">
        <f>'Sample Specification'!D12</f>
        <v>0.5</v>
      </c>
      <c r="E12" s="147"/>
      <c r="F12" s="147"/>
      <c r="G12" s="148"/>
      <c r="H12" s="147"/>
      <c r="I12" s="147"/>
      <c r="J12" s="147"/>
      <c r="K12" s="147"/>
      <c r="L12" s="149">
        <f>'Sample Specification'!E12</f>
        <v>1.2</v>
      </c>
      <c r="M12" s="149">
        <f>'Sample Specification'!F12</f>
        <v>1.2</v>
      </c>
      <c r="N12" s="458"/>
      <c r="O12" s="459"/>
      <c r="P12" s="459"/>
      <c r="Q12" s="460"/>
    </row>
    <row r="13" spans="1:27" s="2" customFormat="1" ht="20.05" customHeight="1" x14ac:dyDescent="0.4">
      <c r="A13" s="143" t="str">
        <f>'Sample Specification'!A13</f>
        <v>F2</v>
      </c>
      <c r="B13" s="144" t="str">
        <f>'Sample Specification'!B13</f>
        <v>Shoulder seam</v>
      </c>
      <c r="C13" s="145"/>
      <c r="D13" s="146">
        <f>'Sample Specification'!D13</f>
        <v>0.5</v>
      </c>
      <c r="E13" s="147"/>
      <c r="F13" s="147"/>
      <c r="G13" s="148"/>
      <c r="H13" s="147"/>
      <c r="I13" s="147"/>
      <c r="J13" s="147"/>
      <c r="K13" s="147"/>
      <c r="L13" s="149">
        <f>'Sample Specification'!E13</f>
        <v>0.3</v>
      </c>
      <c r="M13" s="149">
        <f>'Sample Specification'!F13</f>
        <v>0.3</v>
      </c>
      <c r="N13" s="458"/>
      <c r="O13" s="459"/>
      <c r="P13" s="459"/>
      <c r="Q13" s="460"/>
    </row>
    <row r="14" spans="1:27" s="2" customFormat="1" ht="16.3" customHeight="1" x14ac:dyDescent="0.4">
      <c r="A14" s="143">
        <f>'Sample Specification'!A14</f>
        <v>0</v>
      </c>
      <c r="B14" s="144" t="str">
        <f>'Sample Specification'!B14</f>
        <v>Shoulder seam forward</v>
      </c>
      <c r="C14" s="145"/>
      <c r="D14" s="146">
        <f>'Sample Specification'!D14</f>
        <v>0</v>
      </c>
      <c r="E14" s="147"/>
      <c r="F14" s="147"/>
      <c r="G14" s="148"/>
      <c r="H14" s="147"/>
      <c r="I14" s="147"/>
      <c r="J14" s="147"/>
      <c r="K14" s="147"/>
      <c r="L14" s="149">
        <f>'Sample Specification'!E14</f>
        <v>0</v>
      </c>
      <c r="M14" s="149">
        <f>'Sample Specification'!F14</f>
        <v>0</v>
      </c>
      <c r="N14" s="458"/>
      <c r="O14" s="459"/>
      <c r="P14" s="459"/>
      <c r="Q14" s="460"/>
    </row>
    <row r="15" spans="1:27" s="2" customFormat="1" ht="16.3" customHeight="1" x14ac:dyDescent="0.4">
      <c r="A15" s="143" t="str">
        <f>'Sample Specification'!A15</f>
        <v>B4</v>
      </c>
      <c r="B15" s="144" t="str">
        <f>'Sample Specification'!B15</f>
        <v>X-Front @ 18cm below HSP</v>
      </c>
      <c r="C15" s="60"/>
      <c r="D15" s="146">
        <f>'Sample Specification'!D15</f>
        <v>0.5</v>
      </c>
      <c r="E15" s="147"/>
      <c r="F15" s="147"/>
      <c r="G15" s="148"/>
      <c r="H15" s="147"/>
      <c r="I15" s="147"/>
      <c r="J15" s="147"/>
      <c r="K15" s="147"/>
      <c r="L15" s="149">
        <f>'Sample Specification'!E15</f>
        <v>1.2</v>
      </c>
      <c r="M15" s="149">
        <f>'Sample Specification'!F15</f>
        <v>1.2</v>
      </c>
      <c r="N15" s="458"/>
      <c r="O15" s="459"/>
      <c r="P15" s="459"/>
      <c r="Q15" s="460"/>
    </row>
    <row r="16" spans="1:27" s="2" customFormat="1" ht="16.3" customHeight="1" x14ac:dyDescent="0.4">
      <c r="A16" s="143" t="str">
        <f>'Sample Specification'!A16</f>
        <v>B5</v>
      </c>
      <c r="B16" s="144" t="str">
        <f>'Sample Specification'!B16</f>
        <v>X-Back @ 18cm below HSP</v>
      </c>
      <c r="C16" s="60"/>
      <c r="D16" s="146">
        <f>'Sample Specification'!D16</f>
        <v>0.5</v>
      </c>
      <c r="E16" s="147"/>
      <c r="F16" s="147"/>
      <c r="G16" s="148"/>
      <c r="H16" s="147"/>
      <c r="I16" s="147"/>
      <c r="J16" s="147"/>
      <c r="K16" s="147"/>
      <c r="L16" s="149">
        <f>'Sample Specification'!E16</f>
        <v>1.2</v>
      </c>
      <c r="M16" s="149">
        <f>'Sample Specification'!F16</f>
        <v>1.2</v>
      </c>
      <c r="N16" s="458"/>
      <c r="O16" s="459"/>
      <c r="P16" s="459"/>
      <c r="Q16" s="460"/>
    </row>
    <row r="17" spans="1:17" s="2" customFormat="1" ht="16.3" customHeight="1" x14ac:dyDescent="0.4">
      <c r="A17" s="143" t="str">
        <f>'Sample Specification'!A17</f>
        <v>B1</v>
      </c>
      <c r="B17" s="144" t="str">
        <f>'Sample Specification'!B17</f>
        <v>1/2 Chest Circ. @ underarm</v>
      </c>
      <c r="C17" s="60"/>
      <c r="D17" s="146">
        <f>'Sample Specification'!D17</f>
        <v>0.5</v>
      </c>
      <c r="E17" s="147"/>
      <c r="F17" s="147"/>
      <c r="G17" s="148"/>
      <c r="H17" s="147"/>
      <c r="I17" s="147"/>
      <c r="J17" s="147"/>
      <c r="K17" s="147"/>
      <c r="L17" s="149">
        <f>'Sample Specification'!E17</f>
        <v>2.5</v>
      </c>
      <c r="M17" s="149">
        <f>'Sample Specification'!F17</f>
        <v>2.5</v>
      </c>
      <c r="N17" s="458"/>
      <c r="O17" s="459"/>
      <c r="P17" s="459"/>
      <c r="Q17" s="460"/>
    </row>
    <row r="18" spans="1:17" s="2" customFormat="1" ht="16.3" customHeight="1" x14ac:dyDescent="0.4">
      <c r="A18" s="143" t="str">
        <f>'Sample Specification'!A18</f>
        <v>C1</v>
      </c>
      <c r="B18" s="144" t="str">
        <f>'Sample Specification'!B18</f>
        <v>1/2 Waist Circ. @ 40cm from HSP</v>
      </c>
      <c r="C18" s="60"/>
      <c r="D18" s="146">
        <f>'Sample Specification'!D18</f>
        <v>0.5</v>
      </c>
      <c r="E18" s="147"/>
      <c r="F18" s="147"/>
      <c r="G18" s="148"/>
      <c r="H18" s="147"/>
      <c r="I18" s="147"/>
      <c r="J18" s="147"/>
      <c r="K18" s="147"/>
      <c r="L18" s="149">
        <f>'Sample Specification'!E18</f>
        <v>2.5</v>
      </c>
      <c r="M18" s="149">
        <f>'Sample Specification'!F18</f>
        <v>2.5</v>
      </c>
      <c r="N18" s="458"/>
      <c r="O18" s="459"/>
      <c r="P18" s="459"/>
      <c r="Q18" s="460"/>
    </row>
    <row r="19" spans="1:17" s="2" customFormat="1" ht="16.3" customHeight="1" x14ac:dyDescent="0.4">
      <c r="A19" s="143" t="str">
        <f>'Sample Specification'!A19</f>
        <v>D4</v>
      </c>
      <c r="B19" s="144" t="str">
        <f>'Sample Specification'!B19</f>
        <v>1/2 Hem Circ. @ rib seam</v>
      </c>
      <c r="C19" s="60"/>
      <c r="D19" s="146">
        <f>'Sample Specification'!D19</f>
        <v>0.5</v>
      </c>
      <c r="E19" s="147"/>
      <c r="F19" s="147"/>
      <c r="G19" s="148"/>
      <c r="H19" s="147"/>
      <c r="I19" s="147"/>
      <c r="J19" s="147"/>
      <c r="K19" s="147"/>
      <c r="L19" s="149">
        <f>'Sample Specification'!E19</f>
        <v>2.5</v>
      </c>
      <c r="M19" s="149">
        <f>'Sample Specification'!F19</f>
        <v>2.5</v>
      </c>
      <c r="N19" s="458"/>
      <c r="O19" s="459"/>
      <c r="P19" s="459"/>
      <c r="Q19" s="460"/>
    </row>
    <row r="20" spans="1:17" s="2" customFormat="1" ht="16.3" customHeight="1" x14ac:dyDescent="0.4">
      <c r="A20" s="143">
        <f>'Sample Specification'!A20</f>
        <v>0</v>
      </c>
      <c r="B20" s="144" t="str">
        <f>'Sample Specification'!B20</f>
        <v>1/2 Hem Circ. @ at edge</v>
      </c>
      <c r="C20" s="60"/>
      <c r="D20" s="146">
        <f>'Sample Specification'!D20</f>
        <v>0.5</v>
      </c>
      <c r="E20" s="147"/>
      <c r="F20" s="147"/>
      <c r="G20" s="148"/>
      <c r="H20" s="147"/>
      <c r="I20" s="147"/>
      <c r="J20" s="147"/>
      <c r="K20" s="147"/>
      <c r="L20" s="149">
        <f>'Sample Specification'!E20</f>
        <v>0</v>
      </c>
      <c r="M20" s="149">
        <f>'Sample Specification'!F20</f>
        <v>0</v>
      </c>
      <c r="N20" s="458"/>
      <c r="O20" s="459"/>
      <c r="P20" s="459"/>
      <c r="Q20" s="460"/>
    </row>
    <row r="21" spans="1:17" s="2" customFormat="1" ht="16.3" customHeight="1" x14ac:dyDescent="0.4">
      <c r="A21" s="143">
        <f>'Sample Specification'!A21</f>
        <v>0</v>
      </c>
      <c r="B21" s="144" t="str">
        <f>'Sample Specification'!B21</f>
        <v>Hem depth</v>
      </c>
      <c r="C21" s="60"/>
      <c r="D21" s="146">
        <f>'Sample Specification'!D21</f>
        <v>0.5</v>
      </c>
      <c r="E21" s="147"/>
      <c r="F21" s="147"/>
      <c r="G21" s="148"/>
      <c r="H21" s="147"/>
      <c r="I21" s="147"/>
      <c r="J21" s="147"/>
      <c r="K21" s="147"/>
      <c r="L21" s="149">
        <f>'Sample Specification'!E21</f>
        <v>0</v>
      </c>
      <c r="M21" s="149">
        <f>'Sample Specification'!F21</f>
        <v>0</v>
      </c>
      <c r="N21" s="458"/>
      <c r="O21" s="459"/>
      <c r="P21" s="459"/>
      <c r="Q21" s="460"/>
    </row>
    <row r="22" spans="1:17" s="2" customFormat="1" ht="16.3" customHeight="1" x14ac:dyDescent="0.4">
      <c r="A22" s="143" t="str">
        <f>'Sample Specification'!A22</f>
        <v>A6</v>
      </c>
      <c r="B22" s="144" t="str">
        <f>'Sample Specification'!B22</f>
        <v>Front Length from HSP seam to hem edge</v>
      </c>
      <c r="C22" s="60"/>
      <c r="D22" s="146">
        <f>'Sample Specification'!D22</f>
        <v>1</v>
      </c>
      <c r="E22" s="147"/>
      <c r="F22" s="147"/>
      <c r="G22" s="148"/>
      <c r="H22" s="147"/>
      <c r="I22" s="147"/>
      <c r="J22" s="147"/>
      <c r="K22" s="147"/>
      <c r="L22" s="149">
        <f>'Sample Specification'!E22</f>
        <v>3</v>
      </c>
      <c r="M22" s="149">
        <f>'Sample Specification'!F22</f>
        <v>0.6</v>
      </c>
      <c r="N22" s="458"/>
      <c r="O22" s="459"/>
      <c r="P22" s="459"/>
      <c r="Q22" s="460"/>
    </row>
    <row r="23" spans="1:17" s="2" customFormat="1" ht="16.3" customHeight="1" x14ac:dyDescent="0.4">
      <c r="A23" s="143" t="str">
        <f>'Sample Specification'!A23</f>
        <v>A7</v>
      </c>
      <c r="B23" s="144" t="str">
        <f>'Sample Specification'!B23</f>
        <v>Back Length from HSP seam to hem edge</v>
      </c>
      <c r="C23" s="60"/>
      <c r="D23" s="146">
        <f>'Sample Specification'!D23</f>
        <v>1</v>
      </c>
      <c r="E23" s="147"/>
      <c r="F23" s="147"/>
      <c r="G23" s="148"/>
      <c r="H23" s="147"/>
      <c r="I23" s="147"/>
      <c r="J23" s="147"/>
      <c r="K23" s="147"/>
      <c r="L23" s="149">
        <f>'Sample Specification'!E23</f>
        <v>2</v>
      </c>
      <c r="M23" s="149">
        <f>'Sample Specification'!F23</f>
        <v>0.3</v>
      </c>
      <c r="N23" s="458"/>
      <c r="O23" s="459"/>
      <c r="P23" s="459"/>
      <c r="Q23" s="460"/>
    </row>
    <row r="24" spans="1:17" s="2" customFormat="1" ht="16.3" customHeight="1" x14ac:dyDescent="0.4">
      <c r="A24" s="143" t="str">
        <f>'Sample Specification'!A24</f>
        <v>A2</v>
      </c>
      <c r="B24" s="144" t="str">
        <f>'Sample Specification'!B24</f>
        <v>CB Length from neck seam/edge to hem edge</v>
      </c>
      <c r="C24" s="60"/>
      <c r="D24" s="146">
        <f>'Sample Specification'!D24</f>
        <v>1</v>
      </c>
      <c r="E24" s="147"/>
      <c r="F24" s="147"/>
      <c r="G24" s="148"/>
      <c r="H24" s="147"/>
      <c r="I24" s="147"/>
      <c r="J24" s="147"/>
      <c r="K24" s="147"/>
      <c r="L24" s="149">
        <f>'Sample Specification'!E24</f>
        <v>3</v>
      </c>
      <c r="M24" s="149">
        <f>'Sample Specification'!F24</f>
        <v>0.6</v>
      </c>
      <c r="N24" s="458"/>
      <c r="O24" s="459"/>
      <c r="P24" s="459"/>
      <c r="Q24" s="460"/>
    </row>
    <row r="25" spans="1:17" s="2" customFormat="1" ht="16.3" customHeight="1" x14ac:dyDescent="0.4">
      <c r="A25" s="143" t="str">
        <f>'Sample Specification'!A25</f>
        <v>J1</v>
      </c>
      <c r="B25" s="144" t="str">
        <f>'Sample Specification'!B25</f>
        <v>Neck Width (edge to edge)</v>
      </c>
      <c r="C25" s="60"/>
      <c r="D25" s="146">
        <f>'Sample Specification'!D25</f>
        <v>0.5</v>
      </c>
      <c r="E25" s="147"/>
      <c r="F25" s="147"/>
      <c r="G25" s="148"/>
      <c r="H25" s="147"/>
      <c r="I25" s="147"/>
      <c r="J25" s="147"/>
      <c r="K25" s="147"/>
      <c r="L25" s="149">
        <f>'Sample Specification'!E25</f>
        <v>0.6</v>
      </c>
      <c r="M25" s="149">
        <f>'Sample Specification'!F25</f>
        <v>0.6</v>
      </c>
      <c r="N25" s="458"/>
      <c r="O25" s="459"/>
      <c r="P25" s="459"/>
      <c r="Q25" s="460"/>
    </row>
    <row r="26" spans="1:17" s="2" customFormat="1" ht="16.3" customHeight="1" x14ac:dyDescent="0.4">
      <c r="A26" s="143">
        <f>'Sample Specification'!A26</f>
        <v>0</v>
      </c>
      <c r="B26" s="144" t="str">
        <f>'Sample Specification'!B26</f>
        <v>Front Neck Drop (HSP seam to CF edge)</v>
      </c>
      <c r="C26" s="60"/>
      <c r="D26" s="146">
        <f>'Sample Specification'!D26</f>
        <v>0</v>
      </c>
      <c r="E26" s="147"/>
      <c r="F26" s="147"/>
      <c r="G26" s="148"/>
      <c r="H26" s="147"/>
      <c r="I26" s="147"/>
      <c r="J26" s="147"/>
      <c r="K26" s="147"/>
      <c r="L26" s="149">
        <f>'Sample Specification'!E26</f>
        <v>0</v>
      </c>
      <c r="M26" s="149">
        <f>'Sample Specification'!F26</f>
        <v>0</v>
      </c>
      <c r="N26" s="458"/>
      <c r="O26" s="459"/>
      <c r="P26" s="459"/>
      <c r="Q26" s="460"/>
    </row>
    <row r="27" spans="1:17" s="2" customFormat="1" ht="16.3" customHeight="1" x14ac:dyDescent="0.4">
      <c r="A27" s="143" t="str">
        <f>'Sample Specification'!A27</f>
        <v>J5</v>
      </c>
      <c r="B27" s="144" t="str">
        <f>'Sample Specification'!B27</f>
        <v>Back Neck Drop (HSP seam to CB edge)</v>
      </c>
      <c r="C27" s="60"/>
      <c r="D27" s="146">
        <f>'Sample Specification'!D27</f>
        <v>0.3</v>
      </c>
      <c r="E27" s="147"/>
      <c r="F27" s="147"/>
      <c r="G27" s="148"/>
      <c r="H27" s="147"/>
      <c r="I27" s="147"/>
      <c r="J27" s="147"/>
      <c r="K27" s="147"/>
      <c r="L27" s="149">
        <f>'Sample Specification'!E27</f>
        <v>0</v>
      </c>
      <c r="M27" s="149">
        <f>'Sample Specification'!F27</f>
        <v>0</v>
      </c>
      <c r="N27" s="458"/>
      <c r="O27" s="459"/>
      <c r="P27" s="459"/>
      <c r="Q27" s="460"/>
    </row>
    <row r="28" spans="1:17" s="2" customFormat="1" ht="16.3" customHeight="1" x14ac:dyDescent="0.4">
      <c r="A28" s="143">
        <f>'Sample Specification'!A28</f>
        <v>0</v>
      </c>
      <c r="B28" s="144" t="str">
        <f>'Sample Specification'!B28</f>
        <v>Shoulder Slope from HSP</v>
      </c>
      <c r="C28" s="60"/>
      <c r="D28" s="146">
        <f>'Sample Specification'!D28</f>
        <v>0.5</v>
      </c>
      <c r="E28" s="147"/>
      <c r="F28" s="147"/>
      <c r="G28" s="148"/>
      <c r="H28" s="147"/>
      <c r="I28" s="147"/>
      <c r="J28" s="147"/>
      <c r="K28" s="147"/>
      <c r="L28" s="149">
        <f>'Sample Specification'!E28</f>
        <v>0</v>
      </c>
      <c r="M28" s="149">
        <f>'Sample Specification'!F28</f>
        <v>0</v>
      </c>
      <c r="N28" s="458"/>
      <c r="O28" s="459"/>
      <c r="P28" s="459"/>
      <c r="Q28" s="460"/>
    </row>
    <row r="29" spans="1:17" s="2" customFormat="1" ht="16.3" customHeight="1" x14ac:dyDescent="0.4">
      <c r="A29" s="143" t="str">
        <f>'Sample Specification'!A29</f>
        <v>J13</v>
      </c>
      <c r="B29" s="144" t="str">
        <f>'Sample Specification'!B29</f>
        <v>Collar depth at CB</v>
      </c>
      <c r="C29" s="60"/>
      <c r="D29" s="146">
        <f>'Sample Specification'!D29</f>
        <v>0.5</v>
      </c>
      <c r="E29" s="147"/>
      <c r="F29" s="147"/>
      <c r="G29" s="148"/>
      <c r="H29" s="147"/>
      <c r="I29" s="147"/>
      <c r="J29" s="147"/>
      <c r="K29" s="147"/>
      <c r="L29" s="149">
        <f>'Sample Specification'!E29</f>
        <v>0</v>
      </c>
      <c r="M29" s="149">
        <f>'Sample Specification'!F29</f>
        <v>0</v>
      </c>
      <c r="N29" s="458"/>
      <c r="O29" s="459"/>
      <c r="P29" s="459"/>
      <c r="Q29" s="460"/>
    </row>
    <row r="30" spans="1:17" s="2" customFormat="1" ht="16.3" customHeight="1" x14ac:dyDescent="0.4">
      <c r="A30" s="143" t="str">
        <f>'Sample Specification'!A30</f>
        <v>J14</v>
      </c>
      <c r="B30" s="144" t="str">
        <f>'Sample Specification'!B30</f>
        <v>Collar stand and CB</v>
      </c>
      <c r="C30" s="60"/>
      <c r="D30" s="146">
        <f>'Sample Specification'!D30</f>
        <v>0.3</v>
      </c>
      <c r="E30" s="147"/>
      <c r="F30" s="147"/>
      <c r="G30" s="148"/>
      <c r="H30" s="147"/>
      <c r="I30" s="147"/>
      <c r="J30" s="147"/>
      <c r="K30" s="147"/>
      <c r="L30" s="149">
        <f>'Sample Specification'!E30</f>
        <v>0</v>
      </c>
      <c r="M30" s="149">
        <f>'Sample Specification'!F30</f>
        <v>0</v>
      </c>
      <c r="N30" s="458"/>
      <c r="O30" s="459"/>
      <c r="P30" s="459"/>
      <c r="Q30" s="460"/>
    </row>
    <row r="31" spans="1:17" s="2" customFormat="1" ht="16.3" customHeight="1" x14ac:dyDescent="0.4">
      <c r="A31" s="143" t="str">
        <f>'Sample Specification'!A31</f>
        <v>J9</v>
      </c>
      <c r="B31" s="144" t="str">
        <f>'Sample Specification'!B31</f>
        <v>Collar leaf edge point to point</v>
      </c>
      <c r="C31" s="60"/>
      <c r="D31" s="146">
        <f>'Sample Specification'!D31</f>
        <v>0.5</v>
      </c>
      <c r="E31" s="147"/>
      <c r="F31" s="147"/>
      <c r="G31" s="148"/>
      <c r="H31" s="147"/>
      <c r="I31" s="147"/>
      <c r="J31" s="147"/>
      <c r="K31" s="147"/>
      <c r="L31" s="149">
        <f>'Sample Specification'!E31</f>
        <v>0</v>
      </c>
      <c r="M31" s="149">
        <f>'Sample Specification'!F31</f>
        <v>0</v>
      </c>
      <c r="N31" s="458"/>
      <c r="O31" s="459"/>
      <c r="P31" s="459"/>
      <c r="Q31" s="460"/>
    </row>
    <row r="32" spans="1:17" s="2" customFormat="1" ht="16.3" customHeight="1" x14ac:dyDescent="0.4">
      <c r="A32" s="143" t="str">
        <f>'Sample Specification'!A32</f>
        <v>H1</v>
      </c>
      <c r="B32" s="144" t="str">
        <f>'Sample Specification'!B32</f>
        <v>Armhole Drop from HSP</v>
      </c>
      <c r="C32" s="60"/>
      <c r="D32" s="146">
        <f>'Sample Specification'!D32</f>
        <v>0.5</v>
      </c>
      <c r="E32" s="147"/>
      <c r="F32" s="147"/>
      <c r="G32" s="148"/>
      <c r="H32" s="147"/>
      <c r="I32" s="147"/>
      <c r="J32" s="147"/>
      <c r="K32" s="147"/>
      <c r="L32" s="149">
        <f>'Sample Specification'!E32</f>
        <v>1</v>
      </c>
      <c r="M32" s="149">
        <f>'Sample Specification'!F32</f>
        <v>0.6</v>
      </c>
      <c r="N32" s="458"/>
      <c r="O32" s="459"/>
      <c r="P32" s="459"/>
      <c r="Q32" s="460"/>
    </row>
    <row r="33" spans="1:17" s="2" customFormat="1" ht="16.3" customHeight="1" x14ac:dyDescent="0.4">
      <c r="A33" s="143" t="str">
        <f>'Sample Specification'!A33</f>
        <v>H3</v>
      </c>
      <c r="B33" s="144" t="str">
        <f>'Sample Specification'!B33</f>
        <v>Front armhole curve along seam</v>
      </c>
      <c r="C33" s="60"/>
      <c r="D33" s="146">
        <f>'Sample Specification'!D33</f>
        <v>0.5</v>
      </c>
      <c r="E33" s="147"/>
      <c r="F33" s="147"/>
      <c r="G33" s="148"/>
      <c r="H33" s="147"/>
      <c r="I33" s="147"/>
      <c r="J33" s="147"/>
      <c r="K33" s="147"/>
      <c r="L33" s="149">
        <f>'Sample Specification'!E33</f>
        <v>1.6</v>
      </c>
      <c r="M33" s="149">
        <f>'Sample Specification'!F33</f>
        <v>1</v>
      </c>
      <c r="N33" s="458"/>
      <c r="O33" s="459"/>
      <c r="P33" s="459"/>
      <c r="Q33" s="460"/>
    </row>
    <row r="34" spans="1:17" s="2" customFormat="1" ht="16.3" customHeight="1" x14ac:dyDescent="0.4">
      <c r="A34" s="143" t="str">
        <f>'Sample Specification'!A34</f>
        <v>H4</v>
      </c>
      <c r="B34" s="144" t="str">
        <f>'Sample Specification'!B34</f>
        <v>Back armhole curve along seam</v>
      </c>
      <c r="C34" s="60"/>
      <c r="D34" s="146">
        <f>'Sample Specification'!D34</f>
        <v>0.5</v>
      </c>
      <c r="E34" s="147"/>
      <c r="F34" s="147"/>
      <c r="G34" s="148"/>
      <c r="H34" s="147"/>
      <c r="I34" s="147"/>
      <c r="J34" s="147"/>
      <c r="K34" s="147"/>
      <c r="L34" s="149">
        <f>'Sample Specification'!E34</f>
        <v>1.6</v>
      </c>
      <c r="M34" s="149">
        <f>'Sample Specification'!F34</f>
        <v>1</v>
      </c>
      <c r="N34" s="458"/>
      <c r="O34" s="459"/>
      <c r="P34" s="459"/>
      <c r="Q34" s="460"/>
    </row>
    <row r="35" spans="1:17" s="2" customFormat="1" ht="16.3" customHeight="1" x14ac:dyDescent="0.4">
      <c r="A35" s="143" t="str">
        <f>'Sample Specification'!A35</f>
        <v>G1</v>
      </c>
      <c r="B35" s="144" t="str">
        <f>'Sample Specification'!B35</f>
        <v>Sleeve Length from low shoulder point to hem edge</v>
      </c>
      <c r="C35" s="60"/>
      <c r="D35" s="146">
        <f>'Sample Specification'!D35</f>
        <v>1</v>
      </c>
      <c r="E35" s="147"/>
      <c r="F35" s="147"/>
      <c r="G35" s="148"/>
      <c r="H35" s="147"/>
      <c r="I35" s="147"/>
      <c r="J35" s="147"/>
      <c r="K35" s="147"/>
      <c r="L35" s="149">
        <f>'Sample Specification'!E35</f>
        <v>3</v>
      </c>
      <c r="M35" s="149">
        <f>'Sample Specification'!F35</f>
        <v>0.6</v>
      </c>
      <c r="N35" s="458"/>
      <c r="O35" s="459"/>
      <c r="P35" s="459"/>
      <c r="Q35" s="460"/>
    </row>
    <row r="36" spans="1:17" s="2" customFormat="1" ht="16.3" customHeight="1" x14ac:dyDescent="0.4">
      <c r="A36" s="143" t="str">
        <f>'Sample Specification'!A36</f>
        <v>G4</v>
      </c>
      <c r="B36" s="144" t="str">
        <f>'Sample Specification'!B36</f>
        <v>Undersleeve Length from underarm to hem edge</v>
      </c>
      <c r="C36" s="60"/>
      <c r="D36" s="146">
        <f>'Sample Specification'!D36</f>
        <v>0.5</v>
      </c>
      <c r="E36" s="147"/>
      <c r="F36" s="147"/>
      <c r="G36" s="148"/>
      <c r="H36" s="147"/>
      <c r="I36" s="147"/>
      <c r="J36" s="147"/>
      <c r="K36" s="147"/>
      <c r="L36" s="149">
        <f>'Sample Specification'!E36</f>
        <v>2</v>
      </c>
      <c r="M36" s="149">
        <f>'Sample Specification'!F36</f>
        <v>0</v>
      </c>
      <c r="N36" s="458"/>
      <c r="O36" s="459"/>
      <c r="P36" s="459"/>
      <c r="Q36" s="460"/>
    </row>
    <row r="37" spans="1:17" s="2" customFormat="1" ht="16.3" customHeight="1" x14ac:dyDescent="0.4">
      <c r="A37" s="143" t="str">
        <f>'Sample Specification'!A37</f>
        <v>I1</v>
      </c>
      <c r="B37" s="144" t="str">
        <f>'Sample Specification'!B37</f>
        <v>1/2 Bicep Circ. @ underarm, straight to sleeve fold</v>
      </c>
      <c r="C37" s="60"/>
      <c r="D37" s="146">
        <f>'Sample Specification'!D37</f>
        <v>0.5</v>
      </c>
      <c r="E37" s="147"/>
      <c r="F37" s="147"/>
      <c r="G37" s="148"/>
      <c r="H37" s="147"/>
      <c r="I37" s="147"/>
      <c r="J37" s="147"/>
      <c r="K37" s="147"/>
      <c r="L37" s="149">
        <f>'Sample Specification'!E37</f>
        <v>0.6</v>
      </c>
      <c r="M37" s="149">
        <f>'Sample Specification'!F37</f>
        <v>0.6</v>
      </c>
      <c r="N37" s="458"/>
      <c r="O37" s="459"/>
      <c r="P37" s="459"/>
      <c r="Q37" s="460"/>
    </row>
    <row r="38" spans="1:17" s="2" customFormat="1" ht="16.3" customHeight="1" x14ac:dyDescent="0.4">
      <c r="A38" s="143" t="str">
        <f>'Sample Specification'!A38</f>
        <v>I2</v>
      </c>
      <c r="B38" s="144" t="str">
        <f>'Sample Specification'!B38</f>
        <v>1/2 Elbow Circ. @ 20cm from underarm, straight to sleeve fold</v>
      </c>
      <c r="C38" s="60"/>
      <c r="D38" s="146">
        <f>'Sample Specification'!D38</f>
        <v>0.5</v>
      </c>
      <c r="E38" s="147"/>
      <c r="F38" s="147"/>
      <c r="G38" s="148"/>
      <c r="H38" s="147"/>
      <c r="I38" s="147"/>
      <c r="J38" s="147"/>
      <c r="K38" s="147"/>
      <c r="L38" s="149">
        <f>'Sample Specification'!E38</f>
        <v>0.5</v>
      </c>
      <c r="M38" s="149">
        <f>'Sample Specification'!F38</f>
        <v>0.5</v>
      </c>
      <c r="N38" s="458"/>
      <c r="O38" s="459"/>
      <c r="P38" s="459"/>
      <c r="Q38" s="460"/>
    </row>
    <row r="39" spans="1:17" s="2" customFormat="1" ht="16.3" customHeight="1" x14ac:dyDescent="0.4">
      <c r="A39" s="143" t="str">
        <f>'Sample Specification'!A39</f>
        <v>I5</v>
      </c>
      <c r="B39" s="144" t="str">
        <f>'Sample Specification'!B39</f>
        <v>1/2 Cuff Circ. @ edge (full length, fastened)</v>
      </c>
      <c r="C39" s="60"/>
      <c r="D39" s="146">
        <f>'Sample Specification'!D39</f>
        <v>0.5</v>
      </c>
      <c r="E39" s="147"/>
      <c r="F39" s="147"/>
      <c r="G39" s="148"/>
      <c r="H39" s="147"/>
      <c r="I39" s="147"/>
      <c r="J39" s="147"/>
      <c r="K39" s="147"/>
      <c r="L39" s="149">
        <f>'Sample Specification'!E39</f>
        <v>0.3</v>
      </c>
      <c r="M39" s="149">
        <f>'Sample Specification'!F39</f>
        <v>0.3</v>
      </c>
      <c r="N39" s="458"/>
      <c r="O39" s="459"/>
      <c r="P39" s="459"/>
      <c r="Q39" s="460"/>
    </row>
    <row r="40" spans="1:17" s="2" customFormat="1" ht="16.3" customHeight="1" x14ac:dyDescent="0.4">
      <c r="A40" s="143" t="str">
        <f>'Sample Specification'!A40</f>
        <v>I4</v>
      </c>
      <c r="B40" s="144" t="str">
        <f>'Sample Specification'!B40</f>
        <v>1/2 Cuff Circ. @ edge (short length)</v>
      </c>
      <c r="C40" s="60"/>
      <c r="D40" s="146">
        <f>'Sample Specification'!D40</f>
        <v>0.5</v>
      </c>
      <c r="E40" s="147"/>
      <c r="F40" s="147"/>
      <c r="G40" s="148"/>
      <c r="H40" s="147"/>
      <c r="I40" s="147"/>
      <c r="J40" s="147"/>
      <c r="K40" s="147"/>
      <c r="L40" s="149">
        <f>'Sample Specification'!E40</f>
        <v>0.6</v>
      </c>
      <c r="M40" s="149">
        <f>'Sample Specification'!F40</f>
        <v>0.6</v>
      </c>
      <c r="N40" s="458"/>
      <c r="O40" s="459"/>
      <c r="P40" s="459"/>
      <c r="Q40" s="460"/>
    </row>
    <row r="41" spans="1:17" s="2" customFormat="1" ht="16.3" customHeight="1" x14ac:dyDescent="0.4">
      <c r="A41" s="143" t="str">
        <f>'Sample Specification'!A41</f>
        <v>I6</v>
      </c>
      <c r="B41" s="144" t="str">
        <f>'Sample Specification'!B41</f>
        <v>Cuff Finished Depth</v>
      </c>
      <c r="C41" s="60"/>
      <c r="D41" s="146">
        <f>'Sample Specification'!D41</f>
        <v>0.5</v>
      </c>
      <c r="E41" s="147"/>
      <c r="F41" s="147"/>
      <c r="G41" s="148"/>
      <c r="H41" s="147"/>
      <c r="I41" s="147"/>
      <c r="J41" s="147"/>
      <c r="K41" s="147"/>
      <c r="L41" s="149">
        <f>'Sample Specification'!E41</f>
        <v>0.06</v>
      </c>
      <c r="M41" s="149">
        <f>'Sample Specification'!F41</f>
        <v>0.6</v>
      </c>
      <c r="N41" s="458"/>
      <c r="O41" s="459"/>
      <c r="P41" s="459"/>
      <c r="Q41" s="460"/>
    </row>
    <row r="42" spans="1:17" s="2" customFormat="1" ht="16.3" customHeight="1" x14ac:dyDescent="0.4">
      <c r="A42" s="143">
        <f>'Sample Specification'!A42</f>
        <v>0</v>
      </c>
      <c r="B42" s="144" t="str">
        <f>'Sample Specification'!B42</f>
        <v>Neckband Finished Depth</v>
      </c>
      <c r="C42" s="60"/>
      <c r="D42" s="146">
        <f>'Sample Specification'!D42</f>
        <v>0</v>
      </c>
      <c r="E42" s="147"/>
      <c r="F42" s="147"/>
      <c r="G42" s="148"/>
      <c r="H42" s="147"/>
      <c r="I42" s="147"/>
      <c r="J42" s="147"/>
      <c r="K42" s="147"/>
      <c r="L42" s="149">
        <f>'Sample Specification'!E42</f>
        <v>0</v>
      </c>
      <c r="M42" s="149">
        <f>'Sample Specification'!F42</f>
        <v>0</v>
      </c>
      <c r="N42" s="458"/>
      <c r="O42" s="459"/>
      <c r="P42" s="459"/>
      <c r="Q42" s="460"/>
    </row>
    <row r="43" spans="1:17" s="2" customFormat="1" ht="16.3" customHeight="1" x14ac:dyDescent="0.4">
      <c r="A43" s="143">
        <f>'Sample Specification'!A43</f>
        <v>0</v>
      </c>
      <c r="B43" s="144" t="str">
        <f>'Sample Specification'!B43</f>
        <v>Logo position from CF neck</v>
      </c>
      <c r="C43" s="60"/>
      <c r="D43" s="146">
        <f>'Sample Specification'!D43</f>
        <v>0</v>
      </c>
      <c r="E43" s="147"/>
      <c r="F43" s="147"/>
      <c r="G43" s="148"/>
      <c r="H43" s="147"/>
      <c r="I43" s="147"/>
      <c r="J43" s="147"/>
      <c r="K43" s="147"/>
      <c r="L43" s="149">
        <f>'Sample Specification'!E43</f>
        <v>0</v>
      </c>
      <c r="M43" s="149">
        <f>'Sample Specification'!F43</f>
        <v>0</v>
      </c>
      <c r="N43" s="458"/>
      <c r="O43" s="459"/>
      <c r="P43" s="459"/>
      <c r="Q43" s="460"/>
    </row>
    <row r="44" spans="1:17" s="2" customFormat="1" ht="16.3" customHeight="1" x14ac:dyDescent="0.4">
      <c r="A44" s="143" t="str">
        <f>'Sample Specification'!A44</f>
        <v>Z2</v>
      </c>
      <c r="B44" s="144" t="str">
        <f>'Sample Specification'!B44</f>
        <v>Front neck along curve edge</v>
      </c>
      <c r="C44" s="60"/>
      <c r="D44" s="146">
        <f>'Sample Specification'!D44</f>
        <v>0</v>
      </c>
      <c r="E44" s="147"/>
      <c r="F44" s="147"/>
      <c r="G44" s="148"/>
      <c r="H44" s="147"/>
      <c r="I44" s="147"/>
      <c r="J44" s="147"/>
      <c r="K44" s="70"/>
      <c r="L44" s="149">
        <f>'Sample Specification'!E44</f>
        <v>0</v>
      </c>
      <c r="M44" s="149">
        <f>'Sample Specification'!F44</f>
        <v>0</v>
      </c>
      <c r="N44" s="458"/>
      <c r="O44" s="459"/>
      <c r="P44" s="459"/>
      <c r="Q44" s="460"/>
    </row>
    <row r="45" spans="1:17" s="2" customFormat="1" ht="16.3" customHeight="1" x14ac:dyDescent="0.4">
      <c r="A45" s="143" t="str">
        <f>'Sample Specification'!A45</f>
        <v>Z3</v>
      </c>
      <c r="B45" s="144" t="str">
        <f>'Sample Specification'!B45</f>
        <v>Back neck along curve edge</v>
      </c>
      <c r="C45" s="60"/>
      <c r="D45" s="146">
        <f>'Sample Specification'!D45</f>
        <v>0</v>
      </c>
      <c r="E45" s="147"/>
      <c r="F45" s="147"/>
      <c r="G45" s="148"/>
      <c r="H45" s="147"/>
      <c r="I45" s="147"/>
      <c r="J45" s="147"/>
      <c r="K45" s="70"/>
      <c r="L45" s="149">
        <f>'Sample Specification'!E45</f>
        <v>0</v>
      </c>
      <c r="M45" s="149">
        <f>'Sample Specification'!F45</f>
        <v>0</v>
      </c>
      <c r="N45" s="458"/>
      <c r="O45" s="459"/>
      <c r="P45" s="459"/>
      <c r="Q45" s="460"/>
    </row>
    <row r="46" spans="1:17" s="2" customFormat="1" ht="16.3" customHeight="1" x14ac:dyDescent="0.4">
      <c r="A46" s="143">
        <f>'Sample Specification'!A46</f>
        <v>0</v>
      </c>
      <c r="B46" s="144">
        <f>'Sample Specification'!B46</f>
        <v>0</v>
      </c>
      <c r="C46" s="60"/>
      <c r="D46" s="146">
        <f>'Sample Specification'!D46</f>
        <v>0</v>
      </c>
      <c r="E46" s="147"/>
      <c r="F46" s="147"/>
      <c r="G46" s="148"/>
      <c r="H46" s="147"/>
      <c r="I46" s="147"/>
      <c r="J46" s="147"/>
      <c r="K46" s="70"/>
      <c r="L46" s="149">
        <f>'Sample Specification'!E46</f>
        <v>0</v>
      </c>
      <c r="M46" s="149">
        <f>'Sample Specification'!F46</f>
        <v>0</v>
      </c>
      <c r="N46" s="458"/>
      <c r="O46" s="459"/>
      <c r="P46" s="459"/>
      <c r="Q46" s="460"/>
    </row>
    <row r="47" spans="1:17" s="2" customFormat="1" ht="16.3" customHeight="1" x14ac:dyDescent="0.4">
      <c r="A47" s="143">
        <f>'Sample Specification'!A47</f>
        <v>0</v>
      </c>
      <c r="B47" s="144">
        <f>'Sample Specification'!B47</f>
        <v>0</v>
      </c>
      <c r="C47" s="60"/>
      <c r="D47" s="146">
        <f>'Sample Specification'!D47</f>
        <v>0</v>
      </c>
      <c r="E47" s="147"/>
      <c r="F47" s="147"/>
      <c r="G47" s="148"/>
      <c r="H47" s="147"/>
      <c r="I47" s="147"/>
      <c r="J47" s="147"/>
      <c r="K47" s="70"/>
      <c r="L47" s="149">
        <f>'Sample Specification'!E47</f>
        <v>0</v>
      </c>
      <c r="M47" s="149">
        <f>'Sample Specification'!F47</f>
        <v>0</v>
      </c>
      <c r="N47" s="458"/>
      <c r="O47" s="459"/>
      <c r="P47" s="459"/>
      <c r="Q47" s="460"/>
    </row>
    <row r="48" spans="1:17" s="2" customFormat="1" ht="16.3" customHeight="1" x14ac:dyDescent="0.4">
      <c r="A48" s="143">
        <f>'Sample Specification'!A48</f>
        <v>0</v>
      </c>
      <c r="B48" s="144">
        <f>'Sample Specification'!B48</f>
        <v>0</v>
      </c>
      <c r="C48" s="60"/>
      <c r="D48" s="146">
        <f>'Sample Specification'!D48</f>
        <v>0</v>
      </c>
      <c r="E48" s="147"/>
      <c r="F48" s="147"/>
      <c r="G48" s="148"/>
      <c r="H48" s="147"/>
      <c r="I48" s="147"/>
      <c r="J48" s="147"/>
      <c r="K48" s="70"/>
      <c r="L48" s="149">
        <f>'Sample Specification'!E48</f>
        <v>0</v>
      </c>
      <c r="M48" s="149">
        <f>'Sample Specification'!F48</f>
        <v>0</v>
      </c>
      <c r="N48" s="458"/>
      <c r="O48" s="459"/>
      <c r="P48" s="459"/>
      <c r="Q48" s="460"/>
    </row>
    <row r="49" spans="1:17" s="2" customFormat="1" ht="16.3" customHeight="1" x14ac:dyDescent="0.4">
      <c r="A49" s="143">
        <f>'Sample Specification'!A49</f>
        <v>0</v>
      </c>
      <c r="B49" s="144">
        <f>'Sample Specification'!B49</f>
        <v>0</v>
      </c>
      <c r="C49" s="60"/>
      <c r="D49" s="146">
        <f>'Sample Specification'!D49</f>
        <v>0</v>
      </c>
      <c r="E49" s="147"/>
      <c r="F49" s="147"/>
      <c r="G49" s="148"/>
      <c r="H49" s="147"/>
      <c r="I49" s="147"/>
      <c r="J49" s="147"/>
      <c r="K49" s="70"/>
      <c r="L49" s="149">
        <f>'Sample Specification'!E49</f>
        <v>0</v>
      </c>
      <c r="M49" s="149">
        <f>'Sample Specification'!F49</f>
        <v>0</v>
      </c>
      <c r="N49" s="458"/>
      <c r="O49" s="459"/>
      <c r="P49" s="459"/>
      <c r="Q49" s="460"/>
    </row>
    <row r="50" spans="1:17" s="2" customFormat="1" ht="16.3" customHeight="1" x14ac:dyDescent="0.4">
      <c r="A50" s="143">
        <f>'Sample Specification'!A50</f>
        <v>0</v>
      </c>
      <c r="B50" s="144">
        <f>'Sample Specification'!B50</f>
        <v>0</v>
      </c>
      <c r="C50" s="60"/>
      <c r="D50" s="146">
        <f>'Sample Specification'!D50</f>
        <v>0</v>
      </c>
      <c r="E50" s="70"/>
      <c r="F50" s="70"/>
      <c r="G50" s="148"/>
      <c r="H50" s="70"/>
      <c r="I50" s="70"/>
      <c r="J50" s="70"/>
      <c r="K50" s="70"/>
      <c r="L50" s="149">
        <f>'Sample Specification'!E50</f>
        <v>0</v>
      </c>
      <c r="M50" s="149">
        <f>'Sample Specification'!F50</f>
        <v>0</v>
      </c>
      <c r="N50" s="458"/>
      <c r="O50" s="459"/>
      <c r="P50" s="459"/>
      <c r="Q50" s="460"/>
    </row>
    <row r="51" spans="1:17" s="2" customFormat="1" ht="16.3" customHeight="1" x14ac:dyDescent="0.4">
      <c r="A51" s="143">
        <f>'Sample Specification'!A51</f>
        <v>0</v>
      </c>
      <c r="B51" s="144">
        <f>'Sample Specification'!B51</f>
        <v>0</v>
      </c>
      <c r="C51" s="60"/>
      <c r="D51" s="146">
        <f>'Sample Specification'!D51</f>
        <v>0</v>
      </c>
      <c r="E51" s="147"/>
      <c r="F51" s="147"/>
      <c r="G51" s="148"/>
      <c r="H51" s="147"/>
      <c r="I51" s="147"/>
      <c r="J51" s="147"/>
      <c r="K51" s="147"/>
      <c r="L51" s="149">
        <f>'Sample Specification'!E51</f>
        <v>0</v>
      </c>
      <c r="M51" s="149">
        <f>'Sample Specification'!F51</f>
        <v>0</v>
      </c>
      <c r="N51" s="458"/>
      <c r="O51" s="459"/>
      <c r="P51" s="459"/>
      <c r="Q51" s="460"/>
    </row>
    <row r="52" spans="1:17" s="2" customFormat="1" ht="16.3" customHeight="1" x14ac:dyDescent="0.4">
      <c r="A52" s="143">
        <f>'Sample Specification'!A52</f>
        <v>0</v>
      </c>
      <c r="B52" s="144">
        <f>'Sample Specification'!B52</f>
        <v>0</v>
      </c>
      <c r="C52" s="60"/>
      <c r="D52" s="146">
        <f>'Sample Specification'!D52</f>
        <v>0</v>
      </c>
      <c r="E52" s="147"/>
      <c r="F52" s="147"/>
      <c r="G52" s="148"/>
      <c r="H52" s="147"/>
      <c r="I52" s="147"/>
      <c r="J52" s="147"/>
      <c r="K52" s="147"/>
      <c r="L52" s="149">
        <f>'Sample Specification'!E52</f>
        <v>0</v>
      </c>
      <c r="M52" s="149">
        <f>'Sample Specification'!F52</f>
        <v>0</v>
      </c>
      <c r="N52" s="458"/>
      <c r="O52" s="459"/>
      <c r="P52" s="459"/>
      <c r="Q52" s="460"/>
    </row>
    <row r="53" spans="1:17" s="2" customFormat="1" ht="16.3" customHeight="1" x14ac:dyDescent="0.4">
      <c r="A53" s="143">
        <f>'Sample Specification'!A53</f>
        <v>0</v>
      </c>
      <c r="B53" s="144">
        <f>'Sample Specification'!B53</f>
        <v>0</v>
      </c>
      <c r="C53" s="60"/>
      <c r="D53" s="146">
        <f>'Sample Specification'!D53</f>
        <v>0</v>
      </c>
      <c r="E53" s="147"/>
      <c r="F53" s="147"/>
      <c r="G53" s="148"/>
      <c r="H53" s="147"/>
      <c r="I53" s="147"/>
      <c r="J53" s="147"/>
      <c r="K53" s="147"/>
      <c r="L53" s="149">
        <f>'Sample Specification'!E53</f>
        <v>0</v>
      </c>
      <c r="M53" s="149">
        <f>'Sample Specification'!F53</f>
        <v>0</v>
      </c>
      <c r="N53" s="458"/>
      <c r="O53" s="459"/>
      <c r="P53" s="459"/>
      <c r="Q53" s="460"/>
    </row>
    <row r="54" spans="1:17" s="2" customFormat="1" ht="16.3" customHeight="1" x14ac:dyDescent="0.4">
      <c r="A54" s="143">
        <f>'Sample Specification'!A54</f>
        <v>0</v>
      </c>
      <c r="B54" s="144">
        <f>'Sample Specification'!B54</f>
        <v>0</v>
      </c>
      <c r="C54" s="60"/>
      <c r="D54" s="146">
        <f>'Sample Specification'!D54</f>
        <v>0</v>
      </c>
      <c r="E54" s="147"/>
      <c r="F54" s="147"/>
      <c r="G54" s="148"/>
      <c r="H54" s="147"/>
      <c r="I54" s="147"/>
      <c r="J54" s="147"/>
      <c r="K54" s="147"/>
      <c r="L54" s="149">
        <f>'Sample Specification'!E54</f>
        <v>0</v>
      </c>
      <c r="M54" s="149">
        <f>'Sample Specification'!F54</f>
        <v>0</v>
      </c>
      <c r="N54" s="458"/>
      <c r="O54" s="459"/>
      <c r="P54" s="459"/>
      <c r="Q54" s="460"/>
    </row>
    <row r="55" spans="1:17" s="2" customFormat="1" ht="16.3" customHeight="1" x14ac:dyDescent="0.4">
      <c r="A55" s="143">
        <f>'Sample Specification'!A55</f>
        <v>0</v>
      </c>
      <c r="B55" s="144">
        <f>'Sample Specification'!B55</f>
        <v>0</v>
      </c>
      <c r="C55" s="60"/>
      <c r="D55" s="146">
        <f>'Sample Specification'!D55</f>
        <v>0</v>
      </c>
      <c r="E55" s="147"/>
      <c r="F55" s="147"/>
      <c r="G55" s="148"/>
      <c r="H55" s="147"/>
      <c r="I55" s="147"/>
      <c r="J55" s="147"/>
      <c r="K55" s="70"/>
      <c r="L55" s="149">
        <f>'Sample Specification'!E55</f>
        <v>0</v>
      </c>
      <c r="M55" s="149">
        <f>'Sample Specification'!F55</f>
        <v>0</v>
      </c>
      <c r="N55" s="458"/>
      <c r="O55" s="459"/>
      <c r="P55" s="459"/>
      <c r="Q55" s="460"/>
    </row>
    <row r="56" spans="1:17" s="2" customFormat="1" ht="16.3" customHeight="1" x14ac:dyDescent="0.4">
      <c r="A56" s="143">
        <f>'Sample Specification'!A56</f>
        <v>0</v>
      </c>
      <c r="B56" s="144">
        <f>'Sample Specification'!B56</f>
        <v>0</v>
      </c>
      <c r="C56" s="60"/>
      <c r="D56" s="146">
        <f>'Sample Specification'!D56</f>
        <v>0</v>
      </c>
      <c r="E56" s="147"/>
      <c r="F56" s="147"/>
      <c r="G56" s="148"/>
      <c r="H56" s="147"/>
      <c r="I56" s="147"/>
      <c r="J56" s="147"/>
      <c r="K56" s="70"/>
      <c r="L56" s="149">
        <f>'Sample Specification'!E56</f>
        <v>0</v>
      </c>
      <c r="M56" s="149">
        <f>'Sample Specification'!F56</f>
        <v>0</v>
      </c>
      <c r="N56" s="458"/>
      <c r="O56" s="459"/>
      <c r="P56" s="459"/>
      <c r="Q56" s="460"/>
    </row>
    <row r="57" spans="1:17" s="2" customFormat="1" ht="16.3" customHeight="1" x14ac:dyDescent="0.4">
      <c r="A57" s="143">
        <f>'Sample Specification'!A57</f>
        <v>0</v>
      </c>
      <c r="B57" s="144">
        <f>'Sample Specification'!B57</f>
        <v>0</v>
      </c>
      <c r="C57" s="60"/>
      <c r="D57" s="146">
        <f>'Sample Specification'!D57</f>
        <v>0</v>
      </c>
      <c r="E57" s="147"/>
      <c r="F57" s="147"/>
      <c r="G57" s="148"/>
      <c r="H57" s="147"/>
      <c r="I57" s="147"/>
      <c r="J57" s="147"/>
      <c r="K57" s="70"/>
      <c r="L57" s="149">
        <f>'Sample Specification'!E57</f>
        <v>0</v>
      </c>
      <c r="M57" s="149">
        <f>'Sample Specification'!F57</f>
        <v>0</v>
      </c>
      <c r="N57" s="458"/>
      <c r="O57" s="459"/>
      <c r="P57" s="459"/>
      <c r="Q57" s="460"/>
    </row>
    <row r="58" spans="1:17" s="2" customFormat="1" ht="16.3" customHeight="1" x14ac:dyDescent="0.4">
      <c r="A58" s="143">
        <f>'Sample Specification'!A58</f>
        <v>0</v>
      </c>
      <c r="B58" s="144">
        <f>'Sample Specification'!B58</f>
        <v>0</v>
      </c>
      <c r="C58" s="60"/>
      <c r="D58" s="146">
        <f>'Sample Specification'!D58</f>
        <v>0</v>
      </c>
      <c r="E58" s="147"/>
      <c r="F58" s="147"/>
      <c r="G58" s="148"/>
      <c r="H58" s="147"/>
      <c r="I58" s="147"/>
      <c r="J58" s="147"/>
      <c r="K58" s="70"/>
      <c r="L58" s="149">
        <f>'Sample Specification'!E58</f>
        <v>0</v>
      </c>
      <c r="M58" s="149">
        <f>'Sample Specification'!F58</f>
        <v>0</v>
      </c>
      <c r="N58" s="458"/>
      <c r="O58" s="459"/>
      <c r="P58" s="459"/>
      <c r="Q58" s="460"/>
    </row>
    <row r="59" spans="1:17" s="2" customFormat="1" ht="16.3" customHeight="1" x14ac:dyDescent="0.4">
      <c r="A59" s="143">
        <f>'Sample Specification'!A59</f>
        <v>0</v>
      </c>
      <c r="B59" s="144">
        <f>'Sample Specification'!B59</f>
        <v>0</v>
      </c>
      <c r="C59" s="60"/>
      <c r="D59" s="146">
        <f>'Sample Specification'!D59</f>
        <v>0</v>
      </c>
      <c r="E59" s="147"/>
      <c r="F59" s="147"/>
      <c r="G59" s="148"/>
      <c r="H59" s="147"/>
      <c r="I59" s="147"/>
      <c r="J59" s="147"/>
      <c r="K59" s="70"/>
      <c r="L59" s="149">
        <f>'Sample Specification'!E59</f>
        <v>0</v>
      </c>
      <c r="M59" s="149">
        <f>'Sample Specification'!F59</f>
        <v>0</v>
      </c>
      <c r="N59" s="458"/>
      <c r="O59" s="459"/>
      <c r="P59" s="459"/>
      <c r="Q59" s="460"/>
    </row>
    <row r="60" spans="1:17" s="2" customFormat="1" ht="16.3" customHeight="1" x14ac:dyDescent="0.4">
      <c r="A60" s="143">
        <f>'Sample Specification'!A60</f>
        <v>0</v>
      </c>
      <c r="B60" s="144">
        <f>'Sample Specification'!B60</f>
        <v>0</v>
      </c>
      <c r="C60" s="60"/>
      <c r="D60" s="146">
        <f>'Sample Specification'!D60</f>
        <v>0</v>
      </c>
      <c r="E60" s="147"/>
      <c r="F60" s="147"/>
      <c r="G60" s="148"/>
      <c r="H60" s="147"/>
      <c r="I60" s="147"/>
      <c r="J60" s="147"/>
      <c r="K60" s="70"/>
      <c r="L60" s="149">
        <f>'Sample Specification'!E60</f>
        <v>0</v>
      </c>
      <c r="M60" s="149">
        <f>'Sample Specification'!F60</f>
        <v>0</v>
      </c>
      <c r="N60" s="458"/>
      <c r="O60" s="459"/>
      <c r="P60" s="459"/>
      <c r="Q60" s="460"/>
    </row>
    <row r="61" spans="1:17" s="2" customFormat="1" ht="16.3" customHeight="1" x14ac:dyDescent="0.4">
      <c r="A61" s="143">
        <f>'Sample Specification'!A61</f>
        <v>0</v>
      </c>
      <c r="B61" s="144">
        <f>'Sample Specification'!B61</f>
        <v>0</v>
      </c>
      <c r="C61" s="60"/>
      <c r="D61" s="146">
        <f>'Sample Specification'!D61</f>
        <v>0</v>
      </c>
      <c r="E61" s="70"/>
      <c r="F61" s="70"/>
      <c r="G61" s="148"/>
      <c r="H61" s="70"/>
      <c r="I61" s="70"/>
      <c r="J61" s="70"/>
      <c r="K61" s="70"/>
      <c r="L61" s="149">
        <f>'Sample Specification'!E61</f>
        <v>0</v>
      </c>
      <c r="M61" s="149">
        <f>'Sample Specification'!F61</f>
        <v>0</v>
      </c>
      <c r="N61" s="458"/>
      <c r="O61" s="459"/>
      <c r="P61" s="459"/>
      <c r="Q61" s="460"/>
    </row>
    <row r="62" spans="1:17" s="2" customFormat="1" ht="16.3" customHeight="1" x14ac:dyDescent="0.4">
      <c r="A62" s="143">
        <f>'Sample Specification'!A62</f>
        <v>0</v>
      </c>
      <c r="B62" s="144">
        <f>'Sample Specification'!B62</f>
        <v>0</v>
      </c>
      <c r="C62" s="60"/>
      <c r="D62" s="146">
        <f>'Sample Specification'!D62</f>
        <v>0</v>
      </c>
      <c r="E62" s="70"/>
      <c r="F62" s="70"/>
      <c r="G62" s="148"/>
      <c r="H62" s="70"/>
      <c r="I62" s="70"/>
      <c r="J62" s="70"/>
      <c r="K62" s="70"/>
      <c r="L62" s="149">
        <f>'Sample Specification'!E62</f>
        <v>0</v>
      </c>
      <c r="M62" s="149">
        <f>'Sample Specification'!F62</f>
        <v>0</v>
      </c>
      <c r="N62" s="458"/>
      <c r="O62" s="459"/>
      <c r="P62" s="459"/>
      <c r="Q62" s="460"/>
    </row>
    <row r="63" spans="1:17" s="2" customFormat="1" ht="16.3" customHeight="1" x14ac:dyDescent="0.4">
      <c r="A63" s="143"/>
      <c r="B63" s="144">
        <f>'Sample Specification'!B63</f>
        <v>0</v>
      </c>
      <c r="C63" s="60"/>
      <c r="D63" s="146">
        <f>'Sample Specification'!D63</f>
        <v>0</v>
      </c>
      <c r="E63" s="70"/>
      <c r="F63" s="70"/>
      <c r="G63" s="148"/>
      <c r="H63" s="70"/>
      <c r="I63" s="70"/>
      <c r="J63" s="70"/>
      <c r="K63" s="70"/>
      <c r="L63" s="149">
        <f>'Sample Specification'!E63</f>
        <v>0</v>
      </c>
      <c r="M63" s="149">
        <f>'Sample Specification'!F63</f>
        <v>0</v>
      </c>
      <c r="N63" s="461"/>
      <c r="O63" s="462"/>
      <c r="P63" s="462"/>
      <c r="Q63" s="463"/>
    </row>
    <row r="64" spans="1:17" s="2" customFormat="1" ht="19.5" customHeight="1" thickBot="1" x14ac:dyDescent="0.45">
      <c r="A64"/>
      <c r="B64"/>
      <c r="C64"/>
      <c r="D64"/>
      <c r="E64"/>
      <c r="F64"/>
      <c r="G64"/>
      <c r="H64"/>
      <c r="I64"/>
      <c r="J64"/>
      <c r="K64"/>
      <c r="L64"/>
      <c r="M64"/>
      <c r="N64"/>
      <c r="O64"/>
      <c r="P64"/>
      <c r="Q64"/>
    </row>
    <row r="65" spans="1:17" s="2" customFormat="1" ht="16.3" customHeight="1" x14ac:dyDescent="0.4">
      <c r="A65" s="496" t="s">
        <v>586</v>
      </c>
      <c r="B65" s="451"/>
      <c r="C65" s="451"/>
      <c r="D65" s="451"/>
      <c r="E65" s="451"/>
      <c r="F65" s="451"/>
      <c r="G65" s="451"/>
      <c r="H65" s="451"/>
      <c r="I65" s="451"/>
      <c r="J65" s="451"/>
      <c r="K65" s="451"/>
      <c r="L65" s="451"/>
      <c r="M65" s="452"/>
      <c r="N65" s="496" t="s">
        <v>587</v>
      </c>
      <c r="O65" s="451"/>
      <c r="P65" s="451"/>
      <c r="Q65" s="452"/>
    </row>
    <row r="66" spans="1:17" s="2" customFormat="1" ht="16.3" customHeight="1" x14ac:dyDescent="0.4">
      <c r="A66" s="219" t="e">
        <f>'Sample Specification'!A66</f>
        <v>#REF!</v>
      </c>
      <c r="B66" s="204"/>
      <c r="C66" s="242"/>
      <c r="D66" s="242"/>
      <c r="E66" s="242"/>
      <c r="F66" s="493"/>
      <c r="G66" s="493"/>
      <c r="H66" s="242"/>
      <c r="I66" s="242"/>
      <c r="J66" s="242"/>
      <c r="K66" s="242"/>
      <c r="L66" s="242"/>
      <c r="M66" s="136"/>
      <c r="N66" s="198" t="str">
        <f>'Sample Specification'!AB66</f>
        <v>MAIN LABEL:</v>
      </c>
      <c r="O66" s="31" t="str">
        <f>'Sample Specification'!AC66</f>
        <v>At CB, concealed horizontal stitching at top corners only, in-line with neck seam.</v>
      </c>
      <c r="P66" s="68"/>
      <c r="Q66" s="188"/>
    </row>
    <row r="67" spans="1:17" s="2" customFormat="1" ht="16.3" customHeight="1" x14ac:dyDescent="0.4">
      <c r="A67" s="134" t="e">
        <f>'Sample Specification'!A67</f>
        <v>#REF!</v>
      </c>
      <c r="B67" s="187"/>
      <c r="C67" s="187"/>
      <c r="D67" s="187"/>
      <c r="E67" s="187"/>
      <c r="F67" s="187"/>
      <c r="G67" s="187"/>
      <c r="H67" s="187"/>
      <c r="I67" s="187"/>
      <c r="J67" s="187"/>
      <c r="K67" s="187"/>
      <c r="L67" s="187"/>
      <c r="M67" s="163"/>
      <c r="N67" s="198" t="str">
        <f>'Sample Specification'!AB67</f>
        <v>SWING TAG:</v>
      </c>
      <c r="O67" s="31" t="str">
        <f>'Sample Specification'!AC67</f>
        <v>Thread security string through size pip.</v>
      </c>
      <c r="P67" s="68"/>
      <c r="Q67" s="188"/>
    </row>
    <row r="68" spans="1:17" s="2" customFormat="1" ht="16.3" customHeight="1" x14ac:dyDescent="0.4">
      <c r="A68" s="134" t="e">
        <f>'Sample Specification'!A68</f>
        <v>#REF!</v>
      </c>
      <c r="B68" s="187"/>
      <c r="C68" s="187"/>
      <c r="D68" s="187"/>
      <c r="E68" s="187"/>
      <c r="F68" s="187"/>
      <c r="G68" s="187"/>
      <c r="H68" s="187"/>
      <c r="I68" s="187"/>
      <c r="J68" s="187"/>
      <c r="K68" s="187"/>
      <c r="L68" s="187"/>
      <c r="M68" s="163"/>
      <c r="N68" s="198" t="str">
        <f>'Sample Specification'!AB68</f>
        <v>CARE LABEL:</v>
      </c>
      <c r="O68" s="31" t="str">
        <f>'Sample Specification'!AC68</f>
        <v>At wearer's left side seam, 10cm up from hem edge.</v>
      </c>
      <c r="P68" s="68"/>
      <c r="Q68" s="188"/>
    </row>
    <row r="69" spans="1:17" s="2" customFormat="1" ht="16.3" customHeight="1" x14ac:dyDescent="0.4">
      <c r="A69" s="134" t="e">
        <f>'Sample Specification'!A69</f>
        <v>#REF!</v>
      </c>
      <c r="B69" s="243"/>
      <c r="C69" s="242"/>
      <c r="D69" s="242"/>
      <c r="E69" s="242"/>
      <c r="F69" s="24"/>
      <c r="G69" s="24"/>
      <c r="H69" s="242"/>
      <c r="I69" s="242"/>
      <c r="J69" s="242"/>
      <c r="K69" s="242"/>
      <c r="L69" s="242"/>
      <c r="M69" s="136"/>
      <c r="N69" s="199"/>
      <c r="O69" s="168"/>
      <c r="P69" s="10"/>
      <c r="Q69" s="200"/>
    </row>
    <row r="70" spans="1:17" s="2" customFormat="1" ht="16.3" customHeight="1" x14ac:dyDescent="0.4">
      <c r="A70" s="134" t="e">
        <f>'Sample Specification'!A70</f>
        <v>#REF!</v>
      </c>
      <c r="B70" s="243"/>
      <c r="C70" s="242"/>
      <c r="D70" s="242"/>
      <c r="E70" s="242"/>
      <c r="F70" s="242"/>
      <c r="G70" s="242"/>
      <c r="H70" s="242"/>
      <c r="I70" s="242"/>
      <c r="J70" s="242"/>
      <c r="K70" s="242"/>
      <c r="L70" s="242"/>
      <c r="M70" s="136"/>
      <c r="N70" s="201"/>
      <c r="O70" s="40"/>
      <c r="Q70" s="129"/>
    </row>
    <row r="71" spans="1:17" s="2" customFormat="1" ht="16.3" customHeight="1" x14ac:dyDescent="0.4">
      <c r="A71" s="134" t="e">
        <f>'Sample Specification'!A71</f>
        <v>#REF!</v>
      </c>
      <c r="B71" s="243"/>
      <c r="C71" s="242"/>
      <c r="D71" s="242"/>
      <c r="E71" s="242"/>
      <c r="F71" s="242"/>
      <c r="G71" s="242"/>
      <c r="H71" s="242"/>
      <c r="I71" s="242"/>
      <c r="J71" s="242"/>
      <c r="K71" s="242"/>
      <c r="L71" s="242"/>
      <c r="M71" s="136"/>
      <c r="N71" s="201"/>
      <c r="O71" s="40"/>
      <c r="Q71" s="129"/>
    </row>
    <row r="72" spans="1:17" s="2" customFormat="1" ht="16.3" customHeight="1" x14ac:dyDescent="0.4">
      <c r="A72" s="134" t="e">
        <f>'Sample Specification'!A72</f>
        <v>#REF!</v>
      </c>
      <c r="B72" s="243"/>
      <c r="C72" s="242"/>
      <c r="D72" s="242"/>
      <c r="E72" s="242"/>
      <c r="F72" s="242"/>
      <c r="G72" s="242"/>
      <c r="H72" s="242"/>
      <c r="I72" s="242"/>
      <c r="J72" s="242"/>
      <c r="K72" s="242"/>
      <c r="L72" s="242"/>
      <c r="M72" s="136"/>
      <c r="N72" s="201"/>
      <c r="O72" s="40"/>
      <c r="Q72" s="129"/>
    </row>
    <row r="73" spans="1:17" s="2" customFormat="1" ht="16.3" customHeight="1" x14ac:dyDescent="0.4">
      <c r="A73" s="134" t="e">
        <f>'Sample Specification'!A73</f>
        <v>#REF!</v>
      </c>
      <c r="B73" s="243"/>
      <c r="C73" s="242"/>
      <c r="D73" s="242"/>
      <c r="E73" s="242"/>
      <c r="F73" s="242"/>
      <c r="G73" s="242"/>
      <c r="H73" s="242"/>
      <c r="I73" s="242"/>
      <c r="J73" s="242"/>
      <c r="K73" s="242"/>
      <c r="L73" s="242"/>
      <c r="M73" s="136"/>
      <c r="N73" s="201"/>
      <c r="O73" s="40"/>
      <c r="Q73" s="129"/>
    </row>
    <row r="74" spans="1:17" s="2" customFormat="1" ht="16.3" customHeight="1" x14ac:dyDescent="0.4">
      <c r="A74" s="134" t="e">
        <f>'Sample Specification'!A74</f>
        <v>#REF!</v>
      </c>
      <c r="B74" s="243"/>
      <c r="C74" s="242"/>
      <c r="D74" s="242"/>
      <c r="E74" s="242"/>
      <c r="F74" s="242"/>
      <c r="G74" s="242"/>
      <c r="H74" s="242"/>
      <c r="I74" s="242"/>
      <c r="J74" s="242"/>
      <c r="K74" s="242"/>
      <c r="L74" s="242"/>
      <c r="M74" s="136"/>
      <c r="N74" s="201"/>
      <c r="O74" s="40"/>
      <c r="Q74" s="129"/>
    </row>
    <row r="75" spans="1:17" s="2" customFormat="1" ht="16.3" customHeight="1" x14ac:dyDescent="0.4">
      <c r="A75" s="134" t="e">
        <f>'Sample Specification'!A75</f>
        <v>#REF!</v>
      </c>
      <c r="B75" s="243"/>
      <c r="C75" s="242"/>
      <c r="D75" s="242"/>
      <c r="E75" s="242"/>
      <c r="F75" s="242"/>
      <c r="G75" s="242"/>
      <c r="H75" s="242"/>
      <c r="I75" s="242"/>
      <c r="J75" s="242"/>
      <c r="K75" s="242"/>
      <c r="L75" s="242"/>
      <c r="M75" s="136"/>
      <c r="N75" s="201"/>
      <c r="O75" s="40"/>
      <c r="Q75" s="129"/>
    </row>
    <row r="76" spans="1:17" s="2" customFormat="1" ht="16.3" customHeight="1" x14ac:dyDescent="0.4">
      <c r="A76" s="134" t="e">
        <f>'Sample Specification'!A76</f>
        <v>#REF!</v>
      </c>
      <c r="B76" s="243"/>
      <c r="C76" s="242"/>
      <c r="D76" s="242"/>
      <c r="E76" s="242"/>
      <c r="F76" s="242"/>
      <c r="G76" s="242"/>
      <c r="H76" s="242"/>
      <c r="I76" s="242"/>
      <c r="J76" s="242"/>
      <c r="K76" s="242"/>
      <c r="L76" s="242"/>
      <c r="M76" s="136"/>
      <c r="N76" s="201"/>
      <c r="O76" s="40"/>
      <c r="Q76" s="129"/>
    </row>
    <row r="77" spans="1:17" s="2" customFormat="1" ht="16.3" customHeight="1" x14ac:dyDescent="0.4">
      <c r="A77" s="134" t="e">
        <f>'Sample Specification'!A77</f>
        <v>#REF!</v>
      </c>
      <c r="B77" s="243"/>
      <c r="C77" s="242"/>
      <c r="D77" s="242"/>
      <c r="E77" s="242"/>
      <c r="F77" s="242"/>
      <c r="G77" s="242"/>
      <c r="H77" s="242"/>
      <c r="I77" s="242"/>
      <c r="J77" s="242"/>
      <c r="K77" s="242"/>
      <c r="L77" s="242"/>
      <c r="M77" s="136"/>
      <c r="N77" s="201"/>
      <c r="O77" s="40"/>
      <c r="Q77" s="129"/>
    </row>
    <row r="78" spans="1:17" s="2" customFormat="1" ht="16.3" customHeight="1" x14ac:dyDescent="0.4">
      <c r="A78" s="134" t="e">
        <f>'Sample Specification'!A78</f>
        <v>#REF!</v>
      </c>
      <c r="B78" s="243"/>
      <c r="C78" s="242"/>
      <c r="D78" s="242"/>
      <c r="E78" s="242"/>
      <c r="F78" s="242"/>
      <c r="G78" s="242"/>
      <c r="H78" s="242"/>
      <c r="I78" s="242"/>
      <c r="J78" s="242"/>
      <c r="K78" s="242"/>
      <c r="L78" s="242"/>
      <c r="M78" s="136"/>
      <c r="N78" s="201"/>
      <c r="O78" s="40"/>
      <c r="Q78" s="129"/>
    </row>
    <row r="79" spans="1:17" s="2" customFormat="1" ht="16.3" customHeight="1" x14ac:dyDescent="0.4">
      <c r="A79" s="134" t="e">
        <f>'Sample Specification'!A79</f>
        <v>#REF!</v>
      </c>
      <c r="B79" s="243"/>
      <c r="C79" s="242"/>
      <c r="D79" s="242"/>
      <c r="E79" s="242"/>
      <c r="F79" s="242"/>
      <c r="G79" s="242"/>
      <c r="H79" s="242"/>
      <c r="I79" s="242"/>
      <c r="J79" s="242"/>
      <c r="K79" s="242"/>
      <c r="L79" s="242"/>
      <c r="M79" s="136"/>
      <c r="N79" s="201"/>
      <c r="O79" s="40"/>
      <c r="Q79" s="129"/>
    </row>
    <row r="80" spans="1:17" s="2" customFormat="1" ht="16.3" customHeight="1" x14ac:dyDescent="0.4">
      <c r="A80" s="134" t="e">
        <f>'Sample Specification'!A80</f>
        <v>#REF!</v>
      </c>
      <c r="B80" s="243"/>
      <c r="C80" s="242"/>
      <c r="D80" s="242"/>
      <c r="E80" s="242"/>
      <c r="F80" s="242"/>
      <c r="G80" s="242"/>
      <c r="H80" s="242"/>
      <c r="I80" s="242"/>
      <c r="J80" s="242"/>
      <c r="K80" s="242"/>
      <c r="L80" s="242"/>
      <c r="M80" s="136"/>
      <c r="N80" s="201"/>
      <c r="O80" s="40"/>
      <c r="Q80" s="129"/>
    </row>
    <row r="81" spans="1:17" s="2" customFormat="1" ht="16.3" customHeight="1" x14ac:dyDescent="0.4">
      <c r="A81" s="134" t="e">
        <f>'Sample Specification'!A81</f>
        <v>#REF!</v>
      </c>
      <c r="B81" s="243"/>
      <c r="C81" s="242"/>
      <c r="D81" s="242"/>
      <c r="E81" s="242"/>
      <c r="F81" s="242"/>
      <c r="G81" s="242"/>
      <c r="H81" s="242"/>
      <c r="I81" s="242"/>
      <c r="J81" s="242"/>
      <c r="K81" s="242"/>
      <c r="L81" s="242"/>
      <c r="M81" s="136"/>
      <c r="N81" s="201"/>
      <c r="O81" s="40"/>
      <c r="Q81" s="129"/>
    </row>
    <row r="82" spans="1:17" s="2" customFormat="1" ht="16.3" customHeight="1" x14ac:dyDescent="0.4">
      <c r="A82" s="134" t="e">
        <f>'Sample Specification'!A82</f>
        <v>#REF!</v>
      </c>
      <c r="B82" s="243"/>
      <c r="C82" s="242"/>
      <c r="D82" s="242"/>
      <c r="E82" s="242"/>
      <c r="F82" s="242"/>
      <c r="G82" s="242"/>
      <c r="H82" s="242"/>
      <c r="I82" s="242"/>
      <c r="J82" s="242"/>
      <c r="K82" s="242"/>
      <c r="L82" s="242"/>
      <c r="M82" s="136"/>
      <c r="N82" s="201"/>
      <c r="O82" s="40"/>
      <c r="Q82" s="129"/>
    </row>
    <row r="83" spans="1:17" s="2" customFormat="1" ht="16.3" customHeight="1" x14ac:dyDescent="0.4">
      <c r="A83" s="134" t="e">
        <f>'Sample Specification'!A83</f>
        <v>#REF!</v>
      </c>
      <c r="B83" s="243"/>
      <c r="C83" s="242"/>
      <c r="D83" s="242"/>
      <c r="E83" s="242"/>
      <c r="F83" s="242"/>
      <c r="G83" s="242"/>
      <c r="H83" s="242"/>
      <c r="I83" s="242"/>
      <c r="J83" s="242"/>
      <c r="K83" s="242"/>
      <c r="L83" s="242"/>
      <c r="M83" s="136"/>
      <c r="N83" s="201"/>
      <c r="O83" s="40"/>
      <c r="Q83" s="129"/>
    </row>
    <row r="84" spans="1:17" s="2" customFormat="1" ht="16.3" customHeight="1" x14ac:dyDescent="0.4">
      <c r="A84" s="134" t="e">
        <f>'Sample Specification'!A84</f>
        <v>#REF!</v>
      </c>
      <c r="B84" s="243"/>
      <c r="C84" s="242"/>
      <c r="D84" s="242"/>
      <c r="E84" s="242"/>
      <c r="F84" s="242"/>
      <c r="G84" s="242"/>
      <c r="H84" s="242"/>
      <c r="I84" s="242"/>
      <c r="J84" s="242"/>
      <c r="K84" s="242"/>
      <c r="L84" s="242"/>
      <c r="M84" s="136"/>
      <c r="N84" s="201"/>
      <c r="O84" s="40"/>
      <c r="Q84" s="129"/>
    </row>
    <row r="85" spans="1:17" s="2" customFormat="1" ht="16.3" customHeight="1" thickBot="1" x14ac:dyDescent="0.45">
      <c r="A85" s="137" t="e">
        <f>'Sample Specification'!A85</f>
        <v>#REF!</v>
      </c>
      <c r="B85" s="138"/>
      <c r="C85" s="139"/>
      <c r="D85" s="139"/>
      <c r="E85" s="139"/>
      <c r="F85" s="139"/>
      <c r="G85" s="139"/>
      <c r="H85" s="139"/>
      <c r="I85" s="139"/>
      <c r="J85" s="139"/>
      <c r="K85" s="139"/>
      <c r="L85" s="139"/>
      <c r="M85" s="140"/>
      <c r="N85" s="202"/>
      <c r="O85" s="203"/>
      <c r="P85" s="130"/>
      <c r="Q85" s="141"/>
    </row>
    <row r="86" spans="1:17" s="2" customFormat="1" ht="16.3" customHeight="1" x14ac:dyDescent="0.4">
      <c r="A86" s="444" t="str">
        <f>'Sample Specification'!A86</f>
        <v>* TESTING – ALL FABRICS, TRIMS, AND GARMENTS MUST BE TESTED IN ACCORDANCE TO OUR TESTING REQUIREMENTS. TEST RESULTS MUST BE SUBMITTED UPON REQUEST.</v>
      </c>
      <c r="B86" s="445"/>
      <c r="C86" s="445"/>
      <c r="D86" s="445"/>
      <c r="E86" s="445"/>
      <c r="F86" s="445"/>
      <c r="G86" s="445"/>
      <c r="H86" s="445"/>
      <c r="I86" s="445"/>
      <c r="J86" s="445"/>
      <c r="K86" s="445"/>
      <c r="L86" s="445"/>
      <c r="M86" s="445"/>
      <c r="N86" s="445"/>
      <c r="O86" s="445"/>
      <c r="P86" s="445"/>
      <c r="Q86" s="446"/>
    </row>
    <row r="87" spans="1:17" s="2" customFormat="1" ht="16.3" customHeight="1" x14ac:dyDescent="0.4">
      <c r="A87" s="438" t="str">
        <f>'Sample Specification'!A87</f>
        <v>* QC – ALL SAMPLES MUST BE CHECKED BY SUPPLIER'S INTERNAL QC, AGAINST TECH PACK DETAILS &amp; SPEC MEASUREMENTS, BEFORE SUBMITTING FOR FITTING. PLEASE PROVIDE YOUR COMMENTS AS NEEDED.</v>
      </c>
      <c r="B87" s="439"/>
      <c r="C87" s="439"/>
      <c r="D87" s="439"/>
      <c r="E87" s="439"/>
      <c r="F87" s="439"/>
      <c r="G87" s="439"/>
      <c r="H87" s="439"/>
      <c r="I87" s="439"/>
      <c r="J87" s="439"/>
      <c r="K87" s="439"/>
      <c r="L87" s="439"/>
      <c r="M87" s="439"/>
      <c r="N87" s="439"/>
      <c r="O87" s="439"/>
      <c r="P87" s="439"/>
      <c r="Q87" s="440"/>
    </row>
    <row r="88" spans="1:17" ht="15" customHeight="1" x14ac:dyDescent="0.4">
      <c r="A88" s="478" t="s">
        <v>642</v>
      </c>
      <c r="B88" s="479"/>
      <c r="C88" s="479"/>
      <c r="D88" s="479"/>
      <c r="E88" s="479"/>
      <c r="F88" s="479"/>
      <c r="G88" s="479"/>
      <c r="H88" s="479"/>
      <c r="I88" s="479"/>
      <c r="J88" s="479"/>
      <c r="K88" s="479"/>
      <c r="L88" s="479"/>
      <c r="M88" s="479"/>
      <c r="N88" s="479"/>
      <c r="O88" s="479"/>
      <c r="P88" s="479"/>
      <c r="Q88" s="480"/>
    </row>
    <row r="89" spans="1:17" x14ac:dyDescent="0.4">
      <c r="A89" s="481"/>
      <c r="B89" s="482"/>
      <c r="C89" s="482"/>
      <c r="D89" s="482"/>
      <c r="E89" s="482"/>
      <c r="F89" s="482"/>
      <c r="G89" s="482"/>
      <c r="H89" s="482"/>
      <c r="I89" s="482"/>
      <c r="J89" s="482"/>
      <c r="K89" s="482"/>
      <c r="L89" s="482"/>
      <c r="M89" s="482"/>
      <c r="N89" s="482"/>
      <c r="O89" s="482"/>
      <c r="P89" s="482"/>
      <c r="Q89" s="483"/>
    </row>
    <row r="90" spans="1:17" x14ac:dyDescent="0.4">
      <c r="A90" s="484"/>
      <c r="B90" s="485"/>
      <c r="C90" s="485"/>
      <c r="D90" s="485"/>
      <c r="E90" s="485"/>
      <c r="F90" s="485"/>
      <c r="G90" s="485"/>
      <c r="H90" s="485"/>
      <c r="I90" s="485"/>
      <c r="J90" s="485"/>
      <c r="K90" s="485"/>
      <c r="L90" s="485"/>
      <c r="M90" s="485"/>
      <c r="N90" s="485"/>
      <c r="O90" s="485"/>
      <c r="P90" s="485"/>
      <c r="Q90" s="486"/>
    </row>
  </sheetData>
  <mergeCells count="30">
    <mergeCell ref="D5:E5"/>
    <mergeCell ref="P5:Q5"/>
    <mergeCell ref="A3:Q3"/>
    <mergeCell ref="A4:Q4"/>
    <mergeCell ref="M5:N5"/>
    <mergeCell ref="A6:B6"/>
    <mergeCell ref="D6:E6"/>
    <mergeCell ref="F6:I6"/>
    <mergeCell ref="J6:L6"/>
    <mergeCell ref="P6:Q6"/>
    <mergeCell ref="M6:N6"/>
    <mergeCell ref="P1:Q1"/>
    <mergeCell ref="F5:I5"/>
    <mergeCell ref="J5:L5"/>
    <mergeCell ref="F7:I7"/>
    <mergeCell ref="J7:L7"/>
    <mergeCell ref="P7:Q7"/>
    <mergeCell ref="M7:N7"/>
    <mergeCell ref="N9:Q63"/>
    <mergeCell ref="A88:Q90"/>
    <mergeCell ref="A86:Q86"/>
    <mergeCell ref="A7:B7"/>
    <mergeCell ref="D7:E7"/>
    <mergeCell ref="A87:Q87"/>
    <mergeCell ref="A9:A10"/>
    <mergeCell ref="B9:C10"/>
    <mergeCell ref="F66:G66"/>
    <mergeCell ref="D9:D10"/>
    <mergeCell ref="A65:M65"/>
    <mergeCell ref="N65:Q65"/>
  </mergeCells>
  <conditionalFormatting sqref="C69:C85">
    <cfRule type="cellIs" dxfId="3" priority="1" operator="equal">
      <formula>0</formula>
    </cfRule>
  </conditionalFormatting>
  <conditionalFormatting sqref="F69:H85">
    <cfRule type="cellIs" dxfId="2" priority="2" operator="equal">
      <formula>0</formula>
    </cfRule>
  </conditionalFormatting>
  <conditionalFormatting sqref="M5:M7">
    <cfRule type="cellIs" dxfId="1" priority="3" operator="equal">
      <formula>0</formula>
    </cfRule>
  </conditionalFormatting>
  <conditionalFormatting sqref="N1:Q4 A1:L8 O5:Q7 N8:Q64 A9:K11 A12:C63 E12:K63 A64:L64 A65 N65 A66:C66 F66:H66 N66:Q1048576 A67:A85 A86:L1048576">
    <cfRule type="cellIs" dxfId="0" priority="5" operator="equal">
      <formula>0</formula>
    </cfRule>
  </conditionalFormatting>
  <printOptions horizontalCentered="1"/>
  <pageMargins left="0.39370078740157483" right="0.39370078740157483" top="0.39370078740157483" bottom="0.39370078740157483" header="0.39370078740157483" footer="0.19685039370078741"/>
  <pageSetup paperSize="9" scale="35" orientation="landscape" r:id="rId1"/>
  <headerFooter>
    <oddFooter>&amp;C&amp;F - &amp;A</oddFooter>
  </headerFooter>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5DBBBE25-7B17-4936-9E27-C73133CB27B7}">
          <x14:formula1>
            <xm:f>'LOOK UP'!$A$33:$A$98</xm:f>
          </x14:formula1>
          <xm:sqref>E7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60B5223DC73FB4F94B03CE9BB59FFEB" ma:contentTypeVersion="14" ma:contentTypeDescription="Create a new document." ma:contentTypeScope="" ma:versionID="22d40c827e80c99f6cef560426e7f7d1">
  <xsd:schema xmlns:xsd="http://www.w3.org/2001/XMLSchema" xmlns:xs="http://www.w3.org/2001/XMLSchema" xmlns:p="http://schemas.microsoft.com/office/2006/metadata/properties" xmlns:ns2="1972f4fa-a3a2-4010-a47e-cf3d6c5d1421" xmlns:ns3="8acacb1a-d766-4a03-bc0c-a95b168db3c7" targetNamespace="http://schemas.microsoft.com/office/2006/metadata/properties" ma:root="true" ma:fieldsID="3a9188bdc54e067977f7db91f1f90cb3" ns2:_="" ns3:_="">
    <xsd:import namespace="1972f4fa-a3a2-4010-a47e-cf3d6c5d1421"/>
    <xsd:import namespace="8acacb1a-d766-4a03-bc0c-a95b168db3c7"/>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lcf76f155ced4ddcb4097134ff3c332f" minOccurs="0"/>
                <xsd:element ref="ns2:MediaServiceDateTaken" minOccurs="0"/>
                <xsd:element ref="ns2:MediaServiceOCR" minOccurs="0"/>
                <xsd:element ref="ns2:MediaServiceGenerationTime" minOccurs="0"/>
                <xsd:element ref="ns2:MediaServiceEventHashCode"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72f4fa-a3a2-4010-a47e-cf3d6c5d14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dab79d5a-a439-4055-a116-7b8effaafeff"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acacb1a-d766-4a03-bc0c-a95b168db3c7"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1972f4fa-a3a2-4010-a47e-cf3d6c5d1421">
      <Terms xmlns="http://schemas.microsoft.com/office/infopath/2007/PartnerControls"/>
    </lcf76f155ced4ddcb4097134ff3c332f>
    <SharedWithUsers xmlns="8acacb1a-d766-4a03-bc0c-a95b168db3c7">
      <UserInfo>
        <DisplayName>Vi Tran</DisplayName>
        <AccountId>98</AccountId>
        <AccountType/>
      </UserInfo>
      <UserInfo>
        <DisplayName>Hayley Wu</DisplayName>
        <AccountId>142</AccountId>
        <AccountType/>
      </UserInfo>
    </SharedWithUsers>
  </documentManagement>
</p:properties>
</file>

<file path=customXml/itemProps1.xml><?xml version="1.0" encoding="utf-8"?>
<ds:datastoreItem xmlns:ds="http://schemas.openxmlformats.org/officeDocument/2006/customXml" ds:itemID="{EC635573-73D4-48E6-8472-8B38944C4749}">
  <ds:schemaRefs>
    <ds:schemaRef ds:uri="http://schemas.microsoft.com/sharepoint/v3/contenttype/forms"/>
  </ds:schemaRefs>
</ds:datastoreItem>
</file>

<file path=customXml/itemProps2.xml><?xml version="1.0" encoding="utf-8"?>
<ds:datastoreItem xmlns:ds="http://schemas.openxmlformats.org/officeDocument/2006/customXml" ds:itemID="{1CC9CB80-2798-4753-8478-AC506378A65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972f4fa-a3a2-4010-a47e-cf3d6c5d1421"/>
    <ds:schemaRef ds:uri="8acacb1a-d766-4a03-bc0c-a95b168db3c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1D31151-E23D-427D-A561-2FE92F0BA14A}">
  <ds:schemaRefs>
    <ds:schemaRef ds:uri="http://schemas.microsoft.com/office/2006/metadata/properties"/>
    <ds:schemaRef ds:uri="http://schemas.microsoft.com/office/infopath/2007/PartnerControls"/>
    <ds:schemaRef ds:uri="06a4bff6-75bd-4a1a-8af4-d5cc3e167c4d"/>
    <ds:schemaRef ds:uri="7f66a3dd-c01d-4435-a34b-482172af0a15"/>
    <ds:schemaRef ds:uri="1972f4fa-a3a2-4010-a47e-cf3d6c5d1421"/>
    <ds:schemaRef ds:uri="8acacb1a-d766-4a03-bc0c-a95b168db3c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9</vt:i4>
      </vt:variant>
    </vt:vector>
  </HeadingPairs>
  <TitlesOfParts>
    <vt:vector size="16" baseType="lpstr">
      <vt:lpstr>LOOK UP</vt:lpstr>
      <vt:lpstr>Design Sheet</vt:lpstr>
      <vt:lpstr>Design Inspo Sheet</vt:lpstr>
      <vt:lpstr>Trims &amp; Labelling Sheet</vt:lpstr>
      <vt:lpstr>Sample Specification</vt:lpstr>
      <vt:lpstr>Sample Comments</vt:lpstr>
      <vt:lpstr>Graded Specification</vt:lpstr>
      <vt:lpstr>'Design Inspo Sheet'!Print_Area</vt:lpstr>
      <vt:lpstr>'Design Sheet'!Print_Area</vt:lpstr>
      <vt:lpstr>'Graded Specification'!Print_Area</vt:lpstr>
      <vt:lpstr>'LOOK UP'!Print_Area</vt:lpstr>
      <vt:lpstr>'Sample Comments'!Print_Area</vt:lpstr>
      <vt:lpstr>'Sample Specification'!Print_Area</vt:lpstr>
      <vt:lpstr>'Trims &amp; Labelling Sheet'!Print_Area</vt:lpstr>
      <vt:lpstr>'Sample Comments'!SIZES</vt:lpstr>
      <vt:lpstr>'Sample Comments'!SWINGTICKET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2018-02-13T06:08:30Z</dcterms:created>
  <dcterms:modified xsi:type="dcterms:W3CDTF">2025-02-24T11:00:48Z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0x010100860B5223DC73FB4F94B03CE9BB59FFEB</vt:lpwstr>
  </property>
  <property fmtid="{D5CDD505-2E9C-101B-9397-08002B2CF9AE}" pid="3" name="MediaServiceImageTags">
    <vt:lpwstr/>
  </property>
</Properties>
</file>