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CORTEIZ/3 -AW26/1-SAMPLE/2-STYLE-FILE/1. TECH PACK/WAFFLE PROGRAMME/ISLAND THERMAL LS/"/>
    </mc:Choice>
  </mc:AlternateContent>
  <xr:revisionPtr revIDLastSave="2" documentId="13_ncr:1_{97D7129B-ED81-6245-B7B2-34727B3C1DFF}" xr6:coauthVersionLast="47" xr6:coauthVersionMax="47" xr10:uidLastSave="{5D7C2F7F-4DF1-444F-9224-D9F3ACF944C3}"/>
  <bookViews>
    <workbookView xWindow="-108" yWindow="-108" windowWidth="23256" windowHeight="12456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TARGET" sheetId="12" r:id="rId4"/>
    <sheet name="3. ĐỊNH VỊ HÌNH IN.THÊU" sheetId="7" state="hidden" r:id="rId5"/>
    <sheet name="4. THÔNG SỐ SẢN XUẤT" sheetId="8" state="hidden" r:id="rId6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3">TARGET!$A$1:$Q$22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2" l="1"/>
  <c r="N21" i="12"/>
  <c r="K21" i="12"/>
  <c r="N20" i="12"/>
  <c r="O20" i="12"/>
  <c r="L20" i="12"/>
  <c r="K20" i="12"/>
  <c r="O18" i="12"/>
  <c r="N18" i="12"/>
  <c r="K18" i="12"/>
  <c r="L18" i="12"/>
  <c r="O17" i="12"/>
  <c r="N17" i="12"/>
  <c r="K17" i="12"/>
  <c r="L17" i="12"/>
  <c r="O22" i="12"/>
  <c r="M19" i="12"/>
  <c r="O19" i="12"/>
  <c r="I17" i="12"/>
  <c r="H17" i="12"/>
  <c r="K19" i="12"/>
  <c r="I19" i="12"/>
  <c r="H19" i="12"/>
  <c r="N22" i="12"/>
  <c r="K22" i="12"/>
  <c r="I22" i="12"/>
  <c r="H22" i="12"/>
  <c r="N19" i="12"/>
  <c r="N8" i="12"/>
  <c r="K8" i="12"/>
  <c r="I8" i="12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O17" authorId="0" shapeId="0" xr:uid="{10BF57AA-99BA-744A-91EB-1396F78A40D1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P17" authorId="0" shapeId="0" xr:uid="{9EEB5761-F97C-104C-90EF-1C80861861F8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Q17" authorId="0" shapeId="0" xr:uid="{B9184C32-1273-4565-8A10-F12F306BC3F7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O20" authorId="0" shapeId="0" xr:uid="{5A180AF1-C057-C94D-A248-359DDA88A75F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</commentList>
</comments>
</file>

<file path=xl/sharedStrings.xml><?xml version="1.0" encoding="utf-8"?>
<sst xmlns="http://schemas.openxmlformats.org/spreadsheetml/2006/main" count="436" uniqueCount="244">
  <si>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</si>
  <si>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</si>
  <si>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</si>
  <si>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</si>
  <si>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</si>
  <si>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</si>
  <si>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</si>
  <si>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</si>
  <si>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</si>
  <si>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</si>
  <si>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</si>
  <si>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</si>
  <si>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</si>
  <si>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</si>
  <si>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</si>
  <si>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</si>
  <si>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</si>
  <si>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</si>
  <si>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</si>
  <si>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</si>
  <si>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</si>
  <si>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</si>
  <si>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</si>
  <si>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</si>
  <si>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</si>
  <si>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</si>
  <si>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</si>
  <si>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</si>
  <si>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</si>
  <si>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</si>
  <si>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</si>
  <si>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</si>
  <si>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</si>
  <si>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</si>
  <si>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</si>
  <si>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</si>
  <si>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</si>
  <si>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</si>
  <si>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</si>
  <si>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</si>
  <si>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</si>
  <si>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</si>
  <si>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</si>
  <si>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</si>
  <si>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</si>
  <si>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</si>
  <si>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</si>
  <si>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</si>
  <si>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</si>
  <si>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</si>
  <si>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</si>
  <si>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</si>
  <si>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</si>
  <si>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</si>
  <si>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</si>
  <si>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</si>
  <si>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</si>
  <si>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</si>
  <si>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</si>
  <si>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</si>
  <si>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</si>
  <si>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</si>
  <si>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</si>
  <si>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</si>
  <si>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</si>
  <si>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</si>
  <si>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</si>
  <si>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</si>
  <si>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</si>
  <si>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</si>
  <si>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</si>
  <si>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</si>
  <si>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</si>
  <si>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</si>
  <si>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</si>
  <si>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</si>
  <si>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</si>
  <si>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</si>
  <si>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</si>
  <si>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</si>
  <si>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</si>
  <si>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</si>
  <si>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</si>
  <si>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</si>
  <si>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</si>
  <si>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</si>
  <si>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</si>
  <si>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</si>
  <si>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</si>
  <si>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</si>
  <si>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</si>
  <si>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</si>
  <si>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</si>
  <si>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</si>
  <si>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</si>
  <si>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</si>
  <si>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</si>
  <si>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</si>
  <si>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</si>
  <si>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</si>
  <si>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</si>
  <si>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</si>
  <si>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</si>
  <si>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</si>
  <si>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</si>
  <si>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</si>
  <si>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</si>
  <si>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</si>
  <si>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</si>
  <si>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</si>
  <si>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</si>
  <si>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</si>
  <si>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</si>
  <si>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</si>
  <si>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</si>
  <si>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</si>
  <si>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</si>
  <si>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</si>
  <si>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</si>
  <si>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</si>
  <si>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</si>
  <si>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</si>
  <si>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</si>
  <si>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</si>
  <si>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</si>
  <si>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</si>
  <si>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</si>
  <si>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</si>
  <si>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</si>
  <si>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</si>
  <si>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</si>
  <si>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</si>
  <si>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</si>
  <si>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</si>
  <si>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</si>
  <si>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</si>
  <si>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</si>
  <si>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</si>
  <si>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</si>
  <si>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</si>
  <si>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</si>
  <si>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</si>
  <si>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</si>
  <si>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</si>
  <si>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</si>
  <si>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</si>
  <si>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</si>
  <si>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</si>
  <si>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</si>
  <si>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</si>
  <si>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</si>
  <si>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</si>
  <si>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</si>
  <si>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</si>
  <si>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</si>
  <si>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</si>
  <si>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</si>
  <si>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</si>
  <si>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</si>
  <si>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</si>
  <si>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</si>
  <si>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</si>
  <si>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</si>
  <si>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</si>
  <si>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</si>
  <si>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</si>
  <si>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</si>
  <si>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</si>
  <si>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</si>
  <si>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</si>
  <si>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</si>
  <si>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</si>
  <si>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</si>
  <si>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</si>
  <si>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</si>
  <si>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</si>
  <si>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</si>
  <si>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</si>
  <si>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</si>
  <si>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</si>
  <si>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</si>
  <si>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</si>
  <si>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</si>
  <si>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</si>
  <si>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</si>
  <si>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</si>
  <si>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</si>
  <si>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</si>
  <si>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</si>
  <si>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</si>
  <si>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</si>
  <si>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</si>
  <si>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</si>
  <si>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</si>
  <si>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</si>
  <si>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</si>
  <si>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</si>
  <si>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</si>
  <si>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</si>
  <si>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</si>
  <si>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</si>
  <si>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</si>
  <si>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</si>
  <si>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</si>
  <si>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</si>
  <si>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</si>
  <si>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</si>
  <si>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</si>
  <si>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</si>
  <si>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ACROSS CHEST (1" DOWN FROM UNDERARM)</t>
  </si>
  <si>
    <t>NGANG NGỰC ĐO TỪ NÁCH XUỐNG 1''</t>
  </si>
  <si>
    <t>22 1/2</t>
  </si>
  <si>
    <t>BOTTOM OPENING</t>
  </si>
  <si>
    <t>RỘNG LAI- ĐO THẲNG</t>
  </si>
  <si>
    <t>half</t>
  </si>
  <si>
    <t>SLEEVE LENGTH FROM SHOULDER SEAM</t>
  </si>
  <si>
    <t>BICEP (1" DOWN FROM UNDERARM)</t>
  </si>
  <si>
    <t>BẮP TAY DƯỚI NÁCH 1"</t>
  </si>
  <si>
    <t>9 1/4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</si>
  <si>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</si>
  <si>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</si>
  <si>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</si>
  <si>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</si>
  <si>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</si>
  <si>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</si>
  <si>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</si>
  <si>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</si>
  <si>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</si>
  <si>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</si>
  <si>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</si>
  <si>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</si>
  <si>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</si>
  <si>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</si>
  <si>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>B15- TS232</t>
  </si>
  <si>
    <t xml:space="preserve">SLEEVE HEM HEIGHT </t>
  </si>
  <si>
    <t xml:space="preserve">CỬA TAY </t>
  </si>
  <si>
    <t>BENTLEY LS THERMAL</t>
  </si>
  <si>
    <t>CRTZ_1429</t>
  </si>
  <si>
    <t>ELBOW (8" DOWN FROM UNDERARM)</t>
  </si>
  <si>
    <t>GRADE RULE</t>
  </si>
  <si>
    <t>NECK RIB COLLAR HEIGHT</t>
  </si>
  <si>
    <t>STYLE NAME: ISLAND THERMAL LS</t>
  </si>
  <si>
    <t>STYLE NUMBER: CRTZ_1637</t>
  </si>
  <si>
    <t>KHUỶU TAY DƯỚI NÁCH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</si>
</sst>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8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sz val="18"/>
      <color rgb="FFFF0000"/>
      <name val="Muli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47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1" fillId="13" borderId="0" xfId="0" applyFont="1" applyFill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74" fontId="45" fillId="3" borderId="9" xfId="0" applyNumberFormat="1" applyFont="1" applyFill="1" applyBorder="1" applyAlignment="1">
      <alignment horizontal="center" vertical="center" wrapText="1"/>
    </xf>
    <xf numFmtId="12" fontId="45" fillId="3" borderId="0" xfId="0" applyNumberFormat="1" applyFont="1" applyFill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0" fontId="45" fillId="17" borderId="9" xfId="0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/>
    </xf>
    <xf numFmtId="0" fontId="45" fillId="13" borderId="9" xfId="0" applyFont="1" applyFill="1" applyBorder="1" applyAlignment="1">
      <alignment horizontal="center" vertical="center" wrapText="1"/>
    </xf>
    <xf numFmtId="0" fontId="80" fillId="13" borderId="9" xfId="0" applyFont="1" applyFill="1" applyBorder="1" applyAlignment="1">
      <alignment horizontal="center" vertical="center" wrapText="1"/>
    </xf>
    <xf numFmtId="0" fontId="45" fillId="13" borderId="10" xfId="0" applyFont="1" applyFill="1" applyBorder="1" applyAlignment="1">
      <alignment horizontal="center" vertical="center" wrapText="1"/>
    </xf>
    <xf numFmtId="12" fontId="45" fillId="13" borderId="10" xfId="0" applyNumberFormat="1" applyFont="1" applyFill="1" applyBorder="1" applyAlignment="1">
      <alignment horizontal="center" vertical="center" wrapText="1"/>
    </xf>
    <xf numFmtId="0" fontId="80" fillId="13" borderId="10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defaultColWidth="9.109375" defaultRowHeight="16.8"/>
  <cols>
    <col min="1" max="1" width="8.44140625" style="70" customWidth="1"/>
    <col min="2" max="2" width="24.44140625" style="70" customWidth="1"/>
    <col min="3" max="3" width="26" style="70" customWidth="1"/>
    <col min="4" max="4" width="22.44140625" style="70" customWidth="1"/>
    <col min="5" max="5" width="22.109375" style="70" customWidth="1"/>
    <col min="6" max="6" width="22.77734375" style="70" customWidth="1"/>
    <col min="7" max="7" width="20.44140625" style="71" customWidth="1"/>
    <col min="8" max="8" width="16" style="70" customWidth="1"/>
    <col min="9" max="9" width="18.44140625" style="70" customWidth="1"/>
    <col min="10" max="10" width="16" style="70" customWidth="1"/>
    <col min="11" max="11" width="19" style="70" customWidth="1"/>
    <col min="12" max="12" width="18.77734375" style="70" customWidth="1"/>
    <col min="13" max="13" width="14.109375" style="70" customWidth="1"/>
    <col min="14" max="15" width="13.44140625" style="70" customWidth="1"/>
    <col min="16" max="16" width="23.77734375" style="70" customWidth="1"/>
    <col min="17" max="17" width="17.44140625" style="70" customWidth="1"/>
    <col min="18" max="18" width="14.77734375" style="70" bestFit="1" customWidth="1"/>
    <col min="19" max="19" width="14.44140625" style="70" customWidth="1"/>
    <col min="20" max="20" width="18.77734375" style="70" customWidth="1"/>
    <col min="21" max="16384" width="9.109375" style="70"/>
  </cols>
  <sheetData>
    <row r="1" spans="1:17" s="4" customFormat="1" ht="40.049999999999997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73" t="s">
        <v>121</v>
      </c>
      <c r="N1" s="273" t="s">
        <v>121</v>
      </c>
      <c r="O1" s="274" t="s">
        <v>122</v>
      </c>
      <c r="P1" s="274"/>
      <c r="Q1" s="162"/>
    </row>
    <row r="2" spans="1:17" s="4" customFormat="1" ht="40.049999999999997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73" t="s">
        <v>123</v>
      </c>
      <c r="N2" s="273" t="s">
        <v>123</v>
      </c>
      <c r="O2" s="275" t="s">
        <v>124</v>
      </c>
      <c r="P2" s="275"/>
      <c r="Q2" s="163"/>
    </row>
    <row r="3" spans="1:17" s="4" customFormat="1" ht="40.049999999999997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73" t="s">
        <v>125</v>
      </c>
      <c r="N3" s="273" t="s">
        <v>125</v>
      </c>
      <c r="O3" s="276" t="s">
        <v>127</v>
      </c>
      <c r="P3" s="274"/>
      <c r="Q3" s="162"/>
    </row>
    <row r="4" spans="1:17" s="5" customFormat="1" ht="39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78" t="s">
        <v>177</v>
      </c>
      <c r="H5" s="279"/>
      <c r="I5" s="279"/>
      <c r="J5" s="279"/>
      <c r="K5" s="279"/>
      <c r="L5" s="280"/>
    </row>
    <row r="6" spans="1:17" s="189" customFormat="1" ht="38.4">
      <c r="B6" s="190" t="s">
        <v>43</v>
      </c>
      <c r="C6" s="190"/>
      <c r="D6" s="277" t="s">
        <v>175</v>
      </c>
      <c r="E6" s="277"/>
      <c r="F6" s="277"/>
      <c r="G6" s="281"/>
      <c r="H6" s="282"/>
      <c r="I6" s="282"/>
      <c r="J6" s="282"/>
      <c r="K6" s="282"/>
      <c r="L6" s="283"/>
      <c r="M6" s="191"/>
      <c r="N6" s="191"/>
      <c r="O6" s="191"/>
      <c r="P6" s="191"/>
      <c r="Q6" s="191"/>
    </row>
    <row r="7" spans="1:17" s="189" customFormat="1" ht="38.4">
      <c r="B7" s="190" t="s">
        <v>44</v>
      </c>
      <c r="C7" s="190"/>
      <c r="D7" s="10" t="s">
        <v>185</v>
      </c>
      <c r="E7" s="10"/>
      <c r="F7" s="190"/>
      <c r="G7" s="281"/>
      <c r="H7" s="282"/>
      <c r="I7" s="282"/>
      <c r="J7" s="282"/>
      <c r="K7" s="282"/>
      <c r="L7" s="283"/>
      <c r="M7" s="191"/>
      <c r="N7" s="191"/>
      <c r="O7" s="191"/>
      <c r="P7" s="191"/>
      <c r="Q7" s="191"/>
    </row>
    <row r="8" spans="1:17" s="189" customFormat="1" ht="39" thickBot="1">
      <c r="B8" s="190" t="s">
        <v>45</v>
      </c>
      <c r="C8" s="190"/>
      <c r="D8" s="277" t="s">
        <v>174</v>
      </c>
      <c r="E8" s="277"/>
      <c r="F8" s="277"/>
      <c r="G8" s="284"/>
      <c r="H8" s="285"/>
      <c r="I8" s="285"/>
      <c r="J8" s="285"/>
      <c r="K8" s="285"/>
      <c r="L8" s="286"/>
      <c r="M8" s="191"/>
      <c r="N8" s="191"/>
      <c r="O8" s="191"/>
      <c r="P8" s="191"/>
      <c r="Q8" s="191"/>
    </row>
    <row r="9" spans="1:17" s="11" customFormat="1" ht="32.4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32.4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49999999999997" customHeight="1">
      <c r="B11" s="19" t="s">
        <v>3</v>
      </c>
      <c r="C11" s="19"/>
      <c r="D11" s="291"/>
      <c r="E11" s="292"/>
      <c r="F11" s="292"/>
      <c r="G11" s="21"/>
      <c r="H11" s="22"/>
      <c r="I11" s="19"/>
      <c r="J11" s="19" t="s">
        <v>4</v>
      </c>
      <c r="K11" s="19"/>
      <c r="L11" s="287" t="s">
        <v>165</v>
      </c>
      <c r="M11" s="287"/>
      <c r="N11" s="287"/>
      <c r="O11" s="287"/>
      <c r="P11" s="287"/>
      <c r="Q11" s="28"/>
    </row>
    <row r="12" spans="1:17" s="11" customFormat="1" ht="32.4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32.4">
      <c r="B13" s="293"/>
      <c r="C13" s="293"/>
      <c r="D13" s="293"/>
      <c r="E13" s="293"/>
      <c r="F13" s="293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32.4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32.4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49999999999997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49999999999997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49999999999997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49999999999997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20">
      <c r="A25" s="314" t="s">
        <v>16</v>
      </c>
      <c r="B25" s="314"/>
      <c r="C25" s="314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88" t="s">
        <v>51</v>
      </c>
      <c r="N25" s="288"/>
      <c r="O25" s="288"/>
      <c r="P25" s="288"/>
      <c r="Q25" s="168"/>
    </row>
    <row r="26" spans="1:19" s="11" customFormat="1" ht="46.8" customHeight="1">
      <c r="A26" s="294" t="str">
        <f>D18</f>
        <v>NAVY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6"/>
      <c r="Q26" s="28"/>
    </row>
    <row r="27" spans="1:19" s="11" customFormat="1" ht="87.75" customHeight="1">
      <c r="A27" s="139">
        <v>1</v>
      </c>
      <c r="B27" s="264" t="str">
        <f>L11</f>
        <v>SINGLE JERSEY 190GSM</v>
      </c>
      <c r="C27" s="264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89"/>
      <c r="N27" s="290"/>
      <c r="O27" s="290"/>
      <c r="P27" s="290"/>
      <c r="Q27" s="169"/>
      <c r="S27" s="171"/>
    </row>
    <row r="28" spans="1:19" s="11" customFormat="1" ht="87.75" customHeight="1">
      <c r="A28" s="139">
        <v>1</v>
      </c>
      <c r="B28" s="264" t="s">
        <v>152</v>
      </c>
      <c r="C28" s="264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89"/>
      <c r="N28" s="290"/>
      <c r="O28" s="290"/>
      <c r="P28" s="290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96">
      <c r="A30" s="315" t="s">
        <v>23</v>
      </c>
      <c r="B30" s="316"/>
      <c r="C30" s="316"/>
      <c r="D30" s="316"/>
      <c r="E30" s="317"/>
      <c r="F30" s="119" t="s">
        <v>47</v>
      </c>
      <c r="G30" s="119" t="s">
        <v>24</v>
      </c>
      <c r="H30" s="265" t="s">
        <v>42</v>
      </c>
      <c r="I30" s="266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71" t="s">
        <v>150</v>
      </c>
      <c r="C31" s="271"/>
      <c r="D31" s="271"/>
      <c r="E31" s="271"/>
      <c r="F31" s="141" t="str">
        <f>E27</f>
        <v>NAVY</v>
      </c>
      <c r="G31" s="142"/>
      <c r="H31" s="260" t="str">
        <f>$D$20</f>
        <v>NAVY</v>
      </c>
      <c r="I31" s="261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59" t="s">
        <v>171</v>
      </c>
      <c r="C32" s="259"/>
      <c r="D32" s="259"/>
      <c r="E32" s="259"/>
      <c r="F32" s="197" t="s">
        <v>40</v>
      </c>
      <c r="G32" s="142"/>
      <c r="H32" s="260" t="str">
        <f>$D$20</f>
        <v>NAVY</v>
      </c>
      <c r="I32" s="261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59" t="s">
        <v>170</v>
      </c>
      <c r="C33" s="259"/>
      <c r="D33" s="259"/>
      <c r="E33" s="259"/>
      <c r="F33" s="197" t="s">
        <v>40</v>
      </c>
      <c r="G33" s="142"/>
      <c r="H33" s="260" t="str">
        <f>$D$20</f>
        <v>NAVY</v>
      </c>
      <c r="I33" s="261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15" t="s">
        <v>23</v>
      </c>
      <c r="B35" s="316"/>
      <c r="C35" s="316"/>
      <c r="D35" s="316"/>
      <c r="E35" s="317"/>
      <c r="F35" s="119" t="s">
        <v>47</v>
      </c>
      <c r="G35" s="119"/>
      <c r="H35" s="265" t="s">
        <v>42</v>
      </c>
      <c r="I35" s="266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59" t="s">
        <v>134</v>
      </c>
      <c r="C36" s="271"/>
      <c r="D36" s="271"/>
      <c r="E36" s="271"/>
      <c r="F36" s="141" t="s">
        <v>39</v>
      </c>
      <c r="G36" s="141"/>
      <c r="H36" s="260" t="str">
        <f>$D$20</f>
        <v>NAVY</v>
      </c>
      <c r="I36" s="261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18" t="s">
        <v>140</v>
      </c>
      <c r="Q36" s="170"/>
    </row>
    <row r="37" spans="1:17" s="64" customFormat="1" ht="39.75" hidden="1" customHeight="1">
      <c r="A37" s="140">
        <v>2</v>
      </c>
      <c r="B37" s="259" t="s">
        <v>134</v>
      </c>
      <c r="C37" s="271"/>
      <c r="D37" s="271"/>
      <c r="E37" s="271"/>
      <c r="F37" s="141" t="s">
        <v>39</v>
      </c>
      <c r="G37" s="141"/>
      <c r="H37" s="260" t="e">
        <f>#REF!</f>
        <v>#REF!</v>
      </c>
      <c r="I37" s="261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19"/>
      <c r="Q37" s="170"/>
    </row>
    <row r="38" spans="1:17" s="64" customFormat="1" ht="39.75" hidden="1" customHeight="1">
      <c r="A38" s="140">
        <v>4</v>
      </c>
      <c r="B38" s="268" t="s">
        <v>137</v>
      </c>
      <c r="C38" s="269"/>
      <c r="D38" s="269"/>
      <c r="E38" s="270"/>
      <c r="F38" s="141" t="s">
        <v>40</v>
      </c>
      <c r="G38" s="141"/>
      <c r="H38" s="260" t="str">
        <f>$D$20</f>
        <v>NAVY</v>
      </c>
      <c r="I38" s="261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68" t="s">
        <v>137</v>
      </c>
      <c r="C39" s="269"/>
      <c r="D39" s="269"/>
      <c r="E39" s="270"/>
      <c r="F39" s="141" t="s">
        <v>40</v>
      </c>
      <c r="G39" s="141"/>
      <c r="H39" s="260" t="e">
        <f>#REF!</f>
        <v>#REF!</v>
      </c>
      <c r="I39" s="261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59" t="s">
        <v>135</v>
      </c>
      <c r="C40" s="271"/>
      <c r="D40" s="271"/>
      <c r="E40" s="271"/>
      <c r="F40" s="141" t="s">
        <v>56</v>
      </c>
      <c r="G40" s="141"/>
      <c r="H40" s="260" t="str">
        <f>$D$20</f>
        <v>NAVY</v>
      </c>
      <c r="I40" s="261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59" t="s">
        <v>135</v>
      </c>
      <c r="C41" s="271"/>
      <c r="D41" s="271"/>
      <c r="E41" s="271"/>
      <c r="F41" s="141" t="s">
        <v>56</v>
      </c>
      <c r="G41" s="141"/>
      <c r="H41" s="260" t="e">
        <f>#REF!</f>
        <v>#REF!</v>
      </c>
      <c r="I41" s="261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59" t="s">
        <v>136</v>
      </c>
      <c r="C42" s="271"/>
      <c r="D42" s="271"/>
      <c r="E42" s="271"/>
      <c r="F42" s="141" t="s">
        <v>56</v>
      </c>
      <c r="G42" s="141"/>
      <c r="H42" s="260" t="str">
        <f>$D$20</f>
        <v>NAVY</v>
      </c>
      <c r="I42" s="261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59" t="s">
        <v>136</v>
      </c>
      <c r="C43" s="271"/>
      <c r="D43" s="271"/>
      <c r="E43" s="271"/>
      <c r="F43" s="141" t="s">
        <v>56</v>
      </c>
      <c r="G43" s="141"/>
      <c r="H43" s="260" t="e">
        <f>#REF!</f>
        <v>#REF!</v>
      </c>
      <c r="I43" s="261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59" t="s">
        <v>141</v>
      </c>
      <c r="C44" s="271"/>
      <c r="D44" s="271"/>
      <c r="E44" s="271"/>
      <c r="F44" s="141" t="s">
        <v>56</v>
      </c>
      <c r="G44" s="141"/>
      <c r="H44" s="260" t="str">
        <f>$D$20</f>
        <v>NAVY</v>
      </c>
      <c r="I44" s="261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59" t="s">
        <v>141</v>
      </c>
      <c r="C45" s="271"/>
      <c r="D45" s="271"/>
      <c r="E45" s="271"/>
      <c r="F45" s="141" t="s">
        <v>56</v>
      </c>
      <c r="G45" s="141"/>
      <c r="H45" s="260" t="e">
        <f>#REF!</f>
        <v>#REF!</v>
      </c>
      <c r="I45" s="261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59" t="s">
        <v>149</v>
      </c>
      <c r="C46" s="271"/>
      <c r="D46" s="271"/>
      <c r="E46" s="271"/>
      <c r="F46" s="141" t="s">
        <v>56</v>
      </c>
      <c r="G46" s="141"/>
      <c r="H46" s="260" t="str">
        <f>$D$20</f>
        <v>NAVY</v>
      </c>
      <c r="I46" s="261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59" t="s">
        <v>149</v>
      </c>
      <c r="C47" s="271"/>
      <c r="D47" s="271"/>
      <c r="E47" s="271"/>
      <c r="F47" s="141" t="s">
        <v>56</v>
      </c>
      <c r="G47" s="141"/>
      <c r="H47" s="260" t="e">
        <f>#REF!</f>
        <v>#REF!</v>
      </c>
      <c r="I47" s="261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59" t="s">
        <v>148</v>
      </c>
      <c r="C48" s="271"/>
      <c r="D48" s="271"/>
      <c r="E48" s="271"/>
      <c r="F48" s="141" t="s">
        <v>57</v>
      </c>
      <c r="G48" s="141"/>
      <c r="H48" s="260" t="str">
        <f>$D$20</f>
        <v>NAVY</v>
      </c>
      <c r="I48" s="261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59" t="s">
        <v>148</v>
      </c>
      <c r="C49" s="271"/>
      <c r="D49" s="271"/>
      <c r="E49" s="271"/>
      <c r="F49" s="141" t="s">
        <v>57</v>
      </c>
      <c r="G49" s="141"/>
      <c r="H49" s="260" t="e">
        <f>#REF!</f>
        <v>#REF!</v>
      </c>
      <c r="I49" s="261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68" t="s">
        <v>55</v>
      </c>
      <c r="C50" s="269"/>
      <c r="D50" s="269"/>
      <c r="E50" s="270"/>
      <c r="F50" s="141" t="s">
        <v>57</v>
      </c>
      <c r="G50" s="141"/>
      <c r="H50" s="260" t="str">
        <f>$D$20</f>
        <v>NAVY</v>
      </c>
      <c r="I50" s="261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68" t="s">
        <v>55</v>
      </c>
      <c r="C51" s="269"/>
      <c r="D51" s="269"/>
      <c r="E51" s="270"/>
      <c r="F51" s="141" t="s">
        <v>57</v>
      </c>
      <c r="G51" s="141"/>
      <c r="H51" s="260" t="e">
        <f>#REF!</f>
        <v>#REF!</v>
      </c>
      <c r="I51" s="261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67" t="s">
        <v>32</v>
      </c>
      <c r="K53" s="267"/>
      <c r="L53" s="267"/>
      <c r="M53" s="267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11" t="s">
        <v>49</v>
      </c>
      <c r="C56" s="312"/>
      <c r="D56" s="312"/>
      <c r="E56" s="312"/>
      <c r="F56" s="312"/>
      <c r="G56" s="312"/>
      <c r="H56" s="312"/>
      <c r="I56" s="313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305" t="s">
        <v>53</v>
      </c>
      <c r="D57" s="306"/>
      <c r="E57" s="306"/>
      <c r="F57" s="306"/>
      <c r="G57" s="306"/>
      <c r="H57" s="306"/>
      <c r="I57" s="307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32.4" hidden="1">
      <c r="A58" s="175"/>
      <c r="B58" s="182" t="str">
        <f>$D$18</f>
        <v>NAVY</v>
      </c>
      <c r="C58" s="308" t="s">
        <v>156</v>
      </c>
      <c r="D58" s="309"/>
      <c r="E58" s="309"/>
      <c r="F58" s="309"/>
      <c r="G58" s="309"/>
      <c r="H58" s="309"/>
      <c r="I58" s="310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11" t="s">
        <v>54</v>
      </c>
      <c r="C59" s="312"/>
      <c r="D59" s="312"/>
      <c r="E59" s="312"/>
      <c r="F59" s="312"/>
      <c r="G59" s="312"/>
      <c r="H59" s="312"/>
      <c r="I59" s="313"/>
      <c r="J59" s="178"/>
      <c r="K59" s="178"/>
    </row>
    <row r="60" spans="1:17" s="177" customFormat="1" ht="34.5" hidden="1" customHeight="1">
      <c r="A60" s="175"/>
      <c r="B60" s="297"/>
      <c r="C60" s="298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297" t="s">
        <v>157</v>
      </c>
      <c r="C61" s="298"/>
      <c r="D61" s="184"/>
      <c r="E61" s="185"/>
      <c r="F61" s="299" t="s">
        <v>161</v>
      </c>
      <c r="G61" s="301"/>
      <c r="H61" s="299" t="s">
        <v>162</v>
      </c>
      <c r="I61" s="300"/>
      <c r="J61" s="301"/>
    </row>
    <row r="62" spans="1:17" s="177" customFormat="1" ht="81.75" hidden="1" customHeight="1">
      <c r="A62" s="175"/>
      <c r="B62" s="297" t="s">
        <v>154</v>
      </c>
      <c r="C62" s="298"/>
      <c r="D62" s="302" t="s">
        <v>163</v>
      </c>
      <c r="E62" s="303"/>
      <c r="F62" s="303"/>
      <c r="G62" s="303"/>
      <c r="H62" s="303"/>
      <c r="I62" s="303"/>
      <c r="J62" s="304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11" t="s">
        <v>49</v>
      </c>
      <c r="C65" s="312"/>
      <c r="D65" s="312"/>
      <c r="E65" s="312"/>
      <c r="F65" s="312"/>
      <c r="G65" s="312"/>
      <c r="H65" s="312"/>
      <c r="I65" s="313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305" t="s">
        <v>53</v>
      </c>
      <c r="D66" s="306"/>
      <c r="E66" s="306"/>
      <c r="F66" s="306"/>
      <c r="G66" s="306"/>
      <c r="H66" s="306"/>
      <c r="I66" s="307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32.4" hidden="1">
      <c r="A67" s="175"/>
      <c r="B67" s="182" t="str">
        <f>$D$18</f>
        <v>NAVY</v>
      </c>
      <c r="C67" s="308" t="s">
        <v>156</v>
      </c>
      <c r="D67" s="309"/>
      <c r="E67" s="309"/>
      <c r="F67" s="309"/>
      <c r="G67" s="309"/>
      <c r="H67" s="309"/>
      <c r="I67" s="310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11" t="s">
        <v>54</v>
      </c>
      <c r="C68" s="312"/>
      <c r="D68" s="312"/>
      <c r="E68" s="312"/>
      <c r="F68" s="312"/>
      <c r="G68" s="312"/>
      <c r="H68" s="312"/>
      <c r="I68" s="313"/>
      <c r="J68" s="178"/>
      <c r="K68" s="178"/>
    </row>
    <row r="69" spans="1:17" s="177" customFormat="1" ht="34.5" hidden="1" customHeight="1">
      <c r="A69" s="175"/>
      <c r="B69" s="297"/>
      <c r="C69" s="298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297" t="s">
        <v>157</v>
      </c>
      <c r="C70" s="298"/>
      <c r="D70" s="299" t="s">
        <v>159</v>
      </c>
      <c r="E70" s="300"/>
      <c r="F70" s="300"/>
      <c r="G70" s="300"/>
      <c r="H70" s="300"/>
      <c r="I70" s="300"/>
      <c r="J70" s="301"/>
    </row>
    <row r="71" spans="1:17" s="177" customFormat="1" ht="81.75" hidden="1" customHeight="1">
      <c r="A71" s="175"/>
      <c r="B71" s="297" t="s">
        <v>154</v>
      </c>
      <c r="C71" s="298"/>
      <c r="D71" s="302" t="s">
        <v>160</v>
      </c>
      <c r="E71" s="303"/>
      <c r="F71" s="303"/>
      <c r="G71" s="303"/>
      <c r="H71" s="303"/>
      <c r="I71" s="303"/>
      <c r="J71" s="304"/>
    </row>
    <row r="72" spans="1:17" s="175" customFormat="1" ht="34.5" customHeight="1">
      <c r="A72" s="27">
        <v>2</v>
      </c>
      <c r="B72" s="176" t="s">
        <v>129</v>
      </c>
      <c r="C72" s="272" t="s">
        <v>131</v>
      </c>
      <c r="D72" s="272"/>
      <c r="E72" s="272"/>
      <c r="F72" s="272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11" t="s">
        <v>49</v>
      </c>
      <c r="C73" s="312"/>
      <c r="D73" s="312"/>
      <c r="E73" s="312"/>
      <c r="F73" s="312"/>
      <c r="G73" s="312"/>
      <c r="H73" s="312"/>
      <c r="I73" s="313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305" t="s">
        <v>76</v>
      </c>
      <c r="D74" s="306"/>
      <c r="E74" s="306"/>
      <c r="F74" s="306"/>
      <c r="G74" s="306"/>
      <c r="H74" s="306"/>
      <c r="I74" s="307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31" t="s">
        <v>68</v>
      </c>
      <c r="D75" s="332"/>
      <c r="E75" s="332"/>
      <c r="F75" s="332"/>
      <c r="G75" s="332"/>
      <c r="H75" s="332"/>
      <c r="I75" s="333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31" t="s">
        <v>68</v>
      </c>
      <c r="D76" s="332"/>
      <c r="E76" s="332"/>
      <c r="F76" s="332"/>
      <c r="G76" s="332"/>
      <c r="H76" s="332"/>
      <c r="I76" s="333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11" t="s">
        <v>77</v>
      </c>
      <c r="C77" s="312"/>
      <c r="D77" s="334"/>
      <c r="E77" s="334"/>
      <c r="F77" s="334"/>
      <c r="G77" s="334"/>
      <c r="H77" s="334"/>
      <c r="I77" s="335"/>
      <c r="J77" s="178"/>
      <c r="K77" s="178"/>
    </row>
    <row r="78" spans="1:17" s="177" customFormat="1" ht="34.5" hidden="1" customHeight="1">
      <c r="A78" s="175"/>
      <c r="B78" s="297"/>
      <c r="C78" s="298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.05" hidden="1" customHeight="1">
      <c r="A79" s="175"/>
      <c r="B79" s="323" t="s">
        <v>78</v>
      </c>
      <c r="C79" s="324"/>
      <c r="D79" s="328" t="s">
        <v>75</v>
      </c>
      <c r="E79" s="329"/>
      <c r="F79" s="329"/>
      <c r="G79" s="329"/>
      <c r="H79" s="329"/>
      <c r="I79" s="329"/>
      <c r="J79" s="330"/>
    </row>
    <row r="80" spans="1:17" s="177" customFormat="1" ht="82.05" hidden="1" customHeight="1">
      <c r="A80" s="175"/>
      <c r="B80" s="323" t="s">
        <v>79</v>
      </c>
      <c r="C80" s="324"/>
      <c r="D80" s="328" t="s">
        <v>75</v>
      </c>
      <c r="E80" s="329"/>
      <c r="F80" s="329"/>
      <c r="G80" s="329"/>
      <c r="H80" s="329"/>
      <c r="I80" s="329"/>
      <c r="J80" s="330"/>
    </row>
    <row r="81" spans="1:17" s="175" customFormat="1" ht="34.5" customHeight="1">
      <c r="A81" s="27">
        <v>3</v>
      </c>
      <c r="B81" s="176" t="s">
        <v>130</v>
      </c>
      <c r="C81" s="272" t="s">
        <v>180</v>
      </c>
      <c r="D81" s="272"/>
      <c r="E81" s="272"/>
      <c r="F81" s="272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25" t="s">
        <v>80</v>
      </c>
      <c r="D82" s="326"/>
      <c r="E82" s="326"/>
      <c r="F82" s="326"/>
      <c r="G82" s="326"/>
      <c r="H82" s="326"/>
      <c r="I82" s="327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20" t="s">
        <v>184</v>
      </c>
      <c r="D83" s="321"/>
      <c r="E83" s="321"/>
      <c r="F83" s="321"/>
      <c r="G83" s="321"/>
      <c r="H83" s="321"/>
      <c r="I83" s="322"/>
      <c r="J83" s="65"/>
      <c r="K83" s="65"/>
      <c r="L83" s="65"/>
      <c r="M83" s="65"/>
      <c r="N83" s="65"/>
    </row>
    <row r="84" spans="1:17" s="11" customFormat="1" ht="29.25" customHeight="1">
      <c r="B84" s="267" t="s">
        <v>126</v>
      </c>
      <c r="C84" s="267"/>
      <c r="D84" s="267"/>
      <c r="E84" s="267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32.4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32.4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62" t="s">
        <v>183</v>
      </c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</row>
    <row r="91" spans="1:17" s="187" customFormat="1" ht="54">
      <c r="B91" s="188"/>
      <c r="C91" s="262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</row>
    <row r="92" spans="1:17" s="150" customFormat="1" ht="32.4">
      <c r="G92" s="151"/>
    </row>
    <row r="93" spans="1:17" s="150" customFormat="1" ht="32.4">
      <c r="G93" s="151"/>
    </row>
    <row r="94" spans="1:17" s="150" customFormat="1" ht="32.4">
      <c r="G94" s="151"/>
    </row>
    <row r="95" spans="1:17" s="150" customFormat="1" ht="32.4">
      <c r="G95" s="151"/>
    </row>
    <row r="96" spans="1:17" s="150" customFormat="1" ht="32.4">
      <c r="G96" s="151"/>
    </row>
    <row r="97" spans="7:7" s="150" customFormat="1" ht="32.4">
      <c r="G97" s="151"/>
    </row>
    <row r="98" spans="7:7" s="150" customFormat="1" ht="32.4">
      <c r="G98" s="151"/>
    </row>
    <row r="99" spans="7:7" s="150" customFormat="1" ht="32.4">
      <c r="G99" s="151"/>
    </row>
    <row r="100" spans="7:7" s="150" customFormat="1" ht="32.4">
      <c r="G100" s="151"/>
    </row>
    <row r="101" spans="7:7" s="150" customFormat="1" ht="32.4">
      <c r="G101" s="151"/>
    </row>
    <row r="102" spans="7:7" s="150" customFormat="1" ht="32.4">
      <c r="G102" s="151"/>
    </row>
    <row r="103" spans="7:7" s="150" customFormat="1" ht="32.4">
      <c r="G103" s="151"/>
    </row>
    <row r="104" spans="7:7" s="150" customFormat="1" ht="32.4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3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defaultColWidth="9.109375" defaultRowHeight="24"/>
  <cols>
    <col min="1" max="1" width="82.44140625" style="117" customWidth="1"/>
    <col min="2" max="2" width="241.44140625" style="118" customWidth="1"/>
    <col min="3" max="3" width="130.44140625" style="118" hidden="1" customWidth="1"/>
    <col min="4" max="16384" width="9.10937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.05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82.8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41.4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82.8">
      <c r="A14" s="112" t="s">
        <v>172</v>
      </c>
      <c r="B14" s="193"/>
      <c r="C14" s="115" t="e">
        <f>'1. CUTTING DOCKET'!#REF!</f>
        <v>#REF!</v>
      </c>
    </row>
    <row r="15" spans="1:10" s="110" customFormat="1" ht="82.8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37" t="s">
        <v>39</v>
      </c>
      <c r="C17" s="337"/>
    </row>
    <row r="18" spans="1:3" s="110" customFormat="1" ht="330" customHeight="1">
      <c r="A18" s="116" t="s">
        <v>142</v>
      </c>
      <c r="B18" s="340"/>
      <c r="C18" s="341"/>
    </row>
    <row r="19" spans="1:3" s="110" customFormat="1" ht="82.8" customHeight="1">
      <c r="A19" s="109" t="str">
        <f>'1. CUTTING DOCKET'!B38</f>
        <v>THẺ BÀI OVO</v>
      </c>
      <c r="B19" s="342" t="s">
        <v>40</v>
      </c>
      <c r="C19" s="343"/>
    </row>
    <row r="20" spans="1:3" s="110" customFormat="1" ht="313.5" customHeight="1">
      <c r="A20" s="116" t="s">
        <v>143</v>
      </c>
      <c r="B20" s="340"/>
      <c r="C20" s="341"/>
    </row>
    <row r="21" spans="1:3" s="110" customFormat="1" ht="82.8" customHeight="1">
      <c r="A21" s="109" t="str">
        <f>'1. CUTTING DOCKET'!B40</f>
        <v>GIẤY CHỐNG ẨM A4</v>
      </c>
      <c r="B21" s="342" t="s">
        <v>39</v>
      </c>
      <c r="C21" s="343"/>
    </row>
    <row r="22" spans="1:3" s="110" customFormat="1" ht="106.8" customHeight="1">
      <c r="A22" s="116"/>
      <c r="B22" s="338"/>
      <c r="C22" s="339"/>
    </row>
    <row r="23" spans="1:3" s="110" customFormat="1" ht="82.8" customHeight="1">
      <c r="A23" s="109" t="str">
        <f>'1. CUTTING DOCKET'!B42</f>
        <v>GÓI CHỐNG ẨM</v>
      </c>
      <c r="B23" s="342" t="s">
        <v>39</v>
      </c>
      <c r="C23" s="343"/>
    </row>
    <row r="24" spans="1:3" s="110" customFormat="1" ht="106.8" customHeight="1">
      <c r="A24" s="116"/>
      <c r="B24" s="338"/>
      <c r="C24" s="339"/>
    </row>
    <row r="25" spans="1:3" s="110" customFormat="1" ht="90" customHeight="1">
      <c r="A25" s="109" t="str">
        <f>'1. CUTTING DOCKET'!B44</f>
        <v>BAO NYLON OVO - 40X51CM</v>
      </c>
      <c r="B25" s="337" t="s">
        <v>144</v>
      </c>
      <c r="C25" s="337"/>
    </row>
    <row r="26" spans="1:3" s="110" customFormat="1" ht="409.5" customHeight="1">
      <c r="A26" s="116" t="s">
        <v>145</v>
      </c>
      <c r="B26" s="336"/>
      <c r="C26" s="336"/>
    </row>
    <row r="27" spans="1:3" s="110" customFormat="1" ht="90" customHeight="1">
      <c r="A27" s="109" t="str">
        <f>'1. CUTTING DOCKET'!B48</f>
        <v>THÙNG CARTON OVO - 60X40X30</v>
      </c>
      <c r="B27" s="337" t="s">
        <v>144</v>
      </c>
      <c r="C27" s="337"/>
    </row>
    <row r="28" spans="1:3" s="110" customFormat="1" ht="241.5" customHeight="1">
      <c r="A28" s="116" t="s">
        <v>146</v>
      </c>
      <c r="B28" s="338"/>
      <c r="C28" s="339"/>
    </row>
    <row r="29" spans="1:3" s="110" customFormat="1" ht="90" customHeight="1">
      <c r="A29" s="109" t="s">
        <v>147</v>
      </c>
      <c r="B29" s="337" t="s">
        <v>144</v>
      </c>
      <c r="C29" s="337"/>
    </row>
    <row r="30" spans="1:3" s="110" customFormat="1" ht="114" customHeight="1">
      <c r="A30" s="116"/>
      <c r="B30" s="336"/>
      <c r="C30" s="336"/>
    </row>
    <row r="31" spans="1:3" s="110" customFormat="1" ht="90" customHeight="1">
      <c r="A31" s="109" t="str">
        <f>'1. CUTTING DOCKET'!$B$50</f>
        <v>TẤM LÓT THÙNG</v>
      </c>
      <c r="B31" s="337" t="s">
        <v>144</v>
      </c>
      <c r="C31" s="337"/>
    </row>
    <row r="32" spans="1:3" s="110" customFormat="1" ht="114" customHeight="1">
      <c r="A32" s="116"/>
      <c r="B32" s="336"/>
      <c r="C32" s="336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31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defaultColWidth="14.44140625" defaultRowHeight="24"/>
  <cols>
    <col min="1" max="1" width="6.44140625" style="216" customWidth="1"/>
    <col min="2" max="2" width="58" style="216" customWidth="1"/>
    <col min="3" max="3" width="84.6640625" style="216" customWidth="1"/>
    <col min="4" max="4" width="18.44140625" style="216" customWidth="1"/>
    <col min="5" max="5" width="20.77734375" style="216" customWidth="1"/>
    <col min="6" max="6" width="16.44140625" style="216" customWidth="1"/>
    <col min="7" max="7" width="15.33203125" style="216" hidden="1" customWidth="1"/>
    <col min="8" max="9" width="15.33203125" style="216" customWidth="1"/>
    <col min="10" max="10" width="18.44140625" style="216" customWidth="1"/>
    <col min="11" max="11" width="16.33203125" style="216" customWidth="1"/>
    <col min="12" max="14" width="15.33203125" style="216" customWidth="1"/>
    <col min="15" max="15" width="15.77734375" style="216" customWidth="1"/>
    <col min="16" max="16" width="18.6640625" style="216" customWidth="1"/>
    <col min="17" max="27" width="8" style="216" customWidth="1"/>
    <col min="28" max="16384" width="14.4414062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231</v>
      </c>
      <c r="F1" s="226" t="s">
        <v>229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233</v>
      </c>
      <c r="D2" s="203"/>
      <c r="F2" s="226" t="s">
        <v>230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228</v>
      </c>
      <c r="K4" s="219" t="s">
        <v>227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224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225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226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209</v>
      </c>
      <c r="C11" s="212" t="s">
        <v>210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211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212</v>
      </c>
      <c r="C12" s="212" t="s">
        <v>213</v>
      </c>
      <c r="D12" s="210" t="b">
        <v>1</v>
      </c>
      <c r="E12" s="210" t="s">
        <v>214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211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214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215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216</v>
      </c>
      <c r="C15" s="212" t="s">
        <v>217</v>
      </c>
      <c r="D15" s="210" t="b">
        <v>1</v>
      </c>
      <c r="E15" s="210" t="s">
        <v>214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218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219</v>
      </c>
      <c r="C16" s="212" t="s">
        <v>220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221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222</v>
      </c>
      <c r="C17" s="212" t="s">
        <v>223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4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AD952"/>
  <sheetViews>
    <sheetView tabSelected="1" view="pageBreakPreview" zoomScale="50" zoomScaleNormal="55" zoomScaleSheetLayoutView="50" workbookViewId="0">
      <selection activeCell="C22" sqref="C22"/>
    </sheetView>
  </sheetViews>
  <sheetFormatPr defaultColWidth="14.44140625" defaultRowHeight="24"/>
  <cols>
    <col min="1" max="1" width="6.44140625" style="216" customWidth="1"/>
    <col min="2" max="2" width="82.44140625" style="216" customWidth="1"/>
    <col min="3" max="3" width="81.44140625" style="216" customWidth="1"/>
    <col min="4" max="4" width="21.44140625" style="216" customWidth="1"/>
    <col min="5" max="5" width="20.33203125" style="216" customWidth="1"/>
    <col min="6" max="6" width="20.33203125" style="216" hidden="1" customWidth="1"/>
    <col min="7" max="7" width="19.77734375" style="216" customWidth="1"/>
    <col min="8" max="9" width="19.77734375" style="216" hidden="1" customWidth="1"/>
    <col min="10" max="10" width="28.77734375" style="216" hidden="1" customWidth="1"/>
    <col min="11" max="15" width="19.77734375" style="216" customWidth="1"/>
    <col min="16" max="17" width="19.77734375" style="216" hidden="1" customWidth="1"/>
    <col min="18" max="18" width="77.44140625" style="216" customWidth="1"/>
    <col min="19" max="29" width="8" style="216" customWidth="1"/>
    <col min="30" max="16384" width="14.44140625" style="216"/>
  </cols>
  <sheetData>
    <row r="1" spans="1:30" s="199" customFormat="1" ht="30.75" customHeight="1">
      <c r="A1" s="198"/>
      <c r="B1" s="198"/>
      <c r="C1" s="198"/>
      <c r="D1" s="198"/>
      <c r="K1" s="200"/>
      <c r="L1" s="203"/>
      <c r="M1" s="203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</row>
    <row r="2" spans="1:30" s="199" customFormat="1" ht="30.75" customHeight="1">
      <c r="A2" s="203"/>
      <c r="B2" s="203" t="s">
        <v>241</v>
      </c>
      <c r="C2" s="202" t="s">
        <v>236</v>
      </c>
      <c r="D2" s="203"/>
      <c r="L2" s="206"/>
      <c r="M2" s="206"/>
      <c r="N2" s="206"/>
      <c r="O2" s="206"/>
      <c r="P2" s="206"/>
      <c r="Q2" s="206"/>
      <c r="R2" s="206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</row>
    <row r="3" spans="1:30" s="199" customFormat="1" ht="30.75" customHeight="1">
      <c r="A3" s="203"/>
      <c r="B3" s="203" t="s">
        <v>242</v>
      </c>
      <c r="C3" s="202" t="s">
        <v>237</v>
      </c>
      <c r="D3" s="203"/>
      <c r="K3" s="206"/>
      <c r="L3" s="206"/>
      <c r="M3" s="206"/>
      <c r="N3" s="239"/>
      <c r="O3" s="239"/>
      <c r="P3" s="239"/>
      <c r="Q3" s="239"/>
      <c r="R3" s="239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</row>
    <row r="4" spans="1:30" s="199" customFormat="1" ht="30.75" customHeight="1">
      <c r="A4" s="203"/>
      <c r="B4" s="203"/>
      <c r="C4" s="203"/>
      <c r="D4" s="203"/>
      <c r="K4" s="206"/>
      <c r="L4" s="206"/>
      <c r="M4" s="206"/>
      <c r="N4" s="239"/>
      <c r="O4" s="239"/>
      <c r="P4" s="239"/>
      <c r="Q4" s="239"/>
      <c r="R4" s="239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</row>
    <row r="5" spans="1:30" s="199" customFormat="1" ht="30.75" customHeight="1">
      <c r="A5" s="203"/>
      <c r="B5" s="203"/>
      <c r="C5" s="203"/>
      <c r="D5" s="203"/>
      <c r="K5" s="206"/>
      <c r="L5" s="206"/>
      <c r="M5" s="206"/>
      <c r="N5" s="239"/>
      <c r="O5" s="239"/>
      <c r="P5" s="239"/>
      <c r="Q5" s="239"/>
      <c r="R5" s="239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</row>
    <row r="6" spans="1:30" s="199" customFormat="1" ht="30.75" customHeight="1">
      <c r="A6" s="203"/>
      <c r="B6" s="203"/>
      <c r="C6" s="203"/>
      <c r="D6" s="203"/>
      <c r="K6" s="206"/>
      <c r="L6" s="206"/>
      <c r="M6" s="206"/>
      <c r="N6" s="238" t="s">
        <v>189</v>
      </c>
      <c r="O6" s="238"/>
      <c r="P6" s="238"/>
      <c r="Q6" s="238"/>
      <c r="R6" s="239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</row>
    <row r="7" spans="1:30" s="209" customFormat="1" ht="80.2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/>
      <c r="G7" s="232" t="s">
        <v>194</v>
      </c>
      <c r="H7" s="232" t="s">
        <v>195</v>
      </c>
      <c r="I7" s="232" t="s">
        <v>74</v>
      </c>
      <c r="J7" s="232" t="s">
        <v>239</v>
      </c>
      <c r="K7" s="232" t="s">
        <v>63</v>
      </c>
      <c r="L7" s="232" t="s">
        <v>10</v>
      </c>
      <c r="M7" s="249" t="s">
        <v>60</v>
      </c>
      <c r="N7" s="232" t="s">
        <v>61</v>
      </c>
      <c r="O7" s="232" t="s">
        <v>62</v>
      </c>
      <c r="P7" s="251"/>
      <c r="Q7" s="251"/>
      <c r="R7" s="240"/>
    </row>
    <row r="8" spans="1:30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3"/>
      <c r="G8" s="236">
        <v>43832</v>
      </c>
      <c r="H8" s="237">
        <v>25</v>
      </c>
      <c r="I8" s="237">
        <f>K8-1</f>
        <v>26</v>
      </c>
      <c r="J8" s="237"/>
      <c r="K8" s="233">
        <f>L8-1</f>
        <v>27</v>
      </c>
      <c r="L8" s="233">
        <v>28</v>
      </c>
      <c r="M8" s="250">
        <v>29</v>
      </c>
      <c r="N8" s="233">
        <f>M8+1</f>
        <v>30</v>
      </c>
      <c r="O8" s="233">
        <v>31</v>
      </c>
      <c r="P8" s="252"/>
      <c r="Q8" s="252"/>
      <c r="R8" s="229"/>
    </row>
    <row r="9" spans="1:30" s="230" customFormat="1" ht="80.25" customHeight="1">
      <c r="A9" s="233">
        <v>2</v>
      </c>
      <c r="B9" s="234" t="s">
        <v>240</v>
      </c>
      <c r="C9" s="235" t="s">
        <v>119</v>
      </c>
      <c r="D9" s="233" t="b">
        <v>1</v>
      </c>
      <c r="E9" s="233" t="s">
        <v>198</v>
      </c>
      <c r="F9" s="233"/>
      <c r="G9" s="236">
        <v>43838</v>
      </c>
      <c r="H9" s="237">
        <v>1</v>
      </c>
      <c r="I9" s="237">
        <v>1</v>
      </c>
      <c r="J9" s="237"/>
      <c r="K9" s="233">
        <v>1</v>
      </c>
      <c r="L9" s="233">
        <v>1</v>
      </c>
      <c r="M9" s="250">
        <v>1</v>
      </c>
      <c r="N9" s="233">
        <v>1</v>
      </c>
      <c r="O9" s="233">
        <v>1</v>
      </c>
      <c r="P9" s="252"/>
      <c r="Q9" s="252"/>
      <c r="R9" s="229"/>
    </row>
    <row r="10" spans="1:30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3"/>
      <c r="G10" s="236">
        <v>43832</v>
      </c>
      <c r="H10" s="237">
        <v>7.5</v>
      </c>
      <c r="I10" s="237">
        <v>7.5</v>
      </c>
      <c r="J10" s="237"/>
      <c r="K10" s="233" t="s">
        <v>201</v>
      </c>
      <c r="L10" s="233" t="s">
        <v>201</v>
      </c>
      <c r="M10" s="250" t="s">
        <v>201</v>
      </c>
      <c r="N10" s="233">
        <v>8</v>
      </c>
      <c r="O10" s="233">
        <v>8</v>
      </c>
      <c r="P10" s="252"/>
      <c r="Q10" s="252"/>
      <c r="R10" s="229"/>
    </row>
    <row r="11" spans="1:30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3"/>
      <c r="G11" s="236">
        <v>43834</v>
      </c>
      <c r="H11" s="237">
        <v>3.5</v>
      </c>
      <c r="I11" s="237">
        <v>3.5</v>
      </c>
      <c r="J11" s="237"/>
      <c r="K11" s="233">
        <v>3.75</v>
      </c>
      <c r="L11" s="233">
        <v>3.75</v>
      </c>
      <c r="M11" s="250">
        <v>3.75</v>
      </c>
      <c r="N11" s="233">
        <v>4</v>
      </c>
      <c r="O11" s="233">
        <v>4</v>
      </c>
      <c r="P11" s="252"/>
      <c r="Q11" s="252"/>
      <c r="R11" s="229"/>
    </row>
    <row r="12" spans="1:30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3"/>
      <c r="G12" s="236">
        <v>43834</v>
      </c>
      <c r="H12" s="237">
        <v>1</v>
      </c>
      <c r="I12" s="237">
        <v>1</v>
      </c>
      <c r="J12" s="237"/>
      <c r="K12" s="233">
        <v>1</v>
      </c>
      <c r="L12" s="233">
        <v>1</v>
      </c>
      <c r="M12" s="250">
        <v>1</v>
      </c>
      <c r="N12" s="233">
        <v>1</v>
      </c>
      <c r="O12" s="233">
        <v>1</v>
      </c>
      <c r="P12" s="252"/>
      <c r="Q12" s="252"/>
      <c r="R12" s="229"/>
    </row>
    <row r="13" spans="1:30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3"/>
      <c r="G13" s="236">
        <v>43832</v>
      </c>
      <c r="H13" s="237">
        <v>15</v>
      </c>
      <c r="I13" s="237">
        <v>17</v>
      </c>
      <c r="J13" s="237"/>
      <c r="K13" s="233">
        <v>19.5</v>
      </c>
      <c r="L13" s="233">
        <v>20.5</v>
      </c>
      <c r="M13" s="250">
        <v>21.5</v>
      </c>
      <c r="N13" s="233">
        <v>22.5</v>
      </c>
      <c r="O13" s="233">
        <v>23.5</v>
      </c>
      <c r="P13" s="252"/>
      <c r="Q13" s="253"/>
      <c r="R13" s="229"/>
    </row>
    <row r="14" spans="1:30" s="230" customFormat="1" ht="80.25" customHeight="1">
      <c r="A14" s="233">
        <v>7</v>
      </c>
      <c r="B14" s="234" t="s">
        <v>209</v>
      </c>
      <c r="C14" s="235" t="s">
        <v>210</v>
      </c>
      <c r="D14" s="233" t="b">
        <v>1</v>
      </c>
      <c r="E14" s="233" t="s">
        <v>198</v>
      </c>
      <c r="F14" s="233"/>
      <c r="G14" s="236">
        <v>43832</v>
      </c>
      <c r="H14" s="237">
        <v>16.5</v>
      </c>
      <c r="I14" s="237">
        <v>18.5</v>
      </c>
      <c r="J14" s="237"/>
      <c r="K14" s="233">
        <v>21</v>
      </c>
      <c r="L14" s="233">
        <v>22</v>
      </c>
      <c r="M14" s="250">
        <v>23</v>
      </c>
      <c r="N14" s="233">
        <v>24</v>
      </c>
      <c r="O14" s="233">
        <v>25</v>
      </c>
      <c r="P14" s="252"/>
      <c r="Q14" s="253"/>
      <c r="R14" s="229"/>
    </row>
    <row r="15" spans="1:30" s="230" customFormat="1" ht="80.25" customHeight="1">
      <c r="A15" s="233">
        <v>8</v>
      </c>
      <c r="B15" s="234" t="s">
        <v>212</v>
      </c>
      <c r="C15" s="235" t="s">
        <v>213</v>
      </c>
      <c r="D15" s="233" t="b">
        <v>1</v>
      </c>
      <c r="E15" s="233" t="s">
        <v>214</v>
      </c>
      <c r="F15" s="233"/>
      <c r="G15" s="236">
        <v>43832</v>
      </c>
      <c r="H15" s="237">
        <v>16.5</v>
      </c>
      <c r="I15" s="237">
        <v>18.5</v>
      </c>
      <c r="J15" s="237"/>
      <c r="K15" s="233">
        <v>21</v>
      </c>
      <c r="L15" s="233">
        <v>22</v>
      </c>
      <c r="M15" s="250">
        <v>23</v>
      </c>
      <c r="N15" s="233">
        <v>24</v>
      </c>
      <c r="O15" s="233">
        <v>25</v>
      </c>
      <c r="P15" s="252"/>
      <c r="Q15" s="253"/>
      <c r="R15" s="229"/>
    </row>
    <row r="16" spans="1:30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214</v>
      </c>
      <c r="F16" s="233"/>
      <c r="G16" s="236">
        <v>43834</v>
      </c>
      <c r="H16" s="237">
        <v>8.5</v>
      </c>
      <c r="I16" s="237">
        <v>9</v>
      </c>
      <c r="J16" s="237"/>
      <c r="K16" s="233">
        <v>9.25</v>
      </c>
      <c r="L16" s="233">
        <v>9.625</v>
      </c>
      <c r="M16" s="250">
        <v>10</v>
      </c>
      <c r="N16" s="233">
        <v>10.375</v>
      </c>
      <c r="O16" s="233">
        <v>10.75</v>
      </c>
      <c r="P16" s="233"/>
      <c r="Q16" s="258"/>
      <c r="R16" s="229"/>
    </row>
    <row r="17" spans="1:18" s="230" customFormat="1" ht="80.25" customHeight="1">
      <c r="A17" s="233">
        <v>10</v>
      </c>
      <c r="B17" s="234" t="s">
        <v>215</v>
      </c>
      <c r="C17" s="235" t="s">
        <v>111</v>
      </c>
      <c r="D17" s="233" t="b">
        <v>1</v>
      </c>
      <c r="E17" s="233" t="s">
        <v>198</v>
      </c>
      <c r="F17" s="233">
        <v>0.375</v>
      </c>
      <c r="G17" s="236">
        <v>43834</v>
      </c>
      <c r="H17" s="237">
        <f>I17-3/8</f>
        <v>23.5</v>
      </c>
      <c r="I17" s="237">
        <f>K17-3/8</f>
        <v>23.875</v>
      </c>
      <c r="J17" s="237"/>
      <c r="K17" s="233">
        <f>L17-F17</f>
        <v>24.25</v>
      </c>
      <c r="L17" s="233">
        <f>(M17-F17)</f>
        <v>24.625</v>
      </c>
      <c r="M17" s="250">
        <v>25</v>
      </c>
      <c r="N17" s="233">
        <f>M17+F17</f>
        <v>25.375</v>
      </c>
      <c r="O17" s="233">
        <f>N17+F17</f>
        <v>25.75</v>
      </c>
      <c r="P17" s="252"/>
      <c r="Q17" s="253"/>
      <c r="R17" s="229"/>
    </row>
    <row r="18" spans="1:18" s="230" customFormat="1" ht="80.25" customHeight="1">
      <c r="A18" s="233">
        <v>11</v>
      </c>
      <c r="B18" s="234" t="s">
        <v>216</v>
      </c>
      <c r="C18" s="235" t="s">
        <v>217</v>
      </c>
      <c r="D18" s="233" t="b">
        <v>1</v>
      </c>
      <c r="E18" s="233" t="s">
        <v>214</v>
      </c>
      <c r="F18" s="233">
        <v>0.5</v>
      </c>
      <c r="G18" s="236">
        <v>43834</v>
      </c>
      <c r="H18" s="237">
        <v>7.75</v>
      </c>
      <c r="I18" s="237">
        <v>8.25</v>
      </c>
      <c r="J18" s="237"/>
      <c r="K18" s="233">
        <f>L18-F18</f>
        <v>8.5</v>
      </c>
      <c r="L18" s="233">
        <f>(M18-F18)</f>
        <v>9</v>
      </c>
      <c r="M18" s="250">
        <v>9.5</v>
      </c>
      <c r="N18" s="233">
        <f>M18+F18</f>
        <v>10</v>
      </c>
      <c r="O18" s="233">
        <f>N18+F18</f>
        <v>10.5</v>
      </c>
      <c r="P18" s="252"/>
      <c r="Q18" s="253"/>
      <c r="R18" s="229"/>
    </row>
    <row r="19" spans="1:18" s="246" customFormat="1" ht="80.25" customHeight="1">
      <c r="A19" s="241">
        <v>12</v>
      </c>
      <c r="B19" s="242" t="s">
        <v>219</v>
      </c>
      <c r="C19" s="243" t="s">
        <v>235</v>
      </c>
      <c r="D19" s="241" t="b">
        <v>1</v>
      </c>
      <c r="E19" s="241" t="s">
        <v>198</v>
      </c>
      <c r="F19" s="241"/>
      <c r="G19" s="244">
        <v>43834</v>
      </c>
      <c r="H19" s="245">
        <f>I19-0.25</f>
        <v>3.5</v>
      </c>
      <c r="I19" s="245">
        <f>K19-0.25</f>
        <v>3.75</v>
      </c>
      <c r="J19" s="245"/>
      <c r="K19" s="241">
        <f>L19-0.25</f>
        <v>4</v>
      </c>
      <c r="L19" s="241">
        <v>4.25</v>
      </c>
      <c r="M19" s="250">
        <f>L19+0.25</f>
        <v>4.5</v>
      </c>
      <c r="N19" s="241">
        <f>M19+1/4</f>
        <v>4.75</v>
      </c>
      <c r="O19" s="257">
        <f t="shared" ref="O19" si="0">M19+1/4</f>
        <v>4.75</v>
      </c>
      <c r="P19" s="254"/>
      <c r="Q19" s="254"/>
      <c r="R19" s="248"/>
    </row>
    <row r="20" spans="1:18" s="246" customFormat="1" ht="80.25" customHeight="1">
      <c r="A20" s="241"/>
      <c r="B20" s="242" t="s">
        <v>238</v>
      </c>
      <c r="C20" s="243" t="s">
        <v>243</v>
      </c>
      <c r="D20" s="241"/>
      <c r="E20" s="241"/>
      <c r="F20" s="233">
        <v>0.375</v>
      </c>
      <c r="G20" s="244">
        <v>43834</v>
      </c>
      <c r="H20" s="245"/>
      <c r="I20" s="245"/>
      <c r="J20" s="245"/>
      <c r="K20" s="233">
        <f>L20-F20</f>
        <v>6.75</v>
      </c>
      <c r="L20" s="233">
        <f>(M20-F20)</f>
        <v>7.125</v>
      </c>
      <c r="M20" s="250">
        <v>7.5</v>
      </c>
      <c r="N20" s="233">
        <f>M20+F20</f>
        <v>7.875</v>
      </c>
      <c r="O20" s="233">
        <f>N20+F20</f>
        <v>8.25</v>
      </c>
      <c r="P20" s="254"/>
      <c r="Q20" s="256"/>
      <c r="R20" s="248"/>
    </row>
    <row r="21" spans="1:18" s="246" customFormat="1" ht="80.25" hidden="1" customHeight="1">
      <c r="A21" s="241">
        <v>13</v>
      </c>
      <c r="B21" s="242" t="s">
        <v>232</v>
      </c>
      <c r="C21" s="243" t="s">
        <v>117</v>
      </c>
      <c r="D21" s="241" t="b">
        <v>1</v>
      </c>
      <c r="E21" s="241" t="s">
        <v>198</v>
      </c>
      <c r="F21" s="241"/>
      <c r="G21" s="244">
        <v>43838</v>
      </c>
      <c r="H21" s="244">
        <v>44020</v>
      </c>
      <c r="I21" s="244">
        <v>44020</v>
      </c>
      <c r="J21" s="244"/>
      <c r="K21" s="241">
        <f>L21</f>
        <v>0.75</v>
      </c>
      <c r="L21" s="241">
        <v>0.75</v>
      </c>
      <c r="M21" s="250">
        <v>0.75</v>
      </c>
      <c r="N21" s="241">
        <f>M21</f>
        <v>0.75</v>
      </c>
      <c r="O21" s="257">
        <f>M21</f>
        <v>0.75</v>
      </c>
      <c r="P21" s="254"/>
      <c r="Q21" s="256"/>
      <c r="R21" s="248"/>
    </row>
    <row r="22" spans="1:18" s="246" customFormat="1" ht="80.25" customHeight="1">
      <c r="A22" s="241">
        <v>14</v>
      </c>
      <c r="B22" s="242" t="s">
        <v>234</v>
      </c>
      <c r="C22" s="243" t="s">
        <v>115</v>
      </c>
      <c r="D22" s="241"/>
      <c r="E22" s="241"/>
      <c r="F22" s="241"/>
      <c r="G22" s="247">
        <v>0.125</v>
      </c>
      <c r="H22" s="247">
        <f>I22</f>
        <v>1</v>
      </c>
      <c r="I22" s="247">
        <f>K22</f>
        <v>1</v>
      </c>
      <c r="J22" s="247"/>
      <c r="K22" s="241">
        <f>L22</f>
        <v>1</v>
      </c>
      <c r="L22" s="241">
        <v>1</v>
      </c>
      <c r="M22" s="250">
        <v>1</v>
      </c>
      <c r="N22" s="241">
        <f>M22</f>
        <v>1</v>
      </c>
      <c r="O22" s="257">
        <f>M22</f>
        <v>1</v>
      </c>
      <c r="P22" s="255"/>
      <c r="Q22" s="254"/>
      <c r="R22" s="248"/>
    </row>
    <row r="23" spans="1:18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8"/>
      <c r="M23" s="217"/>
      <c r="N23" s="217"/>
      <c r="O23" s="217"/>
      <c r="P23" s="217"/>
    </row>
    <row r="24" spans="1:18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8"/>
      <c r="M24" s="217"/>
      <c r="N24" s="217"/>
      <c r="O24" s="217"/>
      <c r="P24" s="217"/>
    </row>
    <row r="25" spans="1:18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8"/>
      <c r="M25" s="217"/>
      <c r="N25" s="217"/>
      <c r="O25" s="217"/>
      <c r="P25" s="217"/>
    </row>
    <row r="26" spans="1:18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8"/>
      <c r="M26" s="217"/>
      <c r="N26" s="217"/>
      <c r="O26" s="217"/>
      <c r="P26" s="217"/>
    </row>
    <row r="27" spans="1:18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8"/>
      <c r="M27" s="217"/>
      <c r="N27" s="217"/>
      <c r="O27" s="217"/>
      <c r="P27" s="217"/>
    </row>
    <row r="28" spans="1:18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8"/>
      <c r="M28" s="217"/>
      <c r="N28" s="217"/>
      <c r="O28" s="217"/>
      <c r="P28" s="217"/>
    </row>
    <row r="29" spans="1:18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8"/>
      <c r="M29" s="217"/>
      <c r="N29" s="217"/>
      <c r="O29" s="217"/>
      <c r="P29" s="217"/>
    </row>
    <row r="30" spans="1:18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8"/>
      <c r="M30" s="217"/>
      <c r="N30" s="217"/>
      <c r="O30" s="217"/>
      <c r="P30" s="217"/>
    </row>
    <row r="31" spans="1:18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8"/>
      <c r="M31" s="217"/>
      <c r="N31" s="217"/>
      <c r="O31" s="217"/>
      <c r="P31" s="217"/>
    </row>
    <row r="32" spans="1:18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8"/>
      <c r="M32" s="217"/>
      <c r="N32" s="217"/>
      <c r="O32" s="217"/>
      <c r="P32" s="217"/>
    </row>
    <row r="33" spans="3:16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8"/>
      <c r="M33" s="217"/>
      <c r="N33" s="217"/>
      <c r="O33" s="217"/>
      <c r="P33" s="217"/>
    </row>
    <row r="34" spans="3:16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8"/>
      <c r="M34" s="217"/>
      <c r="N34" s="217"/>
      <c r="O34" s="217"/>
      <c r="P34" s="217"/>
    </row>
    <row r="35" spans="3:16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7"/>
      <c r="N35" s="217"/>
      <c r="O35" s="217"/>
      <c r="P35" s="217"/>
    </row>
    <row r="36" spans="3:16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8"/>
      <c r="M36" s="217"/>
      <c r="N36" s="217"/>
      <c r="O36" s="217"/>
      <c r="P36" s="217"/>
    </row>
    <row r="37" spans="3:16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8"/>
      <c r="M37" s="217"/>
      <c r="N37" s="217"/>
      <c r="O37" s="217"/>
      <c r="P37" s="217"/>
    </row>
    <row r="38" spans="3:16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8"/>
      <c r="M38" s="217"/>
      <c r="N38" s="217"/>
      <c r="O38" s="217"/>
      <c r="P38" s="217"/>
    </row>
    <row r="39" spans="3:16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8"/>
      <c r="M39" s="217"/>
      <c r="N39" s="217"/>
      <c r="O39" s="217"/>
      <c r="P39" s="217"/>
    </row>
    <row r="40" spans="3:16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8"/>
      <c r="M40" s="217"/>
      <c r="N40" s="217"/>
      <c r="O40" s="217"/>
      <c r="P40" s="217"/>
    </row>
    <row r="41" spans="3:16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8"/>
      <c r="M41" s="217"/>
      <c r="N41" s="217"/>
      <c r="O41" s="217"/>
      <c r="P41" s="217"/>
    </row>
    <row r="42" spans="3:16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8"/>
      <c r="M42" s="217"/>
      <c r="N42" s="217"/>
      <c r="O42" s="217"/>
      <c r="P42" s="217"/>
    </row>
    <row r="43" spans="3:16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8"/>
      <c r="M43" s="217"/>
      <c r="N43" s="217"/>
      <c r="O43" s="217"/>
      <c r="P43" s="217"/>
    </row>
    <row r="44" spans="3:16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8"/>
      <c r="M44" s="217"/>
      <c r="N44" s="217"/>
      <c r="O44" s="217"/>
      <c r="P44" s="217"/>
    </row>
    <row r="45" spans="3:16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8"/>
      <c r="M45" s="217"/>
      <c r="N45" s="217"/>
      <c r="O45" s="217"/>
      <c r="P45" s="217"/>
    </row>
    <row r="46" spans="3:16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8"/>
      <c r="M46" s="217"/>
      <c r="N46" s="217"/>
      <c r="O46" s="217"/>
      <c r="P46" s="217"/>
    </row>
    <row r="47" spans="3:16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8"/>
      <c r="M47" s="217"/>
      <c r="N47" s="217"/>
      <c r="O47" s="217"/>
      <c r="P47" s="217"/>
    </row>
    <row r="48" spans="3:16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8"/>
      <c r="M48" s="217"/>
      <c r="N48" s="217"/>
      <c r="O48" s="217"/>
      <c r="P48" s="217"/>
    </row>
    <row r="49" spans="3:16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8"/>
      <c r="M49" s="217"/>
      <c r="N49" s="217"/>
      <c r="O49" s="217"/>
      <c r="P49" s="217"/>
    </row>
    <row r="50" spans="3:16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8"/>
      <c r="M50" s="217"/>
      <c r="N50" s="217"/>
      <c r="O50" s="217"/>
      <c r="P50" s="217"/>
    </row>
    <row r="51" spans="3:16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8"/>
      <c r="M51" s="217"/>
      <c r="N51" s="217"/>
      <c r="O51" s="217"/>
      <c r="P51" s="217"/>
    </row>
    <row r="52" spans="3:16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8"/>
      <c r="M52" s="217"/>
      <c r="N52" s="217"/>
      <c r="O52" s="217"/>
      <c r="P52" s="217"/>
    </row>
    <row r="53" spans="3:16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8"/>
      <c r="M53" s="217"/>
      <c r="N53" s="217"/>
      <c r="O53" s="217"/>
      <c r="P53" s="217"/>
    </row>
    <row r="54" spans="3:16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8"/>
      <c r="M54" s="217"/>
      <c r="N54" s="217"/>
      <c r="O54" s="217"/>
      <c r="P54" s="217"/>
    </row>
    <row r="55" spans="3:16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8"/>
      <c r="M55" s="217"/>
      <c r="N55" s="217"/>
      <c r="O55" s="217"/>
      <c r="P55" s="217"/>
    </row>
    <row r="56" spans="3:16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8"/>
      <c r="M56" s="217"/>
      <c r="N56" s="217"/>
      <c r="O56" s="217"/>
      <c r="P56" s="217"/>
    </row>
    <row r="57" spans="3:16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8"/>
      <c r="M57" s="217"/>
      <c r="N57" s="217"/>
      <c r="O57" s="217"/>
      <c r="P57" s="217"/>
    </row>
    <row r="58" spans="3:16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8"/>
      <c r="M58" s="217"/>
      <c r="N58" s="217"/>
      <c r="O58" s="217"/>
      <c r="P58" s="217"/>
    </row>
    <row r="59" spans="3:16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8"/>
      <c r="M59" s="217"/>
      <c r="N59" s="217"/>
      <c r="O59" s="217"/>
      <c r="P59" s="217"/>
    </row>
    <row r="60" spans="3:16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8"/>
      <c r="M60" s="217"/>
      <c r="N60" s="217"/>
      <c r="O60" s="217"/>
      <c r="P60" s="217"/>
    </row>
    <row r="61" spans="3:16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8"/>
      <c r="M61" s="217"/>
      <c r="N61" s="217"/>
      <c r="O61" s="217"/>
      <c r="P61" s="217"/>
    </row>
    <row r="62" spans="3:16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8"/>
      <c r="M62" s="217"/>
      <c r="N62" s="217"/>
      <c r="O62" s="217"/>
      <c r="P62" s="217"/>
    </row>
    <row r="63" spans="3:16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8"/>
      <c r="M63" s="217"/>
      <c r="N63" s="217"/>
      <c r="O63" s="217"/>
      <c r="P63" s="217"/>
    </row>
    <row r="64" spans="3:16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8"/>
      <c r="M64" s="217"/>
      <c r="N64" s="217"/>
      <c r="O64" s="217"/>
      <c r="P64" s="217"/>
    </row>
    <row r="65" spans="3:16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8"/>
      <c r="M65" s="217"/>
      <c r="N65" s="217"/>
      <c r="O65" s="217"/>
      <c r="P65" s="217"/>
    </row>
    <row r="66" spans="3:16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8"/>
      <c r="M66" s="217"/>
      <c r="N66" s="217"/>
      <c r="O66" s="217"/>
      <c r="P66" s="217"/>
    </row>
    <row r="67" spans="3:16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8"/>
      <c r="M67" s="217"/>
      <c r="N67" s="217"/>
      <c r="O67" s="217"/>
      <c r="P67" s="217"/>
    </row>
    <row r="68" spans="3:16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8"/>
      <c r="M68" s="217"/>
      <c r="N68" s="217"/>
      <c r="O68" s="217"/>
      <c r="P68" s="217"/>
    </row>
    <row r="69" spans="3:16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8"/>
      <c r="M69" s="217"/>
      <c r="N69" s="217"/>
      <c r="O69" s="217"/>
      <c r="P69" s="217"/>
    </row>
    <row r="70" spans="3:16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8"/>
      <c r="M70" s="217"/>
      <c r="N70" s="217"/>
      <c r="O70" s="217"/>
      <c r="P70" s="217"/>
    </row>
    <row r="71" spans="3:16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8"/>
      <c r="M71" s="217"/>
      <c r="N71" s="217"/>
      <c r="O71" s="217"/>
      <c r="P71" s="217"/>
    </row>
    <row r="72" spans="3:16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8"/>
      <c r="M72" s="217"/>
      <c r="N72" s="217"/>
      <c r="O72" s="217"/>
      <c r="P72" s="217"/>
    </row>
    <row r="73" spans="3:16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8"/>
      <c r="M73" s="217"/>
      <c r="N73" s="217"/>
      <c r="O73" s="217"/>
      <c r="P73" s="217"/>
    </row>
    <row r="74" spans="3:16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8"/>
      <c r="M74" s="217"/>
      <c r="N74" s="217"/>
      <c r="O74" s="217"/>
      <c r="P74" s="217"/>
    </row>
    <row r="75" spans="3:16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8"/>
      <c r="M75" s="217"/>
      <c r="N75" s="217"/>
      <c r="O75" s="217"/>
      <c r="P75" s="217"/>
    </row>
    <row r="76" spans="3:16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8"/>
      <c r="M76" s="217"/>
      <c r="N76" s="217"/>
      <c r="O76" s="217"/>
      <c r="P76" s="217"/>
    </row>
    <row r="77" spans="3:16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8"/>
      <c r="M77" s="217"/>
      <c r="N77" s="217"/>
      <c r="O77" s="217"/>
      <c r="P77" s="217"/>
    </row>
    <row r="78" spans="3:16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8"/>
      <c r="M78" s="217"/>
      <c r="N78" s="217"/>
      <c r="O78" s="217"/>
      <c r="P78" s="217"/>
    </row>
    <row r="79" spans="3:16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8"/>
      <c r="M79" s="217"/>
      <c r="N79" s="217"/>
      <c r="O79" s="217"/>
      <c r="P79" s="217"/>
    </row>
    <row r="80" spans="3:16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8"/>
      <c r="M80" s="217"/>
      <c r="N80" s="217"/>
      <c r="O80" s="217"/>
      <c r="P80" s="217"/>
    </row>
    <row r="81" spans="3:16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8"/>
      <c r="M81" s="217"/>
      <c r="N81" s="217"/>
      <c r="O81" s="217"/>
      <c r="P81" s="217"/>
    </row>
    <row r="82" spans="3:16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8"/>
      <c r="M82" s="217"/>
      <c r="N82" s="217"/>
      <c r="O82" s="217"/>
      <c r="P82" s="217"/>
    </row>
    <row r="83" spans="3:16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8"/>
      <c r="M83" s="217"/>
      <c r="N83" s="217"/>
      <c r="O83" s="217"/>
      <c r="P83" s="217"/>
    </row>
    <row r="84" spans="3:16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8"/>
      <c r="M84" s="217"/>
      <c r="N84" s="217"/>
      <c r="O84" s="217"/>
      <c r="P84" s="217"/>
    </row>
    <row r="85" spans="3:16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8"/>
      <c r="M85" s="217"/>
      <c r="N85" s="217"/>
      <c r="O85" s="217"/>
      <c r="P85" s="217"/>
    </row>
    <row r="86" spans="3:16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8"/>
      <c r="M86" s="217"/>
      <c r="N86" s="217"/>
      <c r="O86" s="217"/>
      <c r="P86" s="217"/>
    </row>
    <row r="87" spans="3:16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8"/>
      <c r="M87" s="217"/>
      <c r="N87" s="217"/>
      <c r="O87" s="217"/>
      <c r="P87" s="217"/>
    </row>
    <row r="88" spans="3:16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8"/>
      <c r="M88" s="217"/>
      <c r="N88" s="217"/>
      <c r="O88" s="217"/>
      <c r="P88" s="217"/>
    </row>
    <row r="89" spans="3:16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8"/>
      <c r="M89" s="217"/>
      <c r="N89" s="217"/>
      <c r="O89" s="217"/>
      <c r="P89" s="217"/>
    </row>
    <row r="90" spans="3:16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8"/>
      <c r="M90" s="217"/>
      <c r="N90" s="217"/>
      <c r="O90" s="217"/>
      <c r="P90" s="217"/>
    </row>
    <row r="91" spans="3:16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8"/>
      <c r="M91" s="217"/>
      <c r="N91" s="217"/>
      <c r="O91" s="217"/>
      <c r="P91" s="217"/>
    </row>
    <row r="92" spans="3:16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8"/>
      <c r="M92" s="217"/>
      <c r="N92" s="217"/>
      <c r="O92" s="217"/>
      <c r="P92" s="217"/>
    </row>
    <row r="93" spans="3:16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8"/>
      <c r="M93" s="217"/>
      <c r="N93" s="217"/>
      <c r="O93" s="217"/>
      <c r="P93" s="217"/>
    </row>
    <row r="94" spans="3:16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8"/>
      <c r="M94" s="217"/>
      <c r="N94" s="217"/>
      <c r="O94" s="217"/>
      <c r="P94" s="217"/>
    </row>
    <row r="95" spans="3:16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8"/>
      <c r="M95" s="217"/>
      <c r="N95" s="217"/>
      <c r="O95" s="217"/>
      <c r="P95" s="217"/>
    </row>
    <row r="96" spans="3:16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8"/>
      <c r="M96" s="217"/>
      <c r="N96" s="217"/>
      <c r="O96" s="217"/>
      <c r="P96" s="217"/>
    </row>
    <row r="97" spans="3:16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8"/>
      <c r="M97" s="217"/>
      <c r="N97" s="217"/>
      <c r="O97" s="217"/>
      <c r="P97" s="217"/>
    </row>
    <row r="98" spans="3:16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8"/>
      <c r="M98" s="217"/>
      <c r="N98" s="217"/>
      <c r="O98" s="217"/>
      <c r="P98" s="217"/>
    </row>
    <row r="99" spans="3:16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8"/>
      <c r="M99" s="217"/>
      <c r="N99" s="217"/>
      <c r="O99" s="217"/>
      <c r="P99" s="217"/>
    </row>
    <row r="100" spans="3:16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8"/>
      <c r="M100" s="217"/>
      <c r="N100" s="217"/>
      <c r="O100" s="217"/>
      <c r="P100" s="217"/>
    </row>
    <row r="101" spans="3:16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8"/>
      <c r="M101" s="217"/>
      <c r="N101" s="217"/>
      <c r="O101" s="217"/>
      <c r="P101" s="217"/>
    </row>
    <row r="102" spans="3:16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8"/>
      <c r="M102" s="217"/>
      <c r="N102" s="217"/>
      <c r="O102" s="217"/>
      <c r="P102" s="217"/>
    </row>
    <row r="103" spans="3:16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8"/>
      <c r="M103" s="217"/>
      <c r="N103" s="217"/>
      <c r="O103" s="217"/>
      <c r="P103" s="217"/>
    </row>
    <row r="104" spans="3:16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8"/>
      <c r="M104" s="217"/>
      <c r="N104" s="217"/>
      <c r="O104" s="217"/>
      <c r="P104" s="217"/>
    </row>
    <row r="105" spans="3:16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8"/>
      <c r="M105" s="217"/>
      <c r="N105" s="217"/>
      <c r="O105" s="217"/>
      <c r="P105" s="217"/>
    </row>
    <row r="106" spans="3:16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8"/>
      <c r="M106" s="217"/>
      <c r="N106" s="217"/>
      <c r="O106" s="217"/>
      <c r="P106" s="217"/>
    </row>
    <row r="107" spans="3:16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8"/>
      <c r="M107" s="217"/>
      <c r="N107" s="217"/>
      <c r="O107" s="217"/>
      <c r="P107" s="217"/>
    </row>
    <row r="108" spans="3:16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8"/>
      <c r="M108" s="217"/>
      <c r="N108" s="217"/>
      <c r="O108" s="217"/>
      <c r="P108" s="217"/>
    </row>
    <row r="109" spans="3:16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8"/>
      <c r="M109" s="217"/>
      <c r="N109" s="217"/>
      <c r="O109" s="217"/>
      <c r="P109" s="217"/>
    </row>
    <row r="110" spans="3:16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8"/>
      <c r="M110" s="217"/>
      <c r="N110" s="217"/>
      <c r="O110" s="217"/>
      <c r="P110" s="217"/>
    </row>
    <row r="111" spans="3:16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8"/>
      <c r="M111" s="217"/>
      <c r="N111" s="217"/>
      <c r="O111" s="217"/>
      <c r="P111" s="217"/>
    </row>
    <row r="112" spans="3:16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8"/>
      <c r="M112" s="217"/>
      <c r="N112" s="217"/>
      <c r="O112" s="217"/>
      <c r="P112" s="217"/>
    </row>
    <row r="113" spans="3:16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8"/>
      <c r="M113" s="217"/>
      <c r="N113" s="217"/>
      <c r="O113" s="217"/>
      <c r="P113" s="217"/>
    </row>
    <row r="114" spans="3:16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8"/>
      <c r="M114" s="217"/>
      <c r="N114" s="217"/>
      <c r="O114" s="217"/>
      <c r="P114" s="217"/>
    </row>
    <row r="115" spans="3:16" ht="12.75" customHeight="1">
      <c r="C115" s="217"/>
      <c r="D115" s="217"/>
      <c r="E115" s="218"/>
      <c r="F115" s="218"/>
      <c r="G115" s="218"/>
      <c r="H115" s="218"/>
      <c r="I115" s="218"/>
      <c r="J115" s="218"/>
      <c r="K115" s="218"/>
      <c r="L115" s="218"/>
      <c r="M115" s="217"/>
      <c r="N115" s="217"/>
      <c r="O115" s="217"/>
      <c r="P115" s="217"/>
    </row>
    <row r="116" spans="3:16" ht="12.75" customHeight="1">
      <c r="C116" s="217"/>
      <c r="D116" s="217"/>
      <c r="E116" s="218"/>
      <c r="F116" s="218"/>
      <c r="G116" s="218"/>
      <c r="H116" s="218"/>
      <c r="I116" s="218"/>
      <c r="J116" s="218"/>
      <c r="K116" s="218"/>
      <c r="L116" s="218"/>
      <c r="M116" s="217"/>
      <c r="N116" s="217"/>
      <c r="O116" s="217"/>
      <c r="P116" s="217"/>
    </row>
    <row r="117" spans="3:16" ht="12.75" customHeight="1">
      <c r="C117" s="217"/>
      <c r="D117" s="217"/>
      <c r="E117" s="218"/>
      <c r="F117" s="218"/>
      <c r="G117" s="218"/>
      <c r="H117" s="218"/>
      <c r="I117" s="218"/>
      <c r="J117" s="218"/>
      <c r="K117" s="218"/>
      <c r="L117" s="218"/>
      <c r="M117" s="217"/>
      <c r="N117" s="217"/>
      <c r="O117" s="217"/>
      <c r="P117" s="217"/>
    </row>
    <row r="118" spans="3:16" ht="12.75" customHeight="1">
      <c r="C118" s="217"/>
      <c r="D118" s="217"/>
      <c r="M118" s="217"/>
      <c r="N118" s="217"/>
      <c r="O118" s="217"/>
      <c r="P118" s="217"/>
    </row>
    <row r="119" spans="3:16" ht="12.75" customHeight="1">
      <c r="C119" s="217"/>
      <c r="D119" s="217"/>
      <c r="M119" s="217"/>
      <c r="N119" s="217"/>
      <c r="O119" s="217"/>
      <c r="P119" s="217"/>
    </row>
    <row r="120" spans="3:16" ht="12.75" customHeight="1">
      <c r="C120" s="217"/>
      <c r="D120" s="217"/>
      <c r="M120" s="217"/>
      <c r="N120" s="217"/>
      <c r="O120" s="217"/>
      <c r="P120" s="217"/>
    </row>
    <row r="121" spans="3:16" ht="12.75" customHeight="1">
      <c r="C121" s="217"/>
      <c r="D121" s="217"/>
      <c r="M121" s="217"/>
      <c r="N121" s="217"/>
      <c r="O121" s="217"/>
      <c r="P121" s="217"/>
    </row>
    <row r="122" spans="3:16" ht="12.75" customHeight="1">
      <c r="C122" s="217"/>
      <c r="D122" s="217"/>
      <c r="M122" s="217"/>
      <c r="N122" s="217"/>
      <c r="O122" s="217"/>
      <c r="P122" s="217"/>
    </row>
    <row r="123" spans="3:16" ht="12.75" customHeight="1">
      <c r="C123" s="217"/>
      <c r="D123" s="217"/>
      <c r="M123" s="217"/>
      <c r="N123" s="217"/>
      <c r="O123" s="217"/>
      <c r="P123" s="217"/>
    </row>
    <row r="124" spans="3:16" ht="12.75" customHeight="1">
      <c r="C124" s="217"/>
      <c r="D124" s="217"/>
      <c r="M124" s="217"/>
      <c r="N124" s="217"/>
      <c r="O124" s="217"/>
      <c r="P124" s="217"/>
    </row>
    <row r="125" spans="3:16" ht="12.75" customHeight="1">
      <c r="C125" s="217"/>
      <c r="D125" s="217"/>
      <c r="M125" s="217"/>
      <c r="N125" s="217"/>
      <c r="O125" s="217"/>
      <c r="P125" s="217"/>
    </row>
    <row r="126" spans="3:16" ht="12.75" customHeight="1">
      <c r="C126" s="217"/>
      <c r="D126" s="217"/>
      <c r="M126" s="217"/>
      <c r="N126" s="217"/>
      <c r="O126" s="217"/>
      <c r="P126" s="217"/>
    </row>
    <row r="127" spans="3:16" ht="12.75" customHeight="1">
      <c r="C127" s="217"/>
      <c r="D127" s="217"/>
      <c r="M127" s="217"/>
      <c r="N127" s="217"/>
      <c r="O127" s="217"/>
      <c r="P127" s="217"/>
    </row>
    <row r="128" spans="3:16" ht="12.75" customHeight="1">
      <c r="C128" s="217"/>
      <c r="D128" s="217"/>
      <c r="M128" s="217"/>
      <c r="N128" s="217"/>
      <c r="O128" s="217"/>
      <c r="P128" s="217"/>
    </row>
    <row r="129" spans="3:16" ht="12.75" customHeight="1">
      <c r="C129" s="217"/>
      <c r="D129" s="217"/>
      <c r="M129" s="217"/>
      <c r="N129" s="217"/>
      <c r="O129" s="217"/>
      <c r="P129" s="217"/>
    </row>
    <row r="130" spans="3:16" ht="12.75" customHeight="1">
      <c r="C130" s="217"/>
      <c r="D130" s="217"/>
      <c r="M130" s="217"/>
      <c r="N130" s="217"/>
      <c r="O130" s="217"/>
      <c r="P130" s="217"/>
    </row>
    <row r="131" spans="3:16" ht="12.75" customHeight="1">
      <c r="C131" s="217"/>
      <c r="D131" s="217"/>
      <c r="M131" s="217"/>
      <c r="N131" s="217"/>
      <c r="O131" s="217"/>
      <c r="P131" s="217"/>
    </row>
    <row r="132" spans="3:16" ht="12.75" customHeight="1">
      <c r="C132" s="217"/>
      <c r="D132" s="217"/>
      <c r="M132" s="217"/>
      <c r="N132" s="217"/>
      <c r="O132" s="217"/>
      <c r="P132" s="217"/>
    </row>
    <row r="133" spans="3:16" ht="12.75" customHeight="1">
      <c r="C133" s="217"/>
      <c r="D133" s="217"/>
      <c r="M133" s="217"/>
      <c r="N133" s="217"/>
      <c r="O133" s="217"/>
      <c r="P133" s="217"/>
    </row>
    <row r="134" spans="3:16" ht="12.75" customHeight="1">
      <c r="C134" s="217"/>
      <c r="D134" s="217"/>
      <c r="M134" s="217"/>
      <c r="N134" s="217"/>
      <c r="O134" s="217"/>
      <c r="P134" s="217"/>
    </row>
    <row r="135" spans="3:16" ht="12.75" customHeight="1">
      <c r="C135" s="217"/>
      <c r="D135" s="217"/>
      <c r="M135" s="217"/>
      <c r="N135" s="217"/>
      <c r="O135" s="217"/>
      <c r="P135" s="217"/>
    </row>
    <row r="136" spans="3:16" ht="12.75" customHeight="1">
      <c r="C136" s="217"/>
      <c r="D136" s="217"/>
      <c r="M136" s="217"/>
      <c r="N136" s="217"/>
      <c r="O136" s="217"/>
      <c r="P136" s="217"/>
    </row>
    <row r="137" spans="3:16" ht="12.75" customHeight="1">
      <c r="C137" s="217"/>
      <c r="D137" s="217"/>
      <c r="M137" s="217"/>
      <c r="N137" s="217"/>
      <c r="O137" s="217"/>
      <c r="P137" s="217"/>
    </row>
    <row r="138" spans="3:16" ht="12.75" customHeight="1">
      <c r="C138" s="217"/>
      <c r="D138" s="217"/>
      <c r="M138" s="217"/>
      <c r="N138" s="217"/>
      <c r="O138" s="217"/>
      <c r="P138" s="217"/>
    </row>
    <row r="139" spans="3:16" ht="12.75" customHeight="1">
      <c r="C139" s="217"/>
      <c r="D139" s="217"/>
      <c r="M139" s="217"/>
      <c r="N139" s="217"/>
      <c r="O139" s="217"/>
      <c r="P139" s="217"/>
    </row>
    <row r="140" spans="3:16" ht="12.75" customHeight="1">
      <c r="C140" s="217"/>
      <c r="D140" s="217"/>
      <c r="M140" s="217"/>
      <c r="N140" s="217"/>
      <c r="O140" s="217"/>
      <c r="P140" s="217"/>
    </row>
    <row r="141" spans="3:16" ht="12.75" customHeight="1">
      <c r="C141" s="217"/>
      <c r="D141" s="217"/>
      <c r="M141" s="217"/>
      <c r="N141" s="217"/>
      <c r="O141" s="217"/>
      <c r="P141" s="217"/>
    </row>
    <row r="142" spans="3:16" ht="12.75" customHeight="1">
      <c r="C142" s="217"/>
      <c r="D142" s="217"/>
      <c r="M142" s="217"/>
      <c r="N142" s="217"/>
      <c r="O142" s="217"/>
      <c r="P142" s="217"/>
    </row>
    <row r="143" spans="3:16" ht="12.75" customHeight="1">
      <c r="C143" s="217"/>
      <c r="D143" s="217"/>
      <c r="M143" s="217"/>
      <c r="N143" s="217"/>
      <c r="O143" s="217"/>
      <c r="P143" s="217"/>
    </row>
    <row r="144" spans="3:16" ht="12.75" customHeight="1">
      <c r="C144" s="217"/>
      <c r="D144" s="217"/>
      <c r="M144" s="217"/>
      <c r="N144" s="217"/>
      <c r="O144" s="217"/>
      <c r="P144" s="217"/>
    </row>
    <row r="145" spans="3:16" ht="12.75" customHeight="1">
      <c r="C145" s="217"/>
      <c r="D145" s="217"/>
      <c r="M145" s="217"/>
      <c r="N145" s="217"/>
      <c r="O145" s="217"/>
      <c r="P145" s="217"/>
    </row>
    <row r="146" spans="3:16" ht="12.75" customHeight="1">
      <c r="C146" s="217"/>
      <c r="D146" s="217"/>
      <c r="M146" s="217"/>
      <c r="N146" s="217"/>
      <c r="O146" s="217"/>
      <c r="P146" s="217"/>
    </row>
    <row r="147" spans="3:16" ht="12.75" customHeight="1">
      <c r="C147" s="217"/>
      <c r="D147" s="217"/>
      <c r="M147" s="217"/>
      <c r="N147" s="217"/>
      <c r="O147" s="217"/>
      <c r="P147" s="217"/>
    </row>
    <row r="148" spans="3:16" ht="12.75" customHeight="1">
      <c r="C148" s="217"/>
      <c r="D148" s="217"/>
      <c r="M148" s="217"/>
      <c r="N148" s="217"/>
      <c r="O148" s="217"/>
      <c r="P148" s="217"/>
    </row>
    <row r="149" spans="3:16" ht="12.75" customHeight="1">
      <c r="C149" s="217"/>
      <c r="D149" s="217"/>
      <c r="M149" s="217"/>
      <c r="N149" s="217"/>
      <c r="O149" s="217"/>
      <c r="P149" s="217"/>
    </row>
    <row r="150" spans="3:16" ht="12.75" customHeight="1">
      <c r="C150" s="217"/>
      <c r="D150" s="217"/>
      <c r="M150" s="217"/>
      <c r="N150" s="217"/>
      <c r="O150" s="217"/>
      <c r="P150" s="217"/>
    </row>
    <row r="151" spans="3:16" ht="12.75" customHeight="1">
      <c r="C151" s="217"/>
      <c r="D151" s="217"/>
      <c r="M151" s="217"/>
      <c r="N151" s="217"/>
      <c r="O151" s="217"/>
      <c r="P151" s="217"/>
    </row>
    <row r="152" spans="3:16" ht="12.75" customHeight="1">
      <c r="C152" s="217"/>
      <c r="D152" s="217"/>
      <c r="M152" s="217"/>
      <c r="N152" s="217"/>
      <c r="O152" s="217"/>
      <c r="P152" s="217"/>
    </row>
    <row r="153" spans="3:16" ht="12.75" customHeight="1">
      <c r="C153" s="217"/>
      <c r="D153" s="217"/>
      <c r="M153" s="217"/>
      <c r="N153" s="217"/>
      <c r="O153" s="217"/>
      <c r="P153" s="217"/>
    </row>
    <row r="154" spans="3:16" ht="12.75" customHeight="1">
      <c r="C154" s="217"/>
      <c r="D154" s="217"/>
      <c r="M154" s="217"/>
      <c r="N154" s="217"/>
      <c r="O154" s="217"/>
      <c r="P154" s="217"/>
    </row>
    <row r="155" spans="3:16" ht="12.75" customHeight="1">
      <c r="C155" s="217"/>
      <c r="D155" s="217"/>
      <c r="M155" s="217"/>
      <c r="N155" s="217"/>
      <c r="O155" s="217"/>
      <c r="P155" s="217"/>
    </row>
    <row r="156" spans="3:16" ht="12.75" customHeight="1">
      <c r="C156" s="217"/>
      <c r="D156" s="217"/>
      <c r="M156" s="217"/>
      <c r="N156" s="217"/>
      <c r="O156" s="217"/>
      <c r="P156" s="217"/>
    </row>
    <row r="157" spans="3:16" ht="12.75" customHeight="1">
      <c r="C157" s="217"/>
      <c r="D157" s="217"/>
      <c r="M157" s="217"/>
      <c r="N157" s="217"/>
      <c r="O157" s="217"/>
      <c r="P157" s="217"/>
    </row>
    <row r="158" spans="3:16" ht="12.75" customHeight="1">
      <c r="C158" s="217"/>
      <c r="D158" s="217"/>
      <c r="M158" s="217"/>
      <c r="N158" s="217"/>
      <c r="O158" s="217"/>
      <c r="P158" s="217"/>
    </row>
    <row r="159" spans="3:16" ht="12.75" customHeight="1">
      <c r="C159" s="217"/>
      <c r="D159" s="217"/>
      <c r="M159" s="217"/>
      <c r="N159" s="217"/>
      <c r="O159" s="217"/>
      <c r="P159" s="217"/>
    </row>
    <row r="160" spans="3:16" ht="12.75" customHeight="1">
      <c r="C160" s="217"/>
      <c r="D160" s="217"/>
      <c r="M160" s="217"/>
      <c r="N160" s="217"/>
      <c r="O160" s="217"/>
      <c r="P160" s="217"/>
    </row>
    <row r="161" spans="3:16" ht="12.75" customHeight="1">
      <c r="C161" s="217"/>
      <c r="D161" s="217"/>
      <c r="M161" s="217"/>
      <c r="N161" s="217"/>
      <c r="O161" s="217"/>
      <c r="P161" s="217"/>
    </row>
    <row r="162" spans="3:16" ht="12.75" customHeight="1">
      <c r="C162" s="217"/>
      <c r="D162" s="217"/>
      <c r="M162" s="217"/>
      <c r="N162" s="217"/>
      <c r="O162" s="217"/>
      <c r="P162" s="217"/>
    </row>
    <row r="163" spans="3:16" ht="12.75" customHeight="1">
      <c r="C163" s="217"/>
      <c r="D163" s="217"/>
      <c r="M163" s="217"/>
      <c r="N163" s="217"/>
      <c r="O163" s="217"/>
      <c r="P163" s="217"/>
    </row>
    <row r="164" spans="3:16" ht="12.75" customHeight="1">
      <c r="C164" s="217"/>
      <c r="D164" s="217"/>
      <c r="M164" s="217"/>
      <c r="N164" s="217"/>
      <c r="O164" s="217"/>
      <c r="P164" s="217"/>
    </row>
    <row r="165" spans="3:16" ht="12.75" customHeight="1">
      <c r="C165" s="217"/>
      <c r="D165" s="217"/>
      <c r="M165" s="217"/>
      <c r="N165" s="217"/>
      <c r="O165" s="217"/>
      <c r="P165" s="217"/>
    </row>
    <row r="166" spans="3:16" ht="12.75" customHeight="1">
      <c r="C166" s="217"/>
      <c r="D166" s="217"/>
      <c r="M166" s="217"/>
      <c r="N166" s="217"/>
      <c r="O166" s="217"/>
      <c r="P166" s="217"/>
    </row>
    <row r="167" spans="3:16" ht="12.75" customHeight="1">
      <c r="C167" s="217"/>
      <c r="D167" s="217"/>
      <c r="M167" s="217"/>
      <c r="N167" s="217"/>
      <c r="O167" s="217"/>
      <c r="P167" s="217"/>
    </row>
    <row r="168" spans="3:16" ht="12.75" customHeight="1">
      <c r="C168" s="217"/>
      <c r="D168" s="217"/>
      <c r="M168" s="217"/>
      <c r="N168" s="217"/>
      <c r="O168" s="217"/>
      <c r="P168" s="217"/>
    </row>
    <row r="169" spans="3:16" ht="12.75" customHeight="1">
      <c r="C169" s="217"/>
      <c r="D169" s="217"/>
      <c r="M169" s="217"/>
      <c r="N169" s="217"/>
      <c r="O169" s="217"/>
      <c r="P169" s="217"/>
    </row>
    <row r="170" spans="3:16" ht="12.75" customHeight="1">
      <c r="C170" s="217"/>
      <c r="D170" s="217"/>
      <c r="M170" s="217"/>
      <c r="N170" s="217"/>
      <c r="O170" s="217"/>
      <c r="P170" s="217"/>
    </row>
    <row r="171" spans="3:16" ht="12.75" customHeight="1">
      <c r="C171" s="217"/>
      <c r="D171" s="217"/>
      <c r="M171" s="217"/>
      <c r="N171" s="217"/>
      <c r="O171" s="217"/>
      <c r="P171" s="217"/>
    </row>
    <row r="172" spans="3:16" ht="12.75" customHeight="1">
      <c r="C172" s="217"/>
      <c r="D172" s="217"/>
      <c r="M172" s="217"/>
      <c r="N172" s="217"/>
      <c r="O172" s="217"/>
      <c r="P172" s="217"/>
    </row>
    <row r="173" spans="3:16" ht="12.75" customHeight="1">
      <c r="C173" s="217"/>
      <c r="D173" s="217"/>
      <c r="M173" s="217"/>
      <c r="N173" s="217"/>
      <c r="O173" s="217"/>
      <c r="P173" s="217"/>
    </row>
    <row r="174" spans="3:16" ht="12.75" customHeight="1">
      <c r="C174" s="217"/>
      <c r="D174" s="217"/>
      <c r="M174" s="217"/>
      <c r="N174" s="217"/>
      <c r="O174" s="217"/>
      <c r="P174" s="217"/>
    </row>
    <row r="175" spans="3:16" ht="12.75" customHeight="1">
      <c r="C175" s="217"/>
      <c r="D175" s="217"/>
      <c r="M175" s="217"/>
      <c r="N175" s="217"/>
      <c r="O175" s="217"/>
      <c r="P175" s="217"/>
    </row>
    <row r="176" spans="3:16" ht="12.75" customHeight="1">
      <c r="C176" s="217"/>
      <c r="D176" s="217"/>
      <c r="M176" s="217"/>
      <c r="N176" s="217"/>
      <c r="O176" s="217"/>
      <c r="P176" s="217"/>
    </row>
    <row r="177" spans="3:16" ht="12.75" customHeight="1">
      <c r="C177" s="217"/>
      <c r="D177" s="217"/>
      <c r="M177" s="217"/>
      <c r="N177" s="217"/>
      <c r="O177" s="217"/>
      <c r="P177" s="217"/>
    </row>
    <row r="178" spans="3:16" ht="12.75" customHeight="1">
      <c r="C178" s="217"/>
      <c r="D178" s="217"/>
      <c r="M178" s="217"/>
      <c r="N178" s="217"/>
      <c r="O178" s="217"/>
      <c r="P178" s="217"/>
    </row>
    <row r="179" spans="3:16" ht="12.75" customHeight="1">
      <c r="C179" s="217"/>
      <c r="D179" s="217"/>
      <c r="M179" s="217"/>
      <c r="N179" s="217"/>
      <c r="O179" s="217"/>
      <c r="P179" s="217"/>
    </row>
    <row r="180" spans="3:16" ht="12.75" customHeight="1">
      <c r="C180" s="217"/>
      <c r="D180" s="217"/>
      <c r="M180" s="217"/>
      <c r="N180" s="217"/>
      <c r="O180" s="217"/>
      <c r="P180" s="217"/>
    </row>
    <row r="181" spans="3:16" ht="12.75" customHeight="1">
      <c r="C181" s="217"/>
      <c r="D181" s="217"/>
      <c r="M181" s="217"/>
      <c r="N181" s="217"/>
      <c r="O181" s="217"/>
      <c r="P181" s="217"/>
    </row>
    <row r="182" spans="3:16" ht="12.75" customHeight="1">
      <c r="C182" s="217"/>
      <c r="D182" s="217"/>
      <c r="M182" s="217"/>
      <c r="N182" s="217"/>
      <c r="O182" s="217"/>
      <c r="P182" s="217"/>
    </row>
    <row r="183" spans="3:16" ht="12.75" customHeight="1">
      <c r="C183" s="217"/>
      <c r="D183" s="217"/>
      <c r="M183" s="217"/>
      <c r="N183" s="217"/>
      <c r="O183" s="217"/>
      <c r="P183" s="217"/>
    </row>
    <row r="184" spans="3:16" ht="12.75" customHeight="1">
      <c r="C184" s="217"/>
      <c r="D184" s="217"/>
      <c r="M184" s="217"/>
      <c r="N184" s="217"/>
      <c r="O184" s="217"/>
      <c r="P184" s="217"/>
    </row>
    <row r="185" spans="3:16" ht="12.75" customHeight="1">
      <c r="C185" s="217"/>
      <c r="D185" s="217"/>
      <c r="M185" s="217"/>
      <c r="N185" s="217"/>
      <c r="O185" s="217"/>
      <c r="P185" s="217"/>
    </row>
    <row r="186" spans="3:16" ht="12.75" customHeight="1">
      <c r="C186" s="217"/>
      <c r="D186" s="217"/>
      <c r="M186" s="217"/>
      <c r="N186" s="217"/>
      <c r="O186" s="217"/>
      <c r="P186" s="217"/>
    </row>
    <row r="187" spans="3:16" ht="12.75" customHeight="1">
      <c r="C187" s="217"/>
      <c r="D187" s="217"/>
      <c r="M187" s="217"/>
      <c r="N187" s="217"/>
      <c r="O187" s="217"/>
      <c r="P187" s="217"/>
    </row>
    <row r="188" spans="3:16" ht="12.75" customHeight="1">
      <c r="C188" s="217"/>
      <c r="D188" s="217"/>
      <c r="M188" s="217"/>
      <c r="N188" s="217"/>
      <c r="O188" s="217"/>
      <c r="P188" s="217"/>
    </row>
    <row r="189" spans="3:16" ht="12.75" customHeight="1">
      <c r="C189" s="217"/>
      <c r="D189" s="217"/>
      <c r="M189" s="217"/>
      <c r="N189" s="217"/>
      <c r="O189" s="217"/>
      <c r="P189" s="217"/>
    </row>
    <row r="190" spans="3:16" ht="12.75" customHeight="1">
      <c r="C190" s="217"/>
      <c r="D190" s="217"/>
      <c r="M190" s="217"/>
      <c r="N190" s="217"/>
      <c r="O190" s="217"/>
      <c r="P190" s="217"/>
    </row>
    <row r="191" spans="3:16" ht="12.75" customHeight="1">
      <c r="C191" s="217"/>
      <c r="D191" s="217"/>
      <c r="M191" s="217"/>
      <c r="N191" s="217"/>
      <c r="O191" s="217"/>
      <c r="P191" s="217"/>
    </row>
    <row r="192" spans="3:16" ht="12.75" customHeight="1">
      <c r="C192" s="217"/>
      <c r="D192" s="217"/>
      <c r="M192" s="217"/>
      <c r="N192" s="217"/>
      <c r="O192" s="217"/>
      <c r="P192" s="217"/>
    </row>
    <row r="193" spans="3:16" ht="12.75" customHeight="1">
      <c r="C193" s="217"/>
      <c r="D193" s="217"/>
      <c r="M193" s="217"/>
      <c r="N193" s="217"/>
      <c r="O193" s="217"/>
      <c r="P193" s="217"/>
    </row>
    <row r="194" spans="3:16" ht="12.75" customHeight="1">
      <c r="C194" s="217"/>
      <c r="D194" s="217"/>
      <c r="M194" s="217"/>
      <c r="N194" s="217"/>
      <c r="O194" s="217"/>
      <c r="P194" s="217"/>
    </row>
    <row r="195" spans="3:16" ht="12.75" customHeight="1">
      <c r="C195" s="217"/>
      <c r="D195" s="217"/>
      <c r="M195" s="217"/>
      <c r="N195" s="217"/>
      <c r="O195" s="217"/>
      <c r="P195" s="217"/>
    </row>
    <row r="196" spans="3:16" ht="12.75" customHeight="1">
      <c r="C196" s="217"/>
      <c r="D196" s="217"/>
      <c r="M196" s="217"/>
      <c r="N196" s="217"/>
      <c r="O196" s="217"/>
      <c r="P196" s="217"/>
    </row>
    <row r="197" spans="3:16" ht="12.75" customHeight="1">
      <c r="C197" s="217"/>
      <c r="D197" s="217"/>
      <c r="M197" s="217"/>
      <c r="N197" s="217"/>
      <c r="O197" s="217"/>
      <c r="P197" s="217"/>
    </row>
    <row r="198" spans="3:16" ht="12.75" customHeight="1">
      <c r="C198" s="217"/>
      <c r="D198" s="217"/>
      <c r="M198" s="217"/>
      <c r="N198" s="217"/>
      <c r="O198" s="217"/>
      <c r="P198" s="217"/>
    </row>
    <row r="199" spans="3:16" ht="12.75" customHeight="1">
      <c r="C199" s="217"/>
      <c r="D199" s="217"/>
      <c r="M199" s="217"/>
      <c r="N199" s="217"/>
      <c r="O199" s="217"/>
      <c r="P199" s="217"/>
    </row>
    <row r="200" spans="3:16" ht="12.75" customHeight="1">
      <c r="C200" s="217"/>
      <c r="D200" s="217"/>
      <c r="M200" s="217"/>
      <c r="N200" s="217"/>
      <c r="O200" s="217"/>
      <c r="P200" s="217"/>
    </row>
    <row r="201" spans="3:16" ht="12.75" customHeight="1">
      <c r="C201" s="217"/>
      <c r="D201" s="217"/>
      <c r="M201" s="217"/>
      <c r="N201" s="217"/>
      <c r="O201" s="217"/>
      <c r="P201" s="217"/>
    </row>
    <row r="202" spans="3:16" ht="12.75" customHeight="1">
      <c r="C202" s="217"/>
      <c r="D202" s="217"/>
      <c r="M202" s="217"/>
      <c r="N202" s="217"/>
      <c r="O202" s="217"/>
      <c r="P202" s="217"/>
    </row>
    <row r="203" spans="3:16" ht="12.75" customHeight="1">
      <c r="C203" s="217"/>
      <c r="D203" s="217"/>
      <c r="M203" s="217"/>
      <c r="N203" s="217"/>
      <c r="O203" s="217"/>
      <c r="P203" s="217"/>
    </row>
    <row r="204" spans="3:16" ht="12.75" customHeight="1">
      <c r="C204" s="217"/>
      <c r="D204" s="217"/>
      <c r="M204" s="217"/>
      <c r="N204" s="217"/>
      <c r="O204" s="217"/>
      <c r="P204" s="217"/>
    </row>
    <row r="205" spans="3:16" ht="12.75" customHeight="1">
      <c r="C205" s="217"/>
      <c r="D205" s="217"/>
      <c r="M205" s="217"/>
      <c r="N205" s="217"/>
      <c r="O205" s="217"/>
      <c r="P205" s="217"/>
    </row>
    <row r="206" spans="3:16" ht="12.75" customHeight="1">
      <c r="C206" s="217"/>
      <c r="D206" s="217"/>
      <c r="M206" s="217"/>
      <c r="N206" s="217"/>
      <c r="O206" s="217"/>
      <c r="P206" s="217"/>
    </row>
    <row r="207" spans="3:16" ht="12.75" customHeight="1">
      <c r="C207" s="217"/>
      <c r="D207" s="217"/>
      <c r="M207" s="217"/>
      <c r="N207" s="217"/>
      <c r="O207" s="217"/>
      <c r="P207" s="217"/>
    </row>
    <row r="208" spans="3:16" ht="12.75" customHeight="1">
      <c r="C208" s="217"/>
      <c r="D208" s="217"/>
      <c r="M208" s="217"/>
      <c r="N208" s="217"/>
      <c r="O208" s="217"/>
      <c r="P208" s="217"/>
    </row>
    <row r="209" spans="3:16" ht="12.75" customHeight="1">
      <c r="C209" s="217"/>
      <c r="D209" s="217"/>
      <c r="M209" s="217"/>
      <c r="N209" s="217"/>
      <c r="O209" s="217"/>
      <c r="P209" s="217"/>
    </row>
    <row r="210" spans="3:16" ht="12.75" customHeight="1">
      <c r="C210" s="217"/>
      <c r="D210" s="217"/>
      <c r="M210" s="217"/>
      <c r="N210" s="217"/>
      <c r="O210" s="217"/>
      <c r="P210" s="217"/>
    </row>
    <row r="211" spans="3:16" ht="12.75" customHeight="1">
      <c r="C211" s="217"/>
      <c r="D211" s="217"/>
      <c r="M211" s="217"/>
      <c r="N211" s="217"/>
      <c r="O211" s="217"/>
      <c r="P211" s="217"/>
    </row>
    <row r="212" spans="3:16" ht="12.75" customHeight="1">
      <c r="C212" s="217"/>
      <c r="D212" s="217"/>
      <c r="M212" s="217"/>
      <c r="N212" s="217"/>
      <c r="O212" s="217"/>
      <c r="P212" s="217"/>
    </row>
    <row r="213" spans="3:16" ht="12.75" customHeight="1">
      <c r="C213" s="217"/>
      <c r="D213" s="217"/>
      <c r="M213" s="217"/>
      <c r="N213" s="217"/>
      <c r="O213" s="217"/>
      <c r="P213" s="217"/>
    </row>
    <row r="214" spans="3:16" ht="12.75" customHeight="1">
      <c r="C214" s="217"/>
      <c r="D214" s="217"/>
      <c r="M214" s="217"/>
      <c r="N214" s="217"/>
      <c r="O214" s="217"/>
      <c r="P214" s="217"/>
    </row>
    <row r="215" spans="3:16" ht="12.75" customHeight="1">
      <c r="C215" s="217"/>
      <c r="D215" s="217"/>
      <c r="M215" s="217"/>
      <c r="N215" s="217"/>
      <c r="O215" s="217"/>
      <c r="P215" s="217"/>
    </row>
    <row r="216" spans="3:16" ht="12.75" customHeight="1">
      <c r="C216" s="217"/>
      <c r="D216" s="217"/>
      <c r="M216" s="217"/>
      <c r="N216" s="217"/>
      <c r="O216" s="217"/>
      <c r="P216" s="217"/>
    </row>
    <row r="217" spans="3:16" ht="12.75" customHeight="1">
      <c r="C217" s="217"/>
      <c r="D217" s="217"/>
      <c r="M217" s="217"/>
      <c r="N217" s="217"/>
      <c r="O217" s="217"/>
      <c r="P217" s="217"/>
    </row>
    <row r="218" spans="3:16" ht="12.75" customHeight="1">
      <c r="C218" s="217"/>
      <c r="D218" s="217"/>
      <c r="M218" s="217"/>
      <c r="N218" s="217"/>
      <c r="O218" s="217"/>
      <c r="P218" s="217"/>
    </row>
    <row r="219" spans="3:16" ht="12.75" customHeight="1">
      <c r="C219" s="217"/>
      <c r="D219" s="217"/>
      <c r="M219" s="217"/>
      <c r="N219" s="217"/>
      <c r="O219" s="217"/>
      <c r="P219" s="217"/>
    </row>
    <row r="220" spans="3:16" ht="12.75" customHeight="1">
      <c r="C220" s="217"/>
      <c r="D220" s="217"/>
      <c r="M220" s="217"/>
      <c r="N220" s="217"/>
      <c r="O220" s="217"/>
      <c r="P220" s="217"/>
    </row>
    <row r="221" spans="3:16" ht="12.75" customHeight="1">
      <c r="C221" s="217"/>
      <c r="D221" s="217"/>
      <c r="M221" s="217"/>
      <c r="N221" s="217"/>
      <c r="O221" s="217"/>
      <c r="P221" s="217"/>
    </row>
    <row r="222" spans="3:16" ht="12.75" customHeight="1">
      <c r="C222" s="217"/>
      <c r="D222" s="217"/>
      <c r="M222" s="217"/>
      <c r="N222" s="217"/>
      <c r="O222" s="217"/>
      <c r="P222" s="217"/>
    </row>
    <row r="223" spans="3:16" ht="12.75" customHeight="1">
      <c r="C223" s="217"/>
      <c r="D223" s="217"/>
      <c r="M223" s="217"/>
      <c r="N223" s="217"/>
      <c r="O223" s="217"/>
      <c r="P223" s="217"/>
    </row>
    <row r="224" spans="3:16" ht="12.75" customHeight="1">
      <c r="C224" s="217"/>
      <c r="D224" s="217"/>
      <c r="M224" s="217"/>
      <c r="N224" s="217"/>
      <c r="O224" s="217"/>
      <c r="P224" s="217"/>
    </row>
    <row r="225" spans="3:16" ht="12.75" customHeight="1">
      <c r="C225" s="217"/>
      <c r="D225" s="217"/>
      <c r="M225" s="217"/>
      <c r="N225" s="217"/>
      <c r="O225" s="217"/>
      <c r="P225" s="217"/>
    </row>
    <row r="226" spans="3:16" ht="12.75" customHeight="1">
      <c r="C226" s="217"/>
      <c r="D226" s="217"/>
      <c r="M226" s="217"/>
      <c r="N226" s="217"/>
      <c r="O226" s="217"/>
      <c r="P226" s="217"/>
    </row>
    <row r="227" spans="3:16" ht="12.75" customHeight="1">
      <c r="C227" s="217"/>
      <c r="D227" s="217"/>
      <c r="M227" s="217"/>
      <c r="N227" s="217"/>
      <c r="O227" s="217"/>
      <c r="P227" s="217"/>
    </row>
    <row r="228" spans="3:16" ht="12.75" customHeight="1">
      <c r="C228" s="217"/>
      <c r="D228" s="217"/>
      <c r="M228" s="217"/>
      <c r="N228" s="217"/>
      <c r="O228" s="217"/>
      <c r="P228" s="217"/>
    </row>
    <row r="229" spans="3:16" ht="12.75" customHeight="1">
      <c r="C229" s="217"/>
      <c r="D229" s="217"/>
      <c r="M229" s="217"/>
      <c r="N229" s="217"/>
      <c r="O229" s="217"/>
      <c r="P229" s="217"/>
    </row>
    <row r="230" spans="3:16" ht="12.75" customHeight="1">
      <c r="C230" s="217"/>
      <c r="D230" s="217"/>
      <c r="M230" s="217"/>
      <c r="N230" s="217"/>
      <c r="O230" s="217"/>
      <c r="P230" s="217"/>
    </row>
    <row r="231" spans="3:16" ht="12.75" customHeight="1">
      <c r="C231" s="217"/>
      <c r="D231" s="217"/>
      <c r="M231" s="217"/>
      <c r="N231" s="217"/>
      <c r="O231" s="217"/>
      <c r="P231" s="217"/>
    </row>
    <row r="232" spans="3:16" ht="12.75" customHeight="1">
      <c r="C232" s="217"/>
      <c r="D232" s="217"/>
      <c r="M232" s="217"/>
      <c r="N232" s="217"/>
      <c r="O232" s="217"/>
      <c r="P232" s="217"/>
    </row>
    <row r="233" spans="3:16" ht="12.75" customHeight="1">
      <c r="C233" s="217"/>
      <c r="D233" s="217"/>
      <c r="M233" s="217"/>
      <c r="N233" s="217"/>
      <c r="O233" s="217"/>
      <c r="P233" s="217"/>
    </row>
    <row r="234" spans="3:16" ht="12.75" customHeight="1">
      <c r="C234" s="217"/>
      <c r="D234" s="217"/>
      <c r="M234" s="217"/>
      <c r="N234" s="217"/>
      <c r="O234" s="217"/>
      <c r="P234" s="217"/>
    </row>
    <row r="235" spans="3:16" ht="12.75" customHeight="1">
      <c r="C235" s="217"/>
      <c r="D235" s="217"/>
      <c r="M235" s="217"/>
      <c r="N235" s="217"/>
      <c r="O235" s="217"/>
      <c r="P235" s="217"/>
    </row>
    <row r="236" spans="3:16" ht="12.75" customHeight="1">
      <c r="C236" s="217"/>
      <c r="D236" s="217"/>
      <c r="M236" s="217"/>
      <c r="N236" s="217"/>
      <c r="O236" s="217"/>
      <c r="P236" s="217"/>
    </row>
    <row r="237" spans="3:16" ht="12.75" customHeight="1">
      <c r="C237" s="217"/>
      <c r="D237" s="217"/>
      <c r="M237" s="217"/>
      <c r="N237" s="217"/>
      <c r="O237" s="217"/>
      <c r="P237" s="217"/>
    </row>
    <row r="238" spans="3:16" ht="12.75" customHeight="1">
      <c r="C238" s="217"/>
      <c r="D238" s="217"/>
      <c r="M238" s="217"/>
      <c r="N238" s="217"/>
      <c r="O238" s="217"/>
      <c r="P238" s="217"/>
    </row>
    <row r="239" spans="3:16" ht="12.75" customHeight="1">
      <c r="C239" s="217"/>
      <c r="D239" s="217"/>
      <c r="M239" s="217"/>
      <c r="N239" s="217"/>
      <c r="O239" s="217"/>
      <c r="P239" s="217"/>
    </row>
    <row r="240" spans="3:16" ht="12.75" customHeight="1">
      <c r="C240" s="217"/>
      <c r="D240" s="217"/>
      <c r="M240" s="217"/>
      <c r="N240" s="217"/>
      <c r="O240" s="217"/>
      <c r="P240" s="217"/>
    </row>
    <row r="241" spans="3:16" ht="12.75" customHeight="1">
      <c r="C241" s="217"/>
      <c r="D241" s="217"/>
      <c r="M241" s="217"/>
      <c r="N241" s="217"/>
      <c r="O241" s="217"/>
      <c r="P241" s="217"/>
    </row>
    <row r="242" spans="3:16" ht="12.75" customHeight="1">
      <c r="C242" s="217"/>
      <c r="D242" s="217"/>
      <c r="M242" s="217"/>
      <c r="N242" s="217"/>
      <c r="O242" s="217"/>
      <c r="P242" s="217"/>
    </row>
    <row r="243" spans="3:16" ht="12.75" customHeight="1">
      <c r="C243" s="217"/>
      <c r="D243" s="217"/>
      <c r="M243" s="217"/>
      <c r="N243" s="217"/>
      <c r="O243" s="217"/>
      <c r="P243" s="217"/>
    </row>
    <row r="244" spans="3:16" ht="12.75" customHeight="1">
      <c r="C244" s="217"/>
      <c r="D244" s="217"/>
      <c r="M244" s="217"/>
      <c r="N244" s="217"/>
      <c r="O244" s="217"/>
      <c r="P244" s="217"/>
    </row>
    <row r="245" spans="3:16" ht="12.75" customHeight="1">
      <c r="C245" s="217"/>
      <c r="D245" s="217"/>
      <c r="M245" s="217"/>
      <c r="N245" s="217"/>
      <c r="O245" s="217"/>
      <c r="P245" s="217"/>
    </row>
    <row r="246" spans="3:16" ht="12.75" customHeight="1">
      <c r="C246" s="217"/>
      <c r="D246" s="217"/>
      <c r="M246" s="217"/>
      <c r="N246" s="217"/>
      <c r="O246" s="217"/>
      <c r="P246" s="217"/>
    </row>
    <row r="247" spans="3:16" ht="12.75" customHeight="1">
      <c r="C247" s="217"/>
      <c r="D247" s="217"/>
      <c r="M247" s="217"/>
      <c r="N247" s="217"/>
      <c r="O247" s="217"/>
      <c r="P247" s="217"/>
    </row>
    <row r="248" spans="3:16" ht="12.75" customHeight="1">
      <c r="C248" s="217"/>
      <c r="D248" s="217"/>
      <c r="M248" s="217"/>
      <c r="N248" s="217"/>
      <c r="O248" s="217"/>
      <c r="P248" s="217"/>
    </row>
    <row r="249" spans="3:16" ht="12.75" customHeight="1">
      <c r="C249" s="217"/>
      <c r="D249" s="217"/>
      <c r="M249" s="217"/>
      <c r="N249" s="217"/>
      <c r="O249" s="217"/>
      <c r="P249" s="217"/>
    </row>
    <row r="250" spans="3:16" ht="12.75" customHeight="1">
      <c r="C250" s="217"/>
      <c r="D250" s="217"/>
      <c r="M250" s="217"/>
      <c r="N250" s="217"/>
      <c r="O250" s="217"/>
      <c r="P250" s="217"/>
    </row>
    <row r="251" spans="3:16" ht="12.75" customHeight="1">
      <c r="C251" s="217"/>
      <c r="D251" s="217"/>
      <c r="M251" s="217"/>
      <c r="N251" s="217"/>
      <c r="O251" s="217"/>
      <c r="P251" s="217"/>
    </row>
    <row r="252" spans="3:16" ht="12.75" customHeight="1">
      <c r="C252" s="217"/>
      <c r="D252" s="217"/>
      <c r="M252" s="217"/>
      <c r="N252" s="217"/>
      <c r="O252" s="217"/>
      <c r="P252" s="217"/>
    </row>
    <row r="253" spans="3:16" ht="12.75" customHeight="1">
      <c r="C253" s="217"/>
      <c r="D253" s="217"/>
      <c r="M253" s="217"/>
      <c r="N253" s="217"/>
      <c r="O253" s="217"/>
      <c r="P253" s="217"/>
    </row>
    <row r="254" spans="3:16" ht="12.75" customHeight="1">
      <c r="C254" s="217"/>
      <c r="D254" s="217"/>
      <c r="M254" s="217"/>
      <c r="N254" s="217"/>
      <c r="O254" s="217"/>
      <c r="P254" s="217"/>
    </row>
    <row r="255" spans="3:16" ht="12.75" customHeight="1">
      <c r="C255" s="217"/>
      <c r="D255" s="217"/>
      <c r="M255" s="217"/>
      <c r="N255" s="217"/>
      <c r="O255" s="217"/>
      <c r="P255" s="217"/>
    </row>
    <row r="256" spans="3:16" ht="12.75" customHeight="1">
      <c r="C256" s="217"/>
      <c r="D256" s="217"/>
      <c r="M256" s="217"/>
      <c r="N256" s="217"/>
      <c r="O256" s="217"/>
      <c r="P256" s="217"/>
    </row>
    <row r="257" spans="3:16" ht="12.75" customHeight="1">
      <c r="C257" s="217"/>
      <c r="D257" s="217"/>
      <c r="M257" s="217"/>
      <c r="N257" s="217"/>
      <c r="O257" s="217"/>
      <c r="P257" s="217"/>
    </row>
    <row r="258" spans="3:16" ht="12.75" customHeight="1">
      <c r="C258" s="217"/>
      <c r="D258" s="217"/>
      <c r="M258" s="217"/>
      <c r="N258" s="217"/>
      <c r="O258" s="217"/>
      <c r="P258" s="217"/>
    </row>
    <row r="259" spans="3:16" ht="12.75" customHeight="1">
      <c r="C259" s="217"/>
      <c r="D259" s="217"/>
      <c r="M259" s="217"/>
      <c r="N259" s="217"/>
      <c r="O259" s="217"/>
      <c r="P259" s="217"/>
    </row>
    <row r="260" spans="3:16" ht="12.75" customHeight="1">
      <c r="C260" s="217"/>
      <c r="D260" s="217"/>
      <c r="M260" s="217"/>
      <c r="N260" s="217"/>
      <c r="O260" s="217"/>
      <c r="P260" s="217"/>
    </row>
    <row r="261" spans="3:16" ht="12.75" customHeight="1">
      <c r="C261" s="217"/>
      <c r="D261" s="217"/>
      <c r="M261" s="217"/>
      <c r="N261" s="217"/>
      <c r="O261" s="217"/>
      <c r="P261" s="217"/>
    </row>
    <row r="262" spans="3:16" ht="12.75" customHeight="1">
      <c r="C262" s="217"/>
      <c r="D262" s="217"/>
      <c r="M262" s="217"/>
      <c r="N262" s="217"/>
      <c r="O262" s="217"/>
      <c r="P262" s="217"/>
    </row>
    <row r="263" spans="3:16" ht="12.75" customHeight="1">
      <c r="C263" s="217"/>
      <c r="D263" s="217"/>
      <c r="M263" s="217"/>
      <c r="N263" s="217"/>
      <c r="O263" s="217"/>
      <c r="P263" s="217"/>
    </row>
    <row r="264" spans="3:16" ht="12.75" customHeight="1">
      <c r="C264" s="217"/>
      <c r="D264" s="217"/>
      <c r="M264" s="217"/>
      <c r="N264" s="217"/>
      <c r="O264" s="217"/>
      <c r="P264" s="217"/>
    </row>
    <row r="265" spans="3:16" ht="12.75" customHeight="1">
      <c r="C265" s="217"/>
      <c r="D265" s="217"/>
      <c r="M265" s="217"/>
      <c r="N265" s="217"/>
      <c r="O265" s="217"/>
      <c r="P265" s="217"/>
    </row>
    <row r="266" spans="3:16" ht="12.75" customHeight="1">
      <c r="C266" s="217"/>
      <c r="D266" s="217"/>
      <c r="M266" s="217"/>
      <c r="N266" s="217"/>
      <c r="O266" s="217"/>
      <c r="P266" s="217"/>
    </row>
    <row r="267" spans="3:16" ht="12.75" customHeight="1">
      <c r="C267" s="217"/>
      <c r="D267" s="217"/>
      <c r="M267" s="217"/>
      <c r="N267" s="217"/>
      <c r="O267" s="217"/>
      <c r="P267" s="217"/>
    </row>
    <row r="268" spans="3:16" ht="12.75" customHeight="1">
      <c r="C268" s="217"/>
      <c r="D268" s="217"/>
      <c r="M268" s="217"/>
      <c r="N268" s="217"/>
      <c r="O268" s="217"/>
      <c r="P268" s="217"/>
    </row>
    <row r="269" spans="3:16" ht="12.75" customHeight="1">
      <c r="C269" s="217"/>
      <c r="D269" s="217"/>
      <c r="M269" s="217"/>
      <c r="N269" s="217"/>
      <c r="O269" s="217"/>
      <c r="P269" s="217"/>
    </row>
    <row r="270" spans="3:16" ht="12.75" customHeight="1">
      <c r="C270" s="217"/>
      <c r="D270" s="217"/>
      <c r="M270" s="217"/>
      <c r="N270" s="217"/>
      <c r="O270" s="217"/>
      <c r="P270" s="217"/>
    </row>
    <row r="271" spans="3:16" ht="12.75" customHeight="1">
      <c r="C271" s="217"/>
      <c r="D271" s="217"/>
      <c r="M271" s="217"/>
      <c r="N271" s="217"/>
      <c r="O271" s="217"/>
      <c r="P271" s="217"/>
    </row>
    <row r="272" spans="3:16" ht="12.75" customHeight="1">
      <c r="C272" s="217"/>
      <c r="D272" s="217"/>
      <c r="M272" s="217"/>
      <c r="N272" s="217"/>
      <c r="O272" s="217"/>
      <c r="P272" s="217"/>
    </row>
    <row r="273" spans="3:16" ht="12.75" customHeight="1">
      <c r="C273" s="217"/>
      <c r="D273" s="217"/>
      <c r="M273" s="217"/>
      <c r="N273" s="217"/>
      <c r="O273" s="217"/>
      <c r="P273" s="217"/>
    </row>
    <row r="274" spans="3:16" ht="12.75" customHeight="1">
      <c r="C274" s="217"/>
      <c r="D274" s="217"/>
      <c r="M274" s="217"/>
      <c r="N274" s="217"/>
      <c r="O274" s="217"/>
      <c r="P274" s="217"/>
    </row>
    <row r="275" spans="3:16" ht="12.75" customHeight="1">
      <c r="C275" s="217"/>
      <c r="D275" s="217"/>
      <c r="M275" s="217"/>
      <c r="N275" s="217"/>
      <c r="O275" s="217"/>
      <c r="P275" s="217"/>
    </row>
    <row r="276" spans="3:16" ht="12.75" customHeight="1">
      <c r="C276" s="217"/>
      <c r="D276" s="217"/>
      <c r="M276" s="217"/>
      <c r="N276" s="217"/>
      <c r="O276" s="217"/>
      <c r="P276" s="217"/>
    </row>
    <row r="277" spans="3:16" ht="12.75" customHeight="1">
      <c r="C277" s="217"/>
      <c r="D277" s="217"/>
      <c r="M277" s="217"/>
      <c r="N277" s="217"/>
      <c r="O277" s="217"/>
      <c r="P277" s="217"/>
    </row>
    <row r="278" spans="3:16" ht="12.75" customHeight="1">
      <c r="C278" s="217"/>
      <c r="D278" s="217"/>
      <c r="M278" s="217"/>
      <c r="N278" s="217"/>
      <c r="O278" s="217"/>
      <c r="P278" s="217"/>
    </row>
    <row r="279" spans="3:16" ht="12.75" customHeight="1">
      <c r="C279" s="217"/>
      <c r="D279" s="217"/>
      <c r="M279" s="217"/>
      <c r="N279" s="217"/>
      <c r="O279" s="217"/>
      <c r="P279" s="217"/>
    </row>
    <row r="280" spans="3:16" ht="12.75" customHeight="1">
      <c r="C280" s="217"/>
      <c r="D280" s="217"/>
      <c r="M280" s="217"/>
      <c r="N280" s="217"/>
      <c r="O280" s="217"/>
      <c r="P280" s="217"/>
    </row>
    <row r="281" spans="3:16" ht="12.75" customHeight="1">
      <c r="C281" s="217"/>
      <c r="D281" s="217"/>
      <c r="M281" s="217"/>
      <c r="N281" s="217"/>
      <c r="O281" s="217"/>
      <c r="P281" s="217"/>
    </row>
    <row r="282" spans="3:16" ht="12.75" customHeight="1">
      <c r="C282" s="217"/>
      <c r="D282" s="217"/>
      <c r="M282" s="217"/>
      <c r="N282" s="217"/>
      <c r="O282" s="217"/>
      <c r="P282" s="217"/>
    </row>
    <row r="283" spans="3:16" ht="12.75" customHeight="1">
      <c r="C283" s="217"/>
      <c r="D283" s="217"/>
      <c r="M283" s="217"/>
      <c r="N283" s="217"/>
      <c r="O283" s="217"/>
      <c r="P283" s="217"/>
    </row>
    <row r="284" spans="3:16" ht="12.75" customHeight="1">
      <c r="C284" s="217"/>
      <c r="D284" s="217"/>
      <c r="M284" s="217"/>
      <c r="N284" s="217"/>
      <c r="O284" s="217"/>
      <c r="P284" s="217"/>
    </row>
    <row r="285" spans="3:16" ht="12.75" customHeight="1">
      <c r="C285" s="217"/>
      <c r="D285" s="217"/>
      <c r="M285" s="217"/>
      <c r="N285" s="217"/>
      <c r="O285" s="217"/>
      <c r="P285" s="217"/>
    </row>
    <row r="286" spans="3:16" ht="12.75" customHeight="1">
      <c r="C286" s="217"/>
      <c r="D286" s="217"/>
      <c r="M286" s="217"/>
      <c r="N286" s="217"/>
      <c r="O286" s="217"/>
      <c r="P286" s="217"/>
    </row>
    <row r="287" spans="3:16" ht="12.75" customHeight="1">
      <c r="C287" s="217"/>
      <c r="D287" s="217"/>
      <c r="M287" s="217"/>
      <c r="N287" s="217"/>
      <c r="O287" s="217"/>
      <c r="P287" s="217"/>
    </row>
    <row r="288" spans="3:16" ht="12.75" customHeight="1">
      <c r="C288" s="217"/>
      <c r="D288" s="217"/>
      <c r="M288" s="217"/>
      <c r="N288" s="217"/>
      <c r="O288" s="217"/>
      <c r="P288" s="217"/>
    </row>
    <row r="289" spans="3:16" ht="12.75" customHeight="1">
      <c r="C289" s="217"/>
      <c r="D289" s="217"/>
      <c r="M289" s="217"/>
      <c r="N289" s="217"/>
      <c r="O289" s="217"/>
      <c r="P289" s="217"/>
    </row>
    <row r="290" spans="3:16" ht="12.75" customHeight="1">
      <c r="C290" s="217"/>
      <c r="D290" s="217"/>
      <c r="M290" s="217"/>
      <c r="N290" s="217"/>
      <c r="O290" s="217"/>
      <c r="P290" s="217"/>
    </row>
    <row r="291" spans="3:16" ht="12.75" customHeight="1">
      <c r="C291" s="217"/>
      <c r="D291" s="217"/>
      <c r="M291" s="217"/>
      <c r="N291" s="217"/>
      <c r="O291" s="217"/>
      <c r="P291" s="217"/>
    </row>
    <row r="292" spans="3:16" ht="12.75" customHeight="1">
      <c r="C292" s="217"/>
      <c r="D292" s="217"/>
      <c r="M292" s="217"/>
      <c r="N292" s="217"/>
      <c r="O292" s="217"/>
      <c r="P292" s="217"/>
    </row>
    <row r="293" spans="3:16" ht="12.75" customHeight="1">
      <c r="C293" s="217"/>
      <c r="D293" s="217"/>
      <c r="M293" s="217"/>
      <c r="N293" s="217"/>
      <c r="O293" s="217"/>
      <c r="P293" s="217"/>
    </row>
    <row r="294" spans="3:16" ht="12.75" customHeight="1">
      <c r="C294" s="217"/>
      <c r="D294" s="217"/>
      <c r="M294" s="217"/>
      <c r="N294" s="217"/>
      <c r="O294" s="217"/>
      <c r="P294" s="217"/>
    </row>
    <row r="295" spans="3:16" ht="12.75" customHeight="1">
      <c r="C295" s="217"/>
      <c r="D295" s="217"/>
      <c r="M295" s="217"/>
      <c r="N295" s="217"/>
      <c r="O295" s="217"/>
      <c r="P295" s="217"/>
    </row>
    <row r="296" spans="3:16" ht="12.75" customHeight="1">
      <c r="C296" s="217"/>
      <c r="D296" s="217"/>
      <c r="M296" s="217"/>
      <c r="N296" s="217"/>
      <c r="O296" s="217"/>
      <c r="P296" s="217"/>
    </row>
    <row r="297" spans="3:16" ht="12.75" customHeight="1">
      <c r="C297" s="217"/>
      <c r="D297" s="217"/>
      <c r="M297" s="217"/>
      <c r="N297" s="217"/>
      <c r="O297" s="217"/>
      <c r="P297" s="217"/>
    </row>
    <row r="298" spans="3:16" ht="12.75" customHeight="1">
      <c r="C298" s="217"/>
      <c r="D298" s="217"/>
      <c r="M298" s="217"/>
      <c r="N298" s="217"/>
      <c r="O298" s="217"/>
      <c r="P298" s="217"/>
    </row>
    <row r="299" spans="3:16" ht="12.75" customHeight="1">
      <c r="C299" s="217"/>
      <c r="D299" s="217"/>
      <c r="M299" s="217"/>
      <c r="N299" s="217"/>
      <c r="O299" s="217"/>
      <c r="P299" s="217"/>
    </row>
    <row r="300" spans="3:16" ht="12.75" customHeight="1">
      <c r="C300" s="217"/>
      <c r="D300" s="217"/>
      <c r="M300" s="217"/>
      <c r="N300" s="217"/>
      <c r="O300" s="217"/>
      <c r="P300" s="217"/>
    </row>
    <row r="301" spans="3:16" ht="12.75" customHeight="1">
      <c r="C301" s="217"/>
      <c r="D301" s="217"/>
      <c r="M301" s="217"/>
      <c r="N301" s="217"/>
      <c r="O301" s="217"/>
      <c r="P301" s="217"/>
    </row>
    <row r="302" spans="3:16" ht="12.75" customHeight="1">
      <c r="C302" s="217"/>
      <c r="D302" s="217"/>
      <c r="M302" s="217"/>
      <c r="N302" s="217"/>
      <c r="O302" s="217"/>
      <c r="P302" s="217"/>
    </row>
    <row r="303" spans="3:16" ht="12.75" customHeight="1">
      <c r="C303" s="217"/>
      <c r="D303" s="217"/>
      <c r="M303" s="217"/>
      <c r="N303" s="217"/>
      <c r="O303" s="217"/>
      <c r="P303" s="217"/>
    </row>
    <row r="304" spans="3:16" ht="12.75" customHeight="1">
      <c r="C304" s="217"/>
      <c r="D304" s="217"/>
      <c r="M304" s="217"/>
      <c r="N304" s="217"/>
      <c r="O304" s="217"/>
      <c r="P304" s="217"/>
    </row>
    <row r="305" spans="3:16" ht="12.75" customHeight="1">
      <c r="C305" s="217"/>
      <c r="D305" s="217"/>
      <c r="M305" s="217"/>
      <c r="N305" s="217"/>
      <c r="O305" s="217"/>
      <c r="P305" s="217"/>
    </row>
    <row r="306" spans="3:16" ht="12.75" customHeight="1">
      <c r="C306" s="217"/>
      <c r="D306" s="217"/>
      <c r="M306" s="217"/>
      <c r="N306" s="217"/>
      <c r="O306" s="217"/>
      <c r="P306" s="217"/>
    </row>
    <row r="307" spans="3:16" ht="12.75" customHeight="1">
      <c r="C307" s="217"/>
      <c r="D307" s="217"/>
      <c r="M307" s="217"/>
      <c r="N307" s="217"/>
      <c r="O307" s="217"/>
      <c r="P307" s="217"/>
    </row>
    <row r="308" spans="3:16" ht="12.75" customHeight="1">
      <c r="C308" s="217"/>
      <c r="D308" s="217"/>
      <c r="M308" s="217"/>
      <c r="N308" s="217"/>
      <c r="O308" s="217"/>
      <c r="P308" s="217"/>
    </row>
    <row r="309" spans="3:16" ht="12.75" customHeight="1">
      <c r="C309" s="217"/>
      <c r="D309" s="217"/>
      <c r="M309" s="217"/>
      <c r="N309" s="217"/>
      <c r="O309" s="217"/>
      <c r="P309" s="217"/>
    </row>
    <row r="310" spans="3:16" ht="12.75" customHeight="1">
      <c r="C310" s="217"/>
      <c r="D310" s="217"/>
      <c r="M310" s="217"/>
      <c r="N310" s="217"/>
      <c r="O310" s="217"/>
      <c r="P310" s="217"/>
    </row>
    <row r="311" spans="3:16" ht="12.75" customHeight="1">
      <c r="C311" s="217"/>
      <c r="D311" s="217"/>
      <c r="M311" s="217"/>
      <c r="N311" s="217"/>
      <c r="O311" s="217"/>
      <c r="P311" s="217"/>
    </row>
    <row r="312" spans="3:16" ht="12.75" customHeight="1">
      <c r="C312" s="217"/>
      <c r="D312" s="217"/>
      <c r="M312" s="217"/>
      <c r="N312" s="217"/>
      <c r="O312" s="217"/>
      <c r="P312" s="217"/>
    </row>
    <row r="313" spans="3:16" ht="12.75" customHeight="1">
      <c r="C313" s="217"/>
      <c r="D313" s="217"/>
      <c r="M313" s="217"/>
      <c r="N313" s="217"/>
      <c r="O313" s="217"/>
      <c r="P313" s="217"/>
    </row>
    <row r="314" spans="3:16" ht="12.75" customHeight="1">
      <c r="C314" s="217"/>
      <c r="D314" s="217"/>
      <c r="M314" s="217"/>
      <c r="N314" s="217"/>
      <c r="O314" s="217"/>
      <c r="P314" s="217"/>
    </row>
    <row r="315" spans="3:16" ht="12.75" customHeight="1">
      <c r="C315" s="217"/>
      <c r="D315" s="217"/>
      <c r="M315" s="217"/>
      <c r="N315" s="217"/>
      <c r="O315" s="217"/>
      <c r="P315" s="217"/>
    </row>
    <row r="316" spans="3:16" ht="12.75" customHeight="1">
      <c r="C316" s="217"/>
      <c r="D316" s="217"/>
      <c r="M316" s="217"/>
      <c r="N316" s="217"/>
      <c r="O316" s="217"/>
      <c r="P316" s="217"/>
    </row>
    <row r="317" spans="3:16" ht="12.75" customHeight="1">
      <c r="C317" s="217"/>
      <c r="D317" s="217"/>
      <c r="M317" s="217"/>
      <c r="N317" s="217"/>
      <c r="O317" s="217"/>
      <c r="P317" s="217"/>
    </row>
    <row r="318" spans="3:16" ht="12.75" customHeight="1">
      <c r="C318" s="217"/>
      <c r="D318" s="217"/>
      <c r="M318" s="217"/>
      <c r="N318" s="217"/>
      <c r="O318" s="217"/>
      <c r="P318" s="217"/>
    </row>
    <row r="319" spans="3:16" ht="12.75" customHeight="1">
      <c r="C319" s="217"/>
      <c r="D319" s="217"/>
      <c r="M319" s="217"/>
      <c r="N319" s="217"/>
      <c r="O319" s="217"/>
      <c r="P319" s="217"/>
    </row>
    <row r="320" spans="3:16" ht="12.75" customHeight="1">
      <c r="C320" s="217"/>
      <c r="D320" s="217"/>
      <c r="M320" s="217"/>
      <c r="N320" s="217"/>
      <c r="O320" s="217"/>
      <c r="P320" s="217"/>
    </row>
    <row r="321" spans="3:16" ht="12.75" customHeight="1">
      <c r="C321" s="217"/>
      <c r="D321" s="217"/>
      <c r="M321" s="217"/>
      <c r="N321" s="217"/>
      <c r="O321" s="217"/>
      <c r="P321" s="217"/>
    </row>
    <row r="322" spans="3:16" ht="12.75" customHeight="1">
      <c r="C322" s="217"/>
      <c r="D322" s="217"/>
      <c r="M322" s="217"/>
      <c r="N322" s="217"/>
      <c r="O322" s="217"/>
      <c r="P322" s="217"/>
    </row>
    <row r="323" spans="3:16" ht="12.75" customHeight="1">
      <c r="C323" s="217"/>
      <c r="D323" s="217"/>
      <c r="M323" s="217"/>
      <c r="N323" s="217"/>
      <c r="O323" s="217"/>
      <c r="P323" s="217"/>
    </row>
    <row r="324" spans="3:16" ht="12.75" customHeight="1">
      <c r="C324" s="217"/>
      <c r="D324" s="217"/>
      <c r="M324" s="217"/>
      <c r="N324" s="217"/>
      <c r="O324" s="217"/>
      <c r="P324" s="217"/>
    </row>
    <row r="325" spans="3:16" ht="12.75" customHeight="1">
      <c r="C325" s="217"/>
      <c r="D325" s="217"/>
      <c r="M325" s="217"/>
      <c r="N325" s="217"/>
      <c r="O325" s="217"/>
      <c r="P325" s="217"/>
    </row>
    <row r="326" spans="3:16" ht="12.75" customHeight="1">
      <c r="C326" s="217"/>
      <c r="D326" s="217"/>
      <c r="M326" s="217"/>
      <c r="N326" s="217"/>
      <c r="O326" s="217"/>
      <c r="P326" s="217"/>
    </row>
    <row r="327" spans="3:16" ht="12.75" customHeight="1">
      <c r="C327" s="217"/>
      <c r="D327" s="217"/>
      <c r="M327" s="217"/>
      <c r="N327" s="217"/>
      <c r="O327" s="217"/>
      <c r="P327" s="217"/>
    </row>
    <row r="328" spans="3:16" ht="12.75" customHeight="1">
      <c r="C328" s="217"/>
      <c r="D328" s="217"/>
      <c r="M328" s="217"/>
      <c r="N328" s="217"/>
      <c r="O328" s="217"/>
      <c r="P328" s="217"/>
    </row>
    <row r="329" spans="3:16" ht="12.75" customHeight="1">
      <c r="C329" s="217"/>
      <c r="D329" s="217"/>
      <c r="M329" s="217"/>
      <c r="N329" s="217"/>
      <c r="O329" s="217"/>
      <c r="P329" s="217"/>
    </row>
    <row r="330" spans="3:16" ht="12.75" customHeight="1">
      <c r="C330" s="217"/>
      <c r="D330" s="217"/>
      <c r="M330" s="217"/>
      <c r="N330" s="217"/>
      <c r="O330" s="217"/>
      <c r="P330" s="217"/>
    </row>
    <row r="331" spans="3:16" ht="12.75" customHeight="1">
      <c r="C331" s="217"/>
      <c r="D331" s="217"/>
      <c r="M331" s="217"/>
      <c r="N331" s="217"/>
      <c r="O331" s="217"/>
      <c r="P331" s="217"/>
    </row>
    <row r="332" spans="3:16" ht="12.75" customHeight="1">
      <c r="C332" s="217"/>
      <c r="D332" s="217"/>
      <c r="M332" s="217"/>
      <c r="N332" s="217"/>
      <c r="O332" s="217"/>
      <c r="P332" s="217"/>
    </row>
    <row r="333" spans="3:16" ht="12.75" customHeight="1">
      <c r="C333" s="217"/>
      <c r="D333" s="217"/>
      <c r="M333" s="217"/>
      <c r="N333" s="217"/>
      <c r="O333" s="217"/>
      <c r="P333" s="217"/>
    </row>
    <row r="334" spans="3:16" ht="12.75" customHeight="1">
      <c r="C334" s="217"/>
      <c r="D334" s="217"/>
      <c r="M334" s="217"/>
      <c r="N334" s="217"/>
      <c r="O334" s="217"/>
      <c r="P334" s="217"/>
    </row>
    <row r="335" spans="3:16" ht="12.75" customHeight="1">
      <c r="C335" s="217"/>
      <c r="D335" s="217"/>
      <c r="M335" s="217"/>
      <c r="N335" s="217"/>
      <c r="O335" s="217"/>
      <c r="P335" s="217"/>
    </row>
    <row r="336" spans="3:16" ht="12.75" customHeight="1">
      <c r="C336" s="217"/>
      <c r="D336" s="217"/>
      <c r="M336" s="217"/>
      <c r="N336" s="217"/>
      <c r="O336" s="217"/>
      <c r="P336" s="217"/>
    </row>
    <row r="337" spans="3:16" ht="12.75" customHeight="1">
      <c r="C337" s="217"/>
      <c r="D337" s="217"/>
      <c r="M337" s="217"/>
      <c r="N337" s="217"/>
      <c r="O337" s="217"/>
      <c r="P337" s="217"/>
    </row>
    <row r="338" spans="3:16" ht="12.75" customHeight="1">
      <c r="C338" s="217"/>
      <c r="D338" s="217"/>
      <c r="M338" s="217"/>
      <c r="N338" s="217"/>
      <c r="O338" s="217"/>
      <c r="P338" s="217"/>
    </row>
    <row r="339" spans="3:16" ht="12.75" customHeight="1">
      <c r="C339" s="217"/>
      <c r="D339" s="217"/>
      <c r="M339" s="217"/>
      <c r="N339" s="217"/>
      <c r="O339" s="217"/>
      <c r="P339" s="217"/>
    </row>
    <row r="340" spans="3:16" ht="12.75" customHeight="1">
      <c r="C340" s="217"/>
      <c r="D340" s="217"/>
      <c r="M340" s="217"/>
      <c r="N340" s="217"/>
      <c r="O340" s="217"/>
      <c r="P340" s="217"/>
    </row>
    <row r="341" spans="3:16" ht="12.75" customHeight="1">
      <c r="C341" s="217"/>
      <c r="D341" s="217"/>
      <c r="M341" s="217"/>
      <c r="N341" s="217"/>
      <c r="O341" s="217"/>
      <c r="P341" s="217"/>
    </row>
    <row r="342" spans="3:16" ht="12.75" customHeight="1">
      <c r="C342" s="217"/>
      <c r="D342" s="217"/>
      <c r="M342" s="217"/>
      <c r="N342" s="217"/>
      <c r="O342" s="217"/>
      <c r="P342" s="217"/>
    </row>
    <row r="343" spans="3:16" ht="12.75" customHeight="1">
      <c r="C343" s="217"/>
      <c r="D343" s="217"/>
      <c r="M343" s="217"/>
      <c r="N343" s="217"/>
      <c r="O343" s="217"/>
      <c r="P343" s="217"/>
    </row>
    <row r="344" spans="3:16" ht="12.75" customHeight="1">
      <c r="C344" s="217"/>
      <c r="D344" s="217"/>
      <c r="M344" s="217"/>
      <c r="N344" s="217"/>
      <c r="O344" s="217"/>
      <c r="P344" s="217"/>
    </row>
    <row r="345" spans="3:16" ht="12.75" customHeight="1">
      <c r="C345" s="217"/>
      <c r="D345" s="217"/>
      <c r="M345" s="217"/>
      <c r="N345" s="217"/>
      <c r="O345" s="217"/>
      <c r="P345" s="217"/>
    </row>
    <row r="346" spans="3:16" ht="12.75" customHeight="1">
      <c r="C346" s="217"/>
      <c r="D346" s="217"/>
      <c r="M346" s="217"/>
      <c r="N346" s="217"/>
      <c r="O346" s="217"/>
      <c r="P346" s="217"/>
    </row>
    <row r="347" spans="3:16" ht="12.75" customHeight="1">
      <c r="C347" s="217"/>
      <c r="D347" s="217"/>
      <c r="M347" s="217"/>
      <c r="N347" s="217"/>
      <c r="O347" s="217"/>
      <c r="P347" s="217"/>
    </row>
    <row r="348" spans="3:16" ht="12.75" customHeight="1">
      <c r="C348" s="217"/>
      <c r="D348" s="217"/>
      <c r="M348" s="217"/>
      <c r="N348" s="217"/>
      <c r="O348" s="217"/>
      <c r="P348" s="217"/>
    </row>
    <row r="349" spans="3:16" ht="12.75" customHeight="1">
      <c r="C349" s="217"/>
      <c r="D349" s="217"/>
      <c r="M349" s="217"/>
      <c r="N349" s="217"/>
      <c r="O349" s="217"/>
      <c r="P349" s="217"/>
    </row>
    <row r="350" spans="3:16" ht="12.75" customHeight="1">
      <c r="C350" s="217"/>
      <c r="D350" s="217"/>
      <c r="M350" s="217"/>
      <c r="N350" s="217"/>
      <c r="O350" s="217"/>
      <c r="P350" s="217"/>
    </row>
    <row r="351" spans="3:16" ht="12.75" customHeight="1">
      <c r="C351" s="217"/>
      <c r="D351" s="217"/>
      <c r="M351" s="217"/>
      <c r="N351" s="217"/>
      <c r="O351" s="217"/>
      <c r="P351" s="217"/>
    </row>
    <row r="352" spans="3:16" ht="12.75" customHeight="1">
      <c r="C352" s="217"/>
      <c r="D352" s="217"/>
      <c r="M352" s="217"/>
      <c r="N352" s="217"/>
      <c r="O352" s="217"/>
      <c r="P352" s="217"/>
    </row>
    <row r="353" spans="3:16" ht="12.75" customHeight="1">
      <c r="C353" s="217"/>
      <c r="D353" s="217"/>
      <c r="M353" s="217"/>
      <c r="N353" s="217"/>
      <c r="O353" s="217"/>
      <c r="P353" s="217"/>
    </row>
    <row r="354" spans="3:16" ht="12.75" customHeight="1">
      <c r="C354" s="217"/>
      <c r="D354" s="217"/>
      <c r="M354" s="217"/>
      <c r="N354" s="217"/>
      <c r="O354" s="217"/>
      <c r="P354" s="217"/>
    </row>
    <row r="355" spans="3:16" ht="12.75" customHeight="1">
      <c r="C355" s="217"/>
      <c r="D355" s="217"/>
      <c r="M355" s="217"/>
      <c r="N355" s="217"/>
      <c r="O355" s="217"/>
      <c r="P355" s="217"/>
    </row>
    <row r="356" spans="3:16" ht="12.75" customHeight="1">
      <c r="C356" s="217"/>
      <c r="D356" s="217"/>
      <c r="M356" s="217"/>
      <c r="N356" s="217"/>
      <c r="O356" s="217"/>
      <c r="P356" s="217"/>
    </row>
    <row r="357" spans="3:16" ht="12.75" customHeight="1">
      <c r="C357" s="217"/>
      <c r="D357" s="217"/>
      <c r="M357" s="217"/>
      <c r="N357" s="217"/>
      <c r="O357" s="217"/>
      <c r="P357" s="217"/>
    </row>
    <row r="358" spans="3:16" ht="12.75" customHeight="1">
      <c r="C358" s="217"/>
      <c r="D358" s="217"/>
      <c r="M358" s="217"/>
      <c r="N358" s="217"/>
      <c r="O358" s="217"/>
      <c r="P358" s="217"/>
    </row>
    <row r="359" spans="3:16" ht="12.75" customHeight="1">
      <c r="C359" s="217"/>
      <c r="D359" s="217"/>
      <c r="M359" s="217"/>
      <c r="N359" s="217"/>
      <c r="O359" s="217"/>
      <c r="P359" s="217"/>
    </row>
    <row r="360" spans="3:16" ht="12.75" customHeight="1">
      <c r="C360" s="217"/>
      <c r="D360" s="217"/>
      <c r="M360" s="217"/>
      <c r="N360" s="217"/>
      <c r="O360" s="217"/>
      <c r="P360" s="217"/>
    </row>
    <row r="361" spans="3:16" ht="12.75" customHeight="1">
      <c r="C361" s="217"/>
      <c r="D361" s="217"/>
      <c r="M361" s="217"/>
      <c r="N361" s="217"/>
      <c r="O361" s="217"/>
      <c r="P361" s="217"/>
    </row>
    <row r="362" spans="3:16" ht="12.75" customHeight="1">
      <c r="C362" s="217"/>
      <c r="D362" s="217"/>
      <c r="M362" s="217"/>
      <c r="N362" s="217"/>
      <c r="O362" s="217"/>
      <c r="P362" s="217"/>
    </row>
    <row r="363" spans="3:16" ht="12.75" customHeight="1">
      <c r="C363" s="217"/>
      <c r="D363" s="217"/>
      <c r="M363" s="217"/>
      <c r="N363" s="217"/>
      <c r="O363" s="217"/>
      <c r="P363" s="217"/>
    </row>
    <row r="364" spans="3:16" ht="12.75" customHeight="1">
      <c r="C364" s="217"/>
      <c r="D364" s="217"/>
      <c r="M364" s="217"/>
      <c r="N364" s="217"/>
      <c r="O364" s="217"/>
      <c r="P364" s="217"/>
    </row>
    <row r="365" spans="3:16" ht="12.75" customHeight="1">
      <c r="C365" s="217"/>
      <c r="D365" s="217"/>
      <c r="M365" s="217"/>
      <c r="N365" s="217"/>
      <c r="O365" s="217"/>
      <c r="P365" s="217"/>
    </row>
    <row r="366" spans="3:16" ht="12.75" customHeight="1">
      <c r="C366" s="217"/>
      <c r="D366" s="217"/>
      <c r="M366" s="217"/>
      <c r="N366" s="217"/>
      <c r="O366" s="217"/>
      <c r="P366" s="217"/>
    </row>
    <row r="367" spans="3:16" ht="12.75" customHeight="1">
      <c r="C367" s="217"/>
      <c r="D367" s="217"/>
      <c r="M367" s="217"/>
      <c r="N367" s="217"/>
      <c r="O367" s="217"/>
      <c r="P367" s="217"/>
    </row>
    <row r="368" spans="3:16" ht="12.75" customHeight="1">
      <c r="C368" s="217"/>
      <c r="D368" s="217"/>
      <c r="M368" s="217"/>
      <c r="N368" s="217"/>
      <c r="O368" s="217"/>
      <c r="P368" s="217"/>
    </row>
    <row r="369" spans="3:16" ht="12.75" customHeight="1">
      <c r="C369" s="217"/>
      <c r="D369" s="217"/>
      <c r="M369" s="217"/>
      <c r="N369" s="217"/>
      <c r="O369" s="217"/>
      <c r="P369" s="217"/>
    </row>
    <row r="370" spans="3:16" ht="12.75" customHeight="1">
      <c r="C370" s="217"/>
      <c r="D370" s="217"/>
      <c r="M370" s="217"/>
      <c r="N370" s="217"/>
      <c r="O370" s="217"/>
      <c r="P370" s="217"/>
    </row>
    <row r="371" spans="3:16" ht="12.75" customHeight="1">
      <c r="C371" s="217"/>
      <c r="D371" s="217"/>
      <c r="M371" s="217"/>
      <c r="N371" s="217"/>
      <c r="O371" s="217"/>
      <c r="P371" s="217"/>
    </row>
    <row r="372" spans="3:16" ht="12.75" customHeight="1">
      <c r="C372" s="217"/>
      <c r="D372" s="217"/>
      <c r="M372" s="217"/>
      <c r="N372" s="217"/>
      <c r="O372" s="217"/>
      <c r="P372" s="217"/>
    </row>
    <row r="373" spans="3:16" ht="12.75" customHeight="1">
      <c r="C373" s="217"/>
      <c r="D373" s="217"/>
      <c r="M373" s="217"/>
      <c r="N373" s="217"/>
      <c r="O373" s="217"/>
      <c r="P373" s="217"/>
    </row>
    <row r="374" spans="3:16" ht="12.75" customHeight="1">
      <c r="C374" s="217"/>
      <c r="D374" s="217"/>
      <c r="M374" s="217"/>
      <c r="N374" s="217"/>
      <c r="O374" s="217"/>
      <c r="P374" s="217"/>
    </row>
    <row r="375" spans="3:16" ht="12.75" customHeight="1">
      <c r="C375" s="217"/>
      <c r="D375" s="217"/>
      <c r="M375" s="217"/>
      <c r="N375" s="217"/>
      <c r="O375" s="217"/>
      <c r="P375" s="217"/>
    </row>
    <row r="376" spans="3:16" ht="12.75" customHeight="1">
      <c r="C376" s="217"/>
      <c r="D376" s="217"/>
      <c r="M376" s="217"/>
      <c r="N376" s="217"/>
      <c r="O376" s="217"/>
      <c r="P376" s="217"/>
    </row>
    <row r="377" spans="3:16" ht="12.75" customHeight="1">
      <c r="C377" s="217"/>
      <c r="D377" s="217"/>
      <c r="M377" s="217"/>
      <c r="N377" s="217"/>
      <c r="O377" s="217"/>
      <c r="P377" s="217"/>
    </row>
    <row r="378" spans="3:16" ht="12.75" customHeight="1">
      <c r="C378" s="217"/>
      <c r="D378" s="217"/>
      <c r="M378" s="217"/>
      <c r="N378" s="217"/>
      <c r="O378" s="217"/>
      <c r="P378" s="217"/>
    </row>
    <row r="379" spans="3:16" ht="12.75" customHeight="1">
      <c r="C379" s="217"/>
      <c r="D379" s="217"/>
      <c r="M379" s="217"/>
      <c r="N379" s="217"/>
      <c r="O379" s="217"/>
      <c r="P379" s="217"/>
    </row>
    <row r="380" spans="3:16" ht="12.75" customHeight="1">
      <c r="C380" s="217"/>
      <c r="D380" s="217"/>
      <c r="M380" s="217"/>
      <c r="N380" s="217"/>
      <c r="O380" s="217"/>
      <c r="P380" s="217"/>
    </row>
    <row r="381" spans="3:16" ht="12.75" customHeight="1">
      <c r="C381" s="217"/>
      <c r="D381" s="217"/>
      <c r="M381" s="217"/>
      <c r="N381" s="217"/>
      <c r="O381" s="217"/>
      <c r="P381" s="217"/>
    </row>
    <row r="382" spans="3:16" ht="12.75" customHeight="1">
      <c r="C382" s="217"/>
      <c r="D382" s="217"/>
      <c r="M382" s="217"/>
      <c r="N382" s="217"/>
      <c r="O382" s="217"/>
      <c r="P382" s="217"/>
    </row>
    <row r="383" spans="3:16" ht="12.75" customHeight="1">
      <c r="C383" s="217"/>
      <c r="D383" s="217"/>
      <c r="M383" s="217"/>
      <c r="N383" s="217"/>
      <c r="O383" s="217"/>
      <c r="P383" s="217"/>
    </row>
    <row r="384" spans="3:16" ht="12.75" customHeight="1">
      <c r="C384" s="217"/>
      <c r="D384" s="217"/>
      <c r="M384" s="217"/>
      <c r="N384" s="217"/>
      <c r="O384" s="217"/>
      <c r="P384" s="217"/>
    </row>
    <row r="385" spans="3:16" ht="12.75" customHeight="1">
      <c r="C385" s="217"/>
      <c r="D385" s="217"/>
      <c r="M385" s="217"/>
      <c r="N385" s="217"/>
      <c r="O385" s="217"/>
      <c r="P385" s="217"/>
    </row>
    <row r="386" spans="3:16" ht="12.75" customHeight="1">
      <c r="C386" s="217"/>
      <c r="D386" s="217"/>
      <c r="M386" s="217"/>
      <c r="N386" s="217"/>
      <c r="O386" s="217"/>
      <c r="P386" s="217"/>
    </row>
    <row r="387" spans="3:16" ht="12.75" customHeight="1">
      <c r="C387" s="217"/>
      <c r="D387" s="217"/>
      <c r="M387" s="217"/>
      <c r="N387" s="217"/>
      <c r="O387" s="217"/>
      <c r="P387" s="217"/>
    </row>
    <row r="388" spans="3:16" ht="12.75" customHeight="1">
      <c r="C388" s="217"/>
      <c r="D388" s="217"/>
      <c r="M388" s="217"/>
      <c r="N388" s="217"/>
      <c r="O388" s="217"/>
      <c r="P388" s="217"/>
    </row>
    <row r="389" spans="3:16" ht="12.75" customHeight="1">
      <c r="C389" s="217"/>
      <c r="D389" s="217"/>
      <c r="M389" s="217"/>
      <c r="N389" s="217"/>
      <c r="O389" s="217"/>
      <c r="P389" s="217"/>
    </row>
    <row r="390" spans="3:16" ht="12.75" customHeight="1">
      <c r="C390" s="217"/>
      <c r="D390" s="217"/>
      <c r="M390" s="217"/>
      <c r="N390" s="217"/>
      <c r="O390" s="217"/>
      <c r="P390" s="217"/>
    </row>
    <row r="391" spans="3:16" ht="12.75" customHeight="1">
      <c r="C391" s="217"/>
      <c r="D391" s="217"/>
      <c r="M391" s="217"/>
      <c r="N391" s="217"/>
      <c r="O391" s="217"/>
      <c r="P391" s="217"/>
    </row>
    <row r="392" spans="3:16" ht="12.75" customHeight="1">
      <c r="C392" s="217"/>
      <c r="D392" s="217"/>
      <c r="M392" s="217"/>
      <c r="N392" s="217"/>
      <c r="O392" s="217"/>
      <c r="P392" s="217"/>
    </row>
    <row r="393" spans="3:16" ht="12.75" customHeight="1">
      <c r="C393" s="217"/>
      <c r="D393" s="217"/>
      <c r="M393" s="217"/>
      <c r="N393" s="217"/>
      <c r="O393" s="217"/>
      <c r="P393" s="217"/>
    </row>
    <row r="394" spans="3:16" ht="12.75" customHeight="1">
      <c r="C394" s="217"/>
      <c r="D394" s="217"/>
      <c r="M394" s="217"/>
      <c r="N394" s="217"/>
      <c r="O394" s="217"/>
      <c r="P394" s="217"/>
    </row>
    <row r="395" spans="3:16" ht="12.75" customHeight="1">
      <c r="C395" s="217"/>
      <c r="D395" s="217"/>
      <c r="M395" s="217"/>
      <c r="N395" s="217"/>
      <c r="O395" s="217"/>
      <c r="P395" s="217"/>
    </row>
    <row r="396" spans="3:16" ht="12.75" customHeight="1">
      <c r="C396" s="217"/>
      <c r="D396" s="217"/>
      <c r="M396" s="217"/>
      <c r="N396" s="217"/>
      <c r="O396" s="217"/>
      <c r="P396" s="217"/>
    </row>
    <row r="397" spans="3:16" ht="12.75" customHeight="1">
      <c r="C397" s="217"/>
      <c r="D397" s="217"/>
      <c r="M397" s="217"/>
      <c r="N397" s="217"/>
      <c r="O397" s="217"/>
      <c r="P397" s="217"/>
    </row>
    <row r="398" spans="3:16" ht="12.75" customHeight="1">
      <c r="C398" s="217"/>
      <c r="D398" s="217"/>
      <c r="M398" s="217"/>
      <c r="N398" s="217"/>
      <c r="O398" s="217"/>
      <c r="P398" s="217"/>
    </row>
    <row r="399" spans="3:16" ht="12.75" customHeight="1">
      <c r="C399" s="217"/>
      <c r="D399" s="217"/>
      <c r="M399" s="217"/>
      <c r="N399" s="217"/>
      <c r="O399" s="217"/>
      <c r="P399" s="217"/>
    </row>
    <row r="400" spans="3:16" ht="12.75" customHeight="1">
      <c r="C400" s="217"/>
      <c r="D400" s="217"/>
      <c r="M400" s="217"/>
      <c r="N400" s="217"/>
      <c r="O400" s="217"/>
      <c r="P400" s="217"/>
    </row>
    <row r="401" spans="3:16" ht="12.75" customHeight="1">
      <c r="C401" s="217"/>
      <c r="D401" s="217"/>
      <c r="M401" s="217"/>
      <c r="N401" s="217"/>
      <c r="O401" s="217"/>
      <c r="P401" s="217"/>
    </row>
    <row r="402" spans="3:16" ht="12.75" customHeight="1">
      <c r="C402" s="217"/>
      <c r="D402" s="217"/>
      <c r="M402" s="217"/>
      <c r="N402" s="217"/>
      <c r="O402" s="217"/>
      <c r="P402" s="217"/>
    </row>
    <row r="403" spans="3:16" ht="12.75" customHeight="1">
      <c r="C403" s="217"/>
      <c r="D403" s="217"/>
      <c r="M403" s="217"/>
      <c r="N403" s="217"/>
      <c r="O403" s="217"/>
      <c r="P403" s="217"/>
    </row>
    <row r="404" spans="3:16" ht="12.75" customHeight="1">
      <c r="C404" s="217"/>
      <c r="D404" s="217"/>
      <c r="M404" s="217"/>
      <c r="N404" s="217"/>
      <c r="O404" s="217"/>
      <c r="P404" s="217"/>
    </row>
    <row r="405" spans="3:16" ht="12.75" customHeight="1">
      <c r="C405" s="217"/>
      <c r="D405" s="217"/>
      <c r="M405" s="217"/>
      <c r="N405" s="217"/>
      <c r="O405" s="217"/>
      <c r="P405" s="217"/>
    </row>
    <row r="406" spans="3:16" ht="12.75" customHeight="1">
      <c r="C406" s="217"/>
      <c r="D406" s="217"/>
      <c r="M406" s="217"/>
      <c r="N406" s="217"/>
      <c r="O406" s="217"/>
      <c r="P406" s="217"/>
    </row>
    <row r="407" spans="3:16" ht="12.75" customHeight="1">
      <c r="C407" s="217"/>
      <c r="D407" s="217"/>
      <c r="M407" s="217"/>
      <c r="N407" s="217"/>
      <c r="O407" s="217"/>
      <c r="P407" s="217"/>
    </row>
    <row r="408" spans="3:16" ht="12.75" customHeight="1">
      <c r="C408" s="217"/>
      <c r="D408" s="217"/>
      <c r="M408" s="217"/>
      <c r="N408" s="217"/>
      <c r="O408" s="217"/>
      <c r="P408" s="217"/>
    </row>
    <row r="409" spans="3:16" ht="12.75" customHeight="1">
      <c r="C409" s="217"/>
      <c r="D409" s="217"/>
      <c r="M409" s="217"/>
      <c r="N409" s="217"/>
      <c r="O409" s="217"/>
      <c r="P409" s="217"/>
    </row>
    <row r="410" spans="3:16" ht="12.75" customHeight="1">
      <c r="C410" s="217"/>
      <c r="D410" s="217"/>
      <c r="M410" s="217"/>
      <c r="N410" s="217"/>
      <c r="O410" s="217"/>
      <c r="P410" s="217"/>
    </row>
    <row r="411" spans="3:16" ht="12.75" customHeight="1">
      <c r="C411" s="217"/>
      <c r="D411" s="217"/>
      <c r="M411" s="217"/>
      <c r="N411" s="217"/>
      <c r="O411" s="217"/>
      <c r="P411" s="217"/>
    </row>
    <row r="412" spans="3:16" ht="12.75" customHeight="1">
      <c r="C412" s="217"/>
      <c r="D412" s="217"/>
      <c r="M412" s="217"/>
      <c r="N412" s="217"/>
      <c r="O412" s="217"/>
      <c r="P412" s="217"/>
    </row>
    <row r="413" spans="3:16" ht="12.75" customHeight="1">
      <c r="C413" s="217"/>
      <c r="D413" s="217"/>
      <c r="M413" s="217"/>
      <c r="N413" s="217"/>
      <c r="O413" s="217"/>
      <c r="P413" s="217"/>
    </row>
    <row r="414" spans="3:16" ht="12.75" customHeight="1">
      <c r="C414" s="217"/>
      <c r="D414" s="217"/>
      <c r="M414" s="217"/>
      <c r="N414" s="217"/>
      <c r="O414" s="217"/>
      <c r="P414" s="217"/>
    </row>
    <row r="415" spans="3:16" ht="12.75" customHeight="1">
      <c r="C415" s="217"/>
      <c r="D415" s="217"/>
      <c r="M415" s="217"/>
      <c r="N415" s="217"/>
      <c r="O415" s="217"/>
      <c r="P415" s="217"/>
    </row>
    <row r="416" spans="3:16" ht="12.75" customHeight="1">
      <c r="C416" s="217"/>
      <c r="D416" s="217"/>
      <c r="M416" s="217"/>
      <c r="N416" s="217"/>
      <c r="O416" s="217"/>
      <c r="P416" s="217"/>
    </row>
    <row r="417" spans="3:16" ht="12.75" customHeight="1">
      <c r="C417" s="217"/>
      <c r="D417" s="217"/>
      <c r="M417" s="217"/>
      <c r="N417" s="217"/>
      <c r="O417" s="217"/>
      <c r="P417" s="217"/>
    </row>
    <row r="418" spans="3:16" ht="12.75" customHeight="1">
      <c r="C418" s="217"/>
      <c r="D418" s="217"/>
      <c r="M418" s="217"/>
      <c r="N418" s="217"/>
      <c r="O418" s="217"/>
      <c r="P418" s="217"/>
    </row>
    <row r="419" spans="3:16" ht="12.75" customHeight="1">
      <c r="C419" s="217"/>
      <c r="D419" s="217"/>
      <c r="M419" s="217"/>
      <c r="N419" s="217"/>
      <c r="O419" s="217"/>
      <c r="P419" s="217"/>
    </row>
    <row r="420" spans="3:16" ht="12.75" customHeight="1">
      <c r="C420" s="217"/>
      <c r="D420" s="217"/>
      <c r="M420" s="217"/>
      <c r="N420" s="217"/>
      <c r="O420" s="217"/>
      <c r="P420" s="217"/>
    </row>
    <row r="421" spans="3:16" ht="12.75" customHeight="1">
      <c r="C421" s="217"/>
      <c r="D421" s="217"/>
      <c r="M421" s="217"/>
      <c r="N421" s="217"/>
      <c r="O421" s="217"/>
      <c r="P421" s="217"/>
    </row>
    <row r="422" spans="3:16" ht="12.75" customHeight="1">
      <c r="C422" s="217"/>
      <c r="D422" s="217"/>
      <c r="M422" s="217"/>
      <c r="N422" s="217"/>
      <c r="O422" s="217"/>
      <c r="P422" s="217"/>
    </row>
    <row r="423" spans="3:16" ht="12.75" customHeight="1">
      <c r="C423" s="217"/>
      <c r="D423" s="217"/>
      <c r="M423" s="217"/>
      <c r="N423" s="217"/>
      <c r="O423" s="217"/>
      <c r="P423" s="217"/>
    </row>
    <row r="424" spans="3:16" ht="12.75" customHeight="1">
      <c r="C424" s="217"/>
      <c r="D424" s="217"/>
      <c r="M424" s="217"/>
      <c r="N424" s="217"/>
      <c r="O424" s="217"/>
      <c r="P424" s="217"/>
    </row>
    <row r="425" spans="3:16" ht="12.75" customHeight="1">
      <c r="C425" s="217"/>
      <c r="D425" s="217"/>
      <c r="M425" s="217"/>
      <c r="N425" s="217"/>
      <c r="O425" s="217"/>
      <c r="P425" s="217"/>
    </row>
    <row r="426" spans="3:16" ht="12.75" customHeight="1">
      <c r="C426" s="217"/>
      <c r="D426" s="217"/>
      <c r="M426" s="217"/>
      <c r="N426" s="217"/>
      <c r="O426" s="217"/>
      <c r="P426" s="217"/>
    </row>
    <row r="427" spans="3:16" ht="12.75" customHeight="1">
      <c r="C427" s="217"/>
      <c r="D427" s="217"/>
      <c r="M427" s="217"/>
      <c r="N427" s="217"/>
      <c r="O427" s="217"/>
      <c r="P427" s="217"/>
    </row>
    <row r="428" spans="3:16" ht="12.75" customHeight="1">
      <c r="C428" s="217"/>
      <c r="D428" s="217"/>
      <c r="M428" s="217"/>
      <c r="N428" s="217"/>
      <c r="O428" s="217"/>
      <c r="P428" s="217"/>
    </row>
    <row r="429" spans="3:16" ht="12.75" customHeight="1">
      <c r="C429" s="217"/>
      <c r="D429" s="217"/>
      <c r="M429" s="217"/>
      <c r="N429" s="217"/>
      <c r="O429" s="217"/>
      <c r="P429" s="217"/>
    </row>
    <row r="430" spans="3:16" ht="12.75" customHeight="1">
      <c r="C430" s="217"/>
      <c r="D430" s="217"/>
      <c r="M430" s="217"/>
      <c r="N430" s="217"/>
      <c r="O430" s="217"/>
      <c r="P430" s="217"/>
    </row>
    <row r="431" spans="3:16" ht="12.75" customHeight="1">
      <c r="C431" s="217"/>
      <c r="D431" s="217"/>
      <c r="M431" s="217"/>
      <c r="N431" s="217"/>
      <c r="O431" s="217"/>
      <c r="P431" s="217"/>
    </row>
    <row r="432" spans="3:16" ht="12.75" customHeight="1">
      <c r="C432" s="217"/>
      <c r="D432" s="217"/>
      <c r="M432" s="217"/>
      <c r="N432" s="217"/>
      <c r="O432" s="217"/>
      <c r="P432" s="217"/>
    </row>
    <row r="433" spans="3:16" ht="12.75" customHeight="1">
      <c r="C433" s="217"/>
      <c r="D433" s="217"/>
      <c r="M433" s="217"/>
      <c r="N433" s="217"/>
      <c r="O433" s="217"/>
      <c r="P433" s="217"/>
    </row>
    <row r="434" spans="3:16" ht="12.75" customHeight="1">
      <c r="C434" s="217"/>
      <c r="D434" s="217"/>
      <c r="M434" s="217"/>
      <c r="N434" s="217"/>
      <c r="O434" s="217"/>
      <c r="P434" s="217"/>
    </row>
    <row r="435" spans="3:16" ht="12.75" customHeight="1">
      <c r="C435" s="217"/>
      <c r="D435" s="217"/>
      <c r="M435" s="217"/>
      <c r="N435" s="217"/>
      <c r="O435" s="217"/>
      <c r="P435" s="217"/>
    </row>
    <row r="436" spans="3:16" ht="12.75" customHeight="1">
      <c r="C436" s="217"/>
      <c r="D436" s="217"/>
      <c r="M436" s="217"/>
      <c r="N436" s="217"/>
      <c r="O436" s="217"/>
      <c r="P436" s="217"/>
    </row>
    <row r="437" spans="3:16" ht="12.75" customHeight="1">
      <c r="C437" s="217"/>
      <c r="D437" s="217"/>
      <c r="M437" s="217"/>
      <c r="N437" s="217"/>
      <c r="O437" s="217"/>
      <c r="P437" s="217"/>
    </row>
    <row r="438" spans="3:16" ht="12.75" customHeight="1">
      <c r="C438" s="217"/>
      <c r="D438" s="217"/>
      <c r="M438" s="217"/>
      <c r="N438" s="217"/>
      <c r="O438" s="217"/>
      <c r="P438" s="217"/>
    </row>
    <row r="439" spans="3:16" ht="12.75" customHeight="1">
      <c r="C439" s="217"/>
      <c r="D439" s="217"/>
      <c r="M439" s="217"/>
      <c r="N439" s="217"/>
      <c r="O439" s="217"/>
      <c r="P439" s="217"/>
    </row>
    <row r="440" spans="3:16" ht="12.75" customHeight="1">
      <c r="C440" s="217"/>
      <c r="D440" s="217"/>
      <c r="M440" s="217"/>
      <c r="N440" s="217"/>
      <c r="O440" s="217"/>
      <c r="P440" s="217"/>
    </row>
    <row r="441" spans="3:16" ht="12.75" customHeight="1">
      <c r="C441" s="217"/>
      <c r="D441" s="217"/>
      <c r="M441" s="217"/>
      <c r="N441" s="217"/>
      <c r="O441" s="217"/>
      <c r="P441" s="217"/>
    </row>
    <row r="442" spans="3:16" ht="12.75" customHeight="1">
      <c r="C442" s="217"/>
      <c r="D442" s="217"/>
      <c r="M442" s="217"/>
      <c r="N442" s="217"/>
      <c r="O442" s="217"/>
      <c r="P442" s="217"/>
    </row>
    <row r="443" spans="3:16" ht="12.75" customHeight="1">
      <c r="C443" s="217"/>
      <c r="D443" s="217"/>
      <c r="M443" s="217"/>
      <c r="N443" s="217"/>
      <c r="O443" s="217"/>
      <c r="P443" s="217"/>
    </row>
    <row r="444" spans="3:16" ht="12.75" customHeight="1">
      <c r="C444" s="217"/>
      <c r="D444" s="217"/>
      <c r="M444" s="217"/>
      <c r="N444" s="217"/>
      <c r="O444" s="217"/>
      <c r="P444" s="217"/>
    </row>
    <row r="445" spans="3:16" ht="12.75" customHeight="1">
      <c r="C445" s="217"/>
      <c r="D445" s="217"/>
      <c r="M445" s="217"/>
      <c r="N445" s="217"/>
      <c r="O445" s="217"/>
      <c r="P445" s="217"/>
    </row>
    <row r="446" spans="3:16" ht="12.75" customHeight="1">
      <c r="C446" s="217"/>
      <c r="D446" s="217"/>
      <c r="M446" s="217"/>
      <c r="N446" s="217"/>
      <c r="O446" s="217"/>
      <c r="P446" s="217"/>
    </row>
    <row r="447" spans="3:16" ht="12.75" customHeight="1">
      <c r="C447" s="217"/>
      <c r="D447" s="217"/>
      <c r="M447" s="217"/>
      <c r="N447" s="217"/>
      <c r="O447" s="217"/>
      <c r="P447" s="217"/>
    </row>
    <row r="448" spans="3:16" ht="12.75" customHeight="1">
      <c r="C448" s="217"/>
      <c r="D448" s="217"/>
      <c r="M448" s="217"/>
      <c r="N448" s="217"/>
      <c r="O448" s="217"/>
      <c r="P448" s="217"/>
    </row>
    <row r="449" spans="3:16" ht="12.75" customHeight="1">
      <c r="C449" s="217"/>
      <c r="D449" s="217"/>
      <c r="M449" s="217"/>
      <c r="N449" s="217"/>
      <c r="O449" s="217"/>
      <c r="P449" s="217"/>
    </row>
    <row r="450" spans="3:16" ht="12.75" customHeight="1">
      <c r="C450" s="217"/>
      <c r="D450" s="217"/>
      <c r="M450" s="217"/>
      <c r="N450" s="217"/>
      <c r="O450" s="217"/>
      <c r="P450" s="217"/>
    </row>
    <row r="451" spans="3:16" ht="12.75" customHeight="1">
      <c r="C451" s="217"/>
      <c r="D451" s="217"/>
      <c r="M451" s="217"/>
      <c r="N451" s="217"/>
      <c r="O451" s="217"/>
      <c r="P451" s="217"/>
    </row>
    <row r="452" spans="3:16" ht="12.75" customHeight="1">
      <c r="C452" s="217"/>
      <c r="D452" s="217"/>
      <c r="M452" s="217"/>
      <c r="N452" s="217"/>
      <c r="O452" s="217"/>
      <c r="P452" s="217"/>
    </row>
    <row r="453" spans="3:16" ht="12.75" customHeight="1">
      <c r="C453" s="217"/>
      <c r="D453" s="217"/>
      <c r="M453" s="217"/>
      <c r="N453" s="217"/>
      <c r="O453" s="217"/>
      <c r="P453" s="217"/>
    </row>
    <row r="454" spans="3:16" ht="12.75" customHeight="1">
      <c r="C454" s="217"/>
      <c r="D454" s="217"/>
      <c r="M454" s="217"/>
      <c r="N454" s="217"/>
      <c r="O454" s="217"/>
      <c r="P454" s="217"/>
    </row>
    <row r="455" spans="3:16" ht="12.75" customHeight="1">
      <c r="C455" s="217"/>
      <c r="D455" s="217"/>
      <c r="M455" s="217"/>
      <c r="N455" s="217"/>
      <c r="O455" s="217"/>
      <c r="P455" s="217"/>
    </row>
    <row r="456" spans="3:16" ht="12.75" customHeight="1">
      <c r="C456" s="217"/>
      <c r="D456" s="217"/>
      <c r="M456" s="217"/>
      <c r="N456" s="217"/>
      <c r="O456" s="217"/>
      <c r="P456" s="217"/>
    </row>
    <row r="457" spans="3:16" ht="12.75" customHeight="1">
      <c r="C457" s="217"/>
      <c r="D457" s="217"/>
      <c r="M457" s="217"/>
      <c r="N457" s="217"/>
      <c r="O457" s="217"/>
      <c r="P457" s="217"/>
    </row>
    <row r="458" spans="3:16" ht="12.75" customHeight="1">
      <c r="C458" s="217"/>
      <c r="D458" s="217"/>
      <c r="M458" s="217"/>
      <c r="N458" s="217"/>
      <c r="O458" s="217"/>
      <c r="P458" s="217"/>
    </row>
    <row r="459" spans="3:16" ht="12.75" customHeight="1">
      <c r="C459" s="217"/>
      <c r="D459" s="217"/>
      <c r="M459" s="217"/>
      <c r="N459" s="217"/>
      <c r="O459" s="217"/>
      <c r="P459" s="217"/>
    </row>
    <row r="460" spans="3:16" ht="12.75" customHeight="1">
      <c r="C460" s="217"/>
      <c r="D460" s="217"/>
      <c r="M460" s="217"/>
      <c r="N460" s="217"/>
      <c r="O460" s="217"/>
      <c r="P460" s="217"/>
    </row>
    <row r="461" spans="3:16" ht="12.75" customHeight="1">
      <c r="C461" s="217"/>
      <c r="D461" s="217"/>
      <c r="M461" s="217"/>
      <c r="N461" s="217"/>
      <c r="O461" s="217"/>
      <c r="P461" s="217"/>
    </row>
    <row r="462" spans="3:16" ht="12.75" customHeight="1">
      <c r="C462" s="217"/>
      <c r="D462" s="217"/>
      <c r="M462" s="217"/>
      <c r="N462" s="217"/>
      <c r="O462" s="217"/>
      <c r="P462" s="217"/>
    </row>
    <row r="463" spans="3:16" ht="12.75" customHeight="1">
      <c r="C463" s="217"/>
      <c r="D463" s="217"/>
      <c r="M463" s="217"/>
      <c r="N463" s="217"/>
      <c r="O463" s="217"/>
      <c r="P463" s="217"/>
    </row>
    <row r="464" spans="3:16" ht="12.75" customHeight="1">
      <c r="C464" s="217"/>
      <c r="D464" s="217"/>
      <c r="M464" s="217"/>
      <c r="N464" s="217"/>
      <c r="O464" s="217"/>
      <c r="P464" s="217"/>
    </row>
    <row r="465" spans="3:16" ht="12.75" customHeight="1">
      <c r="C465" s="217"/>
      <c r="D465" s="217"/>
      <c r="M465" s="217"/>
      <c r="N465" s="217"/>
      <c r="O465" s="217"/>
      <c r="P465" s="217"/>
    </row>
    <row r="466" spans="3:16" ht="12.75" customHeight="1">
      <c r="C466" s="217"/>
      <c r="D466" s="217"/>
      <c r="M466" s="217"/>
      <c r="N466" s="217"/>
      <c r="O466" s="217"/>
      <c r="P466" s="217"/>
    </row>
    <row r="467" spans="3:16" ht="12.75" customHeight="1">
      <c r="C467" s="217"/>
      <c r="D467" s="217"/>
      <c r="M467" s="217"/>
      <c r="N467" s="217"/>
      <c r="O467" s="217"/>
      <c r="P467" s="217"/>
    </row>
    <row r="468" spans="3:16" ht="12.75" customHeight="1">
      <c r="C468" s="217"/>
      <c r="D468" s="217"/>
      <c r="M468" s="217"/>
      <c r="N468" s="217"/>
      <c r="O468" s="217"/>
      <c r="P468" s="217"/>
    </row>
    <row r="469" spans="3:16" ht="12.75" customHeight="1">
      <c r="C469" s="217"/>
      <c r="D469" s="217"/>
      <c r="M469" s="217"/>
      <c r="N469" s="217"/>
      <c r="O469" s="217"/>
      <c r="P469" s="217"/>
    </row>
    <row r="470" spans="3:16" ht="12.75" customHeight="1">
      <c r="C470" s="217"/>
      <c r="D470" s="217"/>
      <c r="M470" s="217"/>
      <c r="N470" s="217"/>
      <c r="O470" s="217"/>
      <c r="P470" s="217"/>
    </row>
    <row r="471" spans="3:16" ht="12.75" customHeight="1">
      <c r="C471" s="217"/>
      <c r="D471" s="217"/>
      <c r="M471" s="217"/>
      <c r="N471" s="217"/>
      <c r="O471" s="217"/>
      <c r="P471" s="217"/>
    </row>
    <row r="472" spans="3:16" ht="12.75" customHeight="1">
      <c r="C472" s="217"/>
      <c r="D472" s="217"/>
      <c r="M472" s="217"/>
      <c r="N472" s="217"/>
      <c r="O472" s="217"/>
      <c r="P472" s="217"/>
    </row>
    <row r="473" spans="3:16" ht="12.75" customHeight="1">
      <c r="C473" s="217"/>
      <c r="D473" s="217"/>
      <c r="M473" s="217"/>
      <c r="N473" s="217"/>
      <c r="O473" s="217"/>
      <c r="P473" s="217"/>
    </row>
    <row r="474" spans="3:16" ht="12.75" customHeight="1">
      <c r="C474" s="217"/>
      <c r="D474" s="217"/>
      <c r="M474" s="217"/>
      <c r="N474" s="217"/>
      <c r="O474" s="217"/>
      <c r="P474" s="217"/>
    </row>
    <row r="475" spans="3:16" ht="12.75" customHeight="1">
      <c r="C475" s="217"/>
      <c r="D475" s="217"/>
      <c r="M475" s="217"/>
      <c r="N475" s="217"/>
      <c r="O475" s="217"/>
      <c r="P475" s="217"/>
    </row>
    <row r="476" spans="3:16" ht="12.75" customHeight="1">
      <c r="C476" s="217"/>
      <c r="D476" s="217"/>
      <c r="M476" s="217"/>
      <c r="N476" s="217"/>
      <c r="O476" s="217"/>
      <c r="P476" s="217"/>
    </row>
    <row r="477" spans="3:16" ht="12.75" customHeight="1">
      <c r="C477" s="217"/>
      <c r="D477" s="217"/>
      <c r="M477" s="217"/>
      <c r="N477" s="217"/>
      <c r="O477" s="217"/>
      <c r="P477" s="217"/>
    </row>
    <row r="478" spans="3:16" ht="12.75" customHeight="1">
      <c r="C478" s="217"/>
      <c r="D478" s="217"/>
      <c r="M478" s="217"/>
      <c r="N478" s="217"/>
      <c r="O478" s="217"/>
      <c r="P478" s="217"/>
    </row>
    <row r="479" spans="3:16" ht="12.75" customHeight="1">
      <c r="C479" s="217"/>
      <c r="D479" s="217"/>
      <c r="M479" s="217"/>
      <c r="N479" s="217"/>
      <c r="O479" s="217"/>
      <c r="P479" s="217"/>
    </row>
    <row r="480" spans="3:16" ht="12.75" customHeight="1">
      <c r="C480" s="217"/>
      <c r="D480" s="217"/>
      <c r="M480" s="217"/>
      <c r="N480" s="217"/>
      <c r="O480" s="217"/>
      <c r="P480" s="217"/>
    </row>
    <row r="481" spans="3:16" ht="12.75" customHeight="1">
      <c r="C481" s="217"/>
      <c r="D481" s="217"/>
      <c r="M481" s="217"/>
      <c r="N481" s="217"/>
      <c r="O481" s="217"/>
      <c r="P481" s="217"/>
    </row>
    <row r="482" spans="3:16" ht="12.75" customHeight="1">
      <c r="C482" s="217"/>
      <c r="D482" s="217"/>
      <c r="M482" s="217"/>
      <c r="N482" s="217"/>
      <c r="O482" s="217"/>
      <c r="P482" s="217"/>
    </row>
    <row r="483" spans="3:16" ht="12.75" customHeight="1">
      <c r="C483" s="217"/>
      <c r="D483" s="217"/>
      <c r="M483" s="217"/>
      <c r="N483" s="217"/>
      <c r="O483" s="217"/>
      <c r="P483" s="217"/>
    </row>
    <row r="484" spans="3:16" ht="12.75" customHeight="1">
      <c r="C484" s="217"/>
      <c r="D484" s="217"/>
      <c r="M484" s="217"/>
      <c r="N484" s="217"/>
      <c r="O484" s="217"/>
      <c r="P484" s="217"/>
    </row>
    <row r="485" spans="3:16" ht="12.75" customHeight="1">
      <c r="C485" s="217"/>
      <c r="D485" s="217"/>
      <c r="M485" s="217"/>
      <c r="N485" s="217"/>
      <c r="O485" s="217"/>
      <c r="P485" s="217"/>
    </row>
    <row r="486" spans="3:16" ht="12.75" customHeight="1">
      <c r="C486" s="217"/>
      <c r="D486" s="217"/>
      <c r="M486" s="217"/>
      <c r="N486" s="217"/>
      <c r="O486" s="217"/>
      <c r="P486" s="217"/>
    </row>
    <row r="487" spans="3:16" ht="12.75" customHeight="1">
      <c r="C487" s="217"/>
      <c r="D487" s="217"/>
      <c r="M487" s="217"/>
      <c r="N487" s="217"/>
      <c r="O487" s="217"/>
      <c r="P487" s="217"/>
    </row>
    <row r="488" spans="3:16" ht="12.75" customHeight="1">
      <c r="C488" s="217"/>
      <c r="D488" s="217"/>
      <c r="M488" s="217"/>
      <c r="N488" s="217"/>
      <c r="O488" s="217"/>
      <c r="P488" s="217"/>
    </row>
    <row r="489" spans="3:16" ht="12.75" customHeight="1">
      <c r="C489" s="217"/>
      <c r="D489" s="217"/>
      <c r="M489" s="217"/>
      <c r="N489" s="217"/>
      <c r="O489" s="217"/>
      <c r="P489" s="217"/>
    </row>
    <row r="490" spans="3:16" ht="12.75" customHeight="1">
      <c r="C490" s="217"/>
      <c r="D490" s="217"/>
      <c r="M490" s="217"/>
      <c r="N490" s="217"/>
      <c r="O490" s="217"/>
      <c r="P490" s="217"/>
    </row>
    <row r="491" spans="3:16" ht="12.75" customHeight="1">
      <c r="C491" s="217"/>
      <c r="D491" s="217"/>
      <c r="M491" s="217"/>
      <c r="N491" s="217"/>
      <c r="O491" s="217"/>
      <c r="P491" s="217"/>
    </row>
    <row r="492" spans="3:16" ht="12.75" customHeight="1">
      <c r="C492" s="217"/>
      <c r="D492" s="217"/>
      <c r="M492" s="217"/>
      <c r="N492" s="217"/>
      <c r="O492" s="217"/>
      <c r="P492" s="217"/>
    </row>
    <row r="493" spans="3:16" ht="12.75" customHeight="1">
      <c r="C493" s="217"/>
      <c r="D493" s="217"/>
      <c r="M493" s="217"/>
      <c r="N493" s="217"/>
      <c r="O493" s="217"/>
      <c r="P493" s="217"/>
    </row>
    <row r="494" spans="3:16" ht="12.75" customHeight="1">
      <c r="C494" s="217"/>
      <c r="D494" s="217"/>
      <c r="M494" s="217"/>
      <c r="N494" s="217"/>
      <c r="O494" s="217"/>
      <c r="P494" s="217"/>
    </row>
    <row r="495" spans="3:16" ht="12.75" customHeight="1">
      <c r="C495" s="217"/>
      <c r="D495" s="217"/>
      <c r="M495" s="217"/>
      <c r="N495" s="217"/>
      <c r="O495" s="217"/>
      <c r="P495" s="217"/>
    </row>
    <row r="496" spans="3:16" ht="12.75" customHeight="1">
      <c r="C496" s="217"/>
      <c r="D496" s="217"/>
      <c r="M496" s="217"/>
      <c r="N496" s="217"/>
      <c r="O496" s="217"/>
      <c r="P496" s="217"/>
    </row>
    <row r="497" spans="3:16" ht="12.75" customHeight="1">
      <c r="C497" s="217"/>
      <c r="D497" s="217"/>
      <c r="M497" s="217"/>
      <c r="N497" s="217"/>
      <c r="O497" s="217"/>
      <c r="P497" s="217"/>
    </row>
    <row r="498" spans="3:16" ht="12.75" customHeight="1">
      <c r="C498" s="217"/>
      <c r="D498" s="217"/>
      <c r="M498" s="217"/>
      <c r="N498" s="217"/>
      <c r="O498" s="217"/>
      <c r="P498" s="217"/>
    </row>
    <row r="499" spans="3:16" ht="12.75" customHeight="1">
      <c r="C499" s="217"/>
      <c r="D499" s="217"/>
      <c r="M499" s="217"/>
      <c r="N499" s="217"/>
      <c r="O499" s="217"/>
      <c r="P499" s="217"/>
    </row>
    <row r="500" spans="3:16" ht="12.75" customHeight="1">
      <c r="C500" s="217"/>
      <c r="D500" s="217"/>
      <c r="M500" s="217"/>
      <c r="N500" s="217"/>
      <c r="O500" s="217"/>
      <c r="P500" s="217"/>
    </row>
    <row r="501" spans="3:16" ht="12.75" customHeight="1">
      <c r="C501" s="217"/>
      <c r="D501" s="217"/>
      <c r="M501" s="217"/>
      <c r="N501" s="217"/>
      <c r="O501" s="217"/>
      <c r="P501" s="217"/>
    </row>
    <row r="502" spans="3:16" ht="12.75" customHeight="1">
      <c r="C502" s="217"/>
      <c r="D502" s="217"/>
      <c r="M502" s="217"/>
      <c r="N502" s="217"/>
      <c r="O502" s="217"/>
      <c r="P502" s="217"/>
    </row>
    <row r="503" spans="3:16" ht="12.75" customHeight="1">
      <c r="C503" s="217"/>
      <c r="D503" s="217"/>
      <c r="M503" s="217"/>
      <c r="N503" s="217"/>
      <c r="O503" s="217"/>
      <c r="P503" s="217"/>
    </row>
    <row r="504" spans="3:16" ht="12.75" customHeight="1">
      <c r="C504" s="217"/>
      <c r="D504" s="217"/>
      <c r="M504" s="217"/>
      <c r="N504" s="217"/>
      <c r="O504" s="217"/>
      <c r="P504" s="217"/>
    </row>
    <row r="505" spans="3:16" ht="12.75" customHeight="1">
      <c r="C505" s="217"/>
      <c r="D505" s="217"/>
      <c r="M505" s="217"/>
      <c r="N505" s="217"/>
      <c r="O505" s="217"/>
      <c r="P505" s="217"/>
    </row>
    <row r="506" spans="3:16" ht="12.75" customHeight="1">
      <c r="C506" s="217"/>
      <c r="D506" s="217"/>
      <c r="M506" s="217"/>
      <c r="N506" s="217"/>
      <c r="O506" s="217"/>
      <c r="P506" s="217"/>
    </row>
    <row r="507" spans="3:16" ht="12.75" customHeight="1">
      <c r="C507" s="217"/>
      <c r="D507" s="217"/>
      <c r="M507" s="217"/>
      <c r="N507" s="217"/>
      <c r="O507" s="217"/>
      <c r="P507" s="217"/>
    </row>
    <row r="508" spans="3:16" ht="12.75" customHeight="1">
      <c r="C508" s="217"/>
      <c r="D508" s="217"/>
      <c r="M508" s="217"/>
      <c r="N508" s="217"/>
      <c r="O508" s="217"/>
      <c r="P508" s="217"/>
    </row>
    <row r="509" spans="3:16" ht="12.75" customHeight="1">
      <c r="C509" s="217"/>
      <c r="D509" s="217"/>
      <c r="M509" s="217"/>
      <c r="N509" s="217"/>
      <c r="O509" s="217"/>
      <c r="P509" s="217"/>
    </row>
    <row r="510" spans="3:16" ht="12.75" customHeight="1">
      <c r="C510" s="217"/>
      <c r="D510" s="217"/>
      <c r="M510" s="217"/>
      <c r="N510" s="217"/>
      <c r="O510" s="217"/>
      <c r="P510" s="217"/>
    </row>
    <row r="511" spans="3:16" ht="12.75" customHeight="1">
      <c r="C511" s="217"/>
      <c r="D511" s="217"/>
      <c r="M511" s="217"/>
      <c r="N511" s="217"/>
      <c r="O511" s="217"/>
      <c r="P511" s="217"/>
    </row>
    <row r="512" spans="3:16" ht="12.75" customHeight="1">
      <c r="C512" s="217"/>
      <c r="D512" s="217"/>
      <c r="M512" s="217"/>
      <c r="N512" s="217"/>
      <c r="O512" s="217"/>
      <c r="P512" s="217"/>
    </row>
    <row r="513" spans="3:16" ht="12.75" customHeight="1">
      <c r="C513" s="217"/>
      <c r="D513" s="217"/>
      <c r="M513" s="217"/>
      <c r="N513" s="217"/>
      <c r="O513" s="217"/>
      <c r="P513" s="217"/>
    </row>
    <row r="514" spans="3:16" ht="12.75" customHeight="1">
      <c r="C514" s="217"/>
      <c r="D514" s="217"/>
      <c r="M514" s="217"/>
      <c r="N514" s="217"/>
      <c r="O514" s="217"/>
      <c r="P514" s="217"/>
    </row>
    <row r="515" spans="3:16" ht="12.75" customHeight="1">
      <c r="C515" s="217"/>
      <c r="D515" s="217"/>
      <c r="M515" s="217"/>
      <c r="N515" s="217"/>
      <c r="O515" s="217"/>
      <c r="P515" s="217"/>
    </row>
    <row r="516" spans="3:16" ht="12.75" customHeight="1">
      <c r="C516" s="217"/>
      <c r="D516" s="217"/>
      <c r="M516" s="217"/>
      <c r="N516" s="217"/>
      <c r="O516" s="217"/>
      <c r="P516" s="217"/>
    </row>
    <row r="517" spans="3:16" ht="12.75" customHeight="1">
      <c r="C517" s="217"/>
      <c r="D517" s="217"/>
      <c r="M517" s="217"/>
      <c r="N517" s="217"/>
      <c r="O517" s="217"/>
      <c r="P517" s="217"/>
    </row>
    <row r="518" spans="3:16" ht="12.75" customHeight="1">
      <c r="C518" s="217"/>
      <c r="D518" s="217"/>
      <c r="M518" s="217"/>
      <c r="N518" s="217"/>
      <c r="O518" s="217"/>
      <c r="P518" s="217"/>
    </row>
    <row r="519" spans="3:16" ht="12.75" customHeight="1">
      <c r="C519" s="217"/>
      <c r="D519" s="217"/>
      <c r="M519" s="217"/>
      <c r="N519" s="217"/>
      <c r="O519" s="217"/>
      <c r="P519" s="217"/>
    </row>
    <row r="520" spans="3:16" ht="12.75" customHeight="1">
      <c r="C520" s="217"/>
      <c r="D520" s="217"/>
      <c r="M520" s="217"/>
      <c r="N520" s="217"/>
      <c r="O520" s="217"/>
      <c r="P520" s="217"/>
    </row>
    <row r="521" spans="3:16" ht="12.75" customHeight="1">
      <c r="C521" s="217"/>
      <c r="D521" s="217"/>
      <c r="M521" s="217"/>
      <c r="N521" s="217"/>
      <c r="O521" s="217"/>
      <c r="P521" s="217"/>
    </row>
    <row r="522" spans="3:16" ht="12.75" customHeight="1">
      <c r="C522" s="217"/>
      <c r="D522" s="217"/>
      <c r="M522" s="217"/>
      <c r="N522" s="217"/>
      <c r="O522" s="217"/>
      <c r="P522" s="217"/>
    </row>
    <row r="523" spans="3:16" ht="12.75" customHeight="1">
      <c r="C523" s="217"/>
      <c r="D523" s="217"/>
      <c r="M523" s="217"/>
      <c r="N523" s="217"/>
      <c r="O523" s="217"/>
      <c r="P523" s="217"/>
    </row>
    <row r="524" spans="3:16" ht="12.75" customHeight="1">
      <c r="C524" s="217"/>
      <c r="D524" s="217"/>
      <c r="M524" s="217"/>
      <c r="N524" s="217"/>
      <c r="O524" s="217"/>
      <c r="P524" s="217"/>
    </row>
    <row r="525" spans="3:16" ht="12.75" customHeight="1">
      <c r="C525" s="217"/>
      <c r="D525" s="217"/>
      <c r="M525" s="217"/>
      <c r="N525" s="217"/>
      <c r="O525" s="217"/>
      <c r="P525" s="217"/>
    </row>
    <row r="526" spans="3:16" ht="12.75" customHeight="1">
      <c r="C526" s="217"/>
      <c r="D526" s="217"/>
      <c r="M526" s="217"/>
      <c r="N526" s="217"/>
      <c r="O526" s="217"/>
      <c r="P526" s="217"/>
    </row>
    <row r="527" spans="3:16" ht="12.75" customHeight="1">
      <c r="C527" s="217"/>
      <c r="D527" s="217"/>
      <c r="M527" s="217"/>
      <c r="N527" s="217"/>
      <c r="O527" s="217"/>
      <c r="P527" s="217"/>
    </row>
    <row r="528" spans="3:16" ht="12.75" customHeight="1">
      <c r="C528" s="217"/>
      <c r="D528" s="217"/>
      <c r="M528" s="217"/>
      <c r="N528" s="217"/>
      <c r="O528" s="217"/>
      <c r="P528" s="217"/>
    </row>
    <row r="529" spans="3:16" ht="12.75" customHeight="1">
      <c r="C529" s="217"/>
      <c r="D529" s="217"/>
      <c r="M529" s="217"/>
      <c r="N529" s="217"/>
      <c r="O529" s="217"/>
      <c r="P529" s="217"/>
    </row>
    <row r="530" spans="3:16" ht="12.75" customHeight="1">
      <c r="C530" s="217"/>
      <c r="D530" s="217"/>
      <c r="M530" s="217"/>
      <c r="N530" s="217"/>
      <c r="O530" s="217"/>
      <c r="P530" s="217"/>
    </row>
    <row r="531" spans="3:16" ht="12.75" customHeight="1">
      <c r="C531" s="217"/>
      <c r="D531" s="217"/>
      <c r="M531" s="217"/>
      <c r="N531" s="217"/>
      <c r="O531" s="217"/>
      <c r="P531" s="217"/>
    </row>
    <row r="532" spans="3:16" ht="12.75" customHeight="1">
      <c r="C532" s="217"/>
      <c r="D532" s="217"/>
      <c r="M532" s="217"/>
      <c r="N532" s="217"/>
      <c r="O532" s="217"/>
      <c r="P532" s="217"/>
    </row>
    <row r="533" spans="3:16" ht="12.75" customHeight="1">
      <c r="C533" s="217"/>
      <c r="D533" s="217"/>
      <c r="M533" s="217"/>
      <c r="N533" s="217"/>
      <c r="O533" s="217"/>
      <c r="P533" s="217"/>
    </row>
    <row r="534" spans="3:16" ht="12.75" customHeight="1">
      <c r="C534" s="217"/>
      <c r="D534" s="217"/>
      <c r="M534" s="217"/>
      <c r="N534" s="217"/>
      <c r="O534" s="217"/>
      <c r="P534" s="217"/>
    </row>
    <row r="535" spans="3:16" ht="12.75" customHeight="1">
      <c r="C535" s="217"/>
      <c r="D535" s="217"/>
      <c r="M535" s="217"/>
      <c r="N535" s="217"/>
      <c r="O535" s="217"/>
      <c r="P535" s="217"/>
    </row>
    <row r="536" spans="3:16" ht="12.75" customHeight="1">
      <c r="C536" s="217"/>
      <c r="D536" s="217"/>
      <c r="M536" s="217"/>
      <c r="N536" s="217"/>
      <c r="O536" s="217"/>
      <c r="P536" s="217"/>
    </row>
    <row r="537" spans="3:16" ht="12.75" customHeight="1">
      <c r="C537" s="217"/>
      <c r="D537" s="217"/>
      <c r="M537" s="217"/>
      <c r="N537" s="217"/>
      <c r="O537" s="217"/>
      <c r="P537" s="217"/>
    </row>
    <row r="538" spans="3:16" ht="12.75" customHeight="1">
      <c r="C538" s="217"/>
      <c r="D538" s="217"/>
      <c r="M538" s="217"/>
      <c r="N538" s="217"/>
      <c r="O538" s="217"/>
      <c r="P538" s="217"/>
    </row>
    <row r="539" spans="3:16" ht="12.75" customHeight="1">
      <c r="C539" s="217"/>
      <c r="D539" s="217"/>
      <c r="M539" s="217"/>
      <c r="N539" s="217"/>
      <c r="O539" s="217"/>
      <c r="P539" s="217"/>
    </row>
    <row r="540" spans="3:16" ht="12.75" customHeight="1">
      <c r="C540" s="217"/>
      <c r="D540" s="217"/>
      <c r="M540" s="217"/>
      <c r="N540" s="217"/>
      <c r="O540" s="217"/>
      <c r="P540" s="217"/>
    </row>
    <row r="541" spans="3:16" ht="12.75" customHeight="1">
      <c r="C541" s="217"/>
      <c r="D541" s="217"/>
      <c r="M541" s="217"/>
      <c r="N541" s="217"/>
      <c r="O541" s="217"/>
      <c r="P541" s="217"/>
    </row>
    <row r="542" spans="3:16" ht="12.75" customHeight="1">
      <c r="C542" s="217"/>
      <c r="D542" s="217"/>
      <c r="M542" s="217"/>
      <c r="N542" s="217"/>
      <c r="O542" s="217"/>
      <c r="P542" s="217"/>
    </row>
    <row r="543" spans="3:16" ht="12.75" customHeight="1">
      <c r="C543" s="217"/>
      <c r="D543" s="217"/>
      <c r="M543" s="217"/>
      <c r="N543" s="217"/>
      <c r="O543" s="217"/>
      <c r="P543" s="217"/>
    </row>
    <row r="544" spans="3:16" ht="12.75" customHeight="1">
      <c r="C544" s="217"/>
      <c r="D544" s="217"/>
      <c r="M544" s="217"/>
      <c r="N544" s="217"/>
      <c r="O544" s="217"/>
      <c r="P544" s="217"/>
    </row>
    <row r="545" spans="3:16" ht="12.75" customHeight="1">
      <c r="C545" s="217"/>
      <c r="D545" s="217"/>
      <c r="M545" s="217"/>
      <c r="N545" s="217"/>
      <c r="O545" s="217"/>
      <c r="P545" s="217"/>
    </row>
    <row r="546" spans="3:16" ht="12.75" customHeight="1">
      <c r="C546" s="217"/>
      <c r="D546" s="217"/>
      <c r="M546" s="217"/>
      <c r="N546" s="217"/>
      <c r="O546" s="217"/>
      <c r="P546" s="217"/>
    </row>
    <row r="547" spans="3:16" ht="12.75" customHeight="1">
      <c r="C547" s="217"/>
      <c r="D547" s="217"/>
      <c r="M547" s="217"/>
      <c r="N547" s="217"/>
      <c r="O547" s="217"/>
      <c r="P547" s="217"/>
    </row>
    <row r="548" spans="3:16" ht="12.75" customHeight="1">
      <c r="C548" s="217"/>
      <c r="D548" s="217"/>
      <c r="M548" s="217"/>
      <c r="N548" s="217"/>
      <c r="O548" s="217"/>
      <c r="P548" s="217"/>
    </row>
    <row r="549" spans="3:16" ht="12.75" customHeight="1">
      <c r="C549" s="217"/>
      <c r="D549" s="217"/>
      <c r="M549" s="217"/>
      <c r="N549" s="217"/>
      <c r="O549" s="217"/>
      <c r="P549" s="217"/>
    </row>
    <row r="550" spans="3:16" ht="12.75" customHeight="1">
      <c r="C550" s="217"/>
      <c r="D550" s="217"/>
      <c r="M550" s="217"/>
      <c r="N550" s="217"/>
      <c r="O550" s="217"/>
      <c r="P550" s="217"/>
    </row>
    <row r="551" spans="3:16" ht="12.75" customHeight="1">
      <c r="C551" s="217"/>
      <c r="D551" s="217"/>
      <c r="M551" s="217"/>
      <c r="N551" s="217"/>
      <c r="O551" s="217"/>
      <c r="P551" s="217"/>
    </row>
    <row r="552" spans="3:16" ht="12.75" customHeight="1">
      <c r="C552" s="217"/>
      <c r="D552" s="217"/>
      <c r="M552" s="217"/>
      <c r="N552" s="217"/>
      <c r="O552" s="217"/>
      <c r="P552" s="217"/>
    </row>
    <row r="553" spans="3:16" ht="12.75" customHeight="1">
      <c r="C553" s="217"/>
      <c r="D553" s="217"/>
      <c r="M553" s="217"/>
      <c r="N553" s="217"/>
      <c r="O553" s="217"/>
      <c r="P553" s="217"/>
    </row>
    <row r="554" spans="3:16" ht="12.75" customHeight="1">
      <c r="C554" s="217"/>
      <c r="D554" s="217"/>
      <c r="M554" s="217"/>
      <c r="N554" s="217"/>
      <c r="O554" s="217"/>
      <c r="P554" s="217"/>
    </row>
    <row r="555" spans="3:16" ht="12.75" customHeight="1">
      <c r="C555" s="217"/>
      <c r="D555" s="217"/>
      <c r="M555" s="217"/>
      <c r="N555" s="217"/>
      <c r="O555" s="217"/>
      <c r="P555" s="217"/>
    </row>
    <row r="556" spans="3:16" ht="12.75" customHeight="1">
      <c r="C556" s="217"/>
      <c r="D556" s="217"/>
      <c r="M556" s="217"/>
      <c r="N556" s="217"/>
      <c r="O556" s="217"/>
      <c r="P556" s="217"/>
    </row>
    <row r="557" spans="3:16" ht="12.75" customHeight="1">
      <c r="C557" s="217"/>
      <c r="D557" s="217"/>
      <c r="M557" s="217"/>
      <c r="N557" s="217"/>
      <c r="O557" s="217"/>
      <c r="P557" s="217"/>
    </row>
    <row r="558" spans="3:16" ht="12.75" customHeight="1">
      <c r="C558" s="217"/>
      <c r="D558" s="217"/>
      <c r="M558" s="217"/>
      <c r="N558" s="217"/>
      <c r="O558" s="217"/>
      <c r="P558" s="217"/>
    </row>
    <row r="559" spans="3:16" ht="12.75" customHeight="1">
      <c r="C559" s="217"/>
      <c r="D559" s="217"/>
      <c r="M559" s="217"/>
      <c r="N559" s="217"/>
      <c r="O559" s="217"/>
      <c r="P559" s="217"/>
    </row>
    <row r="560" spans="3:16" ht="12.75" customHeight="1">
      <c r="C560" s="217"/>
      <c r="D560" s="217"/>
      <c r="M560" s="217"/>
      <c r="N560" s="217"/>
      <c r="O560" s="217"/>
      <c r="P560" s="217"/>
    </row>
    <row r="561" spans="3:16" ht="12.75" customHeight="1">
      <c r="C561" s="217"/>
      <c r="D561" s="217"/>
      <c r="M561" s="217"/>
      <c r="N561" s="217"/>
      <c r="O561" s="217"/>
      <c r="P561" s="217"/>
    </row>
    <row r="562" spans="3:16" ht="12.75" customHeight="1">
      <c r="C562" s="217"/>
      <c r="D562" s="217"/>
      <c r="M562" s="217"/>
      <c r="N562" s="217"/>
      <c r="O562" s="217"/>
      <c r="P562" s="217"/>
    </row>
    <row r="563" spans="3:16" ht="12.75" customHeight="1">
      <c r="C563" s="217"/>
      <c r="D563" s="217"/>
      <c r="M563" s="217"/>
      <c r="N563" s="217"/>
      <c r="O563" s="217"/>
      <c r="P563" s="217"/>
    </row>
    <row r="564" spans="3:16" ht="12.75" customHeight="1">
      <c r="C564" s="217"/>
      <c r="D564" s="217"/>
      <c r="M564" s="217"/>
      <c r="N564" s="217"/>
      <c r="O564" s="217"/>
      <c r="P564" s="217"/>
    </row>
    <row r="565" spans="3:16" ht="12.75" customHeight="1">
      <c r="C565" s="217"/>
      <c r="D565" s="217"/>
      <c r="M565" s="217"/>
      <c r="N565" s="217"/>
      <c r="O565" s="217"/>
      <c r="P565" s="217"/>
    </row>
    <row r="566" spans="3:16" ht="12.75" customHeight="1">
      <c r="C566" s="217"/>
      <c r="D566" s="217"/>
      <c r="M566" s="217"/>
      <c r="N566" s="217"/>
      <c r="O566" s="217"/>
      <c r="P566" s="217"/>
    </row>
    <row r="567" spans="3:16" ht="12.75" customHeight="1">
      <c r="C567" s="217"/>
      <c r="D567" s="217"/>
      <c r="M567" s="217"/>
      <c r="N567" s="217"/>
      <c r="O567" s="217"/>
      <c r="P567" s="217"/>
    </row>
    <row r="568" spans="3:16" ht="12.75" customHeight="1">
      <c r="C568" s="217"/>
      <c r="D568" s="217"/>
      <c r="M568" s="217"/>
      <c r="N568" s="217"/>
      <c r="O568" s="217"/>
      <c r="P568" s="217"/>
    </row>
    <row r="569" spans="3:16" ht="12.75" customHeight="1">
      <c r="C569" s="217"/>
      <c r="D569" s="217"/>
      <c r="M569" s="217"/>
      <c r="N569" s="217"/>
      <c r="O569" s="217"/>
      <c r="P569" s="217"/>
    </row>
    <row r="570" spans="3:16" ht="12.75" customHeight="1">
      <c r="C570" s="217"/>
      <c r="D570" s="217"/>
      <c r="M570" s="217"/>
      <c r="N570" s="217"/>
      <c r="O570" s="217"/>
      <c r="P570" s="217"/>
    </row>
    <row r="571" spans="3:16" ht="12.75" customHeight="1">
      <c r="C571" s="217"/>
      <c r="D571" s="217"/>
      <c r="M571" s="217"/>
      <c r="N571" s="217"/>
      <c r="O571" s="217"/>
      <c r="P571" s="217"/>
    </row>
    <row r="572" spans="3:16" ht="12.75" customHeight="1">
      <c r="C572" s="217"/>
      <c r="D572" s="217"/>
      <c r="M572" s="217"/>
      <c r="N572" s="217"/>
      <c r="O572" s="217"/>
      <c r="P572" s="217"/>
    </row>
    <row r="573" spans="3:16" ht="12.75" customHeight="1">
      <c r="C573" s="217"/>
      <c r="D573" s="217"/>
      <c r="M573" s="217"/>
      <c r="N573" s="217"/>
      <c r="O573" s="217"/>
      <c r="P573" s="217"/>
    </row>
    <row r="574" spans="3:16" ht="12.75" customHeight="1">
      <c r="C574" s="217"/>
      <c r="D574" s="217"/>
      <c r="M574" s="217"/>
      <c r="N574" s="217"/>
      <c r="O574" s="217"/>
      <c r="P574" s="217"/>
    </row>
    <row r="575" spans="3:16" ht="12.75" customHeight="1">
      <c r="C575" s="217"/>
      <c r="D575" s="217"/>
      <c r="M575" s="217"/>
      <c r="N575" s="217"/>
      <c r="O575" s="217"/>
      <c r="P575" s="217"/>
    </row>
    <row r="576" spans="3:16" ht="12.75" customHeight="1">
      <c r="C576" s="217"/>
      <c r="D576" s="217"/>
      <c r="M576" s="217"/>
      <c r="N576" s="217"/>
      <c r="O576" s="217"/>
      <c r="P576" s="217"/>
    </row>
    <row r="577" spans="3:16" ht="12.75" customHeight="1">
      <c r="C577" s="217"/>
      <c r="D577" s="217"/>
      <c r="M577" s="217"/>
      <c r="N577" s="217"/>
      <c r="O577" s="217"/>
      <c r="P577" s="217"/>
    </row>
    <row r="578" spans="3:16" ht="12.75" customHeight="1">
      <c r="C578" s="217"/>
      <c r="D578" s="217"/>
      <c r="M578" s="217"/>
      <c r="N578" s="217"/>
      <c r="O578" s="217"/>
      <c r="P578" s="217"/>
    </row>
    <row r="579" spans="3:16" ht="12.75" customHeight="1">
      <c r="C579" s="217"/>
      <c r="D579" s="217"/>
      <c r="M579" s="217"/>
      <c r="N579" s="217"/>
      <c r="O579" s="217"/>
      <c r="P579" s="217"/>
    </row>
    <row r="580" spans="3:16" ht="12.75" customHeight="1">
      <c r="C580" s="217"/>
      <c r="D580" s="217"/>
      <c r="M580" s="217"/>
      <c r="N580" s="217"/>
      <c r="O580" s="217"/>
      <c r="P580" s="217"/>
    </row>
    <row r="581" spans="3:16" ht="12.75" customHeight="1">
      <c r="C581" s="217"/>
      <c r="D581" s="217"/>
      <c r="M581" s="217"/>
      <c r="N581" s="217"/>
      <c r="O581" s="217"/>
      <c r="P581" s="217"/>
    </row>
    <row r="582" spans="3:16" ht="12.75" customHeight="1">
      <c r="C582" s="217"/>
      <c r="D582" s="217"/>
      <c r="M582" s="217"/>
      <c r="N582" s="217"/>
      <c r="O582" s="217"/>
      <c r="P582" s="217"/>
    </row>
    <row r="583" spans="3:16" ht="12.75" customHeight="1">
      <c r="C583" s="217"/>
      <c r="D583" s="217"/>
      <c r="M583" s="217"/>
      <c r="N583" s="217"/>
      <c r="O583" s="217"/>
      <c r="P583" s="217"/>
    </row>
    <row r="584" spans="3:16" ht="12.75" customHeight="1">
      <c r="C584" s="217"/>
      <c r="D584" s="217"/>
      <c r="M584" s="217"/>
      <c r="N584" s="217"/>
      <c r="O584" s="217"/>
      <c r="P584" s="217"/>
    </row>
    <row r="585" spans="3:16" ht="12.75" customHeight="1">
      <c r="C585" s="217"/>
      <c r="D585" s="217"/>
      <c r="M585" s="217"/>
      <c r="N585" s="217"/>
      <c r="O585" s="217"/>
      <c r="P585" s="217"/>
    </row>
    <row r="586" spans="3:16" ht="12.75" customHeight="1">
      <c r="C586" s="217"/>
      <c r="D586" s="217"/>
      <c r="M586" s="217"/>
      <c r="N586" s="217"/>
      <c r="O586" s="217"/>
      <c r="P586" s="217"/>
    </row>
    <row r="587" spans="3:16" ht="12.75" customHeight="1">
      <c r="C587" s="217"/>
      <c r="D587" s="217"/>
      <c r="M587" s="217"/>
      <c r="N587" s="217"/>
      <c r="O587" s="217"/>
      <c r="P587" s="217"/>
    </row>
    <row r="588" spans="3:16" ht="12.75" customHeight="1">
      <c r="C588" s="217"/>
      <c r="D588" s="217"/>
      <c r="M588" s="217"/>
      <c r="N588" s="217"/>
      <c r="O588" s="217"/>
      <c r="P588" s="217"/>
    </row>
    <row r="589" spans="3:16" ht="12.75" customHeight="1">
      <c r="C589" s="217"/>
      <c r="D589" s="217"/>
      <c r="M589" s="217"/>
      <c r="N589" s="217"/>
      <c r="O589" s="217"/>
      <c r="P589" s="217"/>
    </row>
    <row r="590" spans="3:16" ht="12.75" customHeight="1">
      <c r="C590" s="217"/>
      <c r="D590" s="217"/>
      <c r="M590" s="217"/>
      <c r="N590" s="217"/>
      <c r="O590" s="217"/>
      <c r="P590" s="217"/>
    </row>
    <row r="591" spans="3:16" ht="12.75" customHeight="1">
      <c r="C591" s="217"/>
      <c r="D591" s="217"/>
      <c r="M591" s="217"/>
      <c r="N591" s="217"/>
      <c r="O591" s="217"/>
      <c r="P591" s="217"/>
    </row>
    <row r="592" spans="3:16" ht="12.75" customHeight="1">
      <c r="C592" s="217"/>
      <c r="D592" s="217"/>
      <c r="M592" s="217"/>
      <c r="N592" s="217"/>
      <c r="O592" s="217"/>
      <c r="P592" s="217"/>
    </row>
    <row r="593" spans="3:16" ht="12.75" customHeight="1">
      <c r="C593" s="217"/>
      <c r="D593" s="217"/>
      <c r="M593" s="217"/>
      <c r="N593" s="217"/>
      <c r="O593" s="217"/>
      <c r="P593" s="217"/>
    </row>
    <row r="594" spans="3:16" ht="12.75" customHeight="1">
      <c r="C594" s="217"/>
      <c r="D594" s="217"/>
      <c r="M594" s="217"/>
      <c r="N594" s="217"/>
      <c r="O594" s="217"/>
      <c r="P594" s="217"/>
    </row>
    <row r="595" spans="3:16" ht="12.75" customHeight="1">
      <c r="C595" s="217"/>
      <c r="D595" s="217"/>
      <c r="M595" s="217"/>
      <c r="N595" s="217"/>
      <c r="O595" s="217"/>
      <c r="P595" s="217"/>
    </row>
    <row r="596" spans="3:16" ht="12.75" customHeight="1">
      <c r="C596" s="217"/>
      <c r="D596" s="217"/>
      <c r="M596" s="217"/>
      <c r="N596" s="217"/>
      <c r="O596" s="217"/>
      <c r="P596" s="217"/>
    </row>
    <row r="597" spans="3:16" ht="12.75" customHeight="1">
      <c r="C597" s="217"/>
      <c r="D597" s="217"/>
      <c r="M597" s="217"/>
      <c r="N597" s="217"/>
      <c r="O597" s="217"/>
      <c r="P597" s="217"/>
    </row>
    <row r="598" spans="3:16" ht="12.75" customHeight="1">
      <c r="C598" s="217"/>
      <c r="D598" s="217"/>
      <c r="M598" s="217"/>
      <c r="N598" s="217"/>
      <c r="O598" s="217"/>
      <c r="P598" s="217"/>
    </row>
    <row r="599" spans="3:16" ht="12.75" customHeight="1">
      <c r="C599" s="217"/>
      <c r="D599" s="217"/>
      <c r="M599" s="217"/>
      <c r="N599" s="217"/>
      <c r="O599" s="217"/>
      <c r="P599" s="217"/>
    </row>
    <row r="600" spans="3:16" ht="12.75" customHeight="1">
      <c r="C600" s="217"/>
      <c r="D600" s="217"/>
      <c r="M600" s="217"/>
      <c r="N600" s="217"/>
      <c r="O600" s="217"/>
      <c r="P600" s="217"/>
    </row>
    <row r="601" spans="3:16" ht="12.75" customHeight="1">
      <c r="C601" s="217"/>
      <c r="D601" s="217"/>
      <c r="M601" s="217"/>
      <c r="N601" s="217"/>
      <c r="O601" s="217"/>
      <c r="P601" s="217"/>
    </row>
    <row r="602" spans="3:16" ht="12.75" customHeight="1">
      <c r="C602" s="217"/>
      <c r="D602" s="217"/>
      <c r="M602" s="217"/>
      <c r="N602" s="217"/>
      <c r="O602" s="217"/>
      <c r="P602" s="217"/>
    </row>
    <row r="603" spans="3:16" ht="12.75" customHeight="1">
      <c r="C603" s="217"/>
      <c r="D603" s="217"/>
      <c r="M603" s="217"/>
      <c r="N603" s="217"/>
      <c r="O603" s="217"/>
      <c r="P603" s="217"/>
    </row>
    <row r="604" spans="3:16" ht="12.75" customHeight="1">
      <c r="C604" s="217"/>
      <c r="D604" s="217"/>
      <c r="M604" s="217"/>
      <c r="N604" s="217"/>
      <c r="O604" s="217"/>
      <c r="P604" s="217"/>
    </row>
    <row r="605" spans="3:16" ht="12.75" customHeight="1">
      <c r="C605" s="217"/>
      <c r="D605" s="217"/>
      <c r="M605" s="217"/>
      <c r="N605" s="217"/>
      <c r="O605" s="217"/>
      <c r="P605" s="217"/>
    </row>
    <row r="606" spans="3:16" ht="12.75" customHeight="1">
      <c r="C606" s="217"/>
      <c r="D606" s="217"/>
      <c r="M606" s="217"/>
      <c r="N606" s="217"/>
      <c r="O606" s="217"/>
      <c r="P606" s="217"/>
    </row>
    <row r="607" spans="3:16" ht="12.75" customHeight="1">
      <c r="C607" s="217"/>
      <c r="D607" s="217"/>
      <c r="M607" s="217"/>
      <c r="N607" s="217"/>
      <c r="O607" s="217"/>
      <c r="P607" s="217"/>
    </row>
    <row r="608" spans="3:16" ht="12.75" customHeight="1">
      <c r="C608" s="217"/>
      <c r="D608" s="217"/>
      <c r="M608" s="217"/>
      <c r="N608" s="217"/>
      <c r="O608" s="217"/>
      <c r="P608" s="217"/>
    </row>
    <row r="609" spans="3:16" ht="12.75" customHeight="1">
      <c r="C609" s="217"/>
      <c r="D609" s="217"/>
      <c r="M609" s="217"/>
      <c r="N609" s="217"/>
      <c r="O609" s="217"/>
      <c r="P609" s="217"/>
    </row>
    <row r="610" spans="3:16" ht="12.75" customHeight="1">
      <c r="C610" s="217"/>
      <c r="D610" s="217"/>
      <c r="M610" s="217"/>
      <c r="N610" s="217"/>
      <c r="O610" s="217"/>
      <c r="P610" s="217"/>
    </row>
    <row r="611" spans="3:16" ht="12.75" customHeight="1">
      <c r="C611" s="217"/>
      <c r="D611" s="217"/>
      <c r="M611" s="217"/>
      <c r="N611" s="217"/>
      <c r="O611" s="217"/>
      <c r="P611" s="217"/>
    </row>
    <row r="612" spans="3:16" ht="12.75" customHeight="1">
      <c r="C612" s="217"/>
      <c r="D612" s="217"/>
      <c r="M612" s="217"/>
      <c r="N612" s="217"/>
      <c r="O612" s="217"/>
      <c r="P612" s="217"/>
    </row>
    <row r="613" spans="3:16" ht="12.75" customHeight="1">
      <c r="C613" s="217"/>
      <c r="D613" s="217"/>
      <c r="M613" s="217"/>
      <c r="N613" s="217"/>
      <c r="O613" s="217"/>
      <c r="P613" s="217"/>
    </row>
    <row r="614" spans="3:16" ht="12.75" customHeight="1">
      <c r="C614" s="217"/>
      <c r="D614" s="217"/>
      <c r="M614" s="217"/>
      <c r="N614" s="217"/>
      <c r="O614" s="217"/>
      <c r="P614" s="217"/>
    </row>
    <row r="615" spans="3:16" ht="12.75" customHeight="1">
      <c r="C615" s="217"/>
      <c r="D615" s="217"/>
      <c r="M615" s="217"/>
      <c r="N615" s="217"/>
      <c r="O615" s="217"/>
      <c r="P615" s="217"/>
    </row>
    <row r="616" spans="3:16" ht="12.75" customHeight="1">
      <c r="C616" s="217"/>
      <c r="D616" s="217"/>
      <c r="M616" s="217"/>
      <c r="N616" s="217"/>
      <c r="O616" s="217"/>
      <c r="P616" s="217"/>
    </row>
    <row r="617" spans="3:16" ht="12.75" customHeight="1">
      <c r="C617" s="217"/>
      <c r="D617" s="217"/>
      <c r="M617" s="217"/>
      <c r="N617" s="217"/>
      <c r="O617" s="217"/>
      <c r="P617" s="217"/>
    </row>
    <row r="618" spans="3:16" ht="12.75" customHeight="1">
      <c r="C618" s="217"/>
      <c r="D618" s="217"/>
      <c r="M618" s="217"/>
      <c r="N618" s="217"/>
      <c r="O618" s="217"/>
      <c r="P618" s="217"/>
    </row>
    <row r="619" spans="3:16" ht="12.75" customHeight="1">
      <c r="C619" s="217"/>
      <c r="D619" s="217"/>
      <c r="M619" s="217"/>
      <c r="N619" s="217"/>
      <c r="O619" s="217"/>
      <c r="P619" s="217"/>
    </row>
    <row r="620" spans="3:16" ht="12.75" customHeight="1">
      <c r="C620" s="217"/>
      <c r="D620" s="217"/>
      <c r="M620" s="217"/>
      <c r="N620" s="217"/>
      <c r="O620" s="217"/>
      <c r="P620" s="217"/>
    </row>
    <row r="621" spans="3:16" ht="12.75" customHeight="1">
      <c r="C621" s="217"/>
      <c r="D621" s="217"/>
      <c r="M621" s="217"/>
      <c r="N621" s="217"/>
      <c r="O621" s="217"/>
      <c r="P621" s="217"/>
    </row>
    <row r="622" spans="3:16" ht="12.75" customHeight="1">
      <c r="C622" s="217"/>
      <c r="D622" s="217"/>
      <c r="M622" s="217"/>
      <c r="N622" s="217"/>
      <c r="O622" s="217"/>
      <c r="P622" s="217"/>
    </row>
    <row r="623" spans="3:16" ht="12.75" customHeight="1">
      <c r="C623" s="217"/>
      <c r="D623" s="217"/>
      <c r="M623" s="217"/>
      <c r="N623" s="217"/>
      <c r="O623" s="217"/>
      <c r="P623" s="217"/>
    </row>
    <row r="624" spans="3:16" ht="12.75" customHeight="1">
      <c r="C624" s="217"/>
      <c r="D624" s="217"/>
      <c r="M624" s="217"/>
      <c r="N624" s="217"/>
      <c r="O624" s="217"/>
      <c r="P624" s="217"/>
    </row>
    <row r="625" spans="3:16" ht="12.75" customHeight="1">
      <c r="C625" s="217"/>
      <c r="D625" s="217"/>
      <c r="M625" s="217"/>
      <c r="N625" s="217"/>
      <c r="O625" s="217"/>
      <c r="P625" s="217"/>
    </row>
    <row r="626" spans="3:16" ht="12.75" customHeight="1">
      <c r="C626" s="217"/>
      <c r="D626" s="217"/>
      <c r="M626" s="217"/>
      <c r="N626" s="217"/>
      <c r="O626" s="217"/>
      <c r="P626" s="217"/>
    </row>
    <row r="627" spans="3:16" ht="12.75" customHeight="1">
      <c r="C627" s="217"/>
      <c r="D627" s="217"/>
      <c r="M627" s="217"/>
      <c r="N627" s="217"/>
      <c r="O627" s="217"/>
      <c r="P627" s="217"/>
    </row>
    <row r="628" spans="3:16" ht="12.75" customHeight="1">
      <c r="C628" s="217"/>
      <c r="D628" s="217"/>
      <c r="M628" s="217"/>
      <c r="N628" s="217"/>
      <c r="O628" s="217"/>
      <c r="P628" s="217"/>
    </row>
    <row r="629" spans="3:16" ht="12.75" customHeight="1">
      <c r="C629" s="217"/>
      <c r="D629" s="217"/>
      <c r="M629" s="217"/>
      <c r="N629" s="217"/>
      <c r="O629" s="217"/>
      <c r="P629" s="217"/>
    </row>
    <row r="630" spans="3:16" ht="12.75" customHeight="1">
      <c r="C630" s="217"/>
      <c r="D630" s="217"/>
      <c r="M630" s="217"/>
      <c r="N630" s="217"/>
      <c r="O630" s="217"/>
      <c r="P630" s="217"/>
    </row>
    <row r="631" spans="3:16" ht="12.75" customHeight="1">
      <c r="C631" s="217"/>
      <c r="D631" s="217"/>
      <c r="M631" s="217"/>
      <c r="N631" s="217"/>
      <c r="O631" s="217"/>
      <c r="P631" s="217"/>
    </row>
    <row r="632" spans="3:16" ht="12.75" customHeight="1">
      <c r="C632" s="217"/>
      <c r="D632" s="217"/>
      <c r="M632" s="217"/>
      <c r="N632" s="217"/>
      <c r="O632" s="217"/>
      <c r="P632" s="217"/>
    </row>
    <row r="633" spans="3:16" ht="12.75" customHeight="1">
      <c r="C633" s="217"/>
      <c r="D633" s="217"/>
      <c r="M633" s="217"/>
      <c r="N633" s="217"/>
      <c r="O633" s="217"/>
      <c r="P633" s="217"/>
    </row>
    <row r="634" spans="3:16" ht="12.75" customHeight="1">
      <c r="C634" s="217"/>
      <c r="D634" s="217"/>
      <c r="M634" s="217"/>
      <c r="N634" s="217"/>
      <c r="O634" s="217"/>
      <c r="P634" s="217"/>
    </row>
    <row r="635" spans="3:16" ht="12.75" customHeight="1">
      <c r="C635" s="217"/>
      <c r="D635" s="217"/>
      <c r="M635" s="217"/>
      <c r="N635" s="217"/>
      <c r="O635" s="217"/>
      <c r="P635" s="217"/>
    </row>
    <row r="636" spans="3:16" ht="12.75" customHeight="1">
      <c r="C636" s="217"/>
      <c r="D636" s="217"/>
      <c r="M636" s="217"/>
      <c r="N636" s="217"/>
      <c r="O636" s="217"/>
      <c r="P636" s="217"/>
    </row>
    <row r="637" spans="3:16" ht="12.75" customHeight="1">
      <c r="C637" s="217"/>
      <c r="D637" s="217"/>
      <c r="M637" s="217"/>
      <c r="N637" s="217"/>
      <c r="O637" s="217"/>
      <c r="P637" s="217"/>
    </row>
    <row r="638" spans="3:16" ht="12.75" customHeight="1">
      <c r="C638" s="217"/>
      <c r="D638" s="217"/>
      <c r="M638" s="217"/>
      <c r="N638" s="217"/>
      <c r="O638" s="217"/>
      <c r="P638" s="217"/>
    </row>
    <row r="639" spans="3:16" ht="12.75" customHeight="1">
      <c r="C639" s="217"/>
      <c r="D639" s="217"/>
      <c r="M639" s="217"/>
      <c r="N639" s="217"/>
      <c r="O639" s="217"/>
      <c r="P639" s="217"/>
    </row>
    <row r="640" spans="3:16" ht="12.75" customHeight="1">
      <c r="C640" s="217"/>
      <c r="D640" s="217"/>
      <c r="M640" s="217"/>
      <c r="N640" s="217"/>
      <c r="O640" s="217"/>
      <c r="P640" s="217"/>
    </row>
    <row r="641" spans="3:16" ht="12.75" customHeight="1">
      <c r="C641" s="217"/>
      <c r="D641" s="217"/>
      <c r="M641" s="217"/>
      <c r="N641" s="217"/>
      <c r="O641" s="217"/>
      <c r="P641" s="217"/>
    </row>
    <row r="642" spans="3:16" ht="12.75" customHeight="1">
      <c r="C642" s="217"/>
      <c r="D642" s="217"/>
      <c r="M642" s="217"/>
      <c r="N642" s="217"/>
      <c r="O642" s="217"/>
      <c r="P642" s="217"/>
    </row>
    <row r="643" spans="3:16" ht="12.75" customHeight="1">
      <c r="C643" s="217"/>
      <c r="D643" s="217"/>
      <c r="M643" s="217"/>
      <c r="N643" s="217"/>
      <c r="O643" s="217"/>
      <c r="P643" s="217"/>
    </row>
    <row r="644" spans="3:16" ht="12.75" customHeight="1">
      <c r="C644" s="217"/>
      <c r="D644" s="217"/>
      <c r="M644" s="217"/>
      <c r="N644" s="217"/>
      <c r="O644" s="217"/>
      <c r="P644" s="217"/>
    </row>
    <row r="645" spans="3:16" ht="12.75" customHeight="1">
      <c r="C645" s="217"/>
      <c r="D645" s="217"/>
      <c r="M645" s="217"/>
      <c r="N645" s="217"/>
      <c r="O645" s="217"/>
      <c r="P645" s="217"/>
    </row>
    <row r="646" spans="3:16" ht="12.75" customHeight="1">
      <c r="C646" s="217"/>
      <c r="D646" s="217"/>
      <c r="M646" s="217"/>
      <c r="N646" s="217"/>
      <c r="O646" s="217"/>
      <c r="P646" s="217"/>
    </row>
    <row r="647" spans="3:16" ht="12.75" customHeight="1">
      <c r="C647" s="217"/>
      <c r="D647" s="217"/>
      <c r="M647" s="217"/>
      <c r="N647" s="217"/>
      <c r="O647" s="217"/>
      <c r="P647" s="217"/>
    </row>
    <row r="648" spans="3:16" ht="12.75" customHeight="1">
      <c r="C648" s="217"/>
      <c r="D648" s="217"/>
      <c r="M648" s="217"/>
      <c r="N648" s="217"/>
      <c r="O648" s="217"/>
      <c r="P648" s="217"/>
    </row>
    <row r="649" spans="3:16" ht="12.75" customHeight="1">
      <c r="C649" s="217"/>
      <c r="D649" s="217"/>
      <c r="M649" s="217"/>
      <c r="N649" s="217"/>
      <c r="O649" s="217"/>
      <c r="P649" s="217"/>
    </row>
    <row r="650" spans="3:16" ht="12.75" customHeight="1">
      <c r="C650" s="217"/>
      <c r="D650" s="217"/>
      <c r="M650" s="217"/>
      <c r="N650" s="217"/>
      <c r="O650" s="217"/>
      <c r="P650" s="217"/>
    </row>
    <row r="651" spans="3:16" ht="12.75" customHeight="1">
      <c r="C651" s="217"/>
      <c r="D651" s="217"/>
      <c r="M651" s="217"/>
      <c r="N651" s="217"/>
      <c r="O651" s="217"/>
      <c r="P651" s="217"/>
    </row>
    <row r="652" spans="3:16" ht="12.75" customHeight="1">
      <c r="C652" s="217"/>
      <c r="D652" s="217"/>
      <c r="M652" s="217"/>
      <c r="N652" s="217"/>
      <c r="O652" s="217"/>
      <c r="P652" s="217"/>
    </row>
    <row r="653" spans="3:16" ht="12.75" customHeight="1">
      <c r="C653" s="217"/>
      <c r="D653" s="217"/>
      <c r="M653" s="217"/>
      <c r="N653" s="217"/>
      <c r="O653" s="217"/>
      <c r="P653" s="217"/>
    </row>
    <row r="654" spans="3:16" ht="12.75" customHeight="1">
      <c r="C654" s="217"/>
      <c r="D654" s="217"/>
      <c r="M654" s="217"/>
      <c r="N654" s="217"/>
      <c r="O654" s="217"/>
      <c r="P654" s="217"/>
    </row>
    <row r="655" spans="3:16" ht="12.75" customHeight="1">
      <c r="C655" s="217"/>
      <c r="D655" s="217"/>
      <c r="M655" s="217"/>
      <c r="N655" s="217"/>
      <c r="O655" s="217"/>
      <c r="P655" s="217"/>
    </row>
    <row r="656" spans="3:16" ht="12.75" customHeight="1">
      <c r="C656" s="217"/>
      <c r="D656" s="217"/>
      <c r="M656" s="217"/>
      <c r="N656" s="217"/>
      <c r="O656" s="217"/>
      <c r="P656" s="217"/>
    </row>
    <row r="657" spans="3:16" ht="12.75" customHeight="1">
      <c r="C657" s="217"/>
      <c r="D657" s="217"/>
      <c r="M657" s="217"/>
      <c r="N657" s="217"/>
      <c r="O657" s="217"/>
      <c r="P657" s="217"/>
    </row>
    <row r="658" spans="3:16" ht="12.75" customHeight="1">
      <c r="C658" s="217"/>
      <c r="D658" s="217"/>
      <c r="M658" s="217"/>
      <c r="N658" s="217"/>
      <c r="O658" s="217"/>
      <c r="P658" s="217"/>
    </row>
    <row r="659" spans="3:16" ht="12.75" customHeight="1">
      <c r="C659" s="217"/>
      <c r="D659" s="217"/>
      <c r="M659" s="217"/>
      <c r="N659" s="217"/>
      <c r="O659" s="217"/>
      <c r="P659" s="217"/>
    </row>
    <row r="660" spans="3:16" ht="12.75" customHeight="1">
      <c r="C660" s="217"/>
      <c r="D660" s="217"/>
      <c r="M660" s="217"/>
      <c r="N660" s="217"/>
      <c r="O660" s="217"/>
      <c r="P660" s="217"/>
    </row>
    <row r="661" spans="3:16" ht="12.75" customHeight="1">
      <c r="C661" s="217"/>
      <c r="D661" s="217"/>
      <c r="M661" s="217"/>
      <c r="N661" s="217"/>
      <c r="O661" s="217"/>
      <c r="P661" s="217"/>
    </row>
    <row r="662" spans="3:16" ht="12.75" customHeight="1">
      <c r="C662" s="217"/>
      <c r="D662" s="217"/>
      <c r="M662" s="217"/>
      <c r="N662" s="217"/>
      <c r="O662" s="217"/>
      <c r="P662" s="217"/>
    </row>
    <row r="663" spans="3:16" ht="12.75" customHeight="1">
      <c r="C663" s="217"/>
      <c r="D663" s="217"/>
      <c r="M663" s="217"/>
      <c r="N663" s="217"/>
      <c r="O663" s="217"/>
      <c r="P663" s="217"/>
    </row>
    <row r="664" spans="3:16" ht="12.75" customHeight="1">
      <c r="C664" s="217"/>
      <c r="D664" s="217"/>
      <c r="M664" s="217"/>
      <c r="N664" s="217"/>
      <c r="O664" s="217"/>
      <c r="P664" s="217"/>
    </row>
    <row r="665" spans="3:16" ht="12.75" customHeight="1">
      <c r="C665" s="217"/>
      <c r="D665" s="217"/>
      <c r="M665" s="217"/>
      <c r="N665" s="217"/>
      <c r="O665" s="217"/>
      <c r="P665" s="217"/>
    </row>
    <row r="666" spans="3:16" ht="12.75" customHeight="1">
      <c r="C666" s="217"/>
      <c r="D666" s="217"/>
      <c r="M666" s="217"/>
      <c r="N666" s="217"/>
      <c r="O666" s="217"/>
      <c r="P666" s="217"/>
    </row>
    <row r="667" spans="3:16" ht="12.75" customHeight="1">
      <c r="C667" s="217"/>
      <c r="D667" s="217"/>
      <c r="M667" s="217"/>
      <c r="N667" s="217"/>
      <c r="O667" s="217"/>
      <c r="P667" s="217"/>
    </row>
    <row r="668" spans="3:16" ht="12.75" customHeight="1">
      <c r="C668" s="217"/>
      <c r="D668" s="217"/>
      <c r="M668" s="217"/>
      <c r="N668" s="217"/>
      <c r="O668" s="217"/>
      <c r="P668" s="217"/>
    </row>
    <row r="669" spans="3:16" ht="12.75" customHeight="1">
      <c r="C669" s="217"/>
      <c r="D669" s="217"/>
      <c r="M669" s="217"/>
      <c r="N669" s="217"/>
      <c r="O669" s="217"/>
      <c r="P669" s="217"/>
    </row>
    <row r="670" spans="3:16" ht="12.75" customHeight="1">
      <c r="C670" s="217"/>
      <c r="D670" s="217"/>
      <c r="M670" s="217"/>
      <c r="N670" s="217"/>
      <c r="O670" s="217"/>
      <c r="P670" s="217"/>
    </row>
    <row r="671" spans="3:16" ht="12.75" customHeight="1">
      <c r="C671" s="217"/>
      <c r="D671" s="217"/>
      <c r="M671" s="217"/>
      <c r="N671" s="217"/>
      <c r="O671" s="217"/>
      <c r="P671" s="217"/>
    </row>
    <row r="672" spans="3:16" ht="12.75" customHeight="1">
      <c r="C672" s="217"/>
      <c r="D672" s="217"/>
      <c r="M672" s="217"/>
      <c r="N672" s="217"/>
      <c r="O672" s="217"/>
      <c r="P672" s="217"/>
    </row>
    <row r="673" spans="3:16" ht="12.75" customHeight="1">
      <c r="C673" s="217"/>
      <c r="D673" s="217"/>
      <c r="M673" s="217"/>
      <c r="N673" s="217"/>
      <c r="O673" s="217"/>
      <c r="P673" s="217"/>
    </row>
    <row r="674" spans="3:16" ht="12.75" customHeight="1">
      <c r="C674" s="217"/>
      <c r="D674" s="217"/>
      <c r="M674" s="217"/>
      <c r="N674" s="217"/>
      <c r="O674" s="217"/>
      <c r="P674" s="217"/>
    </row>
    <row r="675" spans="3:16" ht="12.75" customHeight="1">
      <c r="C675" s="217"/>
      <c r="D675" s="217"/>
      <c r="M675" s="217"/>
      <c r="N675" s="217"/>
      <c r="O675" s="217"/>
      <c r="P675" s="217"/>
    </row>
    <row r="676" spans="3:16" ht="12.75" customHeight="1">
      <c r="C676" s="217"/>
      <c r="D676" s="217"/>
      <c r="M676" s="217"/>
      <c r="N676" s="217"/>
      <c r="O676" s="217"/>
      <c r="P676" s="217"/>
    </row>
    <row r="677" spans="3:16" ht="12.75" customHeight="1">
      <c r="C677" s="217"/>
      <c r="D677" s="217"/>
      <c r="M677" s="217"/>
      <c r="N677" s="217"/>
      <c r="O677" s="217"/>
      <c r="P677" s="217"/>
    </row>
    <row r="678" spans="3:16" ht="12.75" customHeight="1">
      <c r="C678" s="217"/>
      <c r="D678" s="217"/>
      <c r="M678" s="217"/>
      <c r="N678" s="217"/>
      <c r="O678" s="217"/>
      <c r="P678" s="217"/>
    </row>
    <row r="679" spans="3:16" ht="12.75" customHeight="1">
      <c r="C679" s="217"/>
      <c r="D679" s="217"/>
      <c r="M679" s="217"/>
      <c r="N679" s="217"/>
      <c r="O679" s="217"/>
      <c r="P679" s="217"/>
    </row>
    <row r="680" spans="3:16" ht="12.75" customHeight="1">
      <c r="C680" s="217"/>
      <c r="D680" s="217"/>
      <c r="M680" s="217"/>
      <c r="N680" s="217"/>
      <c r="O680" s="217"/>
      <c r="P680" s="217"/>
    </row>
    <row r="681" spans="3:16" ht="12.75" customHeight="1">
      <c r="C681" s="217"/>
      <c r="D681" s="217"/>
      <c r="M681" s="217"/>
      <c r="N681" s="217"/>
      <c r="O681" s="217"/>
      <c r="P681" s="217"/>
    </row>
    <row r="682" spans="3:16" ht="12.75" customHeight="1">
      <c r="C682" s="217"/>
      <c r="D682" s="217"/>
      <c r="M682" s="217"/>
      <c r="N682" s="217"/>
      <c r="O682" s="217"/>
      <c r="P682" s="217"/>
    </row>
    <row r="683" spans="3:16" ht="12.75" customHeight="1">
      <c r="C683" s="217"/>
      <c r="D683" s="217"/>
      <c r="M683" s="217"/>
      <c r="N683" s="217"/>
      <c r="O683" s="217"/>
      <c r="P683" s="217"/>
    </row>
    <row r="684" spans="3:16" ht="12.75" customHeight="1">
      <c r="C684" s="217"/>
      <c r="D684" s="217"/>
      <c r="M684" s="217"/>
      <c r="N684" s="217"/>
      <c r="O684" s="217"/>
      <c r="P684" s="217"/>
    </row>
    <row r="685" spans="3:16" ht="12.75" customHeight="1">
      <c r="C685" s="217"/>
      <c r="D685" s="217"/>
      <c r="M685" s="217"/>
      <c r="N685" s="217"/>
      <c r="O685" s="217"/>
      <c r="P685" s="217"/>
    </row>
    <row r="686" spans="3:16" ht="12.75" customHeight="1">
      <c r="C686" s="217"/>
      <c r="D686" s="217"/>
      <c r="M686" s="217"/>
      <c r="N686" s="217"/>
      <c r="O686" s="217"/>
      <c r="P686" s="217"/>
    </row>
    <row r="687" spans="3:16" ht="12.75" customHeight="1">
      <c r="C687" s="217"/>
      <c r="D687" s="217"/>
      <c r="M687" s="217"/>
      <c r="N687" s="217"/>
      <c r="O687" s="217"/>
      <c r="P687" s="217"/>
    </row>
    <row r="688" spans="3:16" ht="12.75" customHeight="1">
      <c r="C688" s="217"/>
      <c r="D688" s="217"/>
      <c r="M688" s="217"/>
      <c r="N688" s="217"/>
      <c r="O688" s="217"/>
      <c r="P688" s="217"/>
    </row>
    <row r="689" spans="3:16" ht="12.75" customHeight="1">
      <c r="C689" s="217"/>
      <c r="D689" s="217"/>
      <c r="M689" s="217"/>
      <c r="N689" s="217"/>
      <c r="O689" s="217"/>
      <c r="P689" s="217"/>
    </row>
    <row r="690" spans="3:16" ht="12.75" customHeight="1">
      <c r="C690" s="217"/>
      <c r="D690" s="217"/>
      <c r="M690" s="217"/>
      <c r="N690" s="217"/>
      <c r="O690" s="217"/>
      <c r="P690" s="217"/>
    </row>
    <row r="691" spans="3:16" ht="12.75" customHeight="1">
      <c r="C691" s="217"/>
      <c r="D691" s="217"/>
      <c r="M691" s="217"/>
      <c r="N691" s="217"/>
      <c r="O691" s="217"/>
      <c r="P691" s="217"/>
    </row>
    <row r="692" spans="3:16" ht="12.75" customHeight="1">
      <c r="C692" s="217"/>
      <c r="D692" s="217"/>
      <c r="M692" s="217"/>
      <c r="N692" s="217"/>
      <c r="O692" s="217"/>
      <c r="P692" s="217"/>
    </row>
    <row r="693" spans="3:16" ht="12.75" customHeight="1">
      <c r="C693" s="217"/>
      <c r="D693" s="217"/>
      <c r="M693" s="217"/>
      <c r="N693" s="217"/>
      <c r="O693" s="217"/>
      <c r="P693" s="217"/>
    </row>
    <row r="694" spans="3:16" ht="12.75" customHeight="1">
      <c r="C694" s="217"/>
      <c r="D694" s="217"/>
      <c r="M694" s="217"/>
      <c r="N694" s="217"/>
      <c r="O694" s="217"/>
      <c r="P694" s="217"/>
    </row>
    <row r="695" spans="3:16" ht="12.75" customHeight="1">
      <c r="C695" s="217"/>
      <c r="D695" s="217"/>
      <c r="M695" s="217"/>
      <c r="N695" s="217"/>
      <c r="O695" s="217"/>
      <c r="P695" s="217"/>
    </row>
    <row r="696" spans="3:16" ht="12.75" customHeight="1">
      <c r="C696" s="217"/>
      <c r="D696" s="217"/>
      <c r="M696" s="217"/>
      <c r="N696" s="217"/>
      <c r="O696" s="217"/>
      <c r="P696" s="217"/>
    </row>
    <row r="697" spans="3:16" ht="12.75" customHeight="1">
      <c r="C697" s="217"/>
      <c r="D697" s="217"/>
      <c r="M697" s="217"/>
      <c r="N697" s="217"/>
      <c r="O697" s="217"/>
      <c r="P697" s="217"/>
    </row>
    <row r="698" spans="3:16" ht="12.75" customHeight="1">
      <c r="C698" s="217"/>
      <c r="D698" s="217"/>
      <c r="M698" s="217"/>
      <c r="N698" s="217"/>
      <c r="O698" s="217"/>
      <c r="P698" s="217"/>
    </row>
    <row r="699" spans="3:16" ht="12.75" customHeight="1">
      <c r="C699" s="217"/>
      <c r="D699" s="217"/>
      <c r="M699" s="217"/>
      <c r="N699" s="217"/>
      <c r="O699" s="217"/>
      <c r="P699" s="217"/>
    </row>
    <row r="700" spans="3:16" ht="12.75" customHeight="1">
      <c r="C700" s="217"/>
      <c r="D700" s="217"/>
      <c r="M700" s="217"/>
      <c r="N700" s="217"/>
      <c r="O700" s="217"/>
      <c r="P700" s="217"/>
    </row>
    <row r="701" spans="3:16" ht="12.75" customHeight="1">
      <c r="C701" s="217"/>
      <c r="D701" s="217"/>
      <c r="M701" s="217"/>
      <c r="N701" s="217"/>
      <c r="O701" s="217"/>
      <c r="P701" s="217"/>
    </row>
    <row r="702" spans="3:16" ht="12.75" customHeight="1">
      <c r="C702" s="217"/>
      <c r="D702" s="217"/>
      <c r="M702" s="217"/>
      <c r="N702" s="217"/>
      <c r="O702" s="217"/>
      <c r="P702" s="217"/>
    </row>
    <row r="703" spans="3:16" ht="12.75" customHeight="1">
      <c r="C703" s="217"/>
      <c r="D703" s="217"/>
      <c r="M703" s="217"/>
      <c r="N703" s="217"/>
      <c r="O703" s="217"/>
      <c r="P703" s="217"/>
    </row>
    <row r="704" spans="3:16" ht="12.75" customHeight="1">
      <c r="C704" s="217"/>
      <c r="D704" s="217"/>
      <c r="M704" s="217"/>
      <c r="N704" s="217"/>
      <c r="O704" s="217"/>
      <c r="P704" s="217"/>
    </row>
    <row r="705" spans="3:16" ht="12.75" customHeight="1">
      <c r="C705" s="217"/>
      <c r="D705" s="217"/>
      <c r="M705" s="217"/>
      <c r="N705" s="217"/>
      <c r="O705" s="217"/>
      <c r="P705" s="217"/>
    </row>
    <row r="706" spans="3:16" ht="12.75" customHeight="1">
      <c r="C706" s="217"/>
      <c r="D706" s="217"/>
      <c r="M706" s="217"/>
      <c r="N706" s="217"/>
      <c r="O706" s="217"/>
      <c r="P706" s="217"/>
    </row>
    <row r="707" spans="3:16" ht="12.75" customHeight="1">
      <c r="C707" s="217"/>
      <c r="D707" s="217"/>
      <c r="M707" s="217"/>
      <c r="N707" s="217"/>
      <c r="O707" s="217"/>
      <c r="P707" s="217"/>
    </row>
    <row r="708" spans="3:16" ht="12.75" customHeight="1">
      <c r="C708" s="217"/>
      <c r="D708" s="217"/>
      <c r="M708" s="217"/>
      <c r="N708" s="217"/>
      <c r="O708" s="217"/>
      <c r="P708" s="217"/>
    </row>
    <row r="709" spans="3:16" ht="12.75" customHeight="1">
      <c r="C709" s="217"/>
      <c r="D709" s="217"/>
      <c r="M709" s="217"/>
      <c r="N709" s="217"/>
      <c r="O709" s="217"/>
      <c r="P709" s="217"/>
    </row>
    <row r="710" spans="3:16" ht="12.75" customHeight="1">
      <c r="C710" s="217"/>
      <c r="D710" s="217"/>
      <c r="M710" s="217"/>
      <c r="N710" s="217"/>
      <c r="O710" s="217"/>
      <c r="P710" s="217"/>
    </row>
    <row r="711" spans="3:16" ht="12.75" customHeight="1">
      <c r="C711" s="217"/>
      <c r="D711" s="217"/>
      <c r="M711" s="217"/>
      <c r="N711" s="217"/>
      <c r="O711" s="217"/>
      <c r="P711" s="217"/>
    </row>
    <row r="712" spans="3:16" ht="12.75" customHeight="1">
      <c r="C712" s="217"/>
      <c r="D712" s="217"/>
      <c r="M712" s="217"/>
      <c r="N712" s="217"/>
      <c r="O712" s="217"/>
      <c r="P712" s="217"/>
    </row>
    <row r="713" spans="3:16" ht="12.75" customHeight="1">
      <c r="C713" s="217"/>
      <c r="D713" s="217"/>
      <c r="M713" s="217"/>
      <c r="N713" s="217"/>
      <c r="O713" s="217"/>
      <c r="P713" s="217"/>
    </row>
    <row r="714" spans="3:16" ht="12.75" customHeight="1">
      <c r="C714" s="217"/>
      <c r="D714" s="217"/>
      <c r="M714" s="217"/>
      <c r="N714" s="217"/>
      <c r="O714" s="217"/>
      <c r="P714" s="217"/>
    </row>
    <row r="715" spans="3:16" ht="12.75" customHeight="1">
      <c r="C715" s="217"/>
      <c r="D715" s="217"/>
      <c r="M715" s="217"/>
      <c r="N715" s="217"/>
      <c r="O715" s="217"/>
      <c r="P715" s="217"/>
    </row>
    <row r="716" spans="3:16" ht="12.75" customHeight="1">
      <c r="C716" s="217"/>
      <c r="D716" s="217"/>
      <c r="M716" s="217"/>
      <c r="N716" s="217"/>
      <c r="O716" s="217"/>
      <c r="P716" s="217"/>
    </row>
    <row r="717" spans="3:16" ht="12.75" customHeight="1">
      <c r="C717" s="217"/>
      <c r="D717" s="217"/>
      <c r="M717" s="217"/>
      <c r="N717" s="217"/>
      <c r="O717" s="217"/>
      <c r="P717" s="217"/>
    </row>
    <row r="718" spans="3:16" ht="12.75" customHeight="1">
      <c r="C718" s="217"/>
      <c r="D718" s="217"/>
      <c r="M718" s="217"/>
      <c r="N718" s="217"/>
      <c r="O718" s="217"/>
      <c r="P718" s="217"/>
    </row>
    <row r="719" spans="3:16" ht="12.75" customHeight="1">
      <c r="C719" s="217"/>
      <c r="D719" s="217"/>
      <c r="M719" s="217"/>
      <c r="N719" s="217"/>
      <c r="O719" s="217"/>
      <c r="P719" s="217"/>
    </row>
    <row r="720" spans="3:16" ht="12.75" customHeight="1">
      <c r="C720" s="217"/>
      <c r="D720" s="217"/>
      <c r="M720" s="217"/>
      <c r="N720" s="217"/>
      <c r="O720" s="217"/>
      <c r="P720" s="217"/>
    </row>
    <row r="721" spans="3:16" ht="12.75" customHeight="1">
      <c r="C721" s="217"/>
      <c r="D721" s="217"/>
      <c r="M721" s="217"/>
      <c r="N721" s="217"/>
      <c r="O721" s="217"/>
      <c r="P721" s="217"/>
    </row>
    <row r="722" spans="3:16" ht="12.75" customHeight="1">
      <c r="C722" s="217"/>
      <c r="D722" s="217"/>
      <c r="M722" s="217"/>
      <c r="N722" s="217"/>
      <c r="O722" s="217"/>
      <c r="P722" s="217"/>
    </row>
    <row r="723" spans="3:16" ht="12.75" customHeight="1">
      <c r="C723" s="217"/>
      <c r="D723" s="217"/>
      <c r="M723" s="217"/>
      <c r="N723" s="217"/>
      <c r="O723" s="217"/>
      <c r="P723" s="217"/>
    </row>
    <row r="724" spans="3:16" ht="12.75" customHeight="1">
      <c r="C724" s="217"/>
      <c r="D724" s="217"/>
      <c r="M724" s="217"/>
      <c r="N724" s="217"/>
      <c r="O724" s="217"/>
      <c r="P724" s="217"/>
    </row>
    <row r="725" spans="3:16" ht="12.75" customHeight="1">
      <c r="C725" s="217"/>
      <c r="D725" s="217"/>
      <c r="M725" s="217"/>
      <c r="N725" s="217"/>
      <c r="O725" s="217"/>
      <c r="P725" s="217"/>
    </row>
    <row r="726" spans="3:16" ht="12.75" customHeight="1">
      <c r="C726" s="217"/>
      <c r="D726" s="217"/>
      <c r="M726" s="217"/>
      <c r="N726" s="217"/>
      <c r="O726" s="217"/>
      <c r="P726" s="217"/>
    </row>
    <row r="727" spans="3:16" ht="12.75" customHeight="1">
      <c r="C727" s="217"/>
      <c r="D727" s="217"/>
      <c r="M727" s="217"/>
      <c r="N727" s="217"/>
      <c r="O727" s="217"/>
      <c r="P727" s="217"/>
    </row>
    <row r="728" spans="3:16" ht="12.75" customHeight="1">
      <c r="C728" s="217"/>
      <c r="D728" s="217"/>
      <c r="M728" s="217"/>
      <c r="N728" s="217"/>
      <c r="O728" s="217"/>
      <c r="P728" s="217"/>
    </row>
    <row r="729" spans="3:16" ht="12.75" customHeight="1">
      <c r="C729" s="217"/>
      <c r="D729" s="217"/>
      <c r="M729" s="217"/>
      <c r="N729" s="217"/>
      <c r="O729" s="217"/>
      <c r="P729" s="217"/>
    </row>
    <row r="730" spans="3:16" ht="12.75" customHeight="1">
      <c r="C730" s="217"/>
      <c r="D730" s="217"/>
      <c r="M730" s="217"/>
      <c r="N730" s="217"/>
      <c r="O730" s="217"/>
      <c r="P730" s="217"/>
    </row>
    <row r="731" spans="3:16" ht="12.75" customHeight="1">
      <c r="C731" s="217"/>
      <c r="D731" s="217"/>
      <c r="M731" s="217"/>
      <c r="N731" s="217"/>
      <c r="O731" s="217"/>
      <c r="P731" s="217"/>
    </row>
    <row r="732" spans="3:16" ht="12.75" customHeight="1">
      <c r="C732" s="217"/>
      <c r="D732" s="217"/>
      <c r="M732" s="217"/>
      <c r="N732" s="217"/>
      <c r="O732" s="217"/>
      <c r="P732" s="217"/>
    </row>
    <row r="733" spans="3:16" ht="12.75" customHeight="1">
      <c r="C733" s="217"/>
      <c r="D733" s="217"/>
      <c r="M733" s="217"/>
      <c r="N733" s="217"/>
      <c r="O733" s="217"/>
      <c r="P733" s="217"/>
    </row>
    <row r="734" spans="3:16" ht="12.75" customHeight="1">
      <c r="C734" s="217"/>
      <c r="D734" s="217"/>
      <c r="M734" s="217"/>
      <c r="N734" s="217"/>
      <c r="O734" s="217"/>
      <c r="P734" s="217"/>
    </row>
    <row r="735" spans="3:16" ht="12.75" customHeight="1">
      <c r="C735" s="217"/>
      <c r="D735" s="217"/>
      <c r="M735" s="217"/>
      <c r="N735" s="217"/>
      <c r="O735" s="217"/>
      <c r="P735" s="217"/>
    </row>
    <row r="736" spans="3:16" ht="12.75" customHeight="1">
      <c r="C736" s="217"/>
      <c r="D736" s="217"/>
      <c r="M736" s="217"/>
      <c r="N736" s="217"/>
      <c r="O736" s="217"/>
      <c r="P736" s="217"/>
    </row>
    <row r="737" spans="3:16" ht="12.75" customHeight="1">
      <c r="C737" s="217"/>
      <c r="D737" s="217"/>
      <c r="M737" s="217"/>
      <c r="N737" s="217"/>
      <c r="O737" s="217"/>
      <c r="P737" s="217"/>
    </row>
    <row r="738" spans="3:16" ht="12.75" customHeight="1">
      <c r="C738" s="217"/>
      <c r="D738" s="217"/>
      <c r="M738" s="217"/>
      <c r="N738" s="217"/>
      <c r="O738" s="217"/>
      <c r="P738" s="217"/>
    </row>
    <row r="739" spans="3:16" ht="12.75" customHeight="1">
      <c r="C739" s="217"/>
      <c r="D739" s="217"/>
      <c r="M739" s="217"/>
      <c r="N739" s="217"/>
      <c r="O739" s="217"/>
      <c r="P739" s="217"/>
    </row>
    <row r="740" spans="3:16" ht="12.75" customHeight="1">
      <c r="C740" s="217"/>
      <c r="D740" s="217"/>
      <c r="M740" s="217"/>
      <c r="N740" s="217"/>
      <c r="O740" s="217"/>
      <c r="P740" s="217"/>
    </row>
    <row r="741" spans="3:16" ht="12.75" customHeight="1">
      <c r="C741" s="217"/>
      <c r="D741" s="217"/>
      <c r="M741" s="217"/>
      <c r="N741" s="217"/>
      <c r="O741" s="217"/>
      <c r="P741" s="217"/>
    </row>
    <row r="742" spans="3:16" ht="12.75" customHeight="1">
      <c r="C742" s="217"/>
      <c r="D742" s="217"/>
      <c r="M742" s="217"/>
      <c r="N742" s="217"/>
      <c r="O742" s="217"/>
      <c r="P742" s="217"/>
    </row>
    <row r="743" spans="3:16" ht="12.75" customHeight="1">
      <c r="C743" s="217"/>
      <c r="D743" s="217"/>
      <c r="M743" s="217"/>
      <c r="N743" s="217"/>
      <c r="O743" s="217"/>
      <c r="P743" s="217"/>
    </row>
    <row r="744" spans="3:16" ht="12.75" customHeight="1">
      <c r="C744" s="217"/>
      <c r="D744" s="217"/>
      <c r="M744" s="217"/>
      <c r="N744" s="217"/>
      <c r="O744" s="217"/>
      <c r="P744" s="217"/>
    </row>
    <row r="745" spans="3:16" ht="12.75" customHeight="1">
      <c r="C745" s="217"/>
      <c r="D745" s="217"/>
      <c r="M745" s="217"/>
      <c r="N745" s="217"/>
      <c r="O745" s="217"/>
      <c r="P745" s="217"/>
    </row>
    <row r="746" spans="3:16" ht="12.75" customHeight="1">
      <c r="C746" s="217"/>
      <c r="D746" s="217"/>
      <c r="M746" s="217"/>
      <c r="N746" s="217"/>
      <c r="O746" s="217"/>
      <c r="P746" s="217"/>
    </row>
    <row r="747" spans="3:16" ht="12.75" customHeight="1">
      <c r="C747" s="217"/>
      <c r="D747" s="217"/>
      <c r="M747" s="217"/>
      <c r="N747" s="217"/>
      <c r="O747" s="217"/>
      <c r="P747" s="217"/>
    </row>
    <row r="748" spans="3:16" ht="12.75" customHeight="1">
      <c r="C748" s="217"/>
      <c r="D748" s="217"/>
      <c r="M748" s="217"/>
      <c r="N748" s="217"/>
      <c r="O748" s="217"/>
      <c r="P748" s="217"/>
    </row>
    <row r="749" spans="3:16" ht="12.75" customHeight="1">
      <c r="C749" s="217"/>
      <c r="D749" s="217"/>
      <c r="M749" s="217"/>
      <c r="N749" s="217"/>
      <c r="O749" s="217"/>
      <c r="P749" s="217"/>
    </row>
    <row r="750" spans="3:16" ht="12.75" customHeight="1">
      <c r="C750" s="217"/>
      <c r="D750" s="217"/>
      <c r="M750" s="217"/>
      <c r="N750" s="217"/>
      <c r="O750" s="217"/>
      <c r="P750" s="217"/>
    </row>
    <row r="751" spans="3:16" ht="12.75" customHeight="1">
      <c r="C751" s="217"/>
      <c r="D751" s="217"/>
      <c r="M751" s="217"/>
      <c r="N751" s="217"/>
      <c r="O751" s="217"/>
      <c r="P751" s="217"/>
    </row>
    <row r="752" spans="3:16" ht="12.75" customHeight="1">
      <c r="C752" s="217"/>
      <c r="D752" s="217"/>
      <c r="M752" s="217"/>
      <c r="N752" s="217"/>
      <c r="O752" s="217"/>
      <c r="P752" s="217"/>
    </row>
    <row r="753" spans="3:16" ht="12.75" customHeight="1">
      <c r="C753" s="217"/>
      <c r="D753" s="217"/>
      <c r="M753" s="217"/>
      <c r="N753" s="217"/>
      <c r="O753" s="217"/>
      <c r="P753" s="217"/>
    </row>
    <row r="754" spans="3:16" ht="12.75" customHeight="1">
      <c r="C754" s="217"/>
      <c r="D754" s="217"/>
      <c r="M754" s="217"/>
      <c r="N754" s="217"/>
      <c r="O754" s="217"/>
      <c r="P754" s="217"/>
    </row>
    <row r="755" spans="3:16" ht="12.75" customHeight="1">
      <c r="C755" s="217"/>
      <c r="D755" s="217"/>
      <c r="M755" s="217"/>
      <c r="N755" s="217"/>
      <c r="O755" s="217"/>
      <c r="P755" s="217"/>
    </row>
    <row r="756" spans="3:16" ht="12.75" customHeight="1">
      <c r="C756" s="217"/>
      <c r="D756" s="217"/>
      <c r="M756" s="217"/>
      <c r="N756" s="217"/>
      <c r="O756" s="217"/>
      <c r="P756" s="217"/>
    </row>
    <row r="757" spans="3:16" ht="12.75" customHeight="1">
      <c r="C757" s="217"/>
      <c r="D757" s="217"/>
      <c r="M757" s="217"/>
      <c r="N757" s="217"/>
      <c r="O757" s="217"/>
      <c r="P757" s="217"/>
    </row>
    <row r="758" spans="3:16" ht="12.75" customHeight="1">
      <c r="C758" s="217"/>
      <c r="D758" s="217"/>
      <c r="M758" s="217"/>
      <c r="N758" s="217"/>
      <c r="O758" s="217"/>
      <c r="P758" s="217"/>
    </row>
    <row r="759" spans="3:16" ht="12.75" customHeight="1">
      <c r="C759" s="217"/>
      <c r="D759" s="217"/>
      <c r="M759" s="217"/>
      <c r="N759" s="217"/>
      <c r="O759" s="217"/>
      <c r="P759" s="217"/>
    </row>
    <row r="760" spans="3:16" ht="12.75" customHeight="1">
      <c r="C760" s="217"/>
      <c r="D760" s="217"/>
      <c r="M760" s="217"/>
      <c r="N760" s="217"/>
      <c r="O760" s="217"/>
      <c r="P760" s="217"/>
    </row>
    <row r="761" spans="3:16" ht="12.75" customHeight="1">
      <c r="C761" s="217"/>
      <c r="D761" s="217"/>
      <c r="M761" s="217"/>
      <c r="N761" s="217"/>
      <c r="O761" s="217"/>
      <c r="P761" s="217"/>
    </row>
    <row r="762" spans="3:16" ht="12.75" customHeight="1">
      <c r="C762" s="217"/>
      <c r="D762" s="217"/>
      <c r="M762" s="217"/>
      <c r="N762" s="217"/>
      <c r="O762" s="217"/>
      <c r="P762" s="217"/>
    </row>
    <row r="763" spans="3:16" ht="12.75" customHeight="1">
      <c r="C763" s="217"/>
      <c r="D763" s="217"/>
      <c r="M763" s="217"/>
      <c r="N763" s="217"/>
      <c r="O763" s="217"/>
      <c r="P763" s="217"/>
    </row>
    <row r="764" spans="3:16" ht="12.75" customHeight="1">
      <c r="C764" s="217"/>
      <c r="D764" s="217"/>
      <c r="M764" s="217"/>
      <c r="N764" s="217"/>
      <c r="O764" s="217"/>
      <c r="P764" s="217"/>
    </row>
    <row r="765" spans="3:16" ht="12.75" customHeight="1">
      <c r="C765" s="217"/>
      <c r="D765" s="217"/>
      <c r="M765" s="217"/>
      <c r="N765" s="217"/>
      <c r="O765" s="217"/>
      <c r="P765" s="217"/>
    </row>
    <row r="766" spans="3:16" ht="12.75" customHeight="1">
      <c r="C766" s="217"/>
      <c r="D766" s="217"/>
      <c r="M766" s="217"/>
      <c r="N766" s="217"/>
      <c r="O766" s="217"/>
      <c r="P766" s="217"/>
    </row>
    <row r="767" spans="3:16" ht="12.75" customHeight="1">
      <c r="C767" s="217"/>
      <c r="D767" s="217"/>
      <c r="M767" s="217"/>
      <c r="N767" s="217"/>
      <c r="O767" s="217"/>
      <c r="P767" s="217"/>
    </row>
    <row r="768" spans="3:16" ht="12.75" customHeight="1">
      <c r="C768" s="217"/>
      <c r="D768" s="217"/>
      <c r="M768" s="217"/>
      <c r="N768" s="217"/>
      <c r="O768" s="217"/>
      <c r="P768" s="217"/>
    </row>
    <row r="769" spans="3:16" ht="12.75" customHeight="1">
      <c r="C769" s="217"/>
      <c r="D769" s="217"/>
      <c r="M769" s="217"/>
      <c r="N769" s="217"/>
      <c r="O769" s="217"/>
      <c r="P769" s="217"/>
    </row>
    <row r="770" spans="3:16" ht="12.75" customHeight="1">
      <c r="C770" s="217"/>
      <c r="D770" s="217"/>
      <c r="M770" s="217"/>
      <c r="N770" s="217"/>
      <c r="O770" s="217"/>
      <c r="P770" s="217"/>
    </row>
    <row r="771" spans="3:16" ht="12.75" customHeight="1">
      <c r="C771" s="217"/>
      <c r="D771" s="217"/>
      <c r="M771" s="217"/>
      <c r="N771" s="217"/>
      <c r="O771" s="217"/>
      <c r="P771" s="217"/>
    </row>
    <row r="772" spans="3:16" ht="12.75" customHeight="1">
      <c r="C772" s="217"/>
      <c r="D772" s="217"/>
      <c r="M772" s="217"/>
      <c r="N772" s="217"/>
      <c r="O772" s="217"/>
      <c r="P772" s="217"/>
    </row>
    <row r="773" spans="3:16" ht="12.75" customHeight="1">
      <c r="C773" s="217"/>
      <c r="D773" s="217"/>
      <c r="M773" s="217"/>
      <c r="N773" s="217"/>
      <c r="O773" s="217"/>
      <c r="P773" s="217"/>
    </row>
    <row r="774" spans="3:16" ht="12.75" customHeight="1">
      <c r="C774" s="217"/>
      <c r="D774" s="217"/>
      <c r="M774" s="217"/>
      <c r="N774" s="217"/>
      <c r="O774" s="217"/>
      <c r="P774" s="217"/>
    </row>
    <row r="775" spans="3:16" ht="12.75" customHeight="1">
      <c r="C775" s="217"/>
      <c r="D775" s="217"/>
      <c r="M775" s="217"/>
      <c r="N775" s="217"/>
      <c r="O775" s="217"/>
      <c r="P775" s="217"/>
    </row>
    <row r="776" spans="3:16" ht="12.75" customHeight="1">
      <c r="C776" s="217"/>
      <c r="D776" s="217"/>
      <c r="M776" s="217"/>
      <c r="N776" s="217"/>
      <c r="O776" s="217"/>
      <c r="P776" s="217"/>
    </row>
    <row r="777" spans="3:16" ht="12.75" customHeight="1">
      <c r="C777" s="217"/>
      <c r="D777" s="217"/>
      <c r="M777" s="217"/>
      <c r="N777" s="217"/>
      <c r="O777" s="217"/>
      <c r="P777" s="217"/>
    </row>
    <row r="778" spans="3:16" ht="12.75" customHeight="1">
      <c r="C778" s="217"/>
      <c r="D778" s="217"/>
      <c r="M778" s="217"/>
      <c r="N778" s="217"/>
      <c r="O778" s="217"/>
      <c r="P778" s="217"/>
    </row>
    <row r="779" spans="3:16" ht="12.75" customHeight="1">
      <c r="C779" s="217"/>
      <c r="D779" s="217"/>
      <c r="M779" s="217"/>
      <c r="N779" s="217"/>
      <c r="O779" s="217"/>
      <c r="P779" s="217"/>
    </row>
    <row r="780" spans="3:16" ht="12.75" customHeight="1">
      <c r="C780" s="217"/>
      <c r="D780" s="217"/>
      <c r="M780" s="217"/>
      <c r="N780" s="217"/>
      <c r="O780" s="217"/>
      <c r="P780" s="217"/>
    </row>
    <row r="781" spans="3:16" ht="12.75" customHeight="1">
      <c r="C781" s="217"/>
      <c r="D781" s="217"/>
      <c r="M781" s="217"/>
      <c r="N781" s="217"/>
      <c r="O781" s="217"/>
      <c r="P781" s="217"/>
    </row>
    <row r="782" spans="3:16" ht="12.75" customHeight="1">
      <c r="C782" s="217"/>
      <c r="D782" s="217"/>
      <c r="M782" s="217"/>
      <c r="N782" s="217"/>
      <c r="O782" s="217"/>
      <c r="P782" s="217"/>
    </row>
    <row r="783" spans="3:16" ht="12.75" customHeight="1">
      <c r="C783" s="217"/>
      <c r="D783" s="217"/>
      <c r="M783" s="217"/>
      <c r="N783" s="217"/>
      <c r="O783" s="217"/>
      <c r="P783" s="217"/>
    </row>
    <row r="784" spans="3:16" ht="12.75" customHeight="1">
      <c r="C784" s="217"/>
      <c r="D784" s="217"/>
      <c r="M784" s="217"/>
      <c r="N784" s="217"/>
      <c r="O784" s="217"/>
      <c r="P784" s="217"/>
    </row>
    <row r="785" spans="3:16" ht="12.75" customHeight="1">
      <c r="C785" s="217"/>
      <c r="D785" s="217"/>
      <c r="M785" s="217"/>
      <c r="N785" s="217"/>
      <c r="O785" s="217"/>
      <c r="P785" s="217"/>
    </row>
    <row r="786" spans="3:16" ht="12.75" customHeight="1">
      <c r="C786" s="217"/>
      <c r="D786" s="217"/>
      <c r="M786" s="217"/>
      <c r="N786" s="217"/>
      <c r="O786" s="217"/>
      <c r="P786" s="217"/>
    </row>
    <row r="787" spans="3:16" ht="12.75" customHeight="1">
      <c r="C787" s="217"/>
      <c r="D787" s="217"/>
      <c r="M787" s="217"/>
      <c r="N787" s="217"/>
      <c r="O787" s="217"/>
      <c r="P787" s="217"/>
    </row>
    <row r="788" spans="3:16" ht="12.75" customHeight="1">
      <c r="C788" s="217"/>
      <c r="D788" s="217"/>
      <c r="M788" s="217"/>
      <c r="N788" s="217"/>
      <c r="O788" s="217"/>
      <c r="P788" s="217"/>
    </row>
    <row r="789" spans="3:16" ht="12.75" customHeight="1">
      <c r="C789" s="217"/>
      <c r="D789" s="217"/>
      <c r="M789" s="217"/>
      <c r="N789" s="217"/>
      <c r="O789" s="217"/>
      <c r="P789" s="217"/>
    </row>
    <row r="790" spans="3:16" ht="12.75" customHeight="1">
      <c r="C790" s="217"/>
      <c r="D790" s="217"/>
      <c r="M790" s="217"/>
      <c r="N790" s="217"/>
      <c r="O790" s="217"/>
      <c r="P790" s="217"/>
    </row>
    <row r="791" spans="3:16" ht="12.75" customHeight="1">
      <c r="C791" s="217"/>
      <c r="D791" s="217"/>
      <c r="M791" s="217"/>
      <c r="N791" s="217"/>
      <c r="O791" s="217"/>
      <c r="P791" s="217"/>
    </row>
    <row r="792" spans="3:16" ht="12.75" customHeight="1">
      <c r="C792" s="217"/>
      <c r="D792" s="217"/>
      <c r="M792" s="217"/>
      <c r="N792" s="217"/>
      <c r="O792" s="217"/>
      <c r="P792" s="217"/>
    </row>
    <row r="793" spans="3:16" ht="12.75" customHeight="1">
      <c r="C793" s="217"/>
      <c r="D793" s="217"/>
      <c r="M793" s="217"/>
      <c r="N793" s="217"/>
      <c r="O793" s="217"/>
      <c r="P793" s="217"/>
    </row>
    <row r="794" spans="3:16" ht="12.75" customHeight="1">
      <c r="C794" s="217"/>
      <c r="D794" s="217"/>
      <c r="M794" s="217"/>
      <c r="N794" s="217"/>
      <c r="O794" s="217"/>
      <c r="P794" s="217"/>
    </row>
    <row r="795" spans="3:16" ht="12.75" customHeight="1">
      <c r="C795" s="217"/>
      <c r="D795" s="217"/>
      <c r="M795" s="217"/>
      <c r="N795" s="217"/>
      <c r="O795" s="217"/>
      <c r="P795" s="217"/>
    </row>
    <row r="796" spans="3:16" ht="12.75" customHeight="1">
      <c r="C796" s="217"/>
      <c r="D796" s="217"/>
      <c r="M796" s="217"/>
      <c r="N796" s="217"/>
      <c r="O796" s="217"/>
      <c r="P796" s="217"/>
    </row>
    <row r="797" spans="3:16" ht="12.75" customHeight="1">
      <c r="C797" s="217"/>
      <c r="D797" s="217"/>
      <c r="M797" s="217"/>
      <c r="N797" s="217"/>
      <c r="O797" s="217"/>
      <c r="P797" s="217"/>
    </row>
    <row r="798" spans="3:16" ht="12.75" customHeight="1">
      <c r="C798" s="217"/>
      <c r="D798" s="217"/>
      <c r="M798" s="217"/>
      <c r="N798" s="217"/>
      <c r="O798" s="217"/>
      <c r="P798" s="217"/>
    </row>
    <row r="799" spans="3:16" ht="12.75" customHeight="1">
      <c r="C799" s="217"/>
      <c r="D799" s="217"/>
      <c r="M799" s="217"/>
      <c r="N799" s="217"/>
      <c r="O799" s="217"/>
      <c r="P799" s="217"/>
    </row>
    <row r="800" spans="3:16" ht="12.75" customHeight="1">
      <c r="C800" s="217"/>
      <c r="D800" s="217"/>
      <c r="M800" s="217"/>
      <c r="N800" s="217"/>
      <c r="O800" s="217"/>
      <c r="P800" s="217"/>
    </row>
    <row r="801" spans="3:16" ht="12.75" customHeight="1">
      <c r="C801" s="217"/>
      <c r="D801" s="217"/>
      <c r="M801" s="217"/>
      <c r="N801" s="217"/>
      <c r="O801" s="217"/>
      <c r="P801" s="217"/>
    </row>
    <row r="802" spans="3:16" ht="12.75" customHeight="1">
      <c r="C802" s="217"/>
      <c r="D802" s="217"/>
      <c r="M802" s="217"/>
      <c r="N802" s="217"/>
      <c r="O802" s="217"/>
      <c r="P802" s="217"/>
    </row>
    <row r="803" spans="3:16" ht="12.75" customHeight="1">
      <c r="C803" s="217"/>
      <c r="D803" s="217"/>
      <c r="M803" s="217"/>
      <c r="N803" s="217"/>
      <c r="O803" s="217"/>
      <c r="P803" s="217"/>
    </row>
    <row r="804" spans="3:16" ht="12.75" customHeight="1">
      <c r="C804" s="217"/>
      <c r="D804" s="217"/>
      <c r="M804" s="217"/>
      <c r="N804" s="217"/>
      <c r="O804" s="217"/>
      <c r="P804" s="217"/>
    </row>
    <row r="805" spans="3:16" ht="12.75" customHeight="1">
      <c r="C805" s="217"/>
      <c r="D805" s="217"/>
      <c r="M805" s="217"/>
      <c r="N805" s="217"/>
      <c r="O805" s="217"/>
      <c r="P805" s="217"/>
    </row>
    <row r="806" spans="3:16" ht="12.75" customHeight="1">
      <c r="C806" s="217"/>
      <c r="D806" s="217"/>
      <c r="M806" s="217"/>
      <c r="N806" s="217"/>
      <c r="O806" s="217"/>
      <c r="P806" s="217"/>
    </row>
    <row r="807" spans="3:16" ht="12.75" customHeight="1">
      <c r="C807" s="217"/>
      <c r="D807" s="217"/>
      <c r="M807" s="217"/>
      <c r="N807" s="217"/>
      <c r="O807" s="217"/>
      <c r="P807" s="217"/>
    </row>
    <row r="808" spans="3:16" ht="12.75" customHeight="1">
      <c r="C808" s="217"/>
      <c r="D808" s="217"/>
      <c r="M808" s="217"/>
      <c r="N808" s="217"/>
      <c r="O808" s="217"/>
      <c r="P808" s="217"/>
    </row>
    <row r="809" spans="3:16" ht="12.75" customHeight="1">
      <c r="C809" s="217"/>
      <c r="D809" s="217"/>
      <c r="M809" s="217"/>
      <c r="N809" s="217"/>
      <c r="O809" s="217"/>
      <c r="P809" s="217"/>
    </row>
    <row r="810" spans="3:16" ht="12.75" customHeight="1">
      <c r="C810" s="217"/>
      <c r="D810" s="217"/>
      <c r="M810" s="217"/>
      <c r="N810" s="217"/>
      <c r="O810" s="217"/>
      <c r="P810" s="217"/>
    </row>
    <row r="811" spans="3:16" ht="12.75" customHeight="1">
      <c r="C811" s="217"/>
      <c r="D811" s="217"/>
      <c r="M811" s="217"/>
      <c r="N811" s="217"/>
      <c r="O811" s="217"/>
      <c r="P811" s="217"/>
    </row>
    <row r="812" spans="3:16" ht="12.75" customHeight="1">
      <c r="C812" s="217"/>
      <c r="D812" s="217"/>
      <c r="M812" s="217"/>
      <c r="N812" s="217"/>
      <c r="O812" s="217"/>
      <c r="P812" s="217"/>
    </row>
    <row r="813" spans="3:16" ht="12.75" customHeight="1">
      <c r="C813" s="217"/>
      <c r="D813" s="217"/>
      <c r="M813" s="217"/>
      <c r="N813" s="217"/>
      <c r="O813" s="217"/>
      <c r="P813" s="217"/>
    </row>
    <row r="814" spans="3:16" ht="12.75" customHeight="1">
      <c r="C814" s="217"/>
      <c r="D814" s="217"/>
      <c r="M814" s="217"/>
      <c r="N814" s="217"/>
      <c r="O814" s="217"/>
      <c r="P814" s="217"/>
    </row>
    <row r="815" spans="3:16" ht="12.75" customHeight="1">
      <c r="C815" s="217"/>
      <c r="D815" s="217"/>
      <c r="M815" s="217"/>
      <c r="N815" s="217"/>
      <c r="O815" s="217"/>
      <c r="P815" s="217"/>
    </row>
    <row r="816" spans="3:16" ht="12.75" customHeight="1">
      <c r="C816" s="217"/>
      <c r="D816" s="217"/>
      <c r="M816" s="217"/>
      <c r="N816" s="217"/>
      <c r="O816" s="217"/>
      <c r="P816" s="217"/>
    </row>
    <row r="817" spans="3:16" ht="12.75" customHeight="1">
      <c r="C817" s="217"/>
      <c r="D817" s="217"/>
      <c r="M817" s="217"/>
      <c r="N817" s="217"/>
      <c r="O817" s="217"/>
      <c r="P817" s="217"/>
    </row>
    <row r="818" spans="3:16" ht="12.75" customHeight="1">
      <c r="C818" s="217"/>
      <c r="D818" s="217"/>
      <c r="M818" s="217"/>
      <c r="N818" s="217"/>
      <c r="O818" s="217"/>
      <c r="P818" s="217"/>
    </row>
    <row r="819" spans="3:16" ht="12.75" customHeight="1">
      <c r="C819" s="217"/>
      <c r="D819" s="217"/>
      <c r="M819" s="217"/>
      <c r="N819" s="217"/>
      <c r="O819" s="217"/>
      <c r="P819" s="217"/>
    </row>
    <row r="820" spans="3:16" ht="12.75" customHeight="1">
      <c r="C820" s="217"/>
      <c r="D820" s="217"/>
      <c r="M820" s="217"/>
      <c r="N820" s="217"/>
      <c r="O820" s="217"/>
      <c r="P820" s="217"/>
    </row>
    <row r="821" spans="3:16" ht="12.75" customHeight="1">
      <c r="C821" s="217"/>
      <c r="D821" s="217"/>
      <c r="M821" s="217"/>
      <c r="N821" s="217"/>
      <c r="O821" s="217"/>
      <c r="P821" s="217"/>
    </row>
    <row r="822" spans="3:16" ht="12.75" customHeight="1">
      <c r="C822" s="217"/>
      <c r="D822" s="217"/>
      <c r="M822" s="217"/>
      <c r="N822" s="217"/>
      <c r="O822" s="217"/>
      <c r="P822" s="217"/>
    </row>
    <row r="823" spans="3:16" ht="12.75" customHeight="1">
      <c r="C823" s="217"/>
      <c r="D823" s="217"/>
      <c r="M823" s="217"/>
      <c r="N823" s="217"/>
      <c r="O823" s="217"/>
      <c r="P823" s="217"/>
    </row>
    <row r="824" spans="3:16" ht="12.75" customHeight="1">
      <c r="C824" s="217"/>
      <c r="D824" s="217"/>
      <c r="M824" s="217"/>
      <c r="N824" s="217"/>
      <c r="O824" s="217"/>
      <c r="P824" s="217"/>
    </row>
    <row r="825" spans="3:16" ht="12.75" customHeight="1">
      <c r="C825" s="217"/>
      <c r="D825" s="217"/>
      <c r="M825" s="217"/>
      <c r="N825" s="217"/>
      <c r="O825" s="217"/>
      <c r="P825" s="217"/>
    </row>
    <row r="826" spans="3:16" ht="12.75" customHeight="1">
      <c r="C826" s="217"/>
      <c r="D826" s="217"/>
      <c r="M826" s="217"/>
      <c r="N826" s="217"/>
      <c r="O826" s="217"/>
      <c r="P826" s="217"/>
    </row>
    <row r="827" spans="3:16" ht="12.75" customHeight="1">
      <c r="C827" s="217"/>
      <c r="D827" s="217"/>
      <c r="M827" s="217"/>
      <c r="N827" s="217"/>
      <c r="O827" s="217"/>
      <c r="P827" s="217"/>
    </row>
    <row r="828" spans="3:16" ht="12.75" customHeight="1">
      <c r="C828" s="217"/>
      <c r="D828" s="217"/>
      <c r="M828" s="217"/>
      <c r="N828" s="217"/>
      <c r="O828" s="217"/>
      <c r="P828" s="217"/>
    </row>
    <row r="829" spans="3:16" ht="12.75" customHeight="1">
      <c r="C829" s="217"/>
      <c r="D829" s="217"/>
      <c r="M829" s="217"/>
      <c r="N829" s="217"/>
      <c r="O829" s="217"/>
      <c r="P829" s="217"/>
    </row>
    <row r="830" spans="3:16" ht="12.75" customHeight="1">
      <c r="C830" s="217"/>
      <c r="D830" s="217"/>
      <c r="M830" s="217"/>
      <c r="N830" s="217"/>
      <c r="O830" s="217"/>
      <c r="P830" s="217"/>
    </row>
    <row r="831" spans="3:16" ht="12.75" customHeight="1">
      <c r="C831" s="217"/>
      <c r="D831" s="217"/>
      <c r="M831" s="217"/>
      <c r="N831" s="217"/>
      <c r="O831" s="217"/>
      <c r="P831" s="217"/>
    </row>
    <row r="832" spans="3:16" ht="12.75" customHeight="1">
      <c r="C832" s="217"/>
      <c r="D832" s="217"/>
      <c r="M832" s="217"/>
      <c r="N832" s="217"/>
      <c r="O832" s="217"/>
      <c r="P832" s="217"/>
    </row>
    <row r="833" spans="3:16" ht="12.75" customHeight="1">
      <c r="C833" s="217"/>
      <c r="D833" s="217"/>
      <c r="M833" s="217"/>
      <c r="N833" s="217"/>
      <c r="O833" s="217"/>
      <c r="P833" s="217"/>
    </row>
    <row r="834" spans="3:16" ht="12.75" customHeight="1">
      <c r="C834" s="217"/>
      <c r="D834" s="217"/>
      <c r="M834" s="217"/>
      <c r="N834" s="217"/>
      <c r="O834" s="217"/>
      <c r="P834" s="217"/>
    </row>
    <row r="835" spans="3:16" ht="12.75" customHeight="1">
      <c r="C835" s="217"/>
      <c r="D835" s="217"/>
      <c r="M835" s="217"/>
      <c r="N835" s="217"/>
      <c r="O835" s="217"/>
      <c r="P835" s="217"/>
    </row>
    <row r="836" spans="3:16" ht="12.75" customHeight="1">
      <c r="C836" s="217"/>
      <c r="D836" s="217"/>
      <c r="M836" s="217"/>
      <c r="N836" s="217"/>
      <c r="O836" s="217"/>
      <c r="P836" s="217"/>
    </row>
    <row r="837" spans="3:16" ht="12.75" customHeight="1">
      <c r="C837" s="217"/>
      <c r="D837" s="217"/>
      <c r="M837" s="217"/>
      <c r="N837" s="217"/>
      <c r="O837" s="217"/>
      <c r="P837" s="217"/>
    </row>
    <row r="838" spans="3:16" ht="12.75" customHeight="1">
      <c r="C838" s="217"/>
      <c r="D838" s="217"/>
      <c r="M838" s="217"/>
      <c r="N838" s="217"/>
      <c r="O838" s="217"/>
      <c r="P838" s="217"/>
    </row>
    <row r="839" spans="3:16" ht="12.75" customHeight="1">
      <c r="C839" s="217"/>
      <c r="D839" s="217"/>
      <c r="M839" s="217"/>
      <c r="N839" s="217"/>
      <c r="O839" s="217"/>
      <c r="P839" s="217"/>
    </row>
    <row r="840" spans="3:16" ht="12.75" customHeight="1">
      <c r="C840" s="217"/>
      <c r="D840" s="217"/>
      <c r="M840" s="217"/>
      <c r="N840" s="217"/>
      <c r="O840" s="217"/>
      <c r="P840" s="217"/>
    </row>
    <row r="841" spans="3:16" ht="12.75" customHeight="1">
      <c r="C841" s="217"/>
      <c r="D841" s="217"/>
      <c r="M841" s="217"/>
      <c r="N841" s="217"/>
      <c r="O841" s="217"/>
      <c r="P841" s="217"/>
    </row>
    <row r="842" spans="3:16" ht="12.75" customHeight="1">
      <c r="C842" s="217"/>
      <c r="D842" s="217"/>
      <c r="M842" s="217"/>
      <c r="N842" s="217"/>
      <c r="O842" s="217"/>
      <c r="P842" s="217"/>
    </row>
    <row r="843" spans="3:16" ht="12.75" customHeight="1">
      <c r="C843" s="217"/>
      <c r="D843" s="217"/>
      <c r="M843" s="217"/>
      <c r="N843" s="217"/>
      <c r="O843" s="217"/>
      <c r="P843" s="217"/>
    </row>
    <row r="844" spans="3:16" ht="12.75" customHeight="1">
      <c r="C844" s="217"/>
      <c r="D844" s="217"/>
      <c r="M844" s="217"/>
      <c r="N844" s="217"/>
      <c r="O844" s="217"/>
      <c r="P844" s="217"/>
    </row>
    <row r="845" spans="3:16" ht="12.75" customHeight="1">
      <c r="C845" s="217"/>
      <c r="D845" s="217"/>
      <c r="M845" s="217"/>
      <c r="N845" s="217"/>
      <c r="O845" s="217"/>
      <c r="P845" s="217"/>
    </row>
    <row r="846" spans="3:16" ht="12.75" customHeight="1">
      <c r="C846" s="217"/>
      <c r="D846" s="217"/>
      <c r="M846" s="217"/>
      <c r="N846" s="217"/>
      <c r="O846" s="217"/>
      <c r="P846" s="217"/>
    </row>
    <row r="847" spans="3:16" ht="12.75" customHeight="1">
      <c r="C847" s="217"/>
      <c r="D847" s="217"/>
      <c r="M847" s="217"/>
      <c r="N847" s="217"/>
      <c r="O847" s="217"/>
      <c r="P847" s="217"/>
    </row>
    <row r="848" spans="3:16" ht="12.75" customHeight="1">
      <c r="C848" s="217"/>
      <c r="D848" s="217"/>
      <c r="M848" s="217"/>
      <c r="N848" s="217"/>
      <c r="O848" s="217"/>
      <c r="P848" s="217"/>
    </row>
    <row r="849" spans="3:16" ht="12.75" customHeight="1">
      <c r="C849" s="217"/>
      <c r="D849" s="217"/>
      <c r="M849" s="217"/>
      <c r="N849" s="217"/>
      <c r="O849" s="217"/>
      <c r="P849" s="217"/>
    </row>
    <row r="850" spans="3:16" ht="12.75" customHeight="1">
      <c r="C850" s="217"/>
      <c r="D850" s="217"/>
      <c r="M850" s="217"/>
      <c r="N850" s="217"/>
      <c r="O850" s="217"/>
      <c r="P850" s="217"/>
    </row>
    <row r="851" spans="3:16" ht="12.75" customHeight="1">
      <c r="C851" s="217"/>
      <c r="D851" s="217"/>
      <c r="M851" s="217"/>
      <c r="N851" s="217"/>
      <c r="O851" s="217"/>
      <c r="P851" s="217"/>
    </row>
    <row r="852" spans="3:16" ht="12.75" customHeight="1">
      <c r="C852" s="217"/>
      <c r="D852" s="217"/>
      <c r="M852" s="217"/>
      <c r="N852" s="217"/>
      <c r="O852" s="217"/>
      <c r="P852" s="217"/>
    </row>
    <row r="853" spans="3:16" ht="12.75" customHeight="1">
      <c r="C853" s="217"/>
      <c r="D853" s="217"/>
      <c r="M853" s="217"/>
      <c r="N853" s="217"/>
      <c r="O853" s="217"/>
      <c r="P853" s="217"/>
    </row>
    <row r="854" spans="3:16" ht="12.75" customHeight="1">
      <c r="C854" s="217"/>
      <c r="D854" s="217"/>
      <c r="M854" s="217"/>
      <c r="N854" s="217"/>
      <c r="O854" s="217"/>
      <c r="P854" s="217"/>
    </row>
    <row r="855" spans="3:16" ht="12.75" customHeight="1">
      <c r="C855" s="217"/>
      <c r="D855" s="217"/>
      <c r="M855" s="217"/>
      <c r="N855" s="217"/>
      <c r="O855" s="217"/>
      <c r="P855" s="217"/>
    </row>
    <row r="856" spans="3:16" ht="12.75" customHeight="1">
      <c r="C856" s="217"/>
      <c r="D856" s="217"/>
      <c r="M856" s="217"/>
      <c r="N856" s="217"/>
      <c r="O856" s="217"/>
      <c r="P856" s="217"/>
    </row>
    <row r="857" spans="3:16" ht="12.75" customHeight="1">
      <c r="C857" s="217"/>
      <c r="D857" s="217"/>
      <c r="M857" s="217"/>
      <c r="N857" s="217"/>
      <c r="O857" s="217"/>
      <c r="P857" s="217"/>
    </row>
    <row r="858" spans="3:16" ht="12.75" customHeight="1">
      <c r="C858" s="217"/>
      <c r="D858" s="217"/>
      <c r="M858" s="217"/>
      <c r="N858" s="217"/>
      <c r="O858" s="217"/>
      <c r="P858" s="217"/>
    </row>
    <row r="859" spans="3:16" ht="12.75" customHeight="1">
      <c r="C859" s="217"/>
      <c r="D859" s="217"/>
      <c r="M859" s="217"/>
      <c r="N859" s="217"/>
      <c r="O859" s="217"/>
      <c r="P859" s="217"/>
    </row>
    <row r="860" spans="3:16" ht="12.75" customHeight="1">
      <c r="C860" s="217"/>
      <c r="D860" s="217"/>
      <c r="M860" s="217"/>
      <c r="N860" s="217"/>
      <c r="O860" s="217"/>
      <c r="P860" s="217"/>
    </row>
    <row r="861" spans="3:16" ht="12.75" customHeight="1">
      <c r="C861" s="217"/>
      <c r="D861" s="217"/>
      <c r="M861" s="217"/>
      <c r="N861" s="217"/>
      <c r="O861" s="217"/>
      <c r="P861" s="217"/>
    </row>
    <row r="862" spans="3:16" ht="12.75" customHeight="1">
      <c r="C862" s="217"/>
      <c r="D862" s="217"/>
      <c r="M862" s="217"/>
      <c r="N862" s="217"/>
      <c r="O862" s="217"/>
      <c r="P862" s="217"/>
    </row>
    <row r="863" spans="3:16" ht="12.75" customHeight="1">
      <c r="C863" s="217"/>
      <c r="D863" s="217"/>
      <c r="M863" s="217"/>
      <c r="N863" s="217"/>
      <c r="O863" s="217"/>
      <c r="P863" s="217"/>
    </row>
    <row r="864" spans="3:16" ht="12.75" customHeight="1">
      <c r="C864" s="217"/>
      <c r="D864" s="217"/>
      <c r="M864" s="217"/>
      <c r="N864" s="217"/>
      <c r="O864" s="217"/>
      <c r="P864" s="217"/>
    </row>
    <row r="865" spans="3:16" ht="12.75" customHeight="1">
      <c r="C865" s="217"/>
      <c r="D865" s="217"/>
      <c r="M865" s="217"/>
      <c r="N865" s="217"/>
      <c r="O865" s="217"/>
      <c r="P865" s="217"/>
    </row>
    <row r="866" spans="3:16" ht="12.75" customHeight="1">
      <c r="C866" s="217"/>
      <c r="D866" s="217"/>
      <c r="M866" s="217"/>
      <c r="N866" s="217"/>
      <c r="O866" s="217"/>
      <c r="P866" s="217"/>
    </row>
    <row r="867" spans="3:16" ht="12.75" customHeight="1">
      <c r="C867" s="217"/>
      <c r="D867" s="217"/>
      <c r="M867" s="217"/>
      <c r="N867" s="217"/>
      <c r="O867" s="217"/>
      <c r="P867" s="217"/>
    </row>
    <row r="868" spans="3:16" ht="12.75" customHeight="1">
      <c r="C868" s="217"/>
      <c r="D868" s="217"/>
      <c r="M868" s="217"/>
      <c r="N868" s="217"/>
      <c r="O868" s="217"/>
      <c r="P868" s="217"/>
    </row>
    <row r="869" spans="3:16" ht="12.75" customHeight="1">
      <c r="C869" s="217"/>
      <c r="D869" s="217"/>
      <c r="M869" s="217"/>
      <c r="N869" s="217"/>
      <c r="O869" s="217"/>
      <c r="P869" s="217"/>
    </row>
    <row r="870" spans="3:16" ht="12.75" customHeight="1">
      <c r="C870" s="217"/>
      <c r="D870" s="217"/>
      <c r="M870" s="217"/>
      <c r="N870" s="217"/>
      <c r="O870" s="217"/>
      <c r="P870" s="217"/>
    </row>
    <row r="871" spans="3:16" ht="12.75" customHeight="1">
      <c r="C871" s="217"/>
      <c r="D871" s="217"/>
      <c r="M871" s="217"/>
      <c r="N871" s="217"/>
      <c r="O871" s="217"/>
      <c r="P871" s="217"/>
    </row>
    <row r="872" spans="3:16" ht="12.75" customHeight="1">
      <c r="C872" s="217"/>
      <c r="D872" s="217"/>
      <c r="M872" s="217"/>
      <c r="N872" s="217"/>
      <c r="O872" s="217"/>
      <c r="P872" s="217"/>
    </row>
    <row r="873" spans="3:16" ht="12.75" customHeight="1">
      <c r="C873" s="217"/>
      <c r="D873" s="217"/>
      <c r="M873" s="217"/>
      <c r="N873" s="217"/>
      <c r="O873" s="217"/>
      <c r="P873" s="217"/>
    </row>
    <row r="874" spans="3:16" ht="12.75" customHeight="1">
      <c r="C874" s="217"/>
      <c r="D874" s="217"/>
      <c r="M874" s="217"/>
      <c r="N874" s="217"/>
      <c r="O874" s="217"/>
      <c r="P874" s="217"/>
    </row>
    <row r="875" spans="3:16" ht="12.75" customHeight="1">
      <c r="C875" s="217"/>
      <c r="D875" s="217"/>
      <c r="M875" s="217"/>
      <c r="N875" s="217"/>
      <c r="O875" s="217"/>
      <c r="P875" s="217"/>
    </row>
    <row r="876" spans="3:16" ht="12.75" customHeight="1">
      <c r="C876" s="217"/>
      <c r="D876" s="217"/>
      <c r="M876" s="217"/>
      <c r="N876" s="217"/>
      <c r="O876" s="217"/>
      <c r="P876" s="217"/>
    </row>
    <row r="877" spans="3:16" ht="12.75" customHeight="1">
      <c r="C877" s="217"/>
      <c r="D877" s="217"/>
      <c r="M877" s="217"/>
      <c r="N877" s="217"/>
      <c r="O877" s="217"/>
      <c r="P877" s="217"/>
    </row>
    <row r="878" spans="3:16" ht="12.75" customHeight="1">
      <c r="C878" s="217"/>
      <c r="D878" s="217"/>
      <c r="M878" s="217"/>
      <c r="N878" s="217"/>
      <c r="O878" s="217"/>
      <c r="P878" s="217"/>
    </row>
    <row r="879" spans="3:16" ht="12.75" customHeight="1">
      <c r="C879" s="217"/>
      <c r="D879" s="217"/>
      <c r="M879" s="217"/>
      <c r="N879" s="217"/>
      <c r="O879" s="217"/>
      <c r="P879" s="217"/>
    </row>
    <row r="880" spans="3:16" ht="12.75" customHeight="1">
      <c r="C880" s="217"/>
      <c r="D880" s="217"/>
      <c r="M880" s="217"/>
      <c r="N880" s="217"/>
      <c r="O880" s="217"/>
      <c r="P880" s="217"/>
    </row>
    <row r="881" spans="3:16" ht="12.75" customHeight="1">
      <c r="C881" s="217"/>
      <c r="D881" s="217"/>
      <c r="M881" s="217"/>
      <c r="N881" s="217"/>
      <c r="O881" s="217"/>
      <c r="P881" s="217"/>
    </row>
    <row r="882" spans="3:16" ht="12.75" customHeight="1">
      <c r="C882" s="217"/>
      <c r="D882" s="217"/>
      <c r="M882" s="217"/>
      <c r="N882" s="217"/>
      <c r="O882" s="217"/>
      <c r="P882" s="217"/>
    </row>
    <row r="883" spans="3:16" ht="12.75" customHeight="1">
      <c r="C883" s="217"/>
      <c r="D883" s="217"/>
      <c r="M883" s="217"/>
      <c r="N883" s="217"/>
      <c r="O883" s="217"/>
      <c r="P883" s="217"/>
    </row>
    <row r="884" spans="3:16" ht="12.75" customHeight="1">
      <c r="C884" s="217"/>
      <c r="D884" s="217"/>
      <c r="M884" s="217"/>
      <c r="N884" s="217"/>
      <c r="O884" s="217"/>
      <c r="P884" s="217"/>
    </row>
    <row r="885" spans="3:16" ht="12.75" customHeight="1">
      <c r="C885" s="217"/>
      <c r="D885" s="217"/>
      <c r="M885" s="217"/>
      <c r="N885" s="217"/>
      <c r="O885" s="217"/>
      <c r="P885" s="217"/>
    </row>
    <row r="886" spans="3:16" ht="12.75" customHeight="1">
      <c r="C886" s="217"/>
      <c r="D886" s="217"/>
      <c r="M886" s="217"/>
      <c r="N886" s="217"/>
      <c r="O886" s="217"/>
      <c r="P886" s="217"/>
    </row>
    <row r="887" spans="3:16" ht="12.75" customHeight="1">
      <c r="C887" s="217"/>
      <c r="D887" s="217"/>
      <c r="M887" s="217"/>
      <c r="N887" s="217"/>
      <c r="O887" s="217"/>
      <c r="P887" s="217"/>
    </row>
    <row r="888" spans="3:16" ht="12.75" customHeight="1">
      <c r="C888" s="217"/>
      <c r="D888" s="217"/>
      <c r="M888" s="217"/>
      <c r="N888" s="217"/>
      <c r="O888" s="217"/>
      <c r="P888" s="217"/>
    </row>
    <row r="889" spans="3:16" ht="12.75" customHeight="1">
      <c r="C889" s="217"/>
      <c r="D889" s="217"/>
      <c r="M889" s="217"/>
      <c r="N889" s="217"/>
      <c r="O889" s="217"/>
      <c r="P889" s="217"/>
    </row>
    <row r="890" spans="3:16" ht="12.75" customHeight="1">
      <c r="C890" s="217"/>
      <c r="D890" s="217"/>
      <c r="M890" s="217"/>
      <c r="N890" s="217"/>
      <c r="O890" s="217"/>
      <c r="P890" s="217"/>
    </row>
    <row r="891" spans="3:16" ht="12.75" customHeight="1">
      <c r="C891" s="217"/>
      <c r="D891" s="217"/>
      <c r="M891" s="217"/>
      <c r="N891" s="217"/>
      <c r="O891" s="217"/>
      <c r="P891" s="217"/>
    </row>
    <row r="892" spans="3:16" ht="12.75" customHeight="1">
      <c r="C892" s="217"/>
      <c r="D892" s="217"/>
      <c r="M892" s="217"/>
      <c r="N892" s="217"/>
      <c r="O892" s="217"/>
      <c r="P892" s="217"/>
    </row>
    <row r="893" spans="3:16" ht="12.75" customHeight="1">
      <c r="C893" s="217"/>
      <c r="D893" s="217"/>
      <c r="M893" s="217"/>
      <c r="N893" s="217"/>
      <c r="O893" s="217"/>
      <c r="P893" s="217"/>
    </row>
    <row r="894" spans="3:16" ht="12.75" customHeight="1">
      <c r="C894" s="217"/>
      <c r="D894" s="217"/>
      <c r="M894" s="217"/>
      <c r="N894" s="217"/>
      <c r="O894" s="217"/>
      <c r="P894" s="217"/>
    </row>
    <row r="895" spans="3:16" ht="12.75" customHeight="1">
      <c r="C895" s="217"/>
      <c r="D895" s="217"/>
      <c r="M895" s="217"/>
      <c r="N895" s="217"/>
      <c r="O895" s="217"/>
      <c r="P895" s="217"/>
    </row>
    <row r="896" spans="3:16" ht="12.75" customHeight="1">
      <c r="C896" s="217"/>
      <c r="D896" s="217"/>
      <c r="M896" s="217"/>
      <c r="N896" s="217"/>
      <c r="O896" s="217"/>
      <c r="P896" s="217"/>
    </row>
    <row r="897" spans="3:16" ht="12.75" customHeight="1">
      <c r="C897" s="217"/>
      <c r="D897" s="217"/>
      <c r="M897" s="217"/>
      <c r="N897" s="217"/>
      <c r="O897" s="217"/>
      <c r="P897" s="217"/>
    </row>
    <row r="898" spans="3:16" ht="12.75" customHeight="1">
      <c r="C898" s="217"/>
      <c r="D898" s="217"/>
      <c r="M898" s="217"/>
      <c r="N898" s="217"/>
      <c r="O898" s="217"/>
      <c r="P898" s="217"/>
    </row>
    <row r="899" spans="3:16" ht="12.75" customHeight="1">
      <c r="C899" s="217"/>
      <c r="D899" s="217"/>
      <c r="M899" s="217"/>
      <c r="N899" s="217"/>
      <c r="O899" s="217"/>
      <c r="P899" s="217"/>
    </row>
    <row r="900" spans="3:16" ht="12.75" customHeight="1">
      <c r="C900" s="217"/>
      <c r="D900" s="217"/>
      <c r="M900" s="217"/>
      <c r="N900" s="217"/>
      <c r="O900" s="217"/>
      <c r="P900" s="217"/>
    </row>
    <row r="901" spans="3:16" ht="12.75" customHeight="1">
      <c r="C901" s="217"/>
      <c r="D901" s="217"/>
      <c r="M901" s="217"/>
      <c r="N901" s="217"/>
      <c r="O901" s="217"/>
      <c r="P901" s="217"/>
    </row>
    <row r="902" spans="3:16" ht="12.75" customHeight="1">
      <c r="C902" s="217"/>
      <c r="D902" s="217"/>
      <c r="M902" s="217"/>
      <c r="N902" s="217"/>
      <c r="O902" s="217"/>
      <c r="P902" s="217"/>
    </row>
    <row r="903" spans="3:16" ht="12.75" customHeight="1">
      <c r="C903" s="217"/>
      <c r="D903" s="217"/>
      <c r="M903" s="217"/>
      <c r="N903" s="217"/>
      <c r="O903" s="217"/>
      <c r="P903" s="217"/>
    </row>
    <row r="904" spans="3:16" ht="12.75" customHeight="1">
      <c r="C904" s="217"/>
      <c r="D904" s="217"/>
      <c r="M904" s="217"/>
      <c r="N904" s="217"/>
      <c r="O904" s="217"/>
      <c r="P904" s="217"/>
    </row>
    <row r="905" spans="3:16" ht="12.75" customHeight="1">
      <c r="C905" s="217"/>
      <c r="D905" s="217"/>
      <c r="M905" s="217"/>
      <c r="N905" s="217"/>
      <c r="O905" s="217"/>
      <c r="P905" s="217"/>
    </row>
    <row r="906" spans="3:16" ht="12.75" customHeight="1">
      <c r="C906" s="217"/>
      <c r="D906" s="217"/>
      <c r="M906" s="217"/>
      <c r="N906" s="217"/>
      <c r="O906" s="217"/>
      <c r="P906" s="217"/>
    </row>
    <row r="907" spans="3:16" ht="12.75" customHeight="1">
      <c r="C907" s="217"/>
      <c r="D907" s="217"/>
      <c r="M907" s="217"/>
      <c r="N907" s="217"/>
      <c r="O907" s="217"/>
      <c r="P907" s="217"/>
    </row>
    <row r="908" spans="3:16" ht="12.75" customHeight="1">
      <c r="C908" s="217"/>
      <c r="D908" s="217"/>
      <c r="M908" s="217"/>
      <c r="N908" s="217"/>
      <c r="O908" s="217"/>
      <c r="P908" s="217"/>
    </row>
    <row r="909" spans="3:16" ht="12.75" customHeight="1">
      <c r="C909" s="217"/>
      <c r="D909" s="217"/>
      <c r="M909" s="217"/>
      <c r="N909" s="217"/>
      <c r="O909" s="217"/>
      <c r="P909" s="217"/>
    </row>
    <row r="910" spans="3:16" ht="12.75" customHeight="1">
      <c r="C910" s="217"/>
      <c r="D910" s="217"/>
      <c r="M910" s="217"/>
      <c r="N910" s="217"/>
      <c r="O910" s="217"/>
      <c r="P910" s="217"/>
    </row>
    <row r="911" spans="3:16" ht="12.75" customHeight="1">
      <c r="C911" s="217"/>
      <c r="D911" s="217"/>
      <c r="M911" s="217"/>
      <c r="N911" s="217"/>
      <c r="O911" s="217"/>
      <c r="P911" s="217"/>
    </row>
    <row r="912" spans="3:16" ht="12.75" customHeight="1">
      <c r="C912" s="217"/>
      <c r="D912" s="217"/>
      <c r="M912" s="217"/>
      <c r="N912" s="217"/>
      <c r="O912" s="217"/>
      <c r="P912" s="217"/>
    </row>
    <row r="913" spans="3:16" ht="12.75" customHeight="1">
      <c r="C913" s="217"/>
      <c r="D913" s="217"/>
      <c r="M913" s="217"/>
      <c r="N913" s="217"/>
      <c r="O913" s="217"/>
      <c r="P913" s="217"/>
    </row>
    <row r="914" spans="3:16" ht="12.75" customHeight="1">
      <c r="C914" s="217"/>
      <c r="D914" s="217"/>
      <c r="M914" s="217"/>
      <c r="N914" s="217"/>
      <c r="O914" s="217"/>
      <c r="P914" s="217"/>
    </row>
    <row r="915" spans="3:16" ht="12.75" customHeight="1">
      <c r="C915" s="217"/>
      <c r="D915" s="217"/>
      <c r="M915" s="217"/>
      <c r="N915" s="217"/>
      <c r="O915" s="217"/>
      <c r="P915" s="217"/>
    </row>
    <row r="916" spans="3:16" ht="12.75" customHeight="1">
      <c r="C916" s="217"/>
      <c r="D916" s="217"/>
      <c r="M916" s="217"/>
      <c r="N916" s="217"/>
      <c r="O916" s="217"/>
      <c r="P916" s="217"/>
    </row>
    <row r="917" spans="3:16" ht="12.75" customHeight="1">
      <c r="C917" s="217"/>
      <c r="D917" s="217"/>
      <c r="M917" s="217"/>
      <c r="N917" s="217"/>
      <c r="O917" s="217"/>
      <c r="P917" s="217"/>
    </row>
    <row r="918" spans="3:16" ht="12.75" customHeight="1">
      <c r="C918" s="217"/>
      <c r="D918" s="217"/>
      <c r="M918" s="217"/>
      <c r="N918" s="217"/>
      <c r="O918" s="217"/>
      <c r="P918" s="217"/>
    </row>
    <row r="919" spans="3:16" ht="12.75" customHeight="1">
      <c r="C919" s="217"/>
      <c r="D919" s="217"/>
      <c r="M919" s="217"/>
      <c r="N919" s="217"/>
      <c r="O919" s="217"/>
      <c r="P919" s="217"/>
    </row>
    <row r="920" spans="3:16" ht="12.75" customHeight="1">
      <c r="C920" s="217"/>
      <c r="D920" s="217"/>
      <c r="M920" s="217"/>
      <c r="N920" s="217"/>
      <c r="O920" s="217"/>
      <c r="P920" s="217"/>
    </row>
    <row r="921" spans="3:16" ht="12.75" customHeight="1">
      <c r="C921" s="217"/>
      <c r="D921" s="217"/>
      <c r="M921" s="217"/>
      <c r="N921" s="217"/>
      <c r="O921" s="217"/>
      <c r="P921" s="217"/>
    </row>
    <row r="922" spans="3:16" ht="12.75" customHeight="1">
      <c r="C922" s="217"/>
      <c r="D922" s="217"/>
      <c r="M922" s="217"/>
      <c r="N922" s="217"/>
      <c r="O922" s="217"/>
      <c r="P922" s="217"/>
    </row>
    <row r="923" spans="3:16" ht="12.75" customHeight="1">
      <c r="C923" s="217"/>
      <c r="D923" s="217"/>
      <c r="M923" s="217"/>
      <c r="N923" s="217"/>
      <c r="O923" s="217"/>
      <c r="P923" s="217"/>
    </row>
    <row r="924" spans="3:16" ht="12.75" customHeight="1">
      <c r="C924" s="217"/>
      <c r="D924" s="217"/>
      <c r="M924" s="217"/>
      <c r="N924" s="217"/>
      <c r="O924" s="217"/>
      <c r="P924" s="217"/>
    </row>
    <row r="925" spans="3:16" ht="12.75" customHeight="1">
      <c r="C925" s="217"/>
      <c r="D925" s="217"/>
      <c r="M925" s="217"/>
      <c r="N925" s="217"/>
      <c r="O925" s="217"/>
      <c r="P925" s="217"/>
    </row>
    <row r="926" spans="3:16" ht="12.75" customHeight="1">
      <c r="C926" s="217"/>
      <c r="D926" s="217"/>
      <c r="M926" s="217"/>
      <c r="N926" s="217"/>
      <c r="O926" s="217"/>
      <c r="P926" s="217"/>
    </row>
    <row r="927" spans="3:16" ht="12.75" customHeight="1">
      <c r="C927" s="217"/>
      <c r="D927" s="217"/>
      <c r="M927" s="217"/>
      <c r="N927" s="217"/>
      <c r="O927" s="217"/>
      <c r="P927" s="217"/>
    </row>
    <row r="928" spans="3:16" ht="12.75" customHeight="1">
      <c r="C928" s="217"/>
      <c r="D928" s="217"/>
      <c r="M928" s="217"/>
      <c r="N928" s="217"/>
      <c r="O928" s="217"/>
      <c r="P928" s="217"/>
    </row>
    <row r="929" spans="3:16" ht="12.75" customHeight="1">
      <c r="C929" s="217"/>
      <c r="D929" s="217"/>
      <c r="M929" s="217"/>
      <c r="N929" s="217"/>
      <c r="O929" s="217"/>
      <c r="P929" s="217"/>
    </row>
    <row r="930" spans="3:16" ht="12.75" customHeight="1">
      <c r="C930" s="217"/>
      <c r="D930" s="217"/>
      <c r="M930" s="217"/>
      <c r="N930" s="217"/>
      <c r="O930" s="217"/>
      <c r="P930" s="217"/>
    </row>
    <row r="931" spans="3:16" ht="12.75" customHeight="1">
      <c r="C931" s="217"/>
      <c r="D931" s="217"/>
      <c r="M931" s="217"/>
      <c r="N931" s="217"/>
      <c r="O931" s="217"/>
      <c r="P931" s="217"/>
    </row>
    <row r="932" spans="3:16" ht="12.75" customHeight="1">
      <c r="C932" s="217"/>
      <c r="D932" s="217"/>
      <c r="M932" s="217"/>
      <c r="N932" s="217"/>
      <c r="O932" s="217"/>
      <c r="P932" s="217"/>
    </row>
    <row r="933" spans="3:16" ht="12.75" customHeight="1">
      <c r="C933" s="217"/>
      <c r="D933" s="217"/>
      <c r="M933" s="217"/>
      <c r="N933" s="217"/>
      <c r="O933" s="217"/>
      <c r="P933" s="217"/>
    </row>
    <row r="934" spans="3:16" ht="12.75" customHeight="1">
      <c r="C934" s="217"/>
      <c r="D934" s="217"/>
      <c r="M934" s="217"/>
      <c r="N934" s="217"/>
      <c r="O934" s="217"/>
      <c r="P934" s="217"/>
    </row>
    <row r="935" spans="3:16" ht="12.75" customHeight="1">
      <c r="C935" s="217"/>
      <c r="D935" s="217"/>
      <c r="M935" s="217"/>
      <c r="N935" s="217"/>
      <c r="O935" s="217"/>
      <c r="P935" s="217"/>
    </row>
    <row r="936" spans="3:16" ht="12.75" customHeight="1">
      <c r="C936" s="217"/>
      <c r="D936" s="217"/>
      <c r="M936" s="217"/>
      <c r="N936" s="217"/>
      <c r="O936" s="217"/>
      <c r="P936" s="217"/>
    </row>
    <row r="937" spans="3:16" ht="12.75" customHeight="1">
      <c r="C937" s="217"/>
      <c r="D937" s="217"/>
      <c r="M937" s="217"/>
      <c r="N937" s="217"/>
      <c r="O937" s="217"/>
      <c r="P937" s="217"/>
    </row>
    <row r="938" spans="3:16" ht="12.75" customHeight="1">
      <c r="C938" s="217"/>
      <c r="D938" s="217"/>
      <c r="M938" s="217"/>
      <c r="N938" s="217"/>
      <c r="O938" s="217"/>
      <c r="P938" s="217"/>
    </row>
    <row r="939" spans="3:16" ht="12.75" customHeight="1">
      <c r="C939" s="217"/>
      <c r="D939" s="217"/>
      <c r="M939" s="217"/>
      <c r="N939" s="217"/>
      <c r="O939" s="217"/>
      <c r="P939" s="217"/>
    </row>
    <row r="940" spans="3:16" ht="12.75" customHeight="1">
      <c r="C940" s="217"/>
      <c r="D940" s="217"/>
      <c r="M940" s="217"/>
      <c r="N940" s="217"/>
      <c r="O940" s="217"/>
      <c r="P940" s="217"/>
    </row>
    <row r="941" spans="3:16" ht="12.75" customHeight="1">
      <c r="C941" s="217"/>
      <c r="D941" s="217"/>
      <c r="M941" s="217"/>
      <c r="N941" s="217"/>
      <c r="O941" s="217"/>
      <c r="P941" s="217"/>
    </row>
    <row r="942" spans="3:16" ht="12.75" customHeight="1">
      <c r="C942" s="217"/>
      <c r="D942" s="217"/>
      <c r="M942" s="217"/>
      <c r="N942" s="217"/>
      <c r="O942" s="217"/>
      <c r="P942" s="217"/>
    </row>
    <row r="943" spans="3:16" ht="12.75" customHeight="1">
      <c r="C943" s="217"/>
      <c r="D943" s="217"/>
      <c r="M943" s="217"/>
      <c r="N943" s="217"/>
      <c r="O943" s="217"/>
      <c r="P943" s="217"/>
    </row>
    <row r="944" spans="3:16" ht="12.75" customHeight="1">
      <c r="C944" s="217"/>
      <c r="D944" s="217"/>
      <c r="M944" s="217"/>
      <c r="N944" s="217"/>
      <c r="O944" s="217"/>
      <c r="P944" s="217"/>
    </row>
    <row r="945" spans="3:16" ht="12.75" customHeight="1">
      <c r="C945" s="217"/>
      <c r="D945" s="217"/>
      <c r="M945" s="217"/>
      <c r="N945" s="217"/>
      <c r="O945" s="217"/>
      <c r="P945" s="217"/>
    </row>
    <row r="946" spans="3:16" ht="12.75" customHeight="1">
      <c r="C946" s="217"/>
      <c r="D946" s="217"/>
      <c r="M946" s="217"/>
      <c r="N946" s="217"/>
      <c r="O946" s="217"/>
      <c r="P946" s="217"/>
    </row>
    <row r="947" spans="3:16" ht="12.75" customHeight="1">
      <c r="C947" s="217"/>
      <c r="D947" s="217"/>
      <c r="M947" s="217"/>
      <c r="N947" s="217"/>
      <c r="O947" s="217"/>
      <c r="P947" s="217"/>
    </row>
    <row r="948" spans="3:16" ht="12.75" customHeight="1">
      <c r="C948" s="217"/>
      <c r="D948" s="217"/>
      <c r="M948" s="217"/>
      <c r="N948" s="217"/>
      <c r="O948" s="217"/>
      <c r="P948" s="217"/>
    </row>
    <row r="949" spans="3:16" ht="12.75" customHeight="1">
      <c r="C949" s="217"/>
      <c r="D949" s="217"/>
      <c r="M949" s="217"/>
      <c r="N949" s="217"/>
      <c r="O949" s="217"/>
      <c r="P949" s="217"/>
    </row>
    <row r="950" spans="3:16" ht="12.75" customHeight="1">
      <c r="C950" s="217"/>
      <c r="D950" s="217"/>
      <c r="M950" s="217"/>
      <c r="N950" s="217"/>
      <c r="O950" s="217"/>
      <c r="P950" s="217"/>
    </row>
    <row r="951" spans="3:16" ht="12.75" customHeight="1">
      <c r="C951" s="217"/>
      <c r="D951" s="217"/>
      <c r="M951" s="217"/>
      <c r="N951" s="217"/>
      <c r="O951" s="217"/>
      <c r="P951" s="217"/>
    </row>
    <row r="952" spans="3:16" ht="12.75" customHeight="1">
      <c r="C952" s="217"/>
      <c r="D952" s="217"/>
      <c r="M952" s="217"/>
      <c r="N952" s="217"/>
      <c r="O952" s="217"/>
      <c r="P952" s="217"/>
    </row>
  </sheetData>
  <printOptions horizontalCentered="1"/>
  <pageMargins left="0.2" right="0" top="0.75" bottom="0" header="0.3" footer="0.3"/>
  <pageSetup paperSize="9" scale="38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09375" defaultRowHeight="16.8"/>
  <cols>
    <col min="1" max="17" width="9.109375" style="73"/>
    <col min="18" max="18" width="80.109375" style="73" customWidth="1"/>
    <col min="19" max="16384" width="9.10937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4140625" defaultRowHeight="21"/>
  <cols>
    <col min="1" max="1" width="4.109375" style="2" customWidth="1"/>
    <col min="2" max="2" width="39.44140625" style="2" bestFit="1" customWidth="1"/>
    <col min="3" max="3" width="53.44140625" style="2" bestFit="1" customWidth="1"/>
    <col min="4" max="9" width="16.44140625" style="2" customWidth="1"/>
    <col min="10" max="10" width="21" style="2" bestFit="1" customWidth="1"/>
    <col min="11" max="11" width="9.109375" style="2" customWidth="1"/>
    <col min="12" max="25" width="8" style="2" customWidth="1"/>
    <col min="26" max="16384" width="14.4414062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44" t="s">
        <v>82</v>
      </c>
      <c r="E1" s="344"/>
      <c r="F1" s="344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45" t="s">
        <v>85</v>
      </c>
      <c r="E2" s="345"/>
      <c r="F2" s="345"/>
      <c r="G2" s="345"/>
      <c r="H2" s="345"/>
      <c r="I2" s="346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4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f12154d25ec5ae14dc48da82e16fc910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7842027004b6939ecb812dfcd02cfb2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9910B-DAD2-473F-BFEC-DA09BF0E7E5E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F3A9D-175D-406C-A830-7B54A77D0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CUTTING DOCKET</vt:lpstr>
      <vt:lpstr>2. TRIM CARD</vt:lpstr>
      <vt:lpstr>4. TSTW</vt:lpstr>
      <vt:lpstr>TARGET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TARGET!Print_Area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Oanh Nguyen Do Hoang</cp:lastModifiedBy>
  <cp:lastPrinted>2024-08-10T03:25:23Z</cp:lastPrinted>
  <dcterms:created xsi:type="dcterms:W3CDTF">2016-05-06T01:47:29Z</dcterms:created>
  <dcterms:modified xsi:type="dcterms:W3CDTF">2026-01-16T02:50:28Z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