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169" documentId="13_ncr:1_{1E084981-A001-4809-9F61-ED8B468AB79F}" xr6:coauthVersionLast="47" xr6:coauthVersionMax="47" xr10:uidLastSave="{BD403B9B-4AB9-4A58-BE18-D3D608A6C9C4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7" l="1"/>
  <c r="U6" i="7"/>
  <c r="U7" i="7"/>
  <c r="U8" i="7"/>
  <c r="U14" i="7" s="1"/>
  <c r="I11" i="2" s="1"/>
  <c r="U9" i="7"/>
  <c r="U10" i="7"/>
  <c r="U11" i="7"/>
  <c r="U12" i="7"/>
  <c r="U13" i="7"/>
  <c r="U4" i="7"/>
  <c r="I13" i="2" l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<sst xmlns="http://schemas.openxmlformats.org/spreadsheetml/2006/main" count="216" uniqueCount="111">
  <si>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</si>
  <si>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</si>
  <si>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</si>
  <si>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</si>
  <si>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</si>
  <si>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</si>
  <si>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</si>
  <si>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</si>
  <si>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</si>
  <si>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</si>
  <si>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</si>
  <si>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</si>
  <si>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</si>
  <si>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</si>
  <si>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</si>
  <si>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</si>
  <si>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</si>
  <si>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</si>
  <si>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</si>
  <si>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</si>
  <si>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</si>
  <si>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</si>
  <si>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</si>
  <si>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</si>
  <si>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</si>
  <si>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</si>
  <si>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</si>
  <si>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</si>
  <si>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</si>
  <si>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</si>
  <si>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</si>
  <si>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</si>
  <si>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</si>
  <si>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</si>
  <si>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</si>
  <si>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</si>
  <si>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</si>
  <si>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</si>
  <si>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</si>
  <si>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</si>
  <si>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</si>
  <si>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DENIM TEARS </t>
  </si>
  <si>
    <t>D16  SS26   G2982</t>
  </si>
  <si>
    <t xml:space="preserve">ALL STYLES </t>
  </si>
  <si>
    <t>DENIM TEARS - SS26 - PRODUCTION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</si>
  <si>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</si>
  <si>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</si>
  <si>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</si>
  <si>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</si>
  <si>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</si>
  <si>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</si>
  <si>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</si>
  <si>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</si>
  <si>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</si>
  <si>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</si>
  <si>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</si>
  <si>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>DENIM TEARS</t>
  </si>
  <si>
    <t>SS26</t>
  </si>
  <si>
    <t>HOODIE</t>
  </si>
  <si>
    <t>100% COTTON</t>
  </si>
  <si>
    <t>Machine Wash Cold, Tumble Dry Low, Low Iron if Needed
Do not bleach , Do not dry clean</t>
  </si>
  <si>
    <t>- Print at front + back (in-house)</t>
  </si>
  <si>
    <t>LS TEE</t>
  </si>
  <si>
    <t>PANTS</t>
  </si>
  <si>
    <t>SS TEE</t>
  </si>
  <si>
    <t>- Print at front (in-house)</t>
  </si>
  <si>
    <t>2-1510A126-S0019</t>
  </si>
  <si>
    <t>DT CARE LABEL - NEC OFF-WHITE MM32X130 NO-UV</t>
  </si>
  <si>
    <t>32.00x130.00 MM</t>
  </si>
  <si>
    <t>NOMINATED SUPPLIER</t>
  </si>
  <si>
    <t>OFF WHITE/BLACK</t>
  </si>
  <si>
    <t>SS26 - DROP 2</t>
  </si>
  <si>
    <t xml:space="preserve">CARE INTRUCSTION ADVISED BY UA </t>
  </si>
  <si>
    <t>DROP 2</t>
  </si>
  <si>
    <t>C0079-PAN023</t>
  </si>
  <si>
    <t>SS26BAS1527</t>
  </si>
  <si>
    <t>DT Chenille Embroidered Sweatpant</t>
  </si>
  <si>
    <t>- EMB AT LEFT LEG</t>
  </si>
  <si>
    <t>C0079-HOD018</t>
  </si>
  <si>
    <t>SS26TZH1420</t>
  </si>
  <si>
    <t>DT Chenille Embroidered Patch Zip Hoodie</t>
  </si>
  <si>
    <t>- EMB at sleeves</t>
  </si>
  <si>
    <t>C0079-HOD021</t>
  </si>
  <si>
    <t>SS26TZH1425</t>
  </si>
  <si>
    <t>Crest Applique Zip Hoodie</t>
  </si>
  <si>
    <t>- PP Spray
- TPU laser cut - applique EMB at front (after wash)
- Attach rivets around TPU applique</t>
  </si>
  <si>
    <t>C0079-SST017</t>
  </si>
  <si>
    <t>SS26TSS1564</t>
  </si>
  <si>
    <t>Crest Patchwork SS Tee</t>
  </si>
  <si>
    <t>- PANEL print at front (out-source)</t>
  </si>
  <si>
    <t>C0079-SST033</t>
  </si>
  <si>
    <t>SS26TSS1604</t>
  </si>
  <si>
    <t>Denim U Ringer SS Tee</t>
  </si>
  <si>
    <t>C0079-SST037</t>
  </si>
  <si>
    <t>SS26TSL1563</t>
  </si>
  <si>
    <t>Anarchy LS Tee</t>
  </si>
  <si>
    <t>JANPAN</t>
  </si>
  <si>
    <t>PHOTOSHOOT</t>
  </si>
  <si>
    <t>NOTE 1</t>
  </si>
  <si>
    <r>
      <t xml:space="preserve">Lot N. </t>
    </r>
    <r>
      <rPr>
        <sz val="12"/>
        <color rgb="FFFF0000"/>
        <rFont val="Arial"/>
        <family val="2"/>
      </rPr>
      <t>106284</t>
    </r>
    <r>
      <rPr>
        <sz val="12"/>
        <color theme="1"/>
        <rFont val="Arial"/>
        <family val="2"/>
      </rPr>
      <t xml:space="preserve">
RN#162838</t>
    </r>
  </si>
  <si>
    <r>
      <t>Lot N.</t>
    </r>
    <r>
      <rPr>
        <sz val="12"/>
        <color rgb="FFFF0000"/>
        <rFont val="Euclid Circular A"/>
        <family val="2"/>
      </rPr>
      <t>106284</t>
    </r>
    <r>
      <rPr>
        <sz val="12"/>
        <color theme="1"/>
        <rFont val="Arial"/>
        <family val="2"/>
      </rPr>
      <t xml:space="preserve">
RN#162838</t>
    </r>
  </si>
  <si>
    <r>
      <t xml:space="preserve">Lot N. </t>
    </r>
    <r>
      <rPr>
        <sz val="12"/>
        <color rgb="FFFF0000"/>
        <rFont val="Arial"/>
        <family val="2"/>
      </rPr>
      <t>106290</t>
    </r>
    <r>
      <rPr>
        <sz val="12"/>
        <color theme="1"/>
        <rFont val="Arial"/>
        <family val="2"/>
      </rPr>
      <t xml:space="preserve">
RN#162838</t>
    </r>
  </si>
  <si>
    <r>
      <t xml:space="preserve">Lot N. </t>
    </r>
    <r>
      <rPr>
        <sz val="12"/>
        <color rgb="FFFF0000"/>
        <rFont val="Arial"/>
        <family val="2"/>
      </rPr>
      <t>103247</t>
    </r>
    <r>
      <rPr>
        <sz val="12"/>
        <color theme="1"/>
        <rFont val="Arial"/>
        <family val="2"/>
      </rPr>
      <t xml:space="preserve">
RN#162838</t>
    </r>
  </si>
  <si>
    <t>SUMARRY</t>
  </si>
  <si>
    <t>USA</t>
  </si>
  <si>
    <r>
      <t xml:space="preserve">Lot N. </t>
    </r>
    <r>
      <rPr>
        <sz val="12"/>
        <color rgb="FFFF0000"/>
        <rFont val="Arial"/>
        <family val="2"/>
      </rPr>
      <t>106293</t>
    </r>
    <r>
      <rPr>
        <sz val="12"/>
        <color theme="1"/>
        <rFont val="Arial"/>
        <family val="2"/>
      </rPr>
      <t xml:space="preserve">
RN#162838</t>
    </r>
  </si>
  <si>
    <t>SEEDING</t>
  </si>
  <si>
    <t>QTY'S OF COLUMN M</t>
  </si>
  <si>
    <t>QTY'S OF COLUMN O</t>
  </si>
  <si>
    <t>QTY'S OF COLUMN Q</t>
  </si>
  <si>
    <t>QTY'S OF COLUMN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</si>
</sst>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3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b/>
      <sz val="12"/>
      <color theme="1"/>
      <name val="Euclid Circular A"/>
      <family val="2"/>
    </font>
    <font>
      <sz val="12"/>
      <color theme="1"/>
      <name val="Euclid Circular A"/>
      <family val="2"/>
    </font>
    <font>
      <sz val="12"/>
      <name val="Euclid Circular A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Euclid Circular A"/>
      <family val="2"/>
    </font>
    <font>
      <sz val="15"/>
      <color rgb="FFFF0000"/>
      <name val="Euclid Circular A"/>
      <family val="2"/>
    </font>
    <font>
      <b/>
      <u/>
      <sz val="12"/>
      <color rgb="FFFF0000"/>
      <name val="Euclid Circular A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</cellStyleXfs>
  <cellXfs count="140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/>
    <xf numFmtId="1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/>
    <xf numFmtId="0" fontId="22" fillId="9" borderId="1" xfId="0" applyFont="1" applyFill="1" applyBorder="1" applyAlignment="1">
      <alignment horizontal="center" vertical="center" wrapText="1"/>
    </xf>
    <xf numFmtId="1" fontId="22" fillId="9" borderId="1" xfId="0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1" xfId="0" quotePrefix="1" applyFont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10" borderId="1" xfId="0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  <cellStyle name="Normale 2" xfId="11" xr:uid="{288C0CD3-5920-4483-9769-A38C6506E2F2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2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DCD4CD29-B859-4ACB-A65B-0DED21E4E6D3}"/>
            </a:ext>
          </a:extLst>
        </xdr:cNvPr>
        <xdr:cNvSpPr>
          <a:spLocks noChangeAspect="1" noChangeArrowheads="1"/>
        </xdr:cNvSpPr>
      </xdr:nvSpPr>
      <xdr:spPr bwMode="auto">
        <a:xfrm>
          <a:off x="8102600" y="48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3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B06BCD8A-4ACA-45E5-9AB1-1B2EC1CA8429}"/>
            </a:ext>
          </a:extLst>
        </xdr:cNvPr>
        <xdr:cNvSpPr>
          <a:spLocks noChangeAspect="1" noChangeArrowheads="1"/>
        </xdr:cNvSpPr>
      </xdr:nvSpPr>
      <xdr:spPr bwMode="auto">
        <a:xfrm>
          <a:off x="8102600" y="288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27" t="s">
        <v>6</v>
      </c>
      <c r="G5" s="128"/>
      <c r="H5" s="129" t="s">
        <v>41</v>
      </c>
      <c r="I5" s="130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27" t="s">
        <v>9</v>
      </c>
      <c r="G6" s="128"/>
      <c r="H6" s="131" t="s">
        <v>71</v>
      </c>
      <c r="I6" s="13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35"/>
      <c r="C7" s="135"/>
      <c r="D7" s="27"/>
      <c r="E7" s="19"/>
      <c r="F7" s="127" t="s">
        <v>12</v>
      </c>
      <c r="G7" s="128"/>
      <c r="H7" s="133">
        <v>45784</v>
      </c>
      <c r="I7" s="134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39"/>
      <c r="C8" s="139"/>
      <c r="D8" s="29"/>
      <c r="E8" s="19"/>
      <c r="F8" s="127" t="s">
        <v>15</v>
      </c>
      <c r="G8" s="128"/>
      <c r="H8" s="133" t="s">
        <v>36</v>
      </c>
      <c r="I8" s="134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66</v>
      </c>
      <c r="C11" s="44" t="s">
        <v>67</v>
      </c>
      <c r="D11" s="45" t="s">
        <v>68</v>
      </c>
      <c r="E11" s="98" t="s">
        <v>69</v>
      </c>
      <c r="F11" s="45" t="s">
        <v>35</v>
      </c>
      <c r="G11" s="46" t="s">
        <v>70</v>
      </c>
      <c r="H11" s="47" t="s">
        <v>38</v>
      </c>
      <c r="I11" s="43">
        <f>DETAIL!U14</f>
        <v>1794</v>
      </c>
      <c r="J11" s="43">
        <v>0</v>
      </c>
      <c r="K11" s="43">
        <f t="shared" ref="K11" si="0">I11-J11</f>
        <v>1794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1794</v>
      </c>
      <c r="J13" s="63"/>
      <c r="K13" s="62">
        <f>SUM(K11:K12)</f>
        <v>1794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37" t="s">
        <v>31</v>
      </c>
      <c r="B15" s="137"/>
      <c r="C15" s="72"/>
      <c r="D15" s="73"/>
      <c r="E15" s="138" t="s">
        <v>32</v>
      </c>
      <c r="F15" s="138"/>
      <c r="G15" s="138"/>
      <c r="H15" s="74"/>
      <c r="I15" s="75"/>
      <c r="J15" s="75"/>
      <c r="K15" s="75"/>
      <c r="L15" s="136" t="s">
        <v>33</v>
      </c>
      <c r="M15" s="13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U21"/>
  <sheetViews>
    <sheetView tabSelected="1" topLeftCell="F1" zoomScale="55" zoomScaleNormal="55" workbookViewId="0">
      <selection activeCell="T4" sqref="T4"/>
    </sheetView>
  </sheetViews>
  <sheetFormatPr defaultColWidth="12" defaultRowHeight="14.25" customHeight="1"/>
  <cols>
    <col min="1" max="1" width="4.453125" style="101" bestFit="1" customWidth="1"/>
    <col min="2" max="2" width="13.54296875" style="101" hidden="1" customWidth="1"/>
    <col min="3" max="3" width="7.453125" style="101" hidden="1" customWidth="1"/>
    <col min="4" max="4" width="10.453125" style="101" hidden="1" customWidth="1"/>
    <col min="5" max="5" width="18.81640625" style="101" customWidth="1"/>
    <col min="6" max="6" width="15.81640625" style="101" customWidth="1"/>
    <col min="7" max="7" width="27.36328125" style="101" customWidth="1"/>
    <col min="8" max="8" width="14.54296875" style="101" hidden="1" customWidth="1"/>
    <col min="9" max="9" width="35" style="101" customWidth="1"/>
    <col min="10" max="10" width="20.453125" style="101" customWidth="1"/>
    <col min="11" max="11" width="38.81640625" style="101" hidden="1" customWidth="1"/>
    <col min="12" max="12" width="67.54296875" style="101" customWidth="1"/>
    <col min="13" max="13" width="18.81640625" style="101" customWidth="1"/>
    <col min="14" max="14" width="12.54296875" style="101" customWidth="1"/>
    <col min="15" max="15" width="18.81640625" style="101" customWidth="1"/>
    <col min="16" max="16" width="12.54296875" style="101" customWidth="1"/>
    <col min="17" max="17" width="18.81640625" style="101" customWidth="1"/>
    <col min="18" max="18" width="12.54296875" style="101" customWidth="1"/>
    <col min="19" max="19" width="18.81640625" style="101" customWidth="1"/>
    <col min="20" max="20" width="12.54296875" style="101" customWidth="1"/>
    <col min="21" max="21" width="22.453125" style="101" customWidth="1"/>
    <col min="22" max="16384" width="12" style="101"/>
  </cols>
  <sheetData>
    <row r="1" spans="1:21" ht="23.5">
      <c r="A1" s="99" t="s">
        <v>44</v>
      </c>
      <c r="B1" s="100"/>
      <c r="C1" s="100"/>
      <c r="D1" s="100"/>
      <c r="E1" s="100"/>
      <c r="F1" s="100"/>
      <c r="H1" s="100"/>
      <c r="I1" s="100"/>
      <c r="J1" s="102"/>
      <c r="K1" s="102"/>
      <c r="L1" s="102"/>
      <c r="M1" s="118" t="s">
        <v>104</v>
      </c>
      <c r="N1" s="118"/>
      <c r="O1" s="118" t="s">
        <v>96</v>
      </c>
      <c r="P1" s="118"/>
      <c r="Q1" s="118" t="s">
        <v>97</v>
      </c>
      <c r="R1" s="118"/>
      <c r="S1" s="118" t="s">
        <v>106</v>
      </c>
      <c r="T1" s="118"/>
      <c r="U1" s="118"/>
    </row>
    <row r="2" spans="1:21" s="106" customFormat="1" ht="15.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s="110" customFormat="1" ht="46.5">
      <c r="A3" s="107" t="s">
        <v>45</v>
      </c>
      <c r="B3" s="107" t="s">
        <v>46</v>
      </c>
      <c r="C3" s="107" t="s">
        <v>47</v>
      </c>
      <c r="D3" s="107" t="s">
        <v>48</v>
      </c>
      <c r="E3" s="107" t="s">
        <v>49</v>
      </c>
      <c r="F3" s="107" t="s">
        <v>50</v>
      </c>
      <c r="G3" s="107" t="s">
        <v>51</v>
      </c>
      <c r="H3" s="107" t="s">
        <v>52</v>
      </c>
      <c r="I3" s="107" t="s">
        <v>53</v>
      </c>
      <c r="J3" s="108" t="s">
        <v>54</v>
      </c>
      <c r="K3" s="107" t="s">
        <v>55</v>
      </c>
      <c r="L3" s="109" t="s">
        <v>72</v>
      </c>
      <c r="M3" s="119" t="s">
        <v>98</v>
      </c>
      <c r="N3" s="119" t="s">
        <v>107</v>
      </c>
      <c r="O3" s="121" t="s">
        <v>98</v>
      </c>
      <c r="P3" s="121" t="s">
        <v>108</v>
      </c>
      <c r="Q3" s="123" t="s">
        <v>98</v>
      </c>
      <c r="R3" s="123" t="s">
        <v>109</v>
      </c>
      <c r="S3" s="124" t="s">
        <v>98</v>
      </c>
      <c r="T3" s="124" t="s">
        <v>110</v>
      </c>
      <c r="U3" s="109" t="s">
        <v>103</v>
      </c>
    </row>
    <row r="4" spans="1:21" s="115" customFormat="1" ht="51" customHeight="1">
      <c r="A4" s="111">
        <v>17</v>
      </c>
      <c r="B4" s="111" t="s">
        <v>56</v>
      </c>
      <c r="C4" s="111" t="s">
        <v>57</v>
      </c>
      <c r="D4" s="111" t="s">
        <v>73</v>
      </c>
      <c r="E4" s="111" t="s">
        <v>74</v>
      </c>
      <c r="F4" s="111" t="s">
        <v>75</v>
      </c>
      <c r="G4" s="111" t="s">
        <v>76</v>
      </c>
      <c r="H4" s="111" t="s">
        <v>63</v>
      </c>
      <c r="I4" s="111" t="s">
        <v>59</v>
      </c>
      <c r="J4" s="112" t="e" vm="1">
        <v>#VALUE!</v>
      </c>
      <c r="K4" s="113" t="s">
        <v>77</v>
      </c>
      <c r="L4" s="114" t="s">
        <v>60</v>
      </c>
      <c r="M4" s="120" t="s">
        <v>99</v>
      </c>
      <c r="N4" s="119">
        <v>134</v>
      </c>
      <c r="O4" s="122" t="s">
        <v>101</v>
      </c>
      <c r="P4" s="121">
        <v>15</v>
      </c>
      <c r="Q4" s="123" t="s">
        <v>102</v>
      </c>
      <c r="R4" s="123">
        <v>7</v>
      </c>
      <c r="S4" s="124" t="s">
        <v>35</v>
      </c>
      <c r="T4" s="124">
        <v>0</v>
      </c>
      <c r="U4" s="126">
        <f>R4+P4+N4+T4</f>
        <v>156</v>
      </c>
    </row>
    <row r="5" spans="1:21" s="115" customFormat="1" ht="51" customHeight="1">
      <c r="A5" s="111">
        <v>18</v>
      </c>
      <c r="B5" s="111" t="s">
        <v>56</v>
      </c>
      <c r="C5" s="111" t="s">
        <v>57</v>
      </c>
      <c r="D5" s="111" t="s">
        <v>73</v>
      </c>
      <c r="E5" s="111" t="s">
        <v>74</v>
      </c>
      <c r="F5" s="111" t="s">
        <v>75</v>
      </c>
      <c r="G5" s="111" t="s">
        <v>76</v>
      </c>
      <c r="H5" s="111" t="s">
        <v>63</v>
      </c>
      <c r="I5" s="111" t="s">
        <v>59</v>
      </c>
      <c r="J5" s="112" t="e" vm="2">
        <v>#VALUE!</v>
      </c>
      <c r="K5" s="113" t="s">
        <v>77</v>
      </c>
      <c r="L5" s="114" t="s">
        <v>60</v>
      </c>
      <c r="M5" s="120" t="s">
        <v>99</v>
      </c>
      <c r="N5" s="119">
        <v>134</v>
      </c>
      <c r="O5" s="122" t="s">
        <v>101</v>
      </c>
      <c r="P5" s="121">
        <v>15</v>
      </c>
      <c r="Q5" s="123" t="s">
        <v>102</v>
      </c>
      <c r="R5" s="123">
        <v>7</v>
      </c>
      <c r="S5" s="124" t="s">
        <v>35</v>
      </c>
      <c r="T5" s="124">
        <v>0</v>
      </c>
      <c r="U5" s="126">
        <f t="shared" ref="U5:U13" si="0">R5+P5+N5+T5</f>
        <v>156</v>
      </c>
    </row>
    <row r="6" spans="1:21" s="115" customFormat="1" ht="51" customHeight="1">
      <c r="A6" s="111">
        <v>19</v>
      </c>
      <c r="B6" s="111" t="s">
        <v>56</v>
      </c>
      <c r="C6" s="111" t="s">
        <v>57</v>
      </c>
      <c r="D6" s="111" t="s">
        <v>73</v>
      </c>
      <c r="E6" s="111" t="s">
        <v>78</v>
      </c>
      <c r="F6" s="111" t="s">
        <v>79</v>
      </c>
      <c r="G6" s="111" t="s">
        <v>80</v>
      </c>
      <c r="H6" s="111" t="s">
        <v>58</v>
      </c>
      <c r="I6" s="111" t="s">
        <v>59</v>
      </c>
      <c r="J6" s="112" t="e" vm="3">
        <v>#VALUE!</v>
      </c>
      <c r="K6" s="113" t="s">
        <v>81</v>
      </c>
      <c r="L6" s="114" t="s">
        <v>60</v>
      </c>
      <c r="M6" s="120" t="s">
        <v>99</v>
      </c>
      <c r="N6" s="119">
        <v>170</v>
      </c>
      <c r="O6" s="122" t="s">
        <v>101</v>
      </c>
      <c r="P6" s="121">
        <v>24</v>
      </c>
      <c r="Q6" s="123" t="s">
        <v>102</v>
      </c>
      <c r="R6" s="123">
        <v>7</v>
      </c>
      <c r="S6" s="124" t="s">
        <v>35</v>
      </c>
      <c r="T6" s="124">
        <v>0</v>
      </c>
      <c r="U6" s="126">
        <f t="shared" si="0"/>
        <v>201</v>
      </c>
    </row>
    <row r="7" spans="1:21" s="115" customFormat="1" ht="51" customHeight="1">
      <c r="A7" s="111">
        <v>20</v>
      </c>
      <c r="B7" s="111" t="s">
        <v>56</v>
      </c>
      <c r="C7" s="111" t="s">
        <v>57</v>
      </c>
      <c r="D7" s="111" t="s">
        <v>73</v>
      </c>
      <c r="E7" s="111" t="s">
        <v>78</v>
      </c>
      <c r="F7" s="111" t="s">
        <v>79</v>
      </c>
      <c r="G7" s="111" t="s">
        <v>80</v>
      </c>
      <c r="H7" s="111" t="s">
        <v>58</v>
      </c>
      <c r="I7" s="111" t="s">
        <v>59</v>
      </c>
      <c r="J7" s="112" t="e" vm="4">
        <v>#VALUE!</v>
      </c>
      <c r="K7" s="113" t="s">
        <v>81</v>
      </c>
      <c r="L7" s="114" t="s">
        <v>60</v>
      </c>
      <c r="M7" s="120" t="s">
        <v>99</v>
      </c>
      <c r="N7" s="119">
        <v>170</v>
      </c>
      <c r="O7" s="122" t="s">
        <v>101</v>
      </c>
      <c r="P7" s="121">
        <v>24</v>
      </c>
      <c r="Q7" s="123" t="s">
        <v>102</v>
      </c>
      <c r="R7" s="123">
        <v>7</v>
      </c>
      <c r="S7" s="124" t="s">
        <v>35</v>
      </c>
      <c r="T7" s="124">
        <v>0</v>
      </c>
      <c r="U7" s="126">
        <f t="shared" si="0"/>
        <v>201</v>
      </c>
    </row>
    <row r="8" spans="1:21" s="115" customFormat="1" ht="51" customHeight="1">
      <c r="A8" s="111">
        <v>21</v>
      </c>
      <c r="B8" s="111" t="s">
        <v>56</v>
      </c>
      <c r="C8" s="111" t="s">
        <v>57</v>
      </c>
      <c r="D8" s="111" t="s">
        <v>73</v>
      </c>
      <c r="E8" s="111" t="s">
        <v>82</v>
      </c>
      <c r="F8" s="116" t="s">
        <v>83</v>
      </c>
      <c r="G8" s="111" t="s">
        <v>84</v>
      </c>
      <c r="H8" s="111" t="s">
        <v>58</v>
      </c>
      <c r="I8" s="111" t="s">
        <v>59</v>
      </c>
      <c r="J8" s="117" t="e" vm="5">
        <v>#VALUE!</v>
      </c>
      <c r="K8" s="113" t="s">
        <v>85</v>
      </c>
      <c r="L8" s="114" t="s">
        <v>60</v>
      </c>
      <c r="M8" s="120" t="s">
        <v>100</v>
      </c>
      <c r="N8" s="119">
        <v>166</v>
      </c>
      <c r="O8" s="122" t="s">
        <v>101</v>
      </c>
      <c r="P8" s="121">
        <v>17</v>
      </c>
      <c r="Q8" s="123" t="s">
        <v>102</v>
      </c>
      <c r="R8" s="123">
        <v>7</v>
      </c>
      <c r="S8" s="124" t="s">
        <v>35</v>
      </c>
      <c r="T8" s="124">
        <v>0</v>
      </c>
      <c r="U8" s="126">
        <f t="shared" si="0"/>
        <v>190</v>
      </c>
    </row>
    <row r="9" spans="1:21" s="115" customFormat="1" ht="51" customHeight="1">
      <c r="A9" s="111">
        <v>22</v>
      </c>
      <c r="B9" s="111" t="s">
        <v>56</v>
      </c>
      <c r="C9" s="111" t="s">
        <v>57</v>
      </c>
      <c r="D9" s="111" t="s">
        <v>73</v>
      </c>
      <c r="E9" s="111" t="s">
        <v>86</v>
      </c>
      <c r="F9" s="116" t="s">
        <v>87</v>
      </c>
      <c r="G9" s="111" t="s">
        <v>88</v>
      </c>
      <c r="H9" s="111" t="s">
        <v>64</v>
      </c>
      <c r="I9" s="111" t="s">
        <v>59</v>
      </c>
      <c r="J9" s="112" t="e" vm="6">
        <v>#VALUE!</v>
      </c>
      <c r="K9" s="113" t="s">
        <v>89</v>
      </c>
      <c r="L9" s="114" t="s">
        <v>60</v>
      </c>
      <c r="M9" s="120" t="s">
        <v>100</v>
      </c>
      <c r="N9" s="119">
        <v>103</v>
      </c>
      <c r="O9" s="122" t="s">
        <v>101</v>
      </c>
      <c r="P9" s="121">
        <v>13</v>
      </c>
      <c r="Q9" s="123" t="s">
        <v>102</v>
      </c>
      <c r="R9" s="123">
        <v>7</v>
      </c>
      <c r="S9" s="124" t="s">
        <v>35</v>
      </c>
      <c r="T9" s="124">
        <v>0</v>
      </c>
      <c r="U9" s="126">
        <f t="shared" si="0"/>
        <v>123</v>
      </c>
    </row>
    <row r="10" spans="1:21" s="115" customFormat="1" ht="51" customHeight="1">
      <c r="A10" s="111">
        <v>23</v>
      </c>
      <c r="B10" s="111" t="s">
        <v>56</v>
      </c>
      <c r="C10" s="111" t="s">
        <v>57</v>
      </c>
      <c r="D10" s="111" t="s">
        <v>73</v>
      </c>
      <c r="E10" s="111" t="s">
        <v>90</v>
      </c>
      <c r="F10" s="111" t="s">
        <v>91</v>
      </c>
      <c r="G10" s="111" t="s">
        <v>92</v>
      </c>
      <c r="H10" s="111" t="s">
        <v>64</v>
      </c>
      <c r="I10" s="111" t="s">
        <v>59</v>
      </c>
      <c r="J10" s="112" t="e" vm="7">
        <v>#VALUE!</v>
      </c>
      <c r="K10" s="113" t="s">
        <v>61</v>
      </c>
      <c r="L10" s="114" t="s">
        <v>60</v>
      </c>
      <c r="M10" s="120" t="s">
        <v>99</v>
      </c>
      <c r="N10" s="119">
        <v>180</v>
      </c>
      <c r="O10" s="122" t="s">
        <v>101</v>
      </c>
      <c r="P10" s="121">
        <v>19</v>
      </c>
      <c r="Q10" s="123" t="s">
        <v>102</v>
      </c>
      <c r="R10" s="123">
        <v>7</v>
      </c>
      <c r="S10" s="124" t="s">
        <v>105</v>
      </c>
      <c r="T10" s="124">
        <v>13</v>
      </c>
      <c r="U10" s="126">
        <f t="shared" si="0"/>
        <v>219</v>
      </c>
    </row>
    <row r="11" spans="1:21" s="115" customFormat="1" ht="51" customHeight="1">
      <c r="A11" s="111">
        <v>24</v>
      </c>
      <c r="B11" s="111" t="s">
        <v>56</v>
      </c>
      <c r="C11" s="111" t="s">
        <v>57</v>
      </c>
      <c r="D11" s="111" t="s">
        <v>73</v>
      </c>
      <c r="E11" s="111" t="s">
        <v>90</v>
      </c>
      <c r="F11" s="111" t="s">
        <v>91</v>
      </c>
      <c r="G11" s="111" t="s">
        <v>92</v>
      </c>
      <c r="H11" s="111" t="s">
        <v>64</v>
      </c>
      <c r="I11" s="111" t="s">
        <v>59</v>
      </c>
      <c r="J11" s="112" t="e" vm="8">
        <v>#VALUE!</v>
      </c>
      <c r="K11" s="113" t="s">
        <v>61</v>
      </c>
      <c r="L11" s="114" t="s">
        <v>60</v>
      </c>
      <c r="M11" s="120" t="s">
        <v>99</v>
      </c>
      <c r="N11" s="119">
        <v>136</v>
      </c>
      <c r="O11" s="122" t="s">
        <v>101</v>
      </c>
      <c r="P11" s="121">
        <v>15</v>
      </c>
      <c r="Q11" s="123" t="s">
        <v>102</v>
      </c>
      <c r="R11" s="123">
        <v>7</v>
      </c>
      <c r="S11" s="124" t="s">
        <v>35</v>
      </c>
      <c r="T11" s="124">
        <v>0</v>
      </c>
      <c r="U11" s="126">
        <f t="shared" si="0"/>
        <v>158</v>
      </c>
    </row>
    <row r="12" spans="1:21" s="115" customFormat="1" ht="51" customHeight="1">
      <c r="A12" s="111">
        <v>25</v>
      </c>
      <c r="B12" s="111" t="s">
        <v>56</v>
      </c>
      <c r="C12" s="111" t="s">
        <v>57</v>
      </c>
      <c r="D12" s="111" t="s">
        <v>73</v>
      </c>
      <c r="E12" s="111" t="s">
        <v>90</v>
      </c>
      <c r="F12" s="111" t="s">
        <v>91</v>
      </c>
      <c r="G12" s="111" t="s">
        <v>92</v>
      </c>
      <c r="H12" s="111" t="s">
        <v>64</v>
      </c>
      <c r="I12" s="111" t="s">
        <v>59</v>
      </c>
      <c r="J12" s="112" t="e" vm="9">
        <v>#VALUE!</v>
      </c>
      <c r="K12" s="113" t="s">
        <v>61</v>
      </c>
      <c r="L12" s="114" t="s">
        <v>60</v>
      </c>
      <c r="M12" s="120" t="s">
        <v>99</v>
      </c>
      <c r="N12" s="119">
        <v>174</v>
      </c>
      <c r="O12" s="122" t="s">
        <v>101</v>
      </c>
      <c r="P12" s="121">
        <v>17</v>
      </c>
      <c r="Q12" s="123" t="s">
        <v>102</v>
      </c>
      <c r="R12" s="123">
        <v>7</v>
      </c>
      <c r="S12" s="124" t="s">
        <v>105</v>
      </c>
      <c r="T12" s="124">
        <v>13</v>
      </c>
      <c r="U12" s="126">
        <f t="shared" si="0"/>
        <v>211</v>
      </c>
    </row>
    <row r="13" spans="1:21" s="115" customFormat="1" ht="51" customHeight="1">
      <c r="A13" s="111">
        <v>26</v>
      </c>
      <c r="B13" s="111" t="s">
        <v>56</v>
      </c>
      <c r="C13" s="111" t="s">
        <v>57</v>
      </c>
      <c r="D13" s="111" t="s">
        <v>73</v>
      </c>
      <c r="E13" s="111" t="s">
        <v>93</v>
      </c>
      <c r="F13" s="116" t="s">
        <v>94</v>
      </c>
      <c r="G13" s="111" t="s">
        <v>95</v>
      </c>
      <c r="H13" s="111" t="s">
        <v>62</v>
      </c>
      <c r="I13" s="111" t="s">
        <v>59</v>
      </c>
      <c r="J13" s="112" t="e" vm="10">
        <v>#VALUE!</v>
      </c>
      <c r="K13" s="113" t="s">
        <v>65</v>
      </c>
      <c r="L13" s="114" t="s">
        <v>60</v>
      </c>
      <c r="M13" s="120" t="s">
        <v>99</v>
      </c>
      <c r="N13" s="119">
        <v>159</v>
      </c>
      <c r="O13" s="122" t="s">
        <v>101</v>
      </c>
      <c r="P13" s="121">
        <v>13</v>
      </c>
      <c r="Q13" s="123" t="s">
        <v>102</v>
      </c>
      <c r="R13" s="123">
        <v>7</v>
      </c>
      <c r="S13" s="124" t="s">
        <v>35</v>
      </c>
      <c r="T13" s="124">
        <v>0</v>
      </c>
      <c r="U13" s="126">
        <f t="shared" si="0"/>
        <v>179</v>
      </c>
    </row>
    <row r="14" spans="1:21" ht="51" customHeight="1">
      <c r="U14" s="125">
        <f>SUM(U4:U13)</f>
        <v>1794</v>
      </c>
    </row>
    <row r="15" spans="1:21" ht="51" customHeight="1"/>
    <row r="16" spans="1:21" ht="51" customHeight="1"/>
    <row r="17" ht="51" customHeight="1"/>
    <row r="18" ht="51" customHeight="1"/>
    <row r="19" ht="51" customHeight="1"/>
    <row r="21" ht="29.5" customHeight="1"/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5525F-D4DD-495E-8714-C06A5AD27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2025-12-05T09:38:08Z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