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20" documentId="13_ncr:1_{1E084981-A001-4809-9F61-ED8B468AB79F}" xr6:coauthVersionLast="47" xr6:coauthVersionMax="47" xr10:uidLastSave="{27F7137D-37BA-425B-83C7-B6E037CD0723}"/>
  <bookViews>
    <workbookView xWindow="-110" yWindow="-110" windowWidth="19420" windowHeight="10300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S19" i="7"/>
  <c r="N2" i="7"/>
  <c r="I13" i="2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<sst xmlns="http://schemas.openxmlformats.org/spreadsheetml/2006/main" count="274" uniqueCount="126">
  <si>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</si>
  <si>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</si>
  <si>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</si>
  <si>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</si>
  <si>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</si>
  <si>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</si>
  <si>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</si>
  <si>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</si>
  <si>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</si>
  <si>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</si>
  <si>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</si>
  <si>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</si>
  <si>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</si>
  <si>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</si>
  <si>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</si>
  <si>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</si>
  <si>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</si>
  <si>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</si>
  <si>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</si>
  <si>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</si>
  <si>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</si>
  <si>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</si>
  <si>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</si>
  <si>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</si>
  <si>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</si>
  <si>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</si>
  <si>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</si>
  <si>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</si>
  <si>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</si>
  <si>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</si>
  <si>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</si>
  <si>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</si>
  <si>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</si>
  <si>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</si>
  <si>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</si>
  <si>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</si>
  <si>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</si>
  <si>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</si>
  <si>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</si>
  <si>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</si>
  <si>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</si>
  <si>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DENIM TEARS </t>
  </si>
  <si>
    <t>D16  SS26   G2982</t>
  </si>
  <si>
    <t xml:space="preserve">ALL STYLES </t>
  </si>
  <si>
    <t>DENIM TEARS - SS26 - PRODUCTION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</si>
  <si>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</si>
  <si>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</si>
  <si>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</si>
  <si>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</si>
  <si>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</si>
  <si>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</si>
  <si>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</si>
  <si>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</si>
  <si>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</si>
  <si>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</si>
  <si>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</si>
  <si>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>DENIM TEARS</t>
  </si>
  <si>
    <t>SS26</t>
  </si>
  <si>
    <t>HOODIE</t>
  </si>
  <si>
    <t>100% COTTON</t>
  </si>
  <si>
    <t>Machine Wash Cold, Tumble Dry Low, Low Iron if Needed
Do not bleach , Do not dry clean</t>
  </si>
  <si>
    <t>SS TEE</t>
  </si>
  <si>
    <t>2-1510A126-S0019</t>
  </si>
  <si>
    <t>DT CARE LABEL - NEC OFF-WHITE MM32X130 NO-UV</t>
  </si>
  <si>
    <t>32.00x130.00 MM</t>
  </si>
  <si>
    <t>NOMINATED SUPPLIER</t>
  </si>
  <si>
    <t>OFF WHITE/BLACK</t>
  </si>
  <si>
    <t xml:space="preserve">CARE INTRUCSTION ADVISED BY UA </t>
  </si>
  <si>
    <t>Qty's</t>
  </si>
  <si>
    <t>DROP 3</t>
  </si>
  <si>
    <t>DROP 4</t>
  </si>
  <si>
    <t>Color - On PO</t>
  </si>
  <si>
    <t>Color - On TechPack</t>
  </si>
  <si>
    <t>Pantone</t>
  </si>
  <si>
    <t>L/DIP</t>
  </si>
  <si>
    <t>Order Qty</t>
  </si>
  <si>
    <t>C0079-HOD022</t>
  </si>
  <si>
    <t>SS26TZH1427</t>
  </si>
  <si>
    <t>Peace Wreath Knockout Zip Hoodie</t>
  </si>
  <si>
    <t>BLACK</t>
  </si>
  <si>
    <t>19-0303 TCX</t>
  </si>
  <si>
    <t>APPROVED</t>
  </si>
  <si>
    <t>- PP SPRAY + LASER PRINT (Washing)</t>
  </si>
  <si>
    <t>- PP SPRAY + LASER DYE (Washing)</t>
  </si>
  <si>
    <t>BLUE</t>
  </si>
  <si>
    <t>18-4222 TCX</t>
  </si>
  <si>
    <t>ORANGE</t>
  </si>
  <si>
    <t>17-1563 TCX</t>
  </si>
  <si>
    <t>C0079-SST025</t>
  </si>
  <si>
    <t>SS26TSS1573</t>
  </si>
  <si>
    <t>ADG Stamp SS Tee</t>
  </si>
  <si>
    <t>- Foil print at front + back (out-source) (TBC)</t>
  </si>
  <si>
    <t>- Foil print at front + back (out-source)</t>
  </si>
  <si>
    <t>Machine Wash Cold, wash inside out, Tumble Dry Low, Low Iron if Needed
Do not bleach , Do not dry clean</t>
  </si>
  <si>
    <t>NAVY</t>
  </si>
  <si>
    <t>NAVY BLAZER</t>
  </si>
  <si>
    <t>19-3923 TCX</t>
  </si>
  <si>
    <t>WHITE</t>
  </si>
  <si>
    <t>11-0601 TCX</t>
  </si>
  <si>
    <t>C0079-SST028</t>
  </si>
  <si>
    <t>SS26TSS1595</t>
  </si>
  <si>
    <t>DT Football Raglan Tee</t>
  </si>
  <si>
    <t>- OP 1: PRINT at front (in-house)
- OP 2: EMB at front (out-source)</t>
  </si>
  <si>
    <t>- OP 2: EMB at front (out-source)</t>
  </si>
  <si>
    <t>C0079-SST032</t>
  </si>
  <si>
    <t>SS26TSS1600</t>
  </si>
  <si>
    <t>Body Builder SS Tee</t>
  </si>
  <si>
    <t>- AOP (OUT-SOURCE)</t>
  </si>
  <si>
    <t>C0079-SST036</t>
  </si>
  <si>
    <t>SS26TSS1606</t>
  </si>
  <si>
    <t>Denim U Knockout SS Tee</t>
  </si>
  <si>
    <t>-OP 1: PP SPRAY + LASER PRINT (Washing)
- OP 2: PP SPRAY + PRINT at front &amp; back (in-house)</t>
  </si>
  <si>
    <t>GREEN</t>
  </si>
  <si>
    <t>19-0419 TCX</t>
  </si>
  <si>
    <t>LIGHT BLUE</t>
  </si>
  <si>
    <t>C0079-SST021</t>
  </si>
  <si>
    <t>SS26TSS1572</t>
  </si>
  <si>
    <t>Skyline SS Tee</t>
  </si>
  <si>
    <t>HEAVY JERSEY 100%CO 310GSM</t>
  </si>
  <si>
    <t>CAMO</t>
  </si>
  <si>
    <t>CAMO
RIB?</t>
  </si>
  <si>
    <t>Machine Wash Cold, Tumble Dry Low, Low Iron if Needed.
Only Non-Chlorine Bleached, Can be Dry Cleaned.</t>
  </si>
  <si>
    <t>YELLOW</t>
  </si>
  <si>
    <t>LEMON</t>
  </si>
  <si>
    <t>13-0752 TCX</t>
  </si>
  <si>
    <t>SS26 - DROP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</si>
</sst>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b/>
      <sz val="12"/>
      <color theme="1"/>
      <name val="Euclid Circular A"/>
      <family val="2"/>
    </font>
    <font>
      <sz val="12"/>
      <color theme="1"/>
      <name val="Euclid Circular A"/>
      <family val="2"/>
    </font>
    <font>
      <sz val="12"/>
      <name val="Euclid Circular A"/>
      <family val="2"/>
    </font>
    <font>
      <b/>
      <sz val="15"/>
      <color rgb="FFFF0000"/>
      <name val="Euclid Circular A"/>
      <family val="2"/>
    </font>
    <font>
      <b/>
      <sz val="12"/>
      <name val="Euclid Circular 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/>
    <xf numFmtId="1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/>
    <xf numFmtId="0" fontId="26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166" fontId="19" fillId="0" borderId="0" xfId="1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22" fillId="0" borderId="0" xfId="11" applyNumberFormat="1" applyFont="1" applyAlignment="1">
      <alignment horizontal="center" vertical="center"/>
    </xf>
    <xf numFmtId="44" fontId="22" fillId="0" borderId="0" xfId="9" applyFont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166" fontId="22" fillId="9" borderId="1" xfId="11" applyNumberFormat="1" applyFont="1" applyFill="1" applyBorder="1" applyAlignment="1">
      <alignment horizontal="center" vertical="center" wrapText="1"/>
    </xf>
    <xf numFmtId="1" fontId="22" fillId="9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1" xfId="0" quotePrefix="1" applyFont="1" applyBorder="1" applyAlignment="1">
      <alignment vertical="center" wrapText="1"/>
    </xf>
    <xf numFmtId="0" fontId="20" fillId="0" borderId="0" xfId="0" applyFont="1" applyAlignment="1">
      <alignment horizont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2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DCD4CD29-B859-4ACB-A65B-0DED21E4E6D3}"/>
            </a:ext>
          </a:extLst>
        </xdr:cNvPr>
        <xdr:cNvSpPr>
          <a:spLocks noChangeAspect="1" noChangeArrowheads="1"/>
        </xdr:cNvSpPr>
      </xdr:nvSpPr>
      <xdr:spPr bwMode="auto">
        <a:xfrm>
          <a:off x="8102600" y="48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3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B06BCD8A-4ACA-45E5-9AB1-1B2EC1CA8429}"/>
            </a:ext>
          </a:extLst>
        </xdr:cNvPr>
        <xdr:cNvSpPr>
          <a:spLocks noChangeAspect="1" noChangeArrowheads="1"/>
        </xdr:cNvSpPr>
      </xdr:nvSpPr>
      <xdr:spPr bwMode="auto">
        <a:xfrm>
          <a:off x="8102600" y="288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H7" sqref="H7:I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5" t="s">
        <v>6</v>
      </c>
      <c r="G5" s="116"/>
      <c r="H5" s="117" t="s">
        <v>41</v>
      </c>
      <c r="I5" s="118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5" t="s">
        <v>9</v>
      </c>
      <c r="G6" s="116"/>
      <c r="H6" s="119" t="s">
        <v>125</v>
      </c>
      <c r="I6" s="120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23"/>
      <c r="C7" s="123"/>
      <c r="D7" s="27"/>
      <c r="E7" s="19"/>
      <c r="F7" s="115" t="s">
        <v>12</v>
      </c>
      <c r="G7" s="116"/>
      <c r="H7" s="121">
        <v>45784</v>
      </c>
      <c r="I7" s="122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27"/>
      <c r="C8" s="127"/>
      <c r="D8" s="29"/>
      <c r="E8" s="19"/>
      <c r="F8" s="115" t="s">
        <v>15</v>
      </c>
      <c r="G8" s="116"/>
      <c r="H8" s="121" t="s">
        <v>36</v>
      </c>
      <c r="I8" s="122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62</v>
      </c>
      <c r="C11" s="44" t="s">
        <v>63</v>
      </c>
      <c r="D11" s="45" t="s">
        <v>64</v>
      </c>
      <c r="E11" s="98" t="s">
        <v>65</v>
      </c>
      <c r="F11" s="45" t="s">
        <v>35</v>
      </c>
      <c r="G11" s="46" t="s">
        <v>66</v>
      </c>
      <c r="H11" s="47" t="s">
        <v>38</v>
      </c>
      <c r="I11" s="43">
        <f>DETAIL!S19</f>
        <v>2461</v>
      </c>
      <c r="J11" s="43">
        <v>0</v>
      </c>
      <c r="K11" s="43">
        <f t="shared" ref="K11" si="0">I11-J11</f>
        <v>2461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2461</v>
      </c>
      <c r="J13" s="63"/>
      <c r="K13" s="62">
        <f>SUM(K11:K12)</f>
        <v>2461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5" t="s">
        <v>31</v>
      </c>
      <c r="B15" s="125"/>
      <c r="C15" s="72"/>
      <c r="D15" s="73"/>
      <c r="E15" s="126" t="s">
        <v>32</v>
      </c>
      <c r="F15" s="126"/>
      <c r="G15" s="126"/>
      <c r="H15" s="74"/>
      <c r="I15" s="75"/>
      <c r="J15" s="75"/>
      <c r="K15" s="75"/>
      <c r="L15" s="124" t="s">
        <v>33</v>
      </c>
      <c r="M15" s="124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U24"/>
  <sheetViews>
    <sheetView topLeftCell="A12" zoomScale="55" zoomScaleNormal="55" workbookViewId="0">
      <selection sqref="A1:XFD1048576"/>
    </sheetView>
  </sheetViews>
  <sheetFormatPr defaultColWidth="12" defaultRowHeight="14.25" customHeight="1"/>
  <cols>
    <col min="1" max="1" width="4.453125" style="101" bestFit="1" customWidth="1"/>
    <col min="2" max="2" width="13.54296875" style="101" customWidth="1"/>
    <col min="3" max="3" width="7.453125" style="101" customWidth="1"/>
    <col min="4" max="4" width="10.453125" style="101" customWidth="1"/>
    <col min="5" max="5" width="18.81640625" style="101" customWidth="1"/>
    <col min="6" max="6" width="16" style="101" bestFit="1" customWidth="1"/>
    <col min="7" max="7" width="12.81640625" style="101" customWidth="1"/>
    <col min="8" max="8" width="14.54296875" style="101" customWidth="1"/>
    <col min="9" max="9" width="20.54296875" style="101" customWidth="1"/>
    <col min="10" max="10" width="12.54296875" style="101" customWidth="1"/>
    <col min="11" max="13" width="18.1796875" style="101" hidden="1" customWidth="1"/>
    <col min="14" max="14" width="10.453125" style="142" hidden="1" customWidth="1"/>
    <col min="15" max="15" width="20.453125" style="101" customWidth="1"/>
    <col min="16" max="17" width="38.81640625" style="101" hidden="1" customWidth="1"/>
    <col min="18" max="18" width="75.54296875" style="101" customWidth="1"/>
    <col min="19" max="19" width="30.90625" style="101" customWidth="1"/>
    <col min="20" max="20" width="18.54296875" style="101" customWidth="1"/>
    <col min="21" max="21" width="126.81640625" style="101" bestFit="1" customWidth="1"/>
    <col min="22" max="16384" width="12" style="101"/>
  </cols>
  <sheetData>
    <row r="1" spans="1:21" ht="23.5">
      <c r="A1" s="99" t="s">
        <v>44</v>
      </c>
      <c r="B1" s="100"/>
      <c r="C1" s="100"/>
      <c r="D1" s="100"/>
      <c r="E1" s="100"/>
      <c r="F1" s="100"/>
      <c r="H1" s="100"/>
      <c r="I1" s="100"/>
      <c r="J1" s="128"/>
      <c r="K1" s="128"/>
      <c r="L1" s="128"/>
      <c r="M1" s="128"/>
      <c r="N1" s="129"/>
      <c r="O1" s="102"/>
      <c r="P1" s="102"/>
      <c r="Q1" s="102"/>
      <c r="R1" s="102"/>
      <c r="S1" s="102"/>
    </row>
    <row r="2" spans="1:21" s="106" customFormat="1" ht="25.4" customHeight="1">
      <c r="A2" s="103"/>
      <c r="B2" s="104"/>
      <c r="C2" s="104"/>
      <c r="D2" s="104"/>
      <c r="E2" s="104"/>
      <c r="F2" s="104"/>
      <c r="G2" s="104"/>
      <c r="H2" s="104"/>
      <c r="I2" s="104"/>
      <c r="J2" s="130"/>
      <c r="K2" s="130"/>
      <c r="L2" s="130"/>
      <c r="M2" s="130"/>
      <c r="N2" s="131">
        <f>SUBTOTAL(9,N3:N14)</f>
        <v>1906</v>
      </c>
      <c r="O2" s="105"/>
      <c r="P2" s="105"/>
      <c r="Q2" s="105"/>
      <c r="R2" s="105"/>
      <c r="S2" s="105"/>
      <c r="T2" s="132"/>
    </row>
    <row r="3" spans="1:21" s="107" customFormat="1" ht="44.5" customHeight="1">
      <c r="A3" s="133" t="s">
        <v>45</v>
      </c>
      <c r="B3" s="133" t="s">
        <v>46</v>
      </c>
      <c r="C3" s="133" t="s">
        <v>47</v>
      </c>
      <c r="D3" s="133" t="s">
        <v>48</v>
      </c>
      <c r="E3" s="133" t="s">
        <v>49</v>
      </c>
      <c r="F3" s="133" t="s">
        <v>50</v>
      </c>
      <c r="G3" s="133" t="s">
        <v>51</v>
      </c>
      <c r="H3" s="133" t="s">
        <v>52</v>
      </c>
      <c r="I3" s="133" t="s">
        <v>53</v>
      </c>
      <c r="J3" s="133" t="s">
        <v>71</v>
      </c>
      <c r="K3" s="134" t="s">
        <v>72</v>
      </c>
      <c r="L3" s="133" t="s">
        <v>73</v>
      </c>
      <c r="M3" s="133" t="s">
        <v>74</v>
      </c>
      <c r="N3" s="135" t="s">
        <v>75</v>
      </c>
      <c r="O3" s="136" t="s">
        <v>54</v>
      </c>
      <c r="P3" s="133" t="s">
        <v>55</v>
      </c>
      <c r="Q3" s="133" t="s">
        <v>55</v>
      </c>
      <c r="R3" s="111" t="s">
        <v>67</v>
      </c>
      <c r="S3" s="111" t="s">
        <v>68</v>
      </c>
    </row>
    <row r="4" spans="1:21" s="108" customFormat="1" ht="46.4" customHeight="1">
      <c r="A4" s="137">
        <v>1</v>
      </c>
      <c r="B4" s="137" t="s">
        <v>56</v>
      </c>
      <c r="C4" s="137" t="s">
        <v>57</v>
      </c>
      <c r="D4" s="109" t="s">
        <v>70</v>
      </c>
      <c r="E4" s="109" t="s">
        <v>76</v>
      </c>
      <c r="F4" s="109" t="s">
        <v>77</v>
      </c>
      <c r="G4" s="109" t="s">
        <v>78</v>
      </c>
      <c r="H4" s="109" t="s">
        <v>58</v>
      </c>
      <c r="I4" s="137" t="s">
        <v>59</v>
      </c>
      <c r="J4" s="137" t="s">
        <v>79</v>
      </c>
      <c r="K4" s="137" t="s">
        <v>79</v>
      </c>
      <c r="L4" s="138" t="s">
        <v>80</v>
      </c>
      <c r="M4" s="137" t="s">
        <v>81</v>
      </c>
      <c r="N4" s="139">
        <v>258</v>
      </c>
      <c r="O4" s="140" t="e" vm="1">
        <v>#VALUE!</v>
      </c>
      <c r="P4" s="141" t="s">
        <v>82</v>
      </c>
      <c r="Q4" s="141" t="s">
        <v>83</v>
      </c>
      <c r="R4" s="112" t="s">
        <v>60</v>
      </c>
      <c r="S4" s="112">
        <v>272</v>
      </c>
      <c r="T4" s="114"/>
      <c r="U4" s="113"/>
    </row>
    <row r="5" spans="1:21" s="108" customFormat="1" ht="46.4" customHeight="1">
      <c r="A5" s="137">
        <v>2</v>
      </c>
      <c r="B5" s="137" t="s">
        <v>56</v>
      </c>
      <c r="C5" s="137" t="s">
        <v>57</v>
      </c>
      <c r="D5" s="109" t="s">
        <v>70</v>
      </c>
      <c r="E5" s="109" t="s">
        <v>76</v>
      </c>
      <c r="F5" s="109" t="s">
        <v>77</v>
      </c>
      <c r="G5" s="109" t="s">
        <v>78</v>
      </c>
      <c r="H5" s="109" t="s">
        <v>58</v>
      </c>
      <c r="I5" s="137" t="s">
        <v>59</v>
      </c>
      <c r="J5" s="137" t="s">
        <v>84</v>
      </c>
      <c r="K5" s="137" t="s">
        <v>84</v>
      </c>
      <c r="L5" s="137" t="s">
        <v>85</v>
      </c>
      <c r="M5" s="137" t="s">
        <v>81</v>
      </c>
      <c r="N5" s="139">
        <v>195</v>
      </c>
      <c r="O5" s="140" t="e" vm="2">
        <v>#VALUE!</v>
      </c>
      <c r="P5" s="141" t="s">
        <v>82</v>
      </c>
      <c r="Q5" s="141" t="s">
        <v>83</v>
      </c>
      <c r="R5" s="112" t="s">
        <v>60</v>
      </c>
      <c r="S5" s="112">
        <v>206</v>
      </c>
      <c r="T5" s="114"/>
      <c r="U5" s="113"/>
    </row>
    <row r="6" spans="1:21" s="108" customFormat="1" ht="46.4" customHeight="1">
      <c r="A6" s="137">
        <v>3</v>
      </c>
      <c r="B6" s="137" t="s">
        <v>56</v>
      </c>
      <c r="C6" s="137" t="s">
        <v>57</v>
      </c>
      <c r="D6" s="109" t="s">
        <v>70</v>
      </c>
      <c r="E6" s="109" t="s">
        <v>76</v>
      </c>
      <c r="F6" s="109" t="s">
        <v>77</v>
      </c>
      <c r="G6" s="109" t="s">
        <v>78</v>
      </c>
      <c r="H6" s="109" t="s">
        <v>58</v>
      </c>
      <c r="I6" s="137" t="s">
        <v>59</v>
      </c>
      <c r="J6" s="137" t="s">
        <v>86</v>
      </c>
      <c r="K6" s="137" t="s">
        <v>86</v>
      </c>
      <c r="L6" s="137" t="s">
        <v>87</v>
      </c>
      <c r="M6" s="137" t="s">
        <v>81</v>
      </c>
      <c r="N6" s="139">
        <v>139</v>
      </c>
      <c r="O6" s="140" t="e" vm="3">
        <v>#VALUE!</v>
      </c>
      <c r="P6" s="141" t="s">
        <v>82</v>
      </c>
      <c r="Q6" s="141" t="s">
        <v>83</v>
      </c>
      <c r="R6" s="112" t="s">
        <v>60</v>
      </c>
      <c r="S6" s="112">
        <v>147</v>
      </c>
      <c r="T6" s="114"/>
      <c r="U6" s="113"/>
    </row>
    <row r="7" spans="1:21" s="108" customFormat="1" ht="46.4" customHeight="1">
      <c r="A7" s="137">
        <v>4</v>
      </c>
      <c r="B7" s="137" t="s">
        <v>56</v>
      </c>
      <c r="C7" s="137" t="s">
        <v>57</v>
      </c>
      <c r="D7" s="109" t="s">
        <v>70</v>
      </c>
      <c r="E7" s="109" t="s">
        <v>88</v>
      </c>
      <c r="F7" s="109" t="s">
        <v>89</v>
      </c>
      <c r="G7" s="109" t="s">
        <v>90</v>
      </c>
      <c r="H7" s="109" t="s">
        <v>61</v>
      </c>
      <c r="I7" s="137" t="s">
        <v>59</v>
      </c>
      <c r="J7" s="137" t="s">
        <v>79</v>
      </c>
      <c r="K7" s="137" t="s">
        <v>79</v>
      </c>
      <c r="L7" s="138" t="s">
        <v>80</v>
      </c>
      <c r="M7" s="137" t="s">
        <v>81</v>
      </c>
      <c r="N7" s="139">
        <v>275</v>
      </c>
      <c r="O7" s="140" t="e" vm="4">
        <v>#VALUE!</v>
      </c>
      <c r="P7" s="141" t="s">
        <v>91</v>
      </c>
      <c r="Q7" s="141" t="s">
        <v>92</v>
      </c>
      <c r="R7" s="112" t="s">
        <v>93</v>
      </c>
      <c r="S7" s="112">
        <v>290</v>
      </c>
      <c r="T7" s="114"/>
      <c r="U7" s="113"/>
    </row>
    <row r="8" spans="1:21" s="108" customFormat="1" ht="46.4" customHeight="1">
      <c r="A8" s="137">
        <v>5</v>
      </c>
      <c r="B8" s="137" t="s">
        <v>56</v>
      </c>
      <c r="C8" s="137" t="s">
        <v>57</v>
      </c>
      <c r="D8" s="109" t="s">
        <v>70</v>
      </c>
      <c r="E8" s="109" t="s">
        <v>88</v>
      </c>
      <c r="F8" s="109" t="s">
        <v>89</v>
      </c>
      <c r="G8" s="109" t="s">
        <v>90</v>
      </c>
      <c r="H8" s="109" t="s">
        <v>61</v>
      </c>
      <c r="I8" s="137" t="s">
        <v>59</v>
      </c>
      <c r="J8" s="137" t="s">
        <v>94</v>
      </c>
      <c r="K8" s="137" t="s">
        <v>95</v>
      </c>
      <c r="L8" s="138" t="s">
        <v>96</v>
      </c>
      <c r="M8" s="137" t="s">
        <v>81</v>
      </c>
      <c r="N8" s="139">
        <v>133</v>
      </c>
      <c r="O8" s="140" t="e" vm="5">
        <v>#VALUE!</v>
      </c>
      <c r="P8" s="141" t="s">
        <v>91</v>
      </c>
      <c r="Q8" s="141" t="s">
        <v>92</v>
      </c>
      <c r="R8" s="112" t="s">
        <v>93</v>
      </c>
      <c r="S8" s="112">
        <v>140</v>
      </c>
      <c r="T8" s="114"/>
      <c r="U8" s="113"/>
    </row>
    <row r="9" spans="1:21" s="108" customFormat="1" ht="61.5" customHeight="1">
      <c r="A9" s="137">
        <v>6</v>
      </c>
      <c r="B9" s="137" t="s">
        <v>56</v>
      </c>
      <c r="C9" s="137" t="s">
        <v>57</v>
      </c>
      <c r="D9" s="109" t="s">
        <v>70</v>
      </c>
      <c r="E9" s="109" t="s">
        <v>88</v>
      </c>
      <c r="F9" s="109" t="s">
        <v>89</v>
      </c>
      <c r="G9" s="109" t="s">
        <v>90</v>
      </c>
      <c r="H9" s="109" t="s">
        <v>61</v>
      </c>
      <c r="I9" s="137" t="s">
        <v>59</v>
      </c>
      <c r="J9" s="137" t="s">
        <v>97</v>
      </c>
      <c r="K9" s="137" t="s">
        <v>97</v>
      </c>
      <c r="L9" s="138" t="s">
        <v>98</v>
      </c>
      <c r="M9" s="137" t="s">
        <v>81</v>
      </c>
      <c r="N9" s="139">
        <v>192</v>
      </c>
      <c r="O9" s="140" t="e" vm="6">
        <v>#VALUE!</v>
      </c>
      <c r="P9" s="141" t="s">
        <v>91</v>
      </c>
      <c r="Q9" s="141" t="s">
        <v>92</v>
      </c>
      <c r="R9" s="112" t="s">
        <v>93</v>
      </c>
      <c r="S9" s="112">
        <v>201</v>
      </c>
      <c r="T9" s="114"/>
      <c r="U9" s="113"/>
    </row>
    <row r="10" spans="1:21" s="108" customFormat="1" ht="61.5" customHeight="1">
      <c r="A10" s="137">
        <v>7</v>
      </c>
      <c r="B10" s="137" t="s">
        <v>56</v>
      </c>
      <c r="C10" s="137" t="s">
        <v>57</v>
      </c>
      <c r="D10" s="109" t="s">
        <v>70</v>
      </c>
      <c r="E10" s="109" t="s">
        <v>99</v>
      </c>
      <c r="F10" s="109" t="s">
        <v>100</v>
      </c>
      <c r="G10" s="109" t="s">
        <v>101</v>
      </c>
      <c r="H10" s="109" t="s">
        <v>61</v>
      </c>
      <c r="I10" s="137" t="s">
        <v>59</v>
      </c>
      <c r="J10" s="137" t="s">
        <v>79</v>
      </c>
      <c r="K10" s="137" t="s">
        <v>79</v>
      </c>
      <c r="L10" s="138" t="s">
        <v>80</v>
      </c>
      <c r="M10" s="137" t="s">
        <v>81</v>
      </c>
      <c r="N10" s="139">
        <v>150</v>
      </c>
      <c r="O10" s="140" t="e" vm="7">
        <v>#VALUE!</v>
      </c>
      <c r="P10" s="141" t="s">
        <v>102</v>
      </c>
      <c r="Q10" s="141" t="s">
        <v>103</v>
      </c>
      <c r="R10" s="112" t="s">
        <v>60</v>
      </c>
      <c r="S10" s="112">
        <v>159</v>
      </c>
      <c r="T10" s="114"/>
      <c r="U10" s="113"/>
    </row>
    <row r="11" spans="1:21" s="108" customFormat="1" ht="46.4" customHeight="1">
      <c r="A11" s="137">
        <v>8</v>
      </c>
      <c r="B11" s="137" t="s">
        <v>56</v>
      </c>
      <c r="C11" s="137" t="s">
        <v>57</v>
      </c>
      <c r="D11" s="109" t="s">
        <v>70</v>
      </c>
      <c r="E11" s="109" t="s">
        <v>104</v>
      </c>
      <c r="F11" s="109" t="s">
        <v>105</v>
      </c>
      <c r="G11" s="109" t="s">
        <v>106</v>
      </c>
      <c r="H11" s="109" t="s">
        <v>61</v>
      </c>
      <c r="I11" s="137" t="s">
        <v>59</v>
      </c>
      <c r="J11" s="137" t="s">
        <v>97</v>
      </c>
      <c r="K11" s="137" t="s">
        <v>97</v>
      </c>
      <c r="L11" s="138" t="s">
        <v>98</v>
      </c>
      <c r="M11" s="137" t="s">
        <v>81</v>
      </c>
      <c r="N11" s="139">
        <v>56</v>
      </c>
      <c r="O11" s="140" t="e" vm="8">
        <v>#VALUE!</v>
      </c>
      <c r="P11" s="141" t="s">
        <v>107</v>
      </c>
      <c r="Q11" s="141" t="s">
        <v>107</v>
      </c>
      <c r="R11" s="112" t="s">
        <v>60</v>
      </c>
      <c r="S11" s="112">
        <v>59</v>
      </c>
      <c r="T11" s="114"/>
      <c r="U11" s="113"/>
    </row>
    <row r="12" spans="1:21" s="108" customFormat="1" ht="79.75" customHeight="1">
      <c r="A12" s="137">
        <v>9</v>
      </c>
      <c r="B12" s="137" t="s">
        <v>56</v>
      </c>
      <c r="C12" s="137" t="s">
        <v>57</v>
      </c>
      <c r="D12" s="109" t="s">
        <v>70</v>
      </c>
      <c r="E12" s="109" t="s">
        <v>108</v>
      </c>
      <c r="F12" s="109" t="s">
        <v>109</v>
      </c>
      <c r="G12" s="109" t="s">
        <v>110</v>
      </c>
      <c r="H12" s="109" t="s">
        <v>61</v>
      </c>
      <c r="I12" s="137" t="s">
        <v>59</v>
      </c>
      <c r="J12" s="137" t="s">
        <v>79</v>
      </c>
      <c r="K12" s="137" t="s">
        <v>79</v>
      </c>
      <c r="L12" s="138" t="s">
        <v>80</v>
      </c>
      <c r="M12" s="137" t="s">
        <v>81</v>
      </c>
      <c r="N12" s="139">
        <v>216</v>
      </c>
      <c r="O12" s="140" t="e" vm="9">
        <v>#VALUE!</v>
      </c>
      <c r="P12" s="141" t="s">
        <v>111</v>
      </c>
      <c r="Q12" s="141" t="s">
        <v>83</v>
      </c>
      <c r="R12" s="112" t="s">
        <v>60</v>
      </c>
      <c r="S12" s="112">
        <v>234</v>
      </c>
      <c r="T12" s="114"/>
    </row>
    <row r="13" spans="1:21" s="108" customFormat="1" ht="79.75" customHeight="1">
      <c r="A13" s="137">
        <v>10</v>
      </c>
      <c r="B13" s="137" t="s">
        <v>56</v>
      </c>
      <c r="C13" s="137" t="s">
        <v>57</v>
      </c>
      <c r="D13" s="109" t="s">
        <v>70</v>
      </c>
      <c r="E13" s="109" t="s">
        <v>108</v>
      </c>
      <c r="F13" s="109" t="s">
        <v>109</v>
      </c>
      <c r="G13" s="109" t="s">
        <v>110</v>
      </c>
      <c r="H13" s="109" t="s">
        <v>61</v>
      </c>
      <c r="I13" s="137" t="s">
        <v>59</v>
      </c>
      <c r="J13" s="137" t="s">
        <v>112</v>
      </c>
      <c r="K13" s="137" t="s">
        <v>112</v>
      </c>
      <c r="L13" s="137" t="s">
        <v>113</v>
      </c>
      <c r="M13" s="137" t="s">
        <v>81</v>
      </c>
      <c r="N13" s="139">
        <v>144</v>
      </c>
      <c r="O13" s="140" t="e" vm="10">
        <v>#VALUE!</v>
      </c>
      <c r="P13" s="141" t="s">
        <v>111</v>
      </c>
      <c r="Q13" s="141" t="s">
        <v>83</v>
      </c>
      <c r="R13" s="112" t="s">
        <v>60</v>
      </c>
      <c r="S13" s="112">
        <v>156</v>
      </c>
      <c r="T13" s="114"/>
      <c r="U13" s="113"/>
    </row>
    <row r="14" spans="1:21" s="108" customFormat="1" ht="79.75" customHeight="1">
      <c r="A14" s="137">
        <v>11</v>
      </c>
      <c r="B14" s="137" t="s">
        <v>56</v>
      </c>
      <c r="C14" s="137" t="s">
        <v>57</v>
      </c>
      <c r="D14" s="109" t="s">
        <v>70</v>
      </c>
      <c r="E14" s="109" t="s">
        <v>108</v>
      </c>
      <c r="F14" s="109" t="s">
        <v>109</v>
      </c>
      <c r="G14" s="109" t="s">
        <v>110</v>
      </c>
      <c r="H14" s="109" t="s">
        <v>61</v>
      </c>
      <c r="I14" s="137" t="s">
        <v>59</v>
      </c>
      <c r="J14" s="137" t="s">
        <v>114</v>
      </c>
      <c r="K14" s="137" t="s">
        <v>84</v>
      </c>
      <c r="L14" s="137" t="s">
        <v>85</v>
      </c>
      <c r="M14" s="137" t="s">
        <v>81</v>
      </c>
      <c r="N14" s="139">
        <v>148</v>
      </c>
      <c r="O14" s="140" t="e" vm="11">
        <v>#VALUE!</v>
      </c>
      <c r="P14" s="141" t="s">
        <v>111</v>
      </c>
      <c r="Q14" s="141" t="s">
        <v>83</v>
      </c>
      <c r="R14" s="112" t="s">
        <v>60</v>
      </c>
      <c r="S14" s="112">
        <v>160</v>
      </c>
      <c r="T14" s="114"/>
      <c r="U14" s="113"/>
    </row>
    <row r="15" spans="1:21" ht="57" customHeight="1">
      <c r="A15" s="137">
        <v>12</v>
      </c>
      <c r="B15" s="137" t="s">
        <v>56</v>
      </c>
      <c r="C15" s="137" t="s">
        <v>57</v>
      </c>
      <c r="D15" s="137" t="s">
        <v>69</v>
      </c>
      <c r="E15" s="137" t="s">
        <v>115</v>
      </c>
      <c r="F15" s="137" t="s">
        <v>116</v>
      </c>
      <c r="G15" s="137" t="s">
        <v>117</v>
      </c>
      <c r="H15" s="137" t="s">
        <v>61</v>
      </c>
      <c r="I15" s="137" t="s">
        <v>118</v>
      </c>
      <c r="J15" s="137" t="s">
        <v>119</v>
      </c>
      <c r="K15" s="137" t="s">
        <v>119</v>
      </c>
      <c r="L15" s="137" t="s">
        <v>120</v>
      </c>
      <c r="M15" s="137" t="s">
        <v>81</v>
      </c>
      <c r="N15" s="139">
        <v>154</v>
      </c>
      <c r="O15" s="140" t="e" vm="12">
        <v>#VALUE!</v>
      </c>
      <c r="R15" s="112" t="s">
        <v>121</v>
      </c>
      <c r="S15" s="112">
        <v>164</v>
      </c>
    </row>
    <row r="16" spans="1:21" ht="57" customHeight="1">
      <c r="A16" s="137">
        <v>13</v>
      </c>
      <c r="B16" s="137" t="s">
        <v>56</v>
      </c>
      <c r="C16" s="137" t="s">
        <v>57</v>
      </c>
      <c r="D16" s="137" t="s">
        <v>69</v>
      </c>
      <c r="E16" s="137" t="s">
        <v>115</v>
      </c>
      <c r="F16" s="137" t="s">
        <v>116</v>
      </c>
      <c r="G16" s="137" t="s">
        <v>117</v>
      </c>
      <c r="H16" s="137" t="s">
        <v>61</v>
      </c>
      <c r="I16" s="137" t="s">
        <v>118</v>
      </c>
      <c r="J16" s="137" t="s">
        <v>97</v>
      </c>
      <c r="K16" s="137" t="s">
        <v>97</v>
      </c>
      <c r="L16" s="138" t="s">
        <v>98</v>
      </c>
      <c r="M16" s="137" t="s">
        <v>81</v>
      </c>
      <c r="N16" s="139">
        <v>146</v>
      </c>
      <c r="O16" s="140" t="e" vm="13">
        <v>#VALUE!</v>
      </c>
      <c r="R16" s="112" t="s">
        <v>121</v>
      </c>
      <c r="S16" s="112">
        <v>155</v>
      </c>
    </row>
    <row r="17" spans="1:19" ht="57" customHeight="1">
      <c r="A17" s="137">
        <v>14</v>
      </c>
      <c r="B17" s="137" t="s">
        <v>56</v>
      </c>
      <c r="C17" s="137" t="s">
        <v>57</v>
      </c>
      <c r="D17" s="137" t="s">
        <v>69</v>
      </c>
      <c r="E17" s="137" t="s">
        <v>115</v>
      </c>
      <c r="F17" s="137" t="s">
        <v>116</v>
      </c>
      <c r="G17" s="137" t="s">
        <v>117</v>
      </c>
      <c r="H17" s="137" t="s">
        <v>61</v>
      </c>
      <c r="I17" s="137" t="s">
        <v>118</v>
      </c>
      <c r="J17" s="137" t="s">
        <v>122</v>
      </c>
      <c r="K17" s="137" t="s">
        <v>123</v>
      </c>
      <c r="L17" s="137" t="s">
        <v>124</v>
      </c>
      <c r="M17" s="137" t="s">
        <v>81</v>
      </c>
      <c r="N17" s="139">
        <v>111</v>
      </c>
      <c r="O17" s="140" t="e" vm="14">
        <v>#VALUE!</v>
      </c>
      <c r="R17" s="112" t="s">
        <v>121</v>
      </c>
      <c r="S17" s="112">
        <v>118</v>
      </c>
    </row>
    <row r="19" spans="1:19" ht="31.5" customHeight="1">
      <c r="S19" s="110">
        <f>SUM(S4:S18)</f>
        <v>2461</v>
      </c>
    </row>
    <row r="24" spans="1:19" ht="25" customHeight="1"/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5525F-D4DD-495E-8714-C06A5AD27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2025-11-28T04:25:00Z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