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262" documentId="13_ncr:1_{2337FB7E-6BC3-4489-97DB-3581A442A00B}" xr6:coauthVersionLast="47" xr6:coauthVersionMax="47" xr10:uidLastSave="{A6B9099D-691D-42B8-BB89-C9F8FF3474CC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7" l="1"/>
  <c r="K3" i="7" l="1"/>
  <c r="K4" i="7"/>
  <c r="K5" i="7"/>
  <c r="K2" i="7"/>
  <c r="I11" i="2" s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<sst xmlns="http://schemas.openxmlformats.org/spreadsheetml/2006/main" count="67" uniqueCount="65">
  <si>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</si>
  <si>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</si>
  <si>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</si>
  <si>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</si>
  <si>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</si>
  <si>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</si>
  <si>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</si>
  <si>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</si>
  <si>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</si>
  <si>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</si>
  <si>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</si>
  <si>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</si>
  <si>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</si>
  <si>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</si>
  <si>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</si>
  <si>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</si>
  <si>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</si>
  <si>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</si>
  <si>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</si>
  <si>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</si>
  <si>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</si>
  <si>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</si>
  <si>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</si>
  <si>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</si>
  <si>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</si>
  <si>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</si>
  <si>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</si>
  <si>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</si>
  <si>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</si>
  <si>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</si>
  <si>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</si>
  <si>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</si>
  <si>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</si>
  <si>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</si>
  <si>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</si>
  <si>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</si>
  <si>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</si>
  <si>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</si>
  <si>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</si>
  <si>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>REISS</t>
  </si>
  <si>
    <t>R17  SS26   G2977</t>
  </si>
  <si>
    <t>SS26</t>
  </si>
  <si>
    <t>NOMINATED SUPPLIER</t>
  </si>
  <si>
    <t>ASHLAM</t>
  </si>
  <si>
    <t>DEXOR</t>
  </si>
  <si>
    <t xml:space="preserve">PO number - PO gốc của khách </t>
  </si>
  <si>
    <t>Style Name</t>
  </si>
  <si>
    <t xml:space="preserve">Color </t>
  </si>
  <si>
    <t>XS</t>
  </si>
  <si>
    <t>S</t>
  </si>
  <si>
    <t>M</t>
  </si>
  <si>
    <t>L</t>
  </si>
  <si>
    <t>XL</t>
  </si>
  <si>
    <t>XXL</t>
  </si>
  <si>
    <t>WASHED BLACK</t>
  </si>
  <si>
    <t>STONE</t>
  </si>
  <si>
    <t>PAPAYA ORANGE</t>
  </si>
  <si>
    <t>CHOCOLATE BROWN</t>
  </si>
  <si>
    <t>2-2205A024-S0193</t>
  </si>
  <si>
    <t>REISS BARCODE STICKER: RE BARC02</t>
  </si>
  <si>
    <t>20.00x20.00 MM</t>
  </si>
  <si>
    <t>ASHLAM + DEXOR</t>
  </si>
  <si>
    <t>X</t>
  </si>
  <si>
    <t>WHITE</t>
  </si>
  <si>
    <t>RETAIL PRICE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</si>
</sst>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20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K11" sqref="K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3" t="s">
        <v>6</v>
      </c>
      <c r="G5" s="104"/>
      <c r="H5" s="111" t="s">
        <v>39</v>
      </c>
      <c r="I5" s="112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3" t="s">
        <v>9</v>
      </c>
      <c r="G6" s="104"/>
      <c r="H6" s="113" t="s">
        <v>41</v>
      </c>
      <c r="I6" s="114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2"/>
      <c r="C7" s="102"/>
      <c r="D7" s="27"/>
      <c r="E7" s="19"/>
      <c r="F7" s="103" t="s">
        <v>12</v>
      </c>
      <c r="G7" s="104"/>
      <c r="H7" s="105">
        <v>45784</v>
      </c>
      <c r="I7" s="106"/>
      <c r="J7" s="20"/>
      <c r="K7" s="20"/>
      <c r="L7" s="21"/>
      <c r="M7" s="22" t="s">
        <v>13</v>
      </c>
      <c r="N7" s="28" t="s">
        <v>40</v>
      </c>
    </row>
    <row r="8" spans="1:19" ht="30.75" customHeight="1">
      <c r="A8" s="94" t="s">
        <v>14</v>
      </c>
      <c r="B8" s="110"/>
      <c r="C8" s="110"/>
      <c r="D8" s="29"/>
      <c r="E8" s="19"/>
      <c r="F8" s="103" t="s">
        <v>15</v>
      </c>
      <c r="G8" s="104"/>
      <c r="H8" s="105" t="s">
        <v>35</v>
      </c>
      <c r="I8" s="106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61</v>
      </c>
      <c r="B11" s="42" t="s">
        <v>58</v>
      </c>
      <c r="C11" s="44" t="s">
        <v>59</v>
      </c>
      <c r="D11" s="45" t="s">
        <v>60</v>
      </c>
      <c r="E11" s="98" t="s">
        <v>42</v>
      </c>
      <c r="F11" s="45" t="s">
        <v>62</v>
      </c>
      <c r="G11" s="46" t="s">
        <v>63</v>
      </c>
      <c r="H11" s="47" t="s">
        <v>37</v>
      </c>
      <c r="I11" s="43">
        <f>DETAIL!K6</f>
        <v>1795</v>
      </c>
      <c r="J11" s="43">
        <v>0</v>
      </c>
      <c r="K11" s="43">
        <f t="shared" ref="K11" si="0">I11-J11</f>
        <v>1795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1795</v>
      </c>
      <c r="J13" s="63"/>
      <c r="K13" s="62">
        <f>SUM(K11:K12)</f>
        <v>1795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08" t="s">
        <v>31</v>
      </c>
      <c r="B15" s="108"/>
      <c r="C15" s="72"/>
      <c r="D15" s="73"/>
      <c r="E15" s="109" t="s">
        <v>32</v>
      </c>
      <c r="F15" s="109"/>
      <c r="G15" s="109"/>
      <c r="H15" s="74"/>
      <c r="I15" s="75"/>
      <c r="J15" s="75"/>
      <c r="K15" s="75"/>
      <c r="L15" s="107" t="s">
        <v>33</v>
      </c>
      <c r="M15" s="107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6"/>
  <sheetViews>
    <sheetView tabSelected="1" workbookViewId="0">
      <selection activeCell="D6" sqref="D6"/>
    </sheetView>
  </sheetViews>
  <sheetFormatPr defaultRowHeight="14.5"/>
  <cols>
    <col min="1" max="1" width="31.81640625" customWidth="1"/>
    <col min="2" max="2" width="11.08984375" customWidth="1"/>
    <col min="3" max="4" width="17.54296875" customWidth="1"/>
    <col min="5" max="10" width="11.08984375" customWidth="1"/>
  </cols>
  <sheetData>
    <row r="1" spans="1:11" ht="22.5" customHeight="1" thickBot="1">
      <c r="A1" s="99" t="s">
        <v>45</v>
      </c>
      <c r="B1" s="99" t="s">
        <v>46</v>
      </c>
      <c r="C1" s="99" t="s">
        <v>47</v>
      </c>
      <c r="D1" s="99" t="s">
        <v>64</v>
      </c>
      <c r="E1" s="99" t="s">
        <v>48</v>
      </c>
      <c r="F1" s="99" t="s">
        <v>49</v>
      </c>
      <c r="G1" s="99" t="s">
        <v>50</v>
      </c>
      <c r="H1" s="99" t="s">
        <v>51</v>
      </c>
      <c r="I1" s="99" t="s">
        <v>52</v>
      </c>
      <c r="J1" s="99" t="s">
        <v>53</v>
      </c>
    </row>
    <row r="2" spans="1:11" ht="15" thickBot="1">
      <c r="A2" s="100">
        <v>31508</v>
      </c>
      <c r="B2" s="100" t="s">
        <v>43</v>
      </c>
      <c r="C2" s="100" t="s">
        <v>54</v>
      </c>
      <c r="D2" s="100">
        <v>198</v>
      </c>
      <c r="E2" s="100">
        <v>11</v>
      </c>
      <c r="F2" s="100">
        <v>53</v>
      </c>
      <c r="G2" s="100">
        <v>125</v>
      </c>
      <c r="H2" s="100">
        <v>105</v>
      </c>
      <c r="I2" s="100">
        <v>54</v>
      </c>
      <c r="J2" s="100">
        <v>11</v>
      </c>
      <c r="K2">
        <f>SUM(E2:J2)</f>
        <v>359</v>
      </c>
    </row>
    <row r="3" spans="1:11" ht="15" thickBot="1">
      <c r="A3" s="100">
        <v>31508</v>
      </c>
      <c r="B3" s="100" t="s">
        <v>43</v>
      </c>
      <c r="C3" s="100" t="s">
        <v>55</v>
      </c>
      <c r="D3" s="100">
        <v>198</v>
      </c>
      <c r="E3" s="100">
        <v>12</v>
      </c>
      <c r="F3" s="100">
        <v>58</v>
      </c>
      <c r="G3" s="100">
        <v>135</v>
      </c>
      <c r="H3" s="100">
        <v>117</v>
      </c>
      <c r="I3" s="100">
        <v>62</v>
      </c>
      <c r="J3" s="100">
        <v>13</v>
      </c>
      <c r="K3">
        <f t="shared" ref="K3:K5" si="0">SUM(E3:J3)</f>
        <v>397</v>
      </c>
    </row>
    <row r="4" spans="1:11" ht="15" thickBot="1">
      <c r="A4" s="100">
        <v>31505</v>
      </c>
      <c r="B4" s="100" t="s">
        <v>44</v>
      </c>
      <c r="C4" s="100" t="s">
        <v>56</v>
      </c>
      <c r="D4" s="100">
        <v>110</v>
      </c>
      <c r="E4" s="100">
        <v>10</v>
      </c>
      <c r="F4" s="100">
        <v>57</v>
      </c>
      <c r="G4" s="100">
        <v>147</v>
      </c>
      <c r="H4" s="100">
        <v>124</v>
      </c>
      <c r="I4" s="100">
        <v>60</v>
      </c>
      <c r="J4" s="100">
        <v>15</v>
      </c>
      <c r="K4">
        <f t="shared" si="0"/>
        <v>413</v>
      </c>
    </row>
    <row r="5" spans="1:11" ht="15" thickBot="1">
      <c r="A5" s="100">
        <v>31505</v>
      </c>
      <c r="B5" s="100" t="s">
        <v>44</v>
      </c>
      <c r="C5" s="100" t="s">
        <v>57</v>
      </c>
      <c r="D5" s="100">
        <v>110</v>
      </c>
      <c r="E5" s="100">
        <v>19</v>
      </c>
      <c r="F5" s="100">
        <v>86</v>
      </c>
      <c r="G5" s="100">
        <v>227</v>
      </c>
      <c r="H5" s="100">
        <v>190</v>
      </c>
      <c r="I5" s="100">
        <v>84</v>
      </c>
      <c r="J5" s="100">
        <v>20</v>
      </c>
      <c r="K5">
        <f t="shared" si="0"/>
        <v>626</v>
      </c>
    </row>
    <row r="6" spans="1:11">
      <c r="K6" s="101">
        <f>SUM(K2:K5)</f>
        <v>1795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F71D815D-CD45-4F86-8EC0-9D997A931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2025-12-16T09:54:57Z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