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 -FW25/2-PRODUCTION/4-INTERNAL-PURCHASE-ORDER/4-2-TRIM-ORDER/TRIM-PO/SIGN-PO/DROP 1/"/>
    </mc:Choice>
  </mc:AlternateContent>
  <xr:revisionPtr revIDLastSave="637" documentId="13_ncr:1_{8517841B-54A3-42B6-B633-5C4495D7276B}" xr6:coauthVersionLast="47" xr6:coauthVersionMax="47" xr10:uidLastSave="{EB9FA156-3A66-45BF-83F0-C3E2BABCE6DA}"/>
  <bookViews>
    <workbookView xWindow="380" yWindow="380" windowWidth="16640" windowHeight="10020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2" i="5"/>
  <c r="E10" i="5"/>
  <c r="F10" i="5" l="1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<sst xmlns="http://schemas.openxmlformats.org/spreadsheetml/2006/main" count="72" uniqueCount="65">
  <si>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</si>
  <si>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</si>
  <si>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</si>
  <si>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</si>
  <si>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</si>
  <si>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</si>
  <si>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</si>
  <si>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</si>
  <si>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</si>
  <si>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</si>
  <si>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</si>
  <si>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</si>
  <si>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</si>
  <si>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</si>
  <si>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</si>
  <si>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</si>
  <si>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</si>
  <si>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</si>
  <si>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</si>
  <si>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</si>
  <si>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</si>
  <si>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</si>
  <si>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</si>
  <si>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</si>
  <si>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</si>
  <si>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</si>
  <si>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</si>
  <si>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</si>
  <si>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</si>
  <si>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</si>
  <si>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</si>
  <si>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</si>
  <si>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</si>
  <si>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</si>
  <si>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</si>
  <si>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</si>
  <si>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</si>
  <si>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</si>
  <si>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</si>
  <si>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</si>
  <si>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</si>
  <si>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</si>
  <si>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</si>
  <si>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</si>
  <si>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</si>
  <si>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</si>
  <si>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</si>
  <si>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</si>
  <si>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</si>
  <si>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</si>
  <si>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</si>
  <si>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NCC CHỈ SETUP LAYOUT . NOT RUN CHO SẢN XUẤT</t>
  </si>
  <si>
    <t>Style No ( Tên file PDF)</t>
  </si>
  <si>
    <t>STT</t>
  </si>
  <si>
    <t>ORDER</t>
  </si>
  <si>
    <t>all</t>
  </si>
  <si>
    <t>GIAO</t>
  </si>
  <si>
    <t>USST002527_MVP_Heavyweight_Oversize_Tee</t>
  </si>
  <si>
    <t>WSHT02553_Go-To_Heavyweight_Reflective_Skimmer_tee</t>
  </si>
  <si>
    <t>USST02488_Urban_Blur_Heavyweight_Unisex_Oversized_Tee.ai</t>
  </si>
  <si>
    <t>USST02485_Trust_The_Process_Heavyweight_Unisex_Oversized_Tee</t>
  </si>
  <si>
    <t>USST02484_Pressure_is_Privilege_Oversized_Tee</t>
  </si>
  <si>
    <t>USST02483_Sticker_Heavyweight_Oversized_Tee</t>
  </si>
  <si>
    <t>UHOD02669_Urban_Blur_Unisex_Oversized_Hoodie</t>
  </si>
  <si>
    <t>UHOD02542_Sticker_Unisex_Oversized_Hoodie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</si>
</sst>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11" borderId="1" xfId="0" applyFont="1" applyFill="1" applyBorder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P11" sqref="P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09" t="s">
        <v>6</v>
      </c>
      <c r="G5" s="110"/>
      <c r="H5" s="111" t="s">
        <v>37</v>
      </c>
      <c r="I5" s="112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3" t="s">
        <v>38</v>
      </c>
      <c r="I6" s="114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7"/>
      <c r="C7" s="117"/>
      <c r="D7" s="27"/>
      <c r="E7" s="19"/>
      <c r="F7" s="109" t="s">
        <v>12</v>
      </c>
      <c r="G7" s="110"/>
      <c r="H7" s="115">
        <v>45784</v>
      </c>
      <c r="I7" s="116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21"/>
      <c r="C8" s="121"/>
      <c r="D8" s="29"/>
      <c r="E8" s="19"/>
      <c r="F8" s="109" t="s">
        <v>15</v>
      </c>
      <c r="G8" s="110"/>
      <c r="H8" s="115" t="s">
        <v>36</v>
      </c>
      <c r="I8" s="116"/>
      <c r="J8" s="30"/>
      <c r="K8" s="30"/>
      <c r="L8" s="21"/>
      <c r="M8" s="22" t="s">
        <v>16</v>
      </c>
      <c r="N8" s="31" t="s">
        <v>56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55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DETAIL!F10</f>
        <v>28100</v>
      </c>
      <c r="J11" s="43">
        <v>0</v>
      </c>
      <c r="K11" s="43">
        <f t="shared" ref="K11" si="0">I11-J11</f>
        <v>28100</v>
      </c>
      <c r="L11" s="48"/>
      <c r="M11" s="49">
        <f t="shared" ref="M11" si="1">K11*L11</f>
        <v>0</v>
      </c>
      <c r="N11" s="97" t="s">
        <v>51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28100</v>
      </c>
      <c r="J13" s="63"/>
      <c r="K13" s="62">
        <f>SUM(K11:K12)</f>
        <v>28100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9" t="s">
        <v>31</v>
      </c>
      <c r="B15" s="119"/>
      <c r="C15" s="72"/>
      <c r="D15" s="73"/>
      <c r="E15" s="120" t="s">
        <v>32</v>
      </c>
      <c r="F15" s="120"/>
      <c r="G15" s="120"/>
      <c r="H15" s="74"/>
      <c r="I15" s="75"/>
      <c r="J15" s="75"/>
      <c r="K15" s="75"/>
      <c r="L15" s="118" t="s">
        <v>33</v>
      </c>
      <c r="M15" s="11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10"/>
  <sheetViews>
    <sheetView topLeftCell="C1" zoomScale="70" zoomScaleNormal="70" workbookViewId="0">
      <selection activeCell="D23" sqref="D23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53</v>
      </c>
      <c r="D1" s="104" t="s">
        <v>52</v>
      </c>
      <c r="E1" s="105" t="s">
        <v>45</v>
      </c>
      <c r="F1" s="105" t="s">
        <v>54</v>
      </c>
    </row>
    <row r="2" spans="1:6" s="99" customFormat="1" ht="15" customHeight="1">
      <c r="A2" s="106" t="s">
        <v>46</v>
      </c>
      <c r="B2" s="106" t="s">
        <v>47</v>
      </c>
      <c r="C2" s="106">
        <v>1</v>
      </c>
      <c r="D2" s="101" t="s">
        <v>64</v>
      </c>
      <c r="E2" s="108">
        <v>805</v>
      </c>
      <c r="F2" s="103">
        <f>ROUNDUP(E2+E2*10%,-1)</f>
        <v>890</v>
      </c>
    </row>
    <row r="3" spans="1:6" s="99" customFormat="1" ht="15" customHeight="1">
      <c r="A3" s="106" t="s">
        <v>46</v>
      </c>
      <c r="B3" s="106" t="s">
        <v>47</v>
      </c>
      <c r="C3" s="106">
        <v>2</v>
      </c>
      <c r="D3" s="101" t="s">
        <v>63</v>
      </c>
      <c r="E3" s="108">
        <v>754</v>
      </c>
      <c r="F3" s="103">
        <f t="shared" ref="F3:F9" si="0">ROUNDUP(E3+E3*10%,-1)</f>
        <v>830</v>
      </c>
    </row>
    <row r="4" spans="1:6" s="99" customFormat="1" ht="15" customHeight="1">
      <c r="A4" s="106" t="s">
        <v>46</v>
      </c>
      <c r="B4" s="106" t="s">
        <v>47</v>
      </c>
      <c r="C4" s="106">
        <v>3</v>
      </c>
      <c r="D4" s="101" t="s">
        <v>62</v>
      </c>
      <c r="E4" s="108">
        <v>4613</v>
      </c>
      <c r="F4" s="103">
        <f t="shared" si="0"/>
        <v>5080</v>
      </c>
    </row>
    <row r="5" spans="1:6" s="99" customFormat="1" ht="15" customHeight="1">
      <c r="A5" s="106"/>
      <c r="B5" s="106"/>
      <c r="C5" s="106">
        <v>4</v>
      </c>
      <c r="D5" s="101" t="s">
        <v>61</v>
      </c>
      <c r="E5" s="108">
        <v>5173</v>
      </c>
      <c r="F5" s="103">
        <f t="shared" si="0"/>
        <v>5700</v>
      </c>
    </row>
    <row r="6" spans="1:6" s="99" customFormat="1" ht="23" customHeight="1">
      <c r="A6" s="106" t="s">
        <v>46</v>
      </c>
      <c r="B6" s="106" t="s">
        <v>47</v>
      </c>
      <c r="C6" s="106">
        <v>5</v>
      </c>
      <c r="D6" s="101" t="s">
        <v>60</v>
      </c>
      <c r="E6" s="108">
        <v>5615</v>
      </c>
      <c r="F6" s="103">
        <f t="shared" si="0"/>
        <v>6180</v>
      </c>
    </row>
    <row r="7" spans="1:6" s="99" customFormat="1" ht="24" customHeight="1">
      <c r="A7" s="106"/>
      <c r="B7" s="106"/>
      <c r="C7" s="106">
        <v>6</v>
      </c>
      <c r="D7" s="101" t="s">
        <v>59</v>
      </c>
      <c r="E7" s="108">
        <v>4720</v>
      </c>
      <c r="F7" s="103">
        <f t="shared" si="0"/>
        <v>5200</v>
      </c>
    </row>
    <row r="8" spans="1:6" s="99" customFormat="1" ht="20" customHeight="1">
      <c r="A8" s="106"/>
      <c r="B8" s="106"/>
      <c r="C8" s="106">
        <v>7</v>
      </c>
      <c r="D8" s="101" t="s">
        <v>57</v>
      </c>
      <c r="E8" s="108">
        <v>2010</v>
      </c>
      <c r="F8" s="103">
        <f t="shared" si="0"/>
        <v>2220</v>
      </c>
    </row>
    <row r="9" spans="1:6" s="99" customFormat="1" ht="29.5" customHeight="1">
      <c r="A9" s="106"/>
      <c r="B9" s="106"/>
      <c r="C9" s="106">
        <v>8</v>
      </c>
      <c r="D9" s="101" t="s">
        <v>58</v>
      </c>
      <c r="E9" s="108">
        <v>1810</v>
      </c>
      <c r="F9" s="103">
        <f t="shared" si="0"/>
        <v>2000</v>
      </c>
    </row>
    <row r="10" spans="1:6">
      <c r="E10" s="107">
        <f>SUM(E2:E9)</f>
        <v>25500</v>
      </c>
      <c r="F10" s="107">
        <f>SUM(F2:F9)</f>
        <v>28100</v>
      </c>
    </row>
  </sheetData>
  <autoFilter ref="E1:E3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2025-06-30T07:40:05Z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