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LSKD/2 -FW25/2-PRODUCTION/4-INTERNAL-PURCHASE-ORDER/4-2-TRIM-ORDER/TRIM-PO/SIGN-PO/DROP 1/"/>
    </mc:Choice>
  </mc:AlternateContent>
  <xr:revisionPtr revIDLastSave="343" documentId="13_ncr:1_{8517841B-54A3-42B6-B633-5C4495D7276B}" xr6:coauthVersionLast="47" xr6:coauthVersionMax="47" xr10:uidLastSave="{F0BF9D77-5DF9-45DB-B26E-FE3F0A3D82CC}"/>
  <bookViews>
    <workbookView xWindow="-110" yWindow="-110" windowWidth="19420" windowHeight="10300" xr2:uid="{00000000-000D-0000-FFFF-FFFF00000000}"/>
  </bookViews>
  <sheets>
    <sheet name="PO" sheetId="2" r:id="rId1"/>
    <sheet name="LAYOUT THAM KHẢO " sheetId="5" r:id="rId2"/>
    <sheet name="DETAIL LAYOUT " sheetId="6" r:id="rId3"/>
  </sheets>
  <definedNames>
    <definedName name="_xlnm._FilterDatabase" localSheetId="2" hidden="1">'DETAIL LAYOUT '!$A$1:$F$1</definedName>
    <definedName name="_xlnm.Print_Area" localSheetId="0">PO!$A$1:$N$15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6" l="1"/>
  <c r="I11" i="2" l="1"/>
  <c r="I13" i="2" s="1"/>
  <c r="K11" i="2" l="1"/>
  <c r="M11" i="2" s="1"/>
  <c r="M13" i="2" s="1"/>
  <c r="K13" i="2" l="1"/>
</calcChain>
</file>

<file path=xl/sharedStrings.xml><?xml version="1.0" encoding="utf-8"?>
<sst xmlns="http://schemas.openxmlformats.org/spreadsheetml/2006/main" count="112" uniqueCount="92">
  <si>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</si>
  <si>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</si>
  <si>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</si>
  <si>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</si>
  <si>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</si>
  <si>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</si>
  <si>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</si>
  <si>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</si>
  <si>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</si>
  <si>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</si>
  <si>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</si>
  <si>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</si>
  <si>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</si>
  <si>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</si>
  <si>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</si>
  <si>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</si>
  <si>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</si>
  <si>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</si>
  <si>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</si>
  <si>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</si>
  <si>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</si>
  <si>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</si>
  <si>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</si>
  <si>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</si>
  <si>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</si>
  <si>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</si>
  <si>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</si>
  <si>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</si>
  <si>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</si>
  <si>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</si>
  <si>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</si>
  <si>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</si>
  <si>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</si>
  <si>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</si>
  <si>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</si>
  <si>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X</t>
  </si>
  <si>
    <t>WHITE</t>
  </si>
  <si>
    <t>PCS</t>
  </si>
  <si>
    <t>TBC</t>
  </si>
  <si>
    <t>ERP</t>
  </si>
  <si>
    <t>CHI TRAN</t>
  </si>
  <si>
    <t>CẦN DUYỆT LAYOUT TRƯỚC KHI SẢN XUẤT</t>
  </si>
  <si>
    <t>LAYOUT THAM KHẢO - THÔNG TIN KHUNG ĐỎ CẦN THAY ĐỔI CHI TIẾT NHƯ SHEET BÊN CẠNH</t>
  </si>
  <si>
    <t>LSKD</t>
  </si>
  <si>
    <t>JOINTAK VN</t>
  </si>
  <si>
    <t>FW25-DROP 1</t>
  </si>
  <si>
    <t>L18  FW25  G2909</t>
  </si>
  <si>
    <t>25.00x17.00 MM</t>
  </si>
  <si>
    <r>
      <t xml:space="preserve">PO: 11896
SKU: MSST00728
</t>
    </r>
    <r>
      <rPr>
        <b/>
        <sz val="18"/>
        <color theme="1"/>
        <rFont val="Calibri"/>
        <family val="2"/>
        <scheme val="minor"/>
      </rPr>
      <t>LSKD</t>
    </r>
  </si>
  <si>
    <t>PO</t>
  </si>
  <si>
    <t>SKU</t>
  </si>
  <si>
    <t>STYLE UA</t>
  </si>
  <si>
    <t>SỐ LƯỢNG ORDER (PCS)</t>
  </si>
  <si>
    <t>NHÃN SKU</t>
  </si>
  <si>
    <t>C0075-HOD023</t>
  </si>
  <si>
    <t>15176</t>
  </si>
  <si>
    <t>UHOD02542</t>
  </si>
  <si>
    <t>C0075-HOD017</t>
  </si>
  <si>
    <t>15210</t>
  </si>
  <si>
    <t>UHOD02669</t>
  </si>
  <si>
    <t>15174</t>
  </si>
  <si>
    <t>USST02483</t>
  </si>
  <si>
    <t>C0075-SST067</t>
  </si>
  <si>
    <t>15175</t>
  </si>
  <si>
    <t>C0075-SST003</t>
  </si>
  <si>
    <t>15173</t>
  </si>
  <si>
    <t>C0075-SST071</t>
  </si>
  <si>
    <t>USST02484</t>
  </si>
  <si>
    <t>15190</t>
  </si>
  <si>
    <t>C0075-SST004</t>
  </si>
  <si>
    <t>15191</t>
  </si>
  <si>
    <t>15189</t>
  </si>
  <si>
    <t>USST02485</t>
  </si>
  <si>
    <t>C0075-SST005</t>
  </si>
  <si>
    <t>15194</t>
  </si>
  <si>
    <t>15197</t>
  </si>
  <si>
    <t>15193</t>
  </si>
  <si>
    <t>USST02488</t>
  </si>
  <si>
    <t>C0075-SST076</t>
  </si>
  <si>
    <t>15208</t>
  </si>
  <si>
    <t>15206</t>
  </si>
  <si>
    <t>15207</t>
  </si>
  <si>
    <t>15209</t>
  </si>
  <si>
    <t>C0075-SST058</t>
  </si>
  <si>
    <t>USST02527</t>
  </si>
  <si>
    <t>WSHT02553</t>
  </si>
  <si>
    <t>15386</t>
  </si>
  <si>
    <t>C0075-SST083</t>
  </si>
  <si>
    <t>C0075-SST009</t>
  </si>
  <si>
    <t>15387</t>
  </si>
  <si>
    <t>15198</t>
  </si>
  <si>
    <t>ALL STYLES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</si>
</sst>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6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32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6" xfId="1" applyFont="1" applyBorder="1" applyAlignment="1" applyProtection="1">
      <alignment vertical="center"/>
      <protection locked="0"/>
    </xf>
    <xf numFmtId="0" fontId="8" fillId="0" borderId="6" xfId="1" applyFont="1" applyBorder="1" applyAlignment="1" applyProtection="1">
      <alignment horizontal="left" vertical="center"/>
      <protection locked="0"/>
    </xf>
    <xf numFmtId="0" fontId="9" fillId="0" borderId="6" xfId="1" applyFont="1" applyBorder="1" applyAlignment="1" applyProtection="1">
      <alignment vertical="center" wrapText="1"/>
      <protection locked="0"/>
    </xf>
    <xf numFmtId="167" fontId="8" fillId="0" borderId="8" xfId="9" applyNumberFormat="1" applyFont="1" applyBorder="1" applyAlignment="1" applyProtection="1">
      <alignment vertical="center"/>
      <protection locked="0"/>
    </xf>
    <xf numFmtId="167" fontId="10" fillId="2" borderId="1" xfId="9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1" xfId="0" quotePrefix="1" applyFont="1" applyBorder="1" applyAlignment="1">
      <alignment horizontal="center"/>
    </xf>
    <xf numFmtId="0" fontId="8" fillId="0" borderId="7" xfId="1" applyFont="1" applyBorder="1" applyAlignment="1" applyProtection="1">
      <alignment vertical="center"/>
      <protection locked="0"/>
    </xf>
    <xf numFmtId="0" fontId="8" fillId="0" borderId="7" xfId="1" applyFont="1" applyBorder="1" applyAlignment="1" applyProtection="1">
      <alignment horizontal="left" vertical="center"/>
      <protection locked="0"/>
    </xf>
    <xf numFmtId="0" fontId="9" fillId="0" borderId="7" xfId="1" applyFont="1" applyBorder="1" applyAlignment="1" applyProtection="1">
      <alignment vertical="center" wrapText="1"/>
      <protection locked="0"/>
    </xf>
    <xf numFmtId="167" fontId="8" fillId="0" borderId="11" xfId="9" applyNumberFormat="1" applyFont="1" applyBorder="1" applyAlignment="1" applyProtection="1">
      <alignment vertical="center"/>
      <protection locked="0"/>
    </xf>
    <xf numFmtId="16" fontId="11" fillId="0" borderId="1" xfId="0" quotePrefix="1" applyNumberFormat="1" applyFont="1" applyBorder="1" applyAlignment="1">
      <alignment horizontal="center"/>
    </xf>
    <xf numFmtId="167" fontId="8" fillId="0" borderId="6" xfId="9" applyNumberFormat="1" applyFont="1" applyBorder="1" applyAlignment="1" applyProtection="1">
      <alignment vertical="center"/>
      <protection locked="0"/>
    </xf>
    <xf numFmtId="167" fontId="11" fillId="0" borderId="9" xfId="9" applyNumberFormat="1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4" borderId="2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vertical="top"/>
    </xf>
    <xf numFmtId="0" fontId="8" fillId="4" borderId="0" xfId="6" applyFont="1" applyFill="1" applyAlignment="1">
      <alignment vertical="top"/>
    </xf>
    <xf numFmtId="0" fontId="8" fillId="4" borderId="0" xfId="6" applyFont="1" applyFill="1" applyAlignment="1">
      <alignment horizontal="center" vertical="center"/>
    </xf>
    <xf numFmtId="167" fontId="8" fillId="4" borderId="8" xfId="9" quotePrefix="1" applyNumberFormat="1" applyFont="1" applyFill="1" applyBorder="1" applyAlignment="1">
      <alignment horizontal="center" vertical="center"/>
    </xf>
    <xf numFmtId="167" fontId="9" fillId="4" borderId="1" xfId="9" quotePrefix="1" applyNumberFormat="1" applyFont="1" applyFill="1" applyBorder="1" applyAlignment="1">
      <alignment horizontal="center" vertical="center"/>
    </xf>
    <xf numFmtId="15" fontId="8" fillId="4" borderId="1" xfId="2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vertical="top"/>
    </xf>
    <xf numFmtId="0" fontId="9" fillId="4" borderId="1" xfId="3" quotePrefix="1" applyFont="1" applyFill="1" applyBorder="1" applyAlignment="1">
      <alignment horizontal="center" vertical="center"/>
    </xf>
    <xf numFmtId="0" fontId="13" fillId="4" borderId="2" xfId="8" applyFont="1" applyFill="1" applyBorder="1" applyAlignment="1" applyProtection="1">
      <alignment vertical="top"/>
    </xf>
    <xf numFmtId="0" fontId="9" fillId="0" borderId="1" xfId="3" applyFont="1" applyBorder="1" applyAlignment="1">
      <alignment horizontal="center" vertical="center"/>
    </xf>
    <xf numFmtId="0" fontId="13" fillId="4" borderId="10" xfId="8" applyFont="1" applyFill="1" applyBorder="1" applyAlignment="1" applyProtection="1">
      <alignment vertical="top"/>
    </xf>
    <xf numFmtId="164" fontId="8" fillId="4" borderId="0" xfId="6" applyNumberFormat="1" applyFont="1" applyFill="1" applyAlignment="1">
      <alignment horizontal="center" vertical="center"/>
    </xf>
    <xf numFmtId="0" fontId="8" fillId="4" borderId="1" xfId="2" applyFont="1" applyFill="1" applyBorder="1" applyAlignment="1">
      <alignment horizontal="center" vertical="center"/>
    </xf>
    <xf numFmtId="0" fontId="11" fillId="0" borderId="0" xfId="0" quotePrefix="1" applyFont="1" applyAlignment="1">
      <alignment horizontal="left"/>
    </xf>
    <xf numFmtId="0" fontId="8" fillId="0" borderId="9" xfId="1" applyFont="1" applyBorder="1" applyAlignment="1" applyProtection="1">
      <alignment vertical="center"/>
      <protection locked="0"/>
    </xf>
    <xf numFmtId="0" fontId="8" fillId="0" borderId="9" xfId="1" applyFont="1" applyBorder="1" applyAlignment="1" applyProtection="1">
      <alignment horizontal="left" vertical="center"/>
      <protection locked="0"/>
    </xf>
    <xf numFmtId="0" fontId="9" fillId="0" borderId="9" xfId="1" applyFont="1" applyBorder="1" applyAlignment="1" applyProtection="1">
      <alignment vertical="center" wrapText="1"/>
      <protection locked="0"/>
    </xf>
    <xf numFmtId="167" fontId="8" fillId="0" borderId="7" xfId="9" applyNumberFormat="1" applyFont="1" applyBorder="1" applyAlignment="1" applyProtection="1">
      <alignment vertical="center"/>
      <protection locked="0"/>
    </xf>
    <xf numFmtId="0" fontId="9" fillId="6" borderId="1" xfId="6" applyFont="1" applyFill="1" applyBorder="1" applyAlignment="1">
      <alignment horizontal="center" vertical="center" wrapText="1"/>
    </xf>
    <xf numFmtId="0" fontId="9" fillId="6" borderId="1" xfId="6" applyFont="1" applyFill="1" applyBorder="1" applyAlignment="1">
      <alignment horizontal="left" vertical="center" wrapText="1"/>
    </xf>
    <xf numFmtId="0" fontId="9" fillId="6" borderId="1" xfId="6" applyFont="1" applyFill="1" applyBorder="1" applyAlignment="1">
      <alignment horizontal="center" vertical="center"/>
    </xf>
    <xf numFmtId="0" fontId="9" fillId="8" borderId="1" xfId="6" applyFont="1" applyFill="1" applyBorder="1" applyAlignment="1">
      <alignment horizontal="center" vertical="center" wrapText="1"/>
    </xf>
    <xf numFmtId="167" fontId="9" fillId="6" borderId="1" xfId="9" applyNumberFormat="1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 wrapText="1"/>
    </xf>
    <xf numFmtId="3" fontId="11" fillId="0" borderId="1" xfId="3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1" fontId="10" fillId="0" borderId="1" xfId="3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168" fontId="11" fillId="0" borderId="1" xfId="9" applyNumberFormat="1" applyFont="1" applyFill="1" applyBorder="1" applyAlignment="1">
      <alignment horizontal="center" vertical="center"/>
    </xf>
    <xf numFmtId="168" fontId="11" fillId="0" borderId="1" xfId="9" applyNumberFormat="1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left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14" fillId="7" borderId="1" xfId="2" applyFont="1" applyFill="1" applyBorder="1" applyAlignment="1">
      <alignment horizontal="center" vertical="center"/>
    </xf>
    <xf numFmtId="1" fontId="15" fillId="7" borderId="1" xfId="3" applyNumberFormat="1" applyFont="1" applyFill="1" applyBorder="1" applyAlignment="1">
      <alignment horizontal="center" vertical="center" wrapText="1"/>
    </xf>
    <xf numFmtId="3" fontId="15" fillId="7" borderId="1" xfId="3" applyNumberFormat="1" applyFont="1" applyFill="1" applyBorder="1" applyAlignment="1">
      <alignment horizontal="center" vertical="center"/>
    </xf>
    <xf numFmtId="168" fontId="8" fillId="7" borderId="1" xfId="9" applyNumberFormat="1" applyFont="1" applyFill="1" applyBorder="1" applyAlignment="1">
      <alignment horizontal="center" vertical="center"/>
    </xf>
    <xf numFmtId="168" fontId="8" fillId="7" borderId="1" xfId="9" applyNumberFormat="1" applyFont="1" applyFill="1" applyBorder="1" applyAlignment="1">
      <alignment horizontal="center" vertical="center" wrapText="1"/>
    </xf>
    <xf numFmtId="166" fontId="8" fillId="7" borderId="1" xfId="5" applyNumberFormat="1" applyFont="1" applyFill="1" applyBorder="1" applyAlignment="1">
      <alignment horizontal="center" vertical="center"/>
    </xf>
    <xf numFmtId="0" fontId="8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left" vertical="center" wrapText="1"/>
    </xf>
    <xf numFmtId="0" fontId="16" fillId="4" borderId="0" xfId="2" applyFont="1" applyFill="1" applyAlignment="1">
      <alignment horizontal="center" vertical="center" wrapText="1"/>
    </xf>
    <xf numFmtId="3" fontId="9" fillId="5" borderId="1" xfId="2" applyNumberFormat="1" applyFont="1" applyFill="1" applyBorder="1" applyAlignment="1">
      <alignment horizontal="center" vertical="center" wrapText="1"/>
    </xf>
    <xf numFmtId="3" fontId="9" fillId="0" borderId="1" xfId="2" applyNumberFormat="1" applyFont="1" applyBorder="1" applyAlignment="1">
      <alignment horizontal="center" vertical="center" wrapText="1"/>
    </xf>
    <xf numFmtId="168" fontId="8" fillId="4" borderId="0" xfId="9" applyNumberFormat="1" applyFont="1" applyFill="1" applyAlignment="1">
      <alignment horizontal="center" vertical="center" wrapText="1"/>
    </xf>
    <xf numFmtId="168" fontId="9" fillId="5" borderId="1" xfId="9" applyNumberFormat="1" applyFont="1" applyFill="1" applyBorder="1" applyAlignment="1">
      <alignment vertical="center" wrapText="1"/>
    </xf>
    <xf numFmtId="0" fontId="8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14" fontId="18" fillId="4" borderId="0" xfId="2" quotePrefix="1" applyNumberFormat="1" applyFont="1" applyFill="1" applyAlignment="1">
      <alignment horizontal="left" vertical="center"/>
    </xf>
    <xf numFmtId="14" fontId="18" fillId="4" borderId="0" xfId="2" quotePrefix="1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167" fontId="8" fillId="4" borderId="0" xfId="9" applyNumberFormat="1" applyFont="1" applyFill="1" applyAlignment="1">
      <alignment horizontal="center" vertical="center"/>
    </xf>
    <xf numFmtId="0" fontId="16" fillId="0" borderId="0" xfId="2" applyFont="1" applyAlignment="1">
      <alignment horizontal="left" vertical="center" wrapText="1"/>
    </xf>
    <xf numFmtId="0" fontId="16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7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17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vertical="center" wrapText="1"/>
      <protection locked="0"/>
    </xf>
    <xf numFmtId="0" fontId="8" fillId="0" borderId="0" xfId="1" applyFont="1" applyAlignment="1" applyProtection="1">
      <alignment vertical="center"/>
      <protection locked="0"/>
    </xf>
    <xf numFmtId="167" fontId="11" fillId="0" borderId="0" xfId="9" applyNumberFormat="1" applyFont="1" applyAlignment="1">
      <alignment horizontal="left"/>
    </xf>
    <xf numFmtId="0" fontId="17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15" fontId="8" fillId="0" borderId="0" xfId="1" applyNumberFormat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center" wrapText="1"/>
      <protection locked="0"/>
    </xf>
    <xf numFmtId="15" fontId="8" fillId="0" borderId="0" xfId="1" applyNumberFormat="1" applyFont="1" applyAlignment="1" applyProtection="1">
      <alignment vertical="center"/>
      <protection locked="0"/>
    </xf>
    <xf numFmtId="0" fontId="10" fillId="0" borderId="0" xfId="0" applyFont="1" applyAlignment="1">
      <alignment horizontal="left" wrapText="1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7" xfId="1" applyFont="1" applyBorder="1" applyAlignment="1" applyProtection="1">
      <alignment horizontal="center" vertical="center"/>
      <protection locked="0"/>
    </xf>
    <xf numFmtId="0" fontId="9" fillId="4" borderId="2" xfId="6" applyFont="1" applyFill="1" applyBorder="1" applyAlignment="1">
      <alignment horizontal="center" vertical="center"/>
    </xf>
    <xf numFmtId="0" fontId="9" fillId="4" borderId="3" xfId="6" applyFont="1" applyFill="1" applyBorder="1" applyAlignment="1">
      <alignment horizontal="center" vertical="center"/>
    </xf>
    <xf numFmtId="0" fontId="9" fillId="4" borderId="10" xfId="6" applyFont="1" applyFill="1" applyBorder="1" applyAlignment="1">
      <alignment horizontal="center" vertical="center"/>
    </xf>
    <xf numFmtId="0" fontId="8" fillId="0" borderId="9" xfId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166" fontId="14" fillId="0" borderId="12" xfId="5" applyNumberFormat="1" applyFont="1" applyFill="1" applyBorder="1" applyAlignment="1">
      <alignment horizontal="center" vertical="center" wrapText="1"/>
    </xf>
    <xf numFmtId="0" fontId="20" fillId="9" borderId="0" xfId="0" applyFont="1" applyFill="1"/>
    <xf numFmtId="0" fontId="7" fillId="9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9" borderId="0" xfId="0" applyFont="1" applyFill="1" applyAlignment="1">
      <alignment horizontal="center" wrapText="1"/>
    </xf>
    <xf numFmtId="0" fontId="0" fillId="0" borderId="1" xfId="0" quotePrefix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9" fillId="4" borderId="4" xfId="6" applyFont="1" applyFill="1" applyBorder="1" applyAlignment="1">
      <alignment horizontal="left" vertical="center" wrapText="1"/>
    </xf>
    <xf numFmtId="0" fontId="9" fillId="4" borderId="5" xfId="6" applyFont="1" applyFill="1" applyBorder="1" applyAlignment="1">
      <alignment horizontal="left" vertical="center" wrapText="1"/>
    </xf>
    <xf numFmtId="0" fontId="9" fillId="4" borderId="4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  <xf numFmtId="0" fontId="8" fillId="4" borderId="4" xfId="6" applyFont="1" applyFill="1" applyBorder="1" applyAlignment="1">
      <alignment horizontal="center" vertical="center"/>
    </xf>
    <xf numFmtId="0" fontId="8" fillId="4" borderId="5" xfId="6" applyFont="1" applyFill="1" applyBorder="1" applyAlignment="1">
      <alignment horizontal="center" vertical="center"/>
    </xf>
    <xf numFmtId="164" fontId="8" fillId="4" borderId="4" xfId="6" applyNumberFormat="1" applyFont="1" applyFill="1" applyBorder="1" applyAlignment="1">
      <alignment horizontal="center" vertical="center"/>
    </xf>
    <xf numFmtId="164" fontId="8" fillId="4" borderId="5" xfId="6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top"/>
    </xf>
    <xf numFmtId="167" fontId="16" fillId="4" borderId="0" xfId="9" applyNumberFormat="1" applyFont="1" applyFill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8" fillId="4" borderId="10" xfId="0" applyFont="1" applyFill="1" applyBorder="1" applyAlignment="1">
      <alignment horizontal="left" vertical="top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76200</xdr:rowOff>
    </xdr:from>
    <xdr:to>
      <xdr:col>1</xdr:col>
      <xdr:colOff>571500</xdr:colOff>
      <xdr:row>2</xdr:row>
      <xdr:rowOff>76200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3B122F21-95C8-356E-3819-6CD63FE39C16}"/>
            </a:ext>
          </a:extLst>
        </xdr:cNvPr>
        <xdr:cNvCxnSpPr/>
      </xdr:nvCxnSpPr>
      <xdr:spPr>
        <a:xfrm>
          <a:off x="57150" y="590550"/>
          <a:ext cx="11239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158750</xdr:colOff>
      <xdr:row>3</xdr:row>
      <xdr:rowOff>31750</xdr:rowOff>
    </xdr:from>
    <xdr:to>
      <xdr:col>2</xdr:col>
      <xdr:colOff>165100</xdr:colOff>
      <xdr:row>7</xdr:row>
      <xdr:rowOff>146050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E2298A52-3409-0931-4593-B00E115E3C81}"/>
            </a:ext>
          </a:extLst>
        </xdr:cNvPr>
        <xdr:cNvCxnSpPr/>
      </xdr:nvCxnSpPr>
      <xdr:spPr>
        <a:xfrm flipH="1">
          <a:off x="1377950" y="736600"/>
          <a:ext cx="6350" cy="8509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387350</xdr:colOff>
      <xdr:row>1</xdr:row>
      <xdr:rowOff>50800</xdr:rowOff>
    </xdr:from>
    <xdr:ext cx="568874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8CDC6C7-8ED1-093F-89CB-41D0D41B56B4}"/>
            </a:ext>
          </a:extLst>
        </xdr:cNvPr>
        <xdr:cNvSpPr txBox="1"/>
      </xdr:nvSpPr>
      <xdr:spPr>
        <a:xfrm>
          <a:off x="387350" y="381000"/>
          <a:ext cx="56887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25MM</a:t>
          </a:r>
        </a:p>
      </xdr:txBody>
    </xdr:sp>
    <xdr:clientData/>
  </xdr:oneCellAnchor>
  <xdr:oneCellAnchor>
    <xdr:from>
      <xdr:col>2</xdr:col>
      <xdr:colOff>215900</xdr:colOff>
      <xdr:row>4</xdr:row>
      <xdr:rowOff>177800</xdr:rowOff>
    </xdr:from>
    <xdr:ext cx="568874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50B2DFE-C9CE-CE34-21F4-0D9231D10B17}"/>
            </a:ext>
          </a:extLst>
        </xdr:cNvPr>
        <xdr:cNvSpPr txBox="1"/>
      </xdr:nvSpPr>
      <xdr:spPr>
        <a:xfrm>
          <a:off x="1435100" y="1066800"/>
          <a:ext cx="56887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17MM</a:t>
          </a:r>
        </a:p>
      </xdr:txBody>
    </xdr:sp>
    <xdr:clientData/>
  </xdr:oneCellAnchor>
  <xdr:twoCellAnchor>
    <xdr:from>
      <xdr:col>0</xdr:col>
      <xdr:colOff>520700</xdr:colOff>
      <xdr:row>3</xdr:row>
      <xdr:rowOff>158750</xdr:rowOff>
    </xdr:from>
    <xdr:to>
      <xdr:col>1</xdr:col>
      <xdr:colOff>374650</xdr:colOff>
      <xdr:row>4</xdr:row>
      <xdr:rowOff>114300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8A2E5601-5C0D-FB5C-B7E5-1D5A66958641}"/>
            </a:ext>
          </a:extLst>
        </xdr:cNvPr>
        <xdr:cNvSpPr/>
      </xdr:nvSpPr>
      <xdr:spPr>
        <a:xfrm>
          <a:off x="520700" y="863600"/>
          <a:ext cx="463550" cy="1397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412750</xdr:colOff>
      <xdr:row>4</xdr:row>
      <xdr:rowOff>165100</xdr:rowOff>
    </xdr:from>
    <xdr:to>
      <xdr:col>1</xdr:col>
      <xdr:colOff>501650</xdr:colOff>
      <xdr:row>5</xdr:row>
      <xdr:rowOff>120650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1A17497C-E047-B646-A5B5-F62099C9127C}"/>
            </a:ext>
          </a:extLst>
        </xdr:cNvPr>
        <xdr:cNvSpPr/>
      </xdr:nvSpPr>
      <xdr:spPr>
        <a:xfrm>
          <a:off x="412750" y="1054100"/>
          <a:ext cx="698500" cy="1397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tabSelected="1" view="pageBreakPreview" topLeftCell="A2" zoomScale="55" zoomScaleNormal="70" zoomScaleSheetLayoutView="55" zoomScalePageLayoutView="55" workbookViewId="0">
      <selection activeCell="E11" sqref="E11"/>
    </sheetView>
  </sheetViews>
  <sheetFormatPr defaultColWidth="9.26953125" defaultRowHeight="24"/>
  <cols>
    <col min="1" max="1" width="27" style="98" customWidth="1"/>
    <col min="2" max="2" width="14.54296875" style="9" customWidth="1"/>
    <col min="3" max="3" width="28.7265625" style="9" customWidth="1"/>
    <col min="4" max="4" width="27.54296875" style="9" customWidth="1"/>
    <col min="5" max="5" width="21.453125" style="9" customWidth="1"/>
    <col min="6" max="6" width="20.1796875" style="9" customWidth="1"/>
    <col min="7" max="7" width="18.26953125" style="91" customWidth="1"/>
    <col min="8" max="8" width="9.26953125" style="9"/>
    <col min="9" max="9" width="16.453125" style="9" customWidth="1"/>
    <col min="10" max="10" width="12.26953125" style="9" customWidth="1"/>
    <col min="11" max="11" width="18" style="9" customWidth="1"/>
    <col min="12" max="12" width="23" style="83" customWidth="1"/>
    <col min="13" max="13" width="27.7265625" style="83" customWidth="1"/>
    <col min="14" max="14" width="31.81640625" style="9" customWidth="1"/>
    <col min="15" max="15" width="13.26953125" style="9" bestFit="1" customWidth="1"/>
    <col min="16" max="16" width="13.7265625" style="9" bestFit="1" customWidth="1"/>
    <col min="17" max="16384" width="9.26953125" style="9"/>
  </cols>
  <sheetData>
    <row r="1" spans="1:19" ht="28.5" customHeight="1">
      <c r="A1" s="92"/>
      <c r="B1" s="3"/>
      <c r="C1" s="4"/>
      <c r="D1" s="3"/>
      <c r="E1" s="3"/>
      <c r="F1" s="3"/>
      <c r="G1" s="5"/>
      <c r="H1" s="3"/>
      <c r="I1" s="3"/>
      <c r="J1" s="3"/>
      <c r="K1" s="3"/>
      <c r="L1" s="6"/>
      <c r="M1" s="7" t="s">
        <v>0</v>
      </c>
      <c r="N1" s="8" t="s">
        <v>34</v>
      </c>
    </row>
    <row r="2" spans="1:19" ht="28.5" customHeight="1">
      <c r="A2" s="92"/>
      <c r="B2" s="3"/>
      <c r="C2" s="4"/>
      <c r="D2" s="3"/>
      <c r="E2" s="3"/>
      <c r="F2" s="3"/>
      <c r="G2" s="5"/>
      <c r="H2" s="3"/>
      <c r="I2" s="3"/>
      <c r="J2" s="3"/>
      <c r="K2" s="3"/>
      <c r="L2" s="6"/>
      <c r="M2" s="7" t="s">
        <v>1</v>
      </c>
      <c r="N2" s="10" t="s">
        <v>2</v>
      </c>
    </row>
    <row r="3" spans="1:19" ht="28.5" customHeight="1">
      <c r="A3" s="93"/>
      <c r="B3" s="11"/>
      <c r="C3" s="12"/>
      <c r="D3" s="11"/>
      <c r="E3" s="11"/>
      <c r="F3" s="11"/>
      <c r="G3" s="13"/>
      <c r="H3" s="11"/>
      <c r="I3" s="11"/>
      <c r="J3" s="11"/>
      <c r="K3" s="11"/>
      <c r="L3" s="14"/>
      <c r="M3" s="7" t="s">
        <v>4</v>
      </c>
      <c r="N3" s="15">
        <v>1</v>
      </c>
    </row>
    <row r="4" spans="1:19" ht="10.15" customHeight="1">
      <c r="A4" s="92"/>
      <c r="B4" s="3"/>
      <c r="C4" s="4"/>
      <c r="D4" s="3"/>
      <c r="E4" s="3"/>
      <c r="F4" s="11"/>
      <c r="G4" s="13"/>
      <c r="H4" s="11"/>
      <c r="I4" s="11"/>
      <c r="J4" s="3"/>
      <c r="K4" s="3"/>
      <c r="L4" s="16"/>
      <c r="M4" s="17"/>
      <c r="N4" s="18"/>
    </row>
    <row r="5" spans="1:19" ht="30.75" customHeight="1">
      <c r="A5" s="94" t="s">
        <v>5</v>
      </c>
      <c r="C5" s="19" t="s">
        <v>44</v>
      </c>
      <c r="D5" s="20"/>
      <c r="E5" s="21"/>
      <c r="F5" s="113" t="s">
        <v>6</v>
      </c>
      <c r="G5" s="114"/>
      <c r="H5" s="115" t="s">
        <v>43</v>
      </c>
      <c r="I5" s="116"/>
      <c r="J5" s="22"/>
      <c r="K5" s="22"/>
      <c r="L5" s="23"/>
      <c r="M5" s="24" t="s">
        <v>7</v>
      </c>
      <c r="N5" s="25">
        <v>45783</v>
      </c>
    </row>
    <row r="6" spans="1:19" ht="30.75" customHeight="1">
      <c r="A6" s="95" t="s">
        <v>8</v>
      </c>
      <c r="B6" s="26"/>
      <c r="D6" s="27"/>
      <c r="E6" s="21"/>
      <c r="F6" s="113" t="s">
        <v>9</v>
      </c>
      <c r="G6" s="114"/>
      <c r="H6" s="117" t="s">
        <v>45</v>
      </c>
      <c r="I6" s="118"/>
      <c r="J6" s="22"/>
      <c r="K6" s="22"/>
      <c r="L6" s="23"/>
      <c r="M6" s="24" t="s">
        <v>10</v>
      </c>
      <c r="N6" s="28" t="s">
        <v>39</v>
      </c>
    </row>
    <row r="7" spans="1:19" ht="30.75" customHeight="1">
      <c r="A7" s="95" t="s">
        <v>11</v>
      </c>
      <c r="B7" s="121"/>
      <c r="C7" s="121"/>
      <c r="D7" s="29"/>
      <c r="E7" s="21"/>
      <c r="F7" s="113" t="s">
        <v>12</v>
      </c>
      <c r="G7" s="114"/>
      <c r="H7" s="119">
        <v>45784</v>
      </c>
      <c r="I7" s="120"/>
      <c r="J7" s="22"/>
      <c r="K7" s="22"/>
      <c r="L7" s="23"/>
      <c r="M7" s="24" t="s">
        <v>13</v>
      </c>
      <c r="N7" s="30" t="s">
        <v>46</v>
      </c>
    </row>
    <row r="8" spans="1:19" ht="30.75" customHeight="1">
      <c r="A8" s="96" t="s">
        <v>14</v>
      </c>
      <c r="B8" s="125"/>
      <c r="C8" s="125"/>
      <c r="D8" s="31"/>
      <c r="E8" s="21"/>
      <c r="F8" s="113" t="s">
        <v>15</v>
      </c>
      <c r="G8" s="114"/>
      <c r="H8" s="119" t="s">
        <v>38</v>
      </c>
      <c r="I8" s="120"/>
      <c r="J8" s="32"/>
      <c r="K8" s="32"/>
      <c r="L8" s="23"/>
      <c r="M8" s="24" t="s">
        <v>16</v>
      </c>
      <c r="N8" s="33" t="s">
        <v>40</v>
      </c>
      <c r="O8" s="34"/>
      <c r="P8" s="34"/>
    </row>
    <row r="9" spans="1:19" ht="5.65" customHeight="1">
      <c r="A9" s="97"/>
      <c r="B9" s="35"/>
      <c r="C9" s="36"/>
      <c r="D9" s="35"/>
      <c r="E9" s="11"/>
      <c r="F9" s="35"/>
      <c r="G9" s="37"/>
      <c r="H9" s="35"/>
      <c r="I9" s="35"/>
      <c r="J9" s="11"/>
      <c r="K9" s="11"/>
      <c r="L9" s="38"/>
      <c r="M9" s="17"/>
      <c r="N9" s="18"/>
    </row>
    <row r="10" spans="1:19" ht="96">
      <c r="A10" s="39" t="s">
        <v>17</v>
      </c>
      <c r="B10" s="39" t="s">
        <v>18</v>
      </c>
      <c r="C10" s="40" t="s">
        <v>19</v>
      </c>
      <c r="D10" s="39" t="s">
        <v>20</v>
      </c>
      <c r="E10" s="39" t="s">
        <v>21</v>
      </c>
      <c r="F10" s="41" t="s">
        <v>22</v>
      </c>
      <c r="G10" s="39" t="s">
        <v>23</v>
      </c>
      <c r="H10" s="41" t="s">
        <v>24</v>
      </c>
      <c r="I10" s="42" t="s">
        <v>25</v>
      </c>
      <c r="J10" s="42" t="s">
        <v>26</v>
      </c>
      <c r="K10" s="42" t="s">
        <v>27</v>
      </c>
      <c r="L10" s="43" t="s">
        <v>28</v>
      </c>
      <c r="M10" s="43" t="s">
        <v>29</v>
      </c>
      <c r="N10" s="41" t="s">
        <v>3</v>
      </c>
      <c r="R10" s="34"/>
      <c r="S10" s="34"/>
    </row>
    <row r="11" spans="1:19" ht="197.25" customHeight="1">
      <c r="A11" s="44" t="s">
        <v>91</v>
      </c>
      <c r="B11" s="44"/>
      <c r="C11" s="46" t="s">
        <v>53</v>
      </c>
      <c r="D11" s="47" t="s">
        <v>47</v>
      </c>
      <c r="E11" s="104" t="s">
        <v>35</v>
      </c>
      <c r="F11" s="47" t="s">
        <v>35</v>
      </c>
      <c r="G11" s="48" t="s">
        <v>36</v>
      </c>
      <c r="H11" s="49" t="s">
        <v>37</v>
      </c>
      <c r="I11" s="45">
        <f>'DETAIL LAYOUT '!D21</f>
        <v>27013</v>
      </c>
      <c r="J11" s="45">
        <v>0</v>
      </c>
      <c r="K11" s="45">
        <f t="shared" ref="K11" si="0">I11-J11</f>
        <v>27013</v>
      </c>
      <c r="L11" s="50"/>
      <c r="M11" s="51">
        <f t="shared" ref="M11" si="1">K11*L11</f>
        <v>0</v>
      </c>
      <c r="N11" s="99" t="s">
        <v>41</v>
      </c>
    </row>
    <row r="12" spans="1:19" ht="21.75" customHeight="1">
      <c r="A12" s="52"/>
      <c r="B12" s="52"/>
      <c r="C12" s="53"/>
      <c r="D12" s="54"/>
      <c r="E12" s="54"/>
      <c r="F12" s="55"/>
      <c r="G12" s="56"/>
      <c r="H12" s="52"/>
      <c r="I12" s="57"/>
      <c r="J12" s="57"/>
      <c r="K12" s="57"/>
      <c r="L12" s="58"/>
      <c r="M12" s="59"/>
      <c r="N12" s="60"/>
    </row>
    <row r="13" spans="1:19" ht="33.65" customHeight="1">
      <c r="A13" s="61"/>
      <c r="B13" s="61"/>
      <c r="C13" s="62"/>
      <c r="D13" s="61"/>
      <c r="E13" s="61"/>
      <c r="F13" s="61"/>
      <c r="G13" s="63"/>
      <c r="H13" s="75" t="s">
        <v>30</v>
      </c>
      <c r="I13" s="64">
        <f>SUM(I11:I12)</f>
        <v>27013</v>
      </c>
      <c r="J13" s="65"/>
      <c r="K13" s="64">
        <f>SUM(K11:K12)</f>
        <v>27013</v>
      </c>
      <c r="L13" s="66"/>
      <c r="M13" s="67">
        <f>SUM(M11:M12)</f>
        <v>0</v>
      </c>
      <c r="N13" s="68"/>
    </row>
    <row r="14" spans="1:19" ht="21.75" customHeight="1">
      <c r="A14" s="69"/>
      <c r="B14" s="69"/>
      <c r="C14" s="70"/>
      <c r="D14" s="71"/>
      <c r="E14" s="71"/>
      <c r="F14" s="71"/>
      <c r="G14" s="72"/>
      <c r="H14" s="68"/>
      <c r="I14" s="68"/>
      <c r="J14" s="68"/>
      <c r="K14" s="68"/>
      <c r="L14" s="73"/>
      <c r="M14" s="73"/>
      <c r="N14" s="68"/>
    </row>
    <row r="15" spans="1:19" ht="21.75" customHeight="1">
      <c r="A15" s="123" t="s">
        <v>31</v>
      </c>
      <c r="B15" s="123"/>
      <c r="C15" s="74"/>
      <c r="D15" s="75"/>
      <c r="E15" s="124" t="s">
        <v>32</v>
      </c>
      <c r="F15" s="124"/>
      <c r="G15" s="124"/>
      <c r="H15" s="76"/>
      <c r="I15" s="77"/>
      <c r="J15" s="77"/>
      <c r="K15" s="77"/>
      <c r="L15" s="122" t="s">
        <v>33</v>
      </c>
      <c r="M15" s="122"/>
      <c r="N15" s="68"/>
    </row>
    <row r="16" spans="1:19" ht="21.75" customHeight="1">
      <c r="A16" s="84"/>
      <c r="B16" s="79"/>
      <c r="C16" s="80"/>
      <c r="D16" s="78"/>
      <c r="E16" s="78"/>
      <c r="F16" s="78"/>
      <c r="G16" s="81"/>
      <c r="H16" s="82"/>
      <c r="I16" s="82"/>
      <c r="J16" s="82"/>
    </row>
    <row r="17" spans="1:10" ht="21.75" customHeight="1">
      <c r="A17" s="84"/>
      <c r="B17" s="79"/>
      <c r="C17" s="80"/>
      <c r="D17" s="78"/>
      <c r="E17" s="78"/>
      <c r="F17" s="78"/>
      <c r="G17" s="81"/>
      <c r="H17" s="82"/>
      <c r="I17" s="82"/>
      <c r="J17" s="82"/>
    </row>
    <row r="18" spans="1:10" ht="21.75" customHeight="1">
      <c r="A18" s="84"/>
      <c r="B18" s="80"/>
      <c r="C18" s="80"/>
      <c r="D18" s="78"/>
      <c r="E18" s="78"/>
      <c r="F18" s="78"/>
      <c r="G18" s="85"/>
      <c r="H18" s="86"/>
      <c r="I18" s="78"/>
      <c r="J18" s="82"/>
    </row>
    <row r="19" spans="1:10" ht="21.75" customHeight="1">
      <c r="A19" s="88"/>
      <c r="B19" s="87"/>
      <c r="C19" s="79"/>
      <c r="D19" s="82"/>
      <c r="E19" s="88"/>
      <c r="F19" s="88"/>
      <c r="G19" s="89"/>
      <c r="H19" s="90"/>
      <c r="I19" s="90"/>
      <c r="J19" s="82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B7:C7"/>
    <mergeCell ref="F7:G7"/>
    <mergeCell ref="H7:I7"/>
    <mergeCell ref="L15:M15"/>
    <mergeCell ref="A15:B15"/>
    <mergeCell ref="E15:G15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R8"/>
  <sheetViews>
    <sheetView workbookViewId="0">
      <selection activeCell="F6" sqref="F6"/>
    </sheetView>
  </sheetViews>
  <sheetFormatPr defaultRowHeight="14.5"/>
  <sheetData>
    <row r="1" spans="1:18" s="2" customFormat="1" ht="26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8">
      <c r="A2" s="1"/>
    </row>
    <row r="3" spans="1:18" ht="15" thickBot="1"/>
    <row r="4" spans="1:18">
      <c r="A4" s="126" t="s">
        <v>48</v>
      </c>
      <c r="B4" s="127"/>
    </row>
    <row r="5" spans="1:18">
      <c r="A5" s="128"/>
      <c r="B5" s="129"/>
    </row>
    <row r="6" spans="1:18">
      <c r="A6" s="128"/>
      <c r="B6" s="129"/>
    </row>
    <row r="7" spans="1:18">
      <c r="A7" s="128"/>
      <c r="B7" s="129"/>
    </row>
    <row r="8" spans="1:18" ht="15" thickBot="1">
      <c r="A8" s="130"/>
      <c r="B8" s="131"/>
    </row>
  </sheetData>
  <mergeCells count="1">
    <mergeCell ref="A4:B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7A12B-0A74-41F1-A635-0871E9701FDA}">
  <dimension ref="A1:D21"/>
  <sheetViews>
    <sheetView topLeftCell="A11" workbookViewId="0">
      <selection activeCell="B20" sqref="B20"/>
    </sheetView>
  </sheetViews>
  <sheetFormatPr defaultRowHeight="14.5"/>
  <cols>
    <col min="1" max="1" width="13.90625" customWidth="1"/>
    <col min="2" max="2" width="13.1796875" customWidth="1"/>
    <col min="3" max="3" width="15.81640625" customWidth="1"/>
    <col min="4" max="4" width="16.7265625" style="102" customWidth="1"/>
  </cols>
  <sheetData>
    <row r="1" spans="1:4" s="109" customFormat="1" ht="27.5" customHeight="1">
      <c r="A1" s="107" t="s">
        <v>51</v>
      </c>
      <c r="B1" s="107" t="s">
        <v>49</v>
      </c>
      <c r="C1" s="107" t="s">
        <v>50</v>
      </c>
      <c r="D1" s="108" t="s">
        <v>52</v>
      </c>
    </row>
    <row r="2" spans="1:4" s="103" customFormat="1" ht="28" customHeight="1">
      <c r="A2" s="105" t="s">
        <v>54</v>
      </c>
      <c r="B2" s="111" t="s">
        <v>55</v>
      </c>
      <c r="C2" s="105" t="s">
        <v>56</v>
      </c>
      <c r="D2" s="106">
        <v>845</v>
      </c>
    </row>
    <row r="3" spans="1:4" s="103" customFormat="1" ht="28" customHeight="1">
      <c r="A3" s="112" t="s">
        <v>57</v>
      </c>
      <c r="B3" s="111" t="s">
        <v>58</v>
      </c>
      <c r="C3" s="105" t="s">
        <v>59</v>
      </c>
      <c r="D3" s="106">
        <v>807</v>
      </c>
    </row>
    <row r="4" spans="1:4" s="103" customFormat="1" ht="28" customHeight="1">
      <c r="A4" s="112" t="s">
        <v>62</v>
      </c>
      <c r="B4" s="111" t="s">
        <v>60</v>
      </c>
      <c r="C4" s="105" t="s">
        <v>61</v>
      </c>
      <c r="D4" s="106">
        <v>2198</v>
      </c>
    </row>
    <row r="5" spans="1:4" s="103" customFormat="1" ht="28" customHeight="1">
      <c r="A5" s="112" t="s">
        <v>64</v>
      </c>
      <c r="B5" s="111" t="s">
        <v>63</v>
      </c>
      <c r="C5" s="105" t="s">
        <v>61</v>
      </c>
      <c r="D5" s="106">
        <v>1057</v>
      </c>
    </row>
    <row r="6" spans="1:4" s="103" customFormat="1" ht="28" customHeight="1">
      <c r="A6" s="112" t="s">
        <v>64</v>
      </c>
      <c r="B6" s="111" t="s">
        <v>65</v>
      </c>
      <c r="C6" s="105" t="s">
        <v>61</v>
      </c>
      <c r="D6" s="106">
        <v>1663</v>
      </c>
    </row>
    <row r="7" spans="1:4" s="103" customFormat="1" ht="28" customHeight="1">
      <c r="A7" s="112" t="s">
        <v>66</v>
      </c>
      <c r="B7" s="111" t="s">
        <v>68</v>
      </c>
      <c r="C7" s="105" t="s">
        <v>67</v>
      </c>
      <c r="D7" s="106">
        <v>1962</v>
      </c>
    </row>
    <row r="8" spans="1:4" s="103" customFormat="1" ht="28" customHeight="1">
      <c r="A8" s="112" t="s">
        <v>69</v>
      </c>
      <c r="B8" s="111" t="s">
        <v>70</v>
      </c>
      <c r="C8" s="105" t="s">
        <v>67</v>
      </c>
      <c r="D8" s="106">
        <v>2136</v>
      </c>
    </row>
    <row r="9" spans="1:4" s="103" customFormat="1" ht="28" customHeight="1">
      <c r="A9" s="112" t="s">
        <v>69</v>
      </c>
      <c r="B9" s="111" t="s">
        <v>71</v>
      </c>
      <c r="C9" s="105" t="s">
        <v>67</v>
      </c>
      <c r="D9" s="106">
        <v>1370</v>
      </c>
    </row>
    <row r="10" spans="1:4" s="103" customFormat="1" ht="28" customHeight="1">
      <c r="A10" s="112" t="s">
        <v>73</v>
      </c>
      <c r="B10" s="111" t="s">
        <v>74</v>
      </c>
      <c r="C10" s="105" t="s">
        <v>72</v>
      </c>
      <c r="D10" s="106">
        <v>2105</v>
      </c>
    </row>
    <row r="11" spans="1:4" s="103" customFormat="1" ht="28" customHeight="1">
      <c r="A11" s="112" t="s">
        <v>73</v>
      </c>
      <c r="B11" s="111" t="s">
        <v>75</v>
      </c>
      <c r="C11" s="105" t="s">
        <v>72</v>
      </c>
      <c r="D11" s="106">
        <v>1896</v>
      </c>
    </row>
    <row r="12" spans="1:4" s="103" customFormat="1" ht="28" customHeight="1">
      <c r="A12" s="112" t="s">
        <v>73</v>
      </c>
      <c r="B12" s="111" t="s">
        <v>76</v>
      </c>
      <c r="C12" s="105" t="s">
        <v>72</v>
      </c>
      <c r="D12" s="106">
        <v>1896</v>
      </c>
    </row>
    <row r="13" spans="1:4" s="103" customFormat="1" ht="28" customHeight="1">
      <c r="A13" s="112" t="s">
        <v>78</v>
      </c>
      <c r="B13" s="111" t="s">
        <v>79</v>
      </c>
      <c r="C13" s="105" t="s">
        <v>77</v>
      </c>
      <c r="D13" s="106">
        <v>1610</v>
      </c>
    </row>
    <row r="14" spans="1:4" s="103" customFormat="1" ht="28" customHeight="1">
      <c r="A14" s="112" t="s">
        <v>78</v>
      </c>
      <c r="B14" s="111" t="s">
        <v>80</v>
      </c>
      <c r="C14" s="105" t="s">
        <v>77</v>
      </c>
      <c r="D14" s="106">
        <v>1290</v>
      </c>
    </row>
    <row r="15" spans="1:4" s="103" customFormat="1" ht="28" customHeight="1">
      <c r="A15" s="112" t="s">
        <v>78</v>
      </c>
      <c r="B15" s="111" t="s">
        <v>81</v>
      </c>
      <c r="C15" s="105" t="s">
        <v>77</v>
      </c>
      <c r="D15" s="106">
        <v>861</v>
      </c>
    </row>
    <row r="16" spans="1:4" s="103" customFormat="1" ht="28" customHeight="1">
      <c r="A16" s="112" t="s">
        <v>78</v>
      </c>
      <c r="B16" s="111" t="s">
        <v>82</v>
      </c>
      <c r="C16" s="105" t="s">
        <v>77</v>
      </c>
      <c r="D16" s="106">
        <v>1289</v>
      </c>
    </row>
    <row r="17" spans="1:4" s="103" customFormat="1" ht="28" customHeight="1">
      <c r="A17" s="112" t="s">
        <v>83</v>
      </c>
      <c r="B17" s="111">
        <v>15199</v>
      </c>
      <c r="C17" s="105" t="s">
        <v>84</v>
      </c>
      <c r="D17" s="106">
        <v>1266</v>
      </c>
    </row>
    <row r="18" spans="1:4" s="103" customFormat="1" ht="28" customHeight="1">
      <c r="A18" s="112" t="s">
        <v>83</v>
      </c>
      <c r="B18" s="111" t="s">
        <v>90</v>
      </c>
      <c r="C18" s="111" t="s">
        <v>84</v>
      </c>
      <c r="D18" s="106">
        <v>844</v>
      </c>
    </row>
    <row r="19" spans="1:4" s="103" customFormat="1" ht="28" customHeight="1">
      <c r="A19" s="112" t="s">
        <v>88</v>
      </c>
      <c r="B19" s="111" t="s">
        <v>86</v>
      </c>
      <c r="C19" s="105" t="s">
        <v>85</v>
      </c>
      <c r="D19" s="106">
        <v>1056</v>
      </c>
    </row>
    <row r="20" spans="1:4" s="103" customFormat="1" ht="28" customHeight="1">
      <c r="A20" s="105" t="s">
        <v>87</v>
      </c>
      <c r="B20" s="111" t="s">
        <v>89</v>
      </c>
      <c r="C20" s="105" t="s">
        <v>85</v>
      </c>
      <c r="D20" s="106">
        <v>862</v>
      </c>
    </row>
    <row r="21" spans="1:4">
      <c r="D21" s="110">
        <f>SUM(D2:D20)</f>
        <v>27013</v>
      </c>
    </row>
  </sheetData>
  <autoFilter ref="A1:F1" xr:uid="{60E7A12B-0A74-41F1-A635-0871E9701FDA}"/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17F4FA-76F1-4870-836B-73BEABD47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  <ds:schemaRef ds:uri="1972f4fa-a3a2-4010-a47e-cf3d6c5d14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</vt:lpstr>
      <vt:lpstr>LAYOUT THAM KHẢO </vt:lpstr>
      <vt:lpstr>DETAIL LAYOUT 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Chi Tran Thi Linh</cp:lastModifiedBy>
  <cp:lastPrinted>2023-10-18T08:10:47Z</cp:lastPrinted>
  <dcterms:created xsi:type="dcterms:W3CDTF">2020-11-11T02:21:38Z</dcterms:created>
  <dcterms:modified xsi:type="dcterms:W3CDTF">2025-05-08T07:46:16Z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