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ink/ink1.xml" ContentType="application/inkml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ink/ink2.xml" ContentType="application/inkml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231"/>
  <workbookPr/>
  <mc:AlternateContent xmlns:mc="http://schemas.openxmlformats.org/markup-compatibility/2006">
    <mc:Choice Requires="x15">
      <x15ac:absPath xmlns:x15ac="http://schemas.microsoft.com/office/spreadsheetml/2010/11/ac" url="https://unavailablevn.sharepoint.com/sites/DEVELOPMENT-DevelopmentReporting/Shared Documents/DEVELOPMENT CUSTOMERS/MSCHF/2-SS25/1-SAMPLE/2-STYLE-FILE/TECH PACK/TP RECEIVED/"/>
    </mc:Choice>
  </mc:AlternateContent>
  <xr:revisionPtr revIDLastSave="195" documentId="8_{B8878415-FED7-4DAB-9DA1-24C1110B65D9}" xr6:coauthVersionLast="47" xr6:coauthVersionMax="47" xr10:uidLastSave="{0D246D45-D0F5-43D6-B9C1-2FB02CA776EA}"/>
  <bookViews>
    <workbookView xWindow="-110" yWindow="-110" windowWidth="19420" windowHeight="10300" tabRatio="672" firstSheet="3" activeTab="6" xr2:uid="{00000000-000D-0000-FFFF-FFFF00000000}"/>
  </bookViews>
  <sheets>
    <sheet name="W-Proto COMMENT-NYC" sheetId="28" state="hidden" r:id="rId1"/>
    <sheet name="W-SMS COMMENT-NYC" sheetId="29" state="hidden" r:id="rId2"/>
    <sheet name="W-PP COMMENT-NYC" sheetId="30" state="hidden" r:id="rId3"/>
    <sheet name="M-COVER PAGE" sheetId="23" r:id="rId4"/>
    <sheet name="(OPTION 1) M-BOM" sheetId="24" state="hidden" r:id="rId5"/>
    <sheet name="(OPTION 1) M-DESIGN" sheetId="7" state="hidden" r:id="rId6"/>
    <sheet name="M-BOM" sheetId="32" r:id="rId7"/>
    <sheet name="M-DESIGN " sheetId="33" r:id="rId8"/>
    <sheet name="M-SPEC" sheetId="20" r:id="rId9"/>
    <sheet name="M-GRADING ALPHA(M)" sheetId="21" r:id="rId10"/>
    <sheet name="M-Proto COMMENT-NYC" sheetId="4" state="hidden" r:id="rId11"/>
    <sheet name="M-SMS COMMENT-NYC" sheetId="5" state="hidden" r:id="rId12"/>
    <sheet name="M-PP COMMENT-NYC" sheetId="6" state="hidden" r:id="rId13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K7" i="33" l="1"/>
  <c r="I7" i="33"/>
  <c r="F7" i="33"/>
  <c r="D7" i="33"/>
  <c r="K6" i="33"/>
  <c r="I6" i="33"/>
  <c r="F6" i="33"/>
  <c r="D6" i="33"/>
  <c r="K5" i="33"/>
  <c r="I5" i="33"/>
  <c r="F5" i="33"/>
  <c r="D5" i="33"/>
  <c r="K4" i="33"/>
  <c r="I4" i="33"/>
  <c r="F4" i="33"/>
  <c r="D4" i="33"/>
  <c r="K3" i="33"/>
  <c r="I3" i="33"/>
  <c r="F3" i="33"/>
  <c r="D3" i="33"/>
  <c r="K2" i="33"/>
  <c r="I2" i="33"/>
  <c r="F2" i="33"/>
  <c r="D2" i="33"/>
  <c r="K7" i="32"/>
  <c r="I7" i="32"/>
  <c r="F7" i="32"/>
  <c r="D7" i="32"/>
  <c r="K6" i="32"/>
  <c r="I6" i="32"/>
  <c r="F6" i="32"/>
  <c r="D6" i="32"/>
  <c r="K5" i="32"/>
  <c r="I5" i="32"/>
  <c r="F5" i="32"/>
  <c r="D5" i="32"/>
  <c r="K4" i="32"/>
  <c r="I4" i="32"/>
  <c r="F4" i="32"/>
  <c r="D4" i="32"/>
  <c r="K3" i="32"/>
  <c r="I3" i="32"/>
  <c r="F3" i="32"/>
  <c r="D3" i="32"/>
  <c r="K2" i="32"/>
  <c r="I2" i="32"/>
  <c r="F2" i="32"/>
  <c r="D2" i="32"/>
  <c r="M31" i="21"/>
  <c r="K31" i="21" s="1"/>
  <c r="I31" i="21" s="1"/>
  <c r="G31" i="21" s="1"/>
  <c r="M30" i="21"/>
  <c r="O30" i="21" s="1"/>
  <c r="Q30" i="21" s="1"/>
  <c r="S30" i="21" s="1"/>
  <c r="M28" i="21"/>
  <c r="K28" i="21" s="1"/>
  <c r="I28" i="21" s="1"/>
  <c r="G28" i="21" s="1"/>
  <c r="M26" i="21"/>
  <c r="K26" i="21" s="1"/>
  <c r="I26" i="21" s="1"/>
  <c r="G26" i="21" s="1"/>
  <c r="M25" i="21"/>
  <c r="K25" i="21" s="1"/>
  <c r="I25" i="21" s="1"/>
  <c r="G25" i="21" s="1"/>
  <c r="M23" i="21"/>
  <c r="K23" i="21" s="1"/>
  <c r="I23" i="21" s="1"/>
  <c r="G23" i="21" s="1"/>
  <c r="M24" i="21"/>
  <c r="K24" i="21" s="1"/>
  <c r="I24" i="21" s="1"/>
  <c r="G24" i="21" s="1"/>
  <c r="M22" i="21"/>
  <c r="K22" i="21" s="1"/>
  <c r="I22" i="21" s="1"/>
  <c r="G22" i="21" s="1"/>
  <c r="M21" i="21"/>
  <c r="K21" i="21" s="1"/>
  <c r="I21" i="21" s="1"/>
  <c r="G21" i="21" s="1"/>
  <c r="M20" i="21"/>
  <c r="K20" i="21" s="1"/>
  <c r="I20" i="21" s="1"/>
  <c r="G20" i="21" s="1"/>
  <c r="A30" i="21"/>
  <c r="B30" i="21"/>
  <c r="C30" i="21"/>
  <c r="E30" i="21"/>
  <c r="F30" i="21"/>
  <c r="A31" i="21"/>
  <c r="B31" i="21"/>
  <c r="C31" i="21"/>
  <c r="E31" i="21"/>
  <c r="F31" i="21"/>
  <c r="A32" i="21"/>
  <c r="B32" i="21"/>
  <c r="C32" i="21"/>
  <c r="E32" i="21"/>
  <c r="F32" i="21"/>
  <c r="A33" i="21"/>
  <c r="B33" i="21"/>
  <c r="C33" i="21"/>
  <c r="E33" i="21"/>
  <c r="F33" i="21"/>
  <c r="A34" i="21"/>
  <c r="B34" i="21"/>
  <c r="C34" i="21"/>
  <c r="E34" i="21"/>
  <c r="F34" i="21"/>
  <c r="A35" i="21"/>
  <c r="B35" i="21"/>
  <c r="C35" i="21"/>
  <c r="E35" i="21"/>
  <c r="F35" i="21"/>
  <c r="A36" i="21"/>
  <c r="B36" i="21"/>
  <c r="C36" i="21"/>
  <c r="E36" i="21"/>
  <c r="F36" i="21"/>
  <c r="A37" i="21"/>
  <c r="B37" i="21"/>
  <c r="C37" i="21"/>
  <c r="E37" i="21"/>
  <c r="F37" i="21"/>
  <c r="A38" i="21"/>
  <c r="B38" i="21"/>
  <c r="C38" i="21"/>
  <c r="E38" i="21"/>
  <c r="F38" i="21"/>
  <c r="A39" i="21"/>
  <c r="B39" i="21"/>
  <c r="C39" i="21"/>
  <c r="E39" i="21"/>
  <c r="F39" i="21"/>
  <c r="A40" i="21"/>
  <c r="B40" i="21"/>
  <c r="C40" i="21"/>
  <c r="E40" i="21"/>
  <c r="F40" i="21"/>
  <c r="A41" i="21"/>
  <c r="B41" i="21"/>
  <c r="C41" i="21"/>
  <c r="E41" i="21"/>
  <c r="F41" i="21"/>
  <c r="A42" i="21"/>
  <c r="B42" i="21"/>
  <c r="C42" i="21"/>
  <c r="E42" i="21"/>
  <c r="F42" i="21"/>
  <c r="A43" i="21"/>
  <c r="B43" i="21"/>
  <c r="C43" i="21"/>
  <c r="E43" i="21"/>
  <c r="F43" i="21"/>
  <c r="A44" i="21"/>
  <c r="B44" i="21"/>
  <c r="C44" i="21"/>
  <c r="E44" i="21"/>
  <c r="F44" i="21"/>
  <c r="A45" i="21"/>
  <c r="B45" i="21"/>
  <c r="C45" i="21"/>
  <c r="E45" i="21"/>
  <c r="F45" i="21"/>
  <c r="A46" i="21"/>
  <c r="B46" i="21"/>
  <c r="C46" i="21"/>
  <c r="E46" i="21"/>
  <c r="F46" i="21"/>
  <c r="A47" i="21"/>
  <c r="B47" i="21"/>
  <c r="C47" i="21"/>
  <c r="E47" i="21"/>
  <c r="F47" i="21"/>
  <c r="A48" i="21"/>
  <c r="B48" i="21"/>
  <c r="C48" i="21"/>
  <c r="E48" i="21"/>
  <c r="F48" i="21"/>
  <c r="A49" i="21"/>
  <c r="B49" i="21"/>
  <c r="C49" i="21"/>
  <c r="E49" i="21"/>
  <c r="F49" i="21"/>
  <c r="A50" i="21"/>
  <c r="B50" i="21"/>
  <c r="C50" i="21"/>
  <c r="E50" i="21"/>
  <c r="F50" i="21"/>
  <c r="M16" i="21"/>
  <c r="K16" i="21" s="1"/>
  <c r="I16" i="21" s="1"/>
  <c r="G16" i="21" s="1"/>
  <c r="M14" i="21"/>
  <c r="K14" i="21" s="1"/>
  <c r="I14" i="21" s="1"/>
  <c r="G14" i="21" s="1"/>
  <c r="M18" i="21"/>
  <c r="K18" i="21" s="1"/>
  <c r="I18" i="21" s="1"/>
  <c r="G18" i="21" s="1"/>
  <c r="M17" i="21"/>
  <c r="K17" i="21" s="1"/>
  <c r="I17" i="21" s="1"/>
  <c r="G17" i="21" s="1"/>
  <c r="M15" i="21"/>
  <c r="K15" i="21" s="1"/>
  <c r="I15" i="21" s="1"/>
  <c r="G15" i="21" s="1"/>
  <c r="M13" i="21"/>
  <c r="O13" i="21" s="1"/>
  <c r="Q13" i="21" s="1"/>
  <c r="S13" i="21" s="1"/>
  <c r="M19" i="21"/>
  <c r="O19" i="21" s="1"/>
  <c r="Q19" i="21" s="1"/>
  <c r="S19" i="21" s="1"/>
  <c r="M29" i="21"/>
  <c r="O29" i="21" s="1"/>
  <c r="Q29" i="21" s="1"/>
  <c r="S29" i="21" s="1"/>
  <c r="M32" i="21"/>
  <c r="K32" i="21" s="1"/>
  <c r="I32" i="21" s="1"/>
  <c r="G32" i="21" s="1"/>
  <c r="M33" i="21"/>
  <c r="O33" i="21" s="1"/>
  <c r="Q33" i="21" s="1"/>
  <c r="S33" i="21" s="1"/>
  <c r="M34" i="21"/>
  <c r="K34" i="21" s="1"/>
  <c r="I34" i="21" s="1"/>
  <c r="G34" i="21" s="1"/>
  <c r="M35" i="21"/>
  <c r="K35" i="21" s="1"/>
  <c r="I35" i="21" s="1"/>
  <c r="G35" i="21" s="1"/>
  <c r="M36" i="21"/>
  <c r="K36" i="21" s="1"/>
  <c r="I36" i="21" s="1"/>
  <c r="G36" i="21" s="1"/>
  <c r="M37" i="21"/>
  <c r="O37" i="21" s="1"/>
  <c r="Q37" i="21" s="1"/>
  <c r="S37" i="21" s="1"/>
  <c r="M38" i="21"/>
  <c r="K38" i="21" s="1"/>
  <c r="I38" i="21" s="1"/>
  <c r="G38" i="21" s="1"/>
  <c r="M39" i="21"/>
  <c r="K39" i="21" s="1"/>
  <c r="I39" i="21" s="1"/>
  <c r="G39" i="21" s="1"/>
  <c r="M40" i="21"/>
  <c r="K40" i="21" s="1"/>
  <c r="I40" i="21" s="1"/>
  <c r="G40" i="21" s="1"/>
  <c r="M41" i="21"/>
  <c r="O41" i="21" s="1"/>
  <c r="Q41" i="21" s="1"/>
  <c r="S41" i="21" s="1"/>
  <c r="M42" i="21"/>
  <c r="K42" i="21" s="1"/>
  <c r="I42" i="21" s="1"/>
  <c r="G42" i="21" s="1"/>
  <c r="M43" i="21"/>
  <c r="M44" i="21"/>
  <c r="M45" i="21"/>
  <c r="M46" i="21"/>
  <c r="K46" i="21" s="1"/>
  <c r="I46" i="21" s="1"/>
  <c r="G46" i="21" s="1"/>
  <c r="M47" i="21"/>
  <c r="M48" i="21"/>
  <c r="O48" i="21" s="1"/>
  <c r="Q48" i="21" s="1"/>
  <c r="S48" i="21" s="1"/>
  <c r="M49" i="21"/>
  <c r="K49" i="21" s="1"/>
  <c r="I49" i="21" s="1"/>
  <c r="G49" i="21" s="1"/>
  <c r="A14" i="21"/>
  <c r="B14" i="21"/>
  <c r="C14" i="21"/>
  <c r="E14" i="21"/>
  <c r="F14" i="21"/>
  <c r="A15" i="21"/>
  <c r="B15" i="21"/>
  <c r="C15" i="21"/>
  <c r="E15" i="21"/>
  <c r="F15" i="21"/>
  <c r="A16" i="21"/>
  <c r="B16" i="21"/>
  <c r="C16" i="21"/>
  <c r="E16" i="21"/>
  <c r="F16" i="21"/>
  <c r="A17" i="21"/>
  <c r="B17" i="21"/>
  <c r="C17" i="21"/>
  <c r="E17" i="21"/>
  <c r="F17" i="21"/>
  <c r="A18" i="21"/>
  <c r="B18" i="21"/>
  <c r="C18" i="21"/>
  <c r="E18" i="21"/>
  <c r="F18" i="21"/>
  <c r="A19" i="21"/>
  <c r="B19" i="21"/>
  <c r="C19" i="21"/>
  <c r="E19" i="21"/>
  <c r="F19" i="21"/>
  <c r="A20" i="21"/>
  <c r="B20" i="21"/>
  <c r="C20" i="21"/>
  <c r="E20" i="21"/>
  <c r="F20" i="21"/>
  <c r="A21" i="21"/>
  <c r="B21" i="21"/>
  <c r="C21" i="21"/>
  <c r="E21" i="21"/>
  <c r="F21" i="21"/>
  <c r="A22" i="21"/>
  <c r="B22" i="21"/>
  <c r="C22" i="21"/>
  <c r="E22" i="21"/>
  <c r="F22" i="21"/>
  <c r="A23" i="21"/>
  <c r="B23" i="21"/>
  <c r="C23" i="21"/>
  <c r="E23" i="21"/>
  <c r="F23" i="21"/>
  <c r="A24" i="21"/>
  <c r="B24" i="21"/>
  <c r="C24" i="21"/>
  <c r="E24" i="21"/>
  <c r="F24" i="21"/>
  <c r="A25" i="21"/>
  <c r="B25" i="21"/>
  <c r="C25" i="21"/>
  <c r="E25" i="21"/>
  <c r="F25" i="21"/>
  <c r="A26" i="21"/>
  <c r="B26" i="21"/>
  <c r="C26" i="21"/>
  <c r="E26" i="21"/>
  <c r="F26" i="21"/>
  <c r="A28" i="21"/>
  <c r="B28" i="21"/>
  <c r="C28" i="21"/>
  <c r="E28" i="21"/>
  <c r="F28" i="21"/>
  <c r="A29" i="21"/>
  <c r="B29" i="21"/>
  <c r="C29" i="21"/>
  <c r="E29" i="21"/>
  <c r="F29" i="21"/>
  <c r="C13" i="21"/>
  <c r="E13" i="21"/>
  <c r="F13" i="21"/>
  <c r="B13" i="21"/>
  <c r="A13" i="21"/>
  <c r="O35" i="21" l="1"/>
  <c r="Q35" i="21" s="1"/>
  <c r="S35" i="21" s="1"/>
  <c r="O25" i="21"/>
  <c r="Q25" i="21" s="1"/>
  <c r="S25" i="21" s="1"/>
  <c r="O21" i="21"/>
  <c r="Q21" i="21" s="1"/>
  <c r="S21" i="21" s="1"/>
  <c r="O28" i="21"/>
  <c r="Q28" i="21" s="1"/>
  <c r="S28" i="21" s="1"/>
  <c r="O24" i="21"/>
  <c r="Q24" i="21" s="1"/>
  <c r="S24" i="21" s="1"/>
  <c r="O20" i="21"/>
  <c r="Q20" i="21" s="1"/>
  <c r="S20" i="21" s="1"/>
  <c r="O23" i="21"/>
  <c r="Q23" i="21" s="1"/>
  <c r="S23" i="21" s="1"/>
  <c r="O26" i="21"/>
  <c r="Q26" i="21" s="1"/>
  <c r="S26" i="21" s="1"/>
  <c r="O22" i="21"/>
  <c r="Q22" i="21" s="1"/>
  <c r="S22" i="21" s="1"/>
  <c r="O31" i="21"/>
  <c r="Q31" i="21" s="1"/>
  <c r="S31" i="21" s="1"/>
  <c r="K30" i="21"/>
  <c r="I30" i="21" s="1"/>
  <c r="G30" i="21" s="1"/>
  <c r="K48" i="21"/>
  <c r="I48" i="21" s="1"/>
  <c r="G48" i="21" s="1"/>
  <c r="O39" i="21"/>
  <c r="Q39" i="21" s="1"/>
  <c r="S39" i="21" s="1"/>
  <c r="K29" i="21"/>
  <c r="I29" i="21" s="1"/>
  <c r="G29" i="21" s="1"/>
  <c r="K41" i="21"/>
  <c r="I41" i="21" s="1"/>
  <c r="G41" i="21" s="1"/>
  <c r="O46" i="21"/>
  <c r="Q46" i="21" s="1"/>
  <c r="S46" i="21" s="1"/>
  <c r="O18" i="21"/>
  <c r="Q18" i="21" s="1"/>
  <c r="S18" i="21" s="1"/>
  <c r="O14" i="21"/>
  <c r="Q14" i="21" s="1"/>
  <c r="S14" i="21" s="1"/>
  <c r="O15" i="21"/>
  <c r="Q15" i="21" s="1"/>
  <c r="S15" i="21" s="1"/>
  <c r="K33" i="21"/>
  <c r="I33" i="21" s="1"/>
  <c r="G33" i="21" s="1"/>
  <c r="O16" i="21"/>
  <c r="Q16" i="21" s="1"/>
  <c r="S16" i="21" s="1"/>
  <c r="O17" i="21"/>
  <c r="Q17" i="21" s="1"/>
  <c r="S17" i="21" s="1"/>
  <c r="K13" i="21"/>
  <c r="I13" i="21" s="1"/>
  <c r="G13" i="21" s="1"/>
  <c r="K37" i="21"/>
  <c r="I37" i="21" s="1"/>
  <c r="G37" i="21" s="1"/>
  <c r="K19" i="21"/>
  <c r="I19" i="21" s="1"/>
  <c r="G19" i="21" s="1"/>
  <c r="O32" i="21"/>
  <c r="Q32" i="21" s="1"/>
  <c r="S32" i="21" s="1"/>
  <c r="O34" i="21"/>
  <c r="Q34" i="21" s="1"/>
  <c r="S34" i="21" s="1"/>
  <c r="O36" i="21"/>
  <c r="Q36" i="21" s="1"/>
  <c r="S36" i="21" s="1"/>
  <c r="O38" i="21"/>
  <c r="Q38" i="21" s="1"/>
  <c r="S38" i="21" s="1"/>
  <c r="O40" i="21"/>
  <c r="Q40" i="21" s="1"/>
  <c r="S40" i="21" s="1"/>
  <c r="O42" i="21"/>
  <c r="Q42" i="21" s="1"/>
  <c r="S42" i="21" s="1"/>
  <c r="O49" i="21"/>
  <c r="Q49" i="21" s="1"/>
  <c r="S49" i="21" s="1"/>
  <c r="O7" i="6" l="1"/>
  <c r="M7" i="6"/>
  <c r="J7" i="6"/>
  <c r="H7" i="6"/>
  <c r="O6" i="6"/>
  <c r="M6" i="6"/>
  <c r="J6" i="6"/>
  <c r="H6" i="6"/>
  <c r="O5" i="6"/>
  <c r="M5" i="6"/>
  <c r="J5" i="6"/>
  <c r="H5" i="6"/>
  <c r="O4" i="6"/>
  <c r="M4" i="6"/>
  <c r="J4" i="6"/>
  <c r="H4" i="6"/>
  <c r="O3" i="6"/>
  <c r="M3" i="6"/>
  <c r="J3" i="6"/>
  <c r="H3" i="6"/>
  <c r="O2" i="6"/>
  <c r="M2" i="6"/>
  <c r="J2" i="6"/>
  <c r="H2" i="6"/>
  <c r="O7" i="5"/>
  <c r="M7" i="5"/>
  <c r="J7" i="5"/>
  <c r="H7" i="5"/>
  <c r="O6" i="5"/>
  <c r="M6" i="5"/>
  <c r="J6" i="5"/>
  <c r="H6" i="5"/>
  <c r="O5" i="5"/>
  <c r="M5" i="5"/>
  <c r="J5" i="5"/>
  <c r="H5" i="5"/>
  <c r="O4" i="5"/>
  <c r="M4" i="5"/>
  <c r="J4" i="5"/>
  <c r="H4" i="5"/>
  <c r="O3" i="5"/>
  <c r="M3" i="5"/>
  <c r="J3" i="5"/>
  <c r="H3" i="5"/>
  <c r="O2" i="5"/>
  <c r="M2" i="5"/>
  <c r="J2" i="5"/>
  <c r="H2" i="5"/>
  <c r="O7" i="4"/>
  <c r="M7" i="4"/>
  <c r="J7" i="4"/>
  <c r="H7" i="4"/>
  <c r="O6" i="4"/>
  <c r="M6" i="4"/>
  <c r="J6" i="4"/>
  <c r="H6" i="4"/>
  <c r="O5" i="4"/>
  <c r="M5" i="4"/>
  <c r="J5" i="4"/>
  <c r="H5" i="4"/>
  <c r="O4" i="4"/>
  <c r="M4" i="4"/>
  <c r="J4" i="4"/>
  <c r="H4" i="4"/>
  <c r="O3" i="4"/>
  <c r="M3" i="4"/>
  <c r="J3" i="4"/>
  <c r="H3" i="4"/>
  <c r="O2" i="4"/>
  <c r="M2" i="4"/>
  <c r="J2" i="4"/>
  <c r="H2" i="4"/>
  <c r="N7" i="29" l="1"/>
  <c r="L7" i="29"/>
  <c r="I7" i="29"/>
  <c r="G7" i="29"/>
  <c r="N6" i="29"/>
  <c r="L6" i="29"/>
  <c r="I6" i="29"/>
  <c r="G6" i="29"/>
  <c r="N5" i="29"/>
  <c r="L5" i="29"/>
  <c r="I5" i="29"/>
  <c r="G5" i="29"/>
  <c r="N4" i="29"/>
  <c r="L4" i="29"/>
  <c r="I4" i="29"/>
  <c r="G4" i="29"/>
  <c r="N3" i="29"/>
  <c r="L3" i="29"/>
  <c r="I3" i="29"/>
  <c r="G3" i="29"/>
  <c r="N2" i="29"/>
  <c r="L2" i="29"/>
  <c r="I2" i="29"/>
  <c r="G2" i="29"/>
  <c r="N7" i="28"/>
  <c r="L7" i="28"/>
  <c r="I7" i="28"/>
  <c r="G7" i="28"/>
  <c r="N6" i="28"/>
  <c r="L6" i="28"/>
  <c r="I6" i="28"/>
  <c r="G6" i="28"/>
  <c r="N5" i="28"/>
  <c r="L5" i="28"/>
  <c r="I5" i="28"/>
  <c r="G5" i="28"/>
  <c r="N4" i="28"/>
  <c r="L4" i="28"/>
  <c r="I4" i="28"/>
  <c r="G4" i="28"/>
  <c r="N3" i="28"/>
  <c r="L3" i="28"/>
  <c r="I3" i="28"/>
  <c r="G3" i="28"/>
  <c r="N2" i="28"/>
  <c r="L2" i="28"/>
  <c r="I2" i="28"/>
  <c r="G2" i="28"/>
  <c r="N7" i="30"/>
  <c r="L7" i="30"/>
  <c r="I7" i="30"/>
  <c r="G7" i="30"/>
  <c r="N6" i="30"/>
  <c r="L6" i="30"/>
  <c r="I6" i="30"/>
  <c r="G6" i="30"/>
  <c r="N5" i="30"/>
  <c r="L5" i="30"/>
  <c r="I5" i="30"/>
  <c r="G5" i="30"/>
  <c r="N4" i="30"/>
  <c r="L4" i="30"/>
  <c r="I4" i="30"/>
  <c r="G4" i="30"/>
  <c r="N3" i="30"/>
  <c r="L3" i="30"/>
  <c r="I3" i="30"/>
  <c r="G3" i="30"/>
  <c r="N2" i="30"/>
  <c r="L2" i="30"/>
  <c r="I2" i="30"/>
  <c r="G2" i="30"/>
  <c r="K7" i="7"/>
  <c r="I7" i="7"/>
  <c r="F7" i="7"/>
  <c r="D7" i="7"/>
  <c r="K6" i="7"/>
  <c r="I6" i="7"/>
  <c r="F6" i="7"/>
  <c r="D6" i="7"/>
  <c r="K5" i="7"/>
  <c r="I5" i="7"/>
  <c r="F5" i="7"/>
  <c r="D5" i="7"/>
  <c r="K4" i="7"/>
  <c r="I4" i="7"/>
  <c r="F4" i="7"/>
  <c r="D4" i="7"/>
  <c r="K3" i="7"/>
  <c r="I3" i="7"/>
  <c r="F3" i="7"/>
  <c r="D3" i="7"/>
  <c r="K2" i="7"/>
  <c r="I2" i="7"/>
  <c r="F2" i="7"/>
  <c r="D2" i="7"/>
  <c r="M7" i="21"/>
  <c r="J7" i="21"/>
  <c r="H7" i="21"/>
  <c r="M6" i="21"/>
  <c r="J6" i="21"/>
  <c r="H6" i="21"/>
  <c r="M5" i="21"/>
  <c r="J5" i="21"/>
  <c r="H5" i="21"/>
  <c r="M4" i="21"/>
  <c r="J4" i="21"/>
  <c r="H4" i="21"/>
  <c r="M3" i="21"/>
  <c r="J3" i="21"/>
  <c r="H3" i="21"/>
  <c r="M2" i="21"/>
  <c r="J2" i="21"/>
  <c r="H2" i="21"/>
  <c r="O2" i="20"/>
  <c r="M7" i="20"/>
  <c r="M6" i="20"/>
  <c r="M5" i="20"/>
  <c r="M4" i="20"/>
  <c r="M3" i="20"/>
  <c r="M2" i="20"/>
  <c r="J7" i="20"/>
  <c r="J6" i="20"/>
  <c r="J5" i="20"/>
  <c r="J4" i="20"/>
  <c r="J3" i="20"/>
  <c r="J2" i="20"/>
  <c r="H7" i="20"/>
  <c r="H6" i="20"/>
  <c r="H5" i="20"/>
  <c r="H4" i="20"/>
  <c r="H3" i="20"/>
  <c r="H2" i="20"/>
  <c r="I7" i="24"/>
  <c r="I6" i="24"/>
  <c r="I4" i="24"/>
  <c r="I5" i="24"/>
  <c r="I3" i="24"/>
  <c r="I2" i="24"/>
  <c r="D7" i="24"/>
  <c r="D6" i="24"/>
  <c r="D5" i="24"/>
  <c r="D4" i="24"/>
  <c r="D3" i="24"/>
  <c r="D2" i="24"/>
  <c r="K7" i="24"/>
  <c r="K6" i="24"/>
  <c r="K5" i="24"/>
  <c r="K4" i="24"/>
  <c r="K3" i="24"/>
  <c r="K2" i="24"/>
  <c r="F7" i="24"/>
  <c r="F6" i="24"/>
  <c r="F5" i="24"/>
  <c r="F4" i="24"/>
  <c r="F3" i="24"/>
  <c r="F2" i="24"/>
  <c r="O7" i="21"/>
  <c r="O6" i="21"/>
  <c r="O5" i="21"/>
  <c r="O4" i="21"/>
  <c r="O3" i="21"/>
  <c r="O2" i="21"/>
  <c r="O7" i="20"/>
  <c r="O6" i="20"/>
  <c r="O5" i="20"/>
  <c r="O4" i="20"/>
  <c r="O3" i="20"/>
  <c r="F51" i="21" l="1"/>
  <c r="E51" i="21"/>
  <c r="C51" i="21"/>
  <c r="B51" i="21"/>
  <c r="A51" i="21"/>
</calcChain>
</file>

<file path=xl/sharedStrings.xml><?xml version="1.0" encoding="utf-8"?>
<sst xmlns="http://schemas.openxmlformats.org/spreadsheetml/2006/main" count="417" uniqueCount="244">
  <si>
    <t>Sample size</t>
  </si>
  <si>
    <t>Season</t>
  </si>
  <si>
    <t>Date created</t>
  </si>
  <si>
    <t>Reference style</t>
  </si>
  <si>
    <t>STATUS</t>
  </si>
  <si>
    <t>BILL OF MATERIALS</t>
  </si>
  <si>
    <t>FABRIC</t>
  </si>
  <si>
    <t>CODE / DESCRIPTION / CONTENT / WEIGHT</t>
  </si>
  <si>
    <t>SUPPLIER</t>
  </si>
  <si>
    <t>PLACEMENT</t>
  </si>
  <si>
    <t>SELF 主料</t>
  </si>
  <si>
    <t>TRIM</t>
  </si>
  <si>
    <t>CODE / DESCRIPTION</t>
  </si>
  <si>
    <t>LABELING</t>
  </si>
  <si>
    <t>MAIN LABEL</t>
  </si>
  <si>
    <t>REVISION NOTES</t>
  </si>
  <si>
    <t>COLORWAY 1</t>
  </si>
  <si>
    <t>COLORWAY 2</t>
  </si>
  <si>
    <t>COLORWAY 3</t>
  </si>
  <si>
    <t>COLORWAY 4</t>
  </si>
  <si>
    <t>COLORWAY 5</t>
  </si>
  <si>
    <t>DESIGN DETAILS</t>
  </si>
  <si>
    <t>Sketch</t>
  </si>
  <si>
    <t>Factory</t>
  </si>
  <si>
    <t>POM</t>
  </si>
  <si>
    <t>Measurement description</t>
  </si>
  <si>
    <t>POM / CHINESE</t>
  </si>
  <si>
    <t>tol + / -</t>
  </si>
  <si>
    <t>XXS</t>
  </si>
  <si>
    <t>XS</t>
  </si>
  <si>
    <t>S</t>
  </si>
  <si>
    <t>M</t>
  </si>
  <si>
    <t>L</t>
  </si>
  <si>
    <t>XL</t>
  </si>
  <si>
    <t>SPEC</t>
  </si>
  <si>
    <t>Date &gt;</t>
  </si>
  <si>
    <t>Proto request</t>
  </si>
  <si>
    <t>Proto msmt factory</t>
  </si>
  <si>
    <t>Proto msmt difference</t>
  </si>
  <si>
    <t>1st sample request</t>
  </si>
  <si>
    <t>1st msmt factory</t>
  </si>
  <si>
    <t>1st msmt difference</t>
  </si>
  <si>
    <t>2nd msmt request</t>
  </si>
  <si>
    <t>2nd msmt factory</t>
  </si>
  <si>
    <t>2nd msmt difference</t>
  </si>
  <si>
    <t>TOP measures</t>
  </si>
  <si>
    <t>/</t>
  </si>
  <si>
    <t>FINAL     SPEC</t>
  </si>
  <si>
    <t>WOVEN</t>
  </si>
  <si>
    <t>from HPS</t>
  </si>
  <si>
    <t>前身长从肩高点到边</t>
  </si>
  <si>
    <t>CHEST CIRCUMFERENCE</t>
  </si>
  <si>
    <t>at 1" below AH</t>
  </si>
  <si>
    <t>胸围-1"距夹</t>
  </si>
  <si>
    <t>WAIST PLACEMENT</t>
  </si>
  <si>
    <t>前腰位置从肩高点到腰缝</t>
  </si>
  <si>
    <t>WAIST CIRCUMFERENCE</t>
  </si>
  <si>
    <t>腰围</t>
  </si>
  <si>
    <t>SWEEP CIRCUMFERENCE</t>
  </si>
  <si>
    <t>下摆-沿边量</t>
  </si>
  <si>
    <t>下摆脚边高</t>
    <phoneticPr fontId="2" type="noConversion"/>
  </si>
  <si>
    <t>SHOULDER SLOPE</t>
  </si>
  <si>
    <t>肩斜</t>
  </si>
  <si>
    <t>袖长</t>
  </si>
  <si>
    <r>
      <t xml:space="preserve">SLEEVE LENGTH </t>
    </r>
    <r>
      <rPr>
        <sz val="12"/>
        <color rgb="FFFF0000"/>
        <rFont val="Calibri"/>
        <family val="2"/>
        <scheme val="minor"/>
      </rPr>
      <t>- LONG SLEEVES</t>
    </r>
  </si>
  <si>
    <t>MUSCLE CIRCUMFERENCE</t>
  </si>
  <si>
    <t>臂围-1"距夹</t>
  </si>
  <si>
    <t>ELBOW CIRCUMFERENCE</t>
  </si>
  <si>
    <t>肘围</t>
    <phoneticPr fontId="2" type="noConversion"/>
  </si>
  <si>
    <t>袖口围</t>
  </si>
  <si>
    <t>at seam</t>
  </si>
  <si>
    <t>袖克夫高</t>
  </si>
  <si>
    <t>NECK WIDTH</t>
  </si>
  <si>
    <t>seam to seam</t>
  </si>
  <si>
    <t>领宽</t>
  </si>
  <si>
    <t>FRONT NECK DROP</t>
  </si>
  <si>
    <t>HPS to seam</t>
  </si>
  <si>
    <t>前领深-肩高点到</t>
    <phoneticPr fontId="2" type="noConversion"/>
  </si>
  <si>
    <t>BACK NECK DROP</t>
  </si>
  <si>
    <t>后领深-肩高点到</t>
  </si>
  <si>
    <t>口袋高</t>
  </si>
  <si>
    <t>HOOD HEIGHT</t>
  </si>
  <si>
    <t>at CF</t>
  </si>
  <si>
    <t>HOOD WIDTH</t>
  </si>
  <si>
    <t>帽宽</t>
    <phoneticPr fontId="2" type="noConversion"/>
  </si>
  <si>
    <t>HOOD DRAWSTRING LENGTH</t>
  </si>
  <si>
    <t>帽绳长</t>
    <phoneticPr fontId="2" type="noConversion"/>
  </si>
  <si>
    <t>ALPHA GRADING</t>
  </si>
  <si>
    <t>XXL</t>
  </si>
  <si>
    <t>PROTO COMMENTS</t>
  </si>
  <si>
    <r>
      <t xml:space="preserve">1. Please bring all out of tolerance spec back to spec, and update all updated specs in </t>
    </r>
    <r>
      <rPr>
        <b/>
        <sz val="12"/>
        <color rgb="FFFF0000"/>
        <rFont val="Calibri (Body)"/>
      </rPr>
      <t>RED</t>
    </r>
  </si>
  <si>
    <t>PP FIT COMMENTS</t>
  </si>
  <si>
    <t>SMS FIT COMMENTS</t>
  </si>
  <si>
    <t>COVER PAGE</t>
  </si>
  <si>
    <t>along seam</t>
  </si>
  <si>
    <t>IMAGE</t>
  </si>
  <si>
    <t>THREAD</t>
  </si>
  <si>
    <t>CODE / DESCRIPTION / SIZE / QUANTITY</t>
  </si>
  <si>
    <t>notes</t>
  </si>
  <si>
    <t>ALLOVER</t>
  </si>
  <si>
    <t>VENDOR SOURCE</t>
  </si>
  <si>
    <t>SIZE LABEL</t>
  </si>
  <si>
    <t>CARE LABEL</t>
  </si>
  <si>
    <t>GRAPHIC / ARTWORK</t>
  </si>
  <si>
    <t>Date revised</t>
  </si>
  <si>
    <t xml:space="preserve">Size range </t>
  </si>
  <si>
    <t>Sample due date</t>
  </si>
  <si>
    <t>at center</t>
  </si>
  <si>
    <t>ZIPPER</t>
  </si>
  <si>
    <t>***</t>
  </si>
  <si>
    <t>**</t>
  </si>
  <si>
    <t xml:space="preserve">Style </t>
  </si>
  <si>
    <t>Description</t>
  </si>
  <si>
    <t>MSCHF</t>
  </si>
  <si>
    <t>GAIP DROP SHELL JACKET</t>
  </si>
  <si>
    <t>BIG TECH RUNNER</t>
  </si>
  <si>
    <t>XS - XL</t>
  </si>
  <si>
    <t>SUBMIT PROTO</t>
  </si>
  <si>
    <t>TRANSLUCENT VINYL / TPU (SOURCE AS PER IMAGE)</t>
  </si>
  <si>
    <t>SEE IMAGE / WATER DROP</t>
  </si>
  <si>
    <t>OPTION 1 BODY</t>
  </si>
  <si>
    <t>BUNGEE CORD</t>
  </si>
  <si>
    <t>MEDIUM WEIGHT BUNGEE CORD 6MM</t>
  </si>
  <si>
    <t>BUNGEE STOPPER</t>
  </si>
  <si>
    <r>
      <t>ROUND BUNGEE STOPPER (SOURCE AS PER IMAGE) SIZE FOR 6MM BUNGEE</t>
    </r>
    <r>
      <rPr>
        <b/>
        <sz val="14"/>
        <color rgb="FFFF0000"/>
        <rFont val="Calibri"/>
        <family val="2"/>
        <scheme val="minor"/>
      </rPr>
      <t xml:space="preserve"> (BRANDED)</t>
    </r>
  </si>
  <si>
    <t>BLACK</t>
  </si>
  <si>
    <t>METAL EYELET</t>
  </si>
  <si>
    <r>
      <t>FLAT WIDE METAL EYELET</t>
    </r>
    <r>
      <rPr>
        <b/>
        <sz val="14"/>
        <color theme="1"/>
        <rFont val="Calibri"/>
        <family val="2"/>
        <scheme val="minor"/>
      </rPr>
      <t xml:space="preserve"> </t>
    </r>
    <r>
      <rPr>
        <b/>
        <sz val="14"/>
        <color rgb="FFFF0000"/>
        <rFont val="Calibri"/>
        <family val="2"/>
        <scheme val="minor"/>
      </rPr>
      <t>(BRANDED)</t>
    </r>
  </si>
  <si>
    <t xml:space="preserve">#3 WATER PROOF ZIPPER </t>
  </si>
  <si>
    <t>SHINY NICKLE W/BLACK TIP</t>
  </si>
  <si>
    <t>ZIPPER PULL</t>
  </si>
  <si>
    <r>
      <t>#3 METAL PULLER W/PLASTIC TIP</t>
    </r>
    <r>
      <rPr>
        <b/>
        <sz val="14"/>
        <color rgb="FFFF0000"/>
        <rFont val="Calibri"/>
        <family val="2"/>
        <scheme val="minor"/>
      </rPr>
      <t xml:space="preserve"> (BRANDED)</t>
    </r>
  </si>
  <si>
    <t>REFLECTIVE GUARD</t>
  </si>
  <si>
    <t>SOURCE AVAILABLE REFLECTION MATERIAL</t>
  </si>
  <si>
    <t>CUFF OPENING</t>
  </si>
  <si>
    <t>GRAY REFLECTIVE</t>
  </si>
  <si>
    <t>VELCRO BOTTOM</t>
  </si>
  <si>
    <t>VELCRO TOP</t>
  </si>
  <si>
    <t>SOFT VELCRO BOTTOM (SOURCE FOR AVAILABLE</t>
  </si>
  <si>
    <t>PU/RUBBER TOP VELCRO (SOURCE FOR AVAILABLE AS PER IMAGE)</t>
  </si>
  <si>
    <t>HOOD</t>
  </si>
  <si>
    <t>SIDE SEAM / FRONT POCKET</t>
  </si>
  <si>
    <t>TBD / IN DEVELOPMENT</t>
  </si>
  <si>
    <t>FRONT BODY LENGTH</t>
  </si>
  <si>
    <t>BACK BODY LENGTH</t>
  </si>
  <si>
    <t>straight . SS to SS</t>
  </si>
  <si>
    <t xml:space="preserve"> </t>
  </si>
  <si>
    <t>SWEEP HEM FACING HEIGHT</t>
  </si>
  <si>
    <t>at interior</t>
  </si>
  <si>
    <t>ACROSS FRONT ARMHOLE WIDTH</t>
  </si>
  <si>
    <t>ACROSS BACK ARMHOLE WIDTH</t>
  </si>
  <si>
    <t>at 4" from neck seam</t>
  </si>
  <si>
    <t xml:space="preserve">ELBOW SEAM PLACEMENT </t>
  </si>
  <si>
    <t>above cuff edge</t>
  </si>
  <si>
    <r>
      <rPr>
        <sz val="12"/>
        <rFont val="Calibri"/>
        <family val="2"/>
        <scheme val="minor"/>
      </rPr>
      <t>CUFF CIRCUMFERENCE</t>
    </r>
    <r>
      <rPr>
        <sz val="12"/>
        <color rgb="FFFF0000"/>
        <rFont val="Calibri"/>
        <family val="2"/>
        <scheme val="minor"/>
      </rPr>
      <t xml:space="preserve"> - LONG SLEEVES</t>
    </r>
  </si>
  <si>
    <t>CUFF HEM FACING HEIGHT</t>
  </si>
  <si>
    <t>FRONT YOKE SEAM PLACEMENT</t>
  </si>
  <si>
    <t>EXTERIOR POCKET PLACEMENT - AT TOP</t>
  </si>
  <si>
    <t xml:space="preserve">from SS </t>
  </si>
  <si>
    <t>口袋位置</t>
  </si>
  <si>
    <t>EXTERIOR POCKET PLACEMENT - AT BTM</t>
  </si>
  <si>
    <t>EXTERIOR POCKET PLACEMENT</t>
  </si>
  <si>
    <t>EXTERIOR POCKET HEIGHT</t>
  </si>
  <si>
    <t>edge to edge of zipper tape</t>
  </si>
  <si>
    <t>at HPS to top edge</t>
  </si>
  <si>
    <t>帽高</t>
  </si>
  <si>
    <t>HOOD CENTER PIECING WIDTH</t>
  </si>
  <si>
    <t>at visor seam</t>
  </si>
  <si>
    <t xml:space="preserve">    </t>
  </si>
  <si>
    <t>at mid seam</t>
  </si>
  <si>
    <t>HOOD CROSS BUNGEE PLCMT</t>
  </si>
  <si>
    <t>HOOD VISOR DEPTH HEIGHT</t>
  </si>
  <si>
    <t>HOOD VISOR DEPTH WIDTH</t>
  </si>
  <si>
    <t>exposed</t>
  </si>
  <si>
    <t>HOOD COLLAR HEIGHT</t>
  </si>
  <si>
    <t>from HPS to btm pocket</t>
  </si>
  <si>
    <t>from CB to slv edge</t>
  </si>
  <si>
    <t>CUFF FLECTIVE PIECING HEIGHT</t>
  </si>
  <si>
    <t>CUFF FLECTIVE PIECING WIDTH</t>
  </si>
  <si>
    <t>SEE IMG</t>
  </si>
  <si>
    <t xml:space="preserve">ZIPPER </t>
  </si>
  <si>
    <t>#3 INVISIBLE ZIPPER / W/PULL</t>
  </si>
  <si>
    <t>SIDE FRONT POCKET</t>
  </si>
  <si>
    <t>REF ARK old proto</t>
  </si>
  <si>
    <t>AS SKETCH</t>
  </si>
  <si>
    <t>A</t>
  </si>
  <si>
    <t>5/14/24 - REMOVED OPTION 1 / UPDATED SPECS</t>
  </si>
  <si>
    <t>5/14/2024, 5/23/24</t>
  </si>
  <si>
    <t>5/23/24 - UPDATED DESIGN</t>
  </si>
  <si>
    <t>LIGHT WEIGHT NYLON RIP STOP (SEE CUTTING SENT)</t>
  </si>
  <si>
    <t>B-ZIPPER</t>
  </si>
  <si>
    <t>B-ZIPPER PULL</t>
  </si>
  <si>
    <t>A-ZIPPER</t>
  </si>
  <si>
    <t>A-ZIPPER PULL</t>
  </si>
  <si>
    <t>#5 WATER PROOF ZIPPER DOUBLE END</t>
  </si>
  <si>
    <t>CENTER FRONT</t>
  </si>
  <si>
    <t>FRONT POCKET</t>
  </si>
  <si>
    <t>FOR PROTO PLS USE AVAILABLE / MSCHF WILL PROVIDE BULK BRANDED ZIPPER</t>
  </si>
  <si>
    <t>COMBO MESH</t>
  </si>
  <si>
    <t>LIGHT WEIGHT NYLON SPANDEX MESH (SOURCE AS PER IMG)</t>
  </si>
  <si>
    <t>INTERIOR TOP FRONT &amp; BACK</t>
  </si>
  <si>
    <t>ELASTIC</t>
  </si>
  <si>
    <t>1" ELASTIC (SOURCE AS PER IMAGE)</t>
  </si>
  <si>
    <t>INNER CUFF</t>
  </si>
  <si>
    <t>#5 METAL PULLER (SEE IMG)</t>
  </si>
  <si>
    <t>BUNGEE CORD TIP</t>
  </si>
  <si>
    <t xml:space="preserve">HOOD </t>
  </si>
  <si>
    <t xml:space="preserve">TEAR-DROP BUNGEE TIP </t>
  </si>
  <si>
    <t>relaxed</t>
  </si>
  <si>
    <t>extended</t>
  </si>
  <si>
    <t>BACK VENT OPENING PLACEMENT</t>
  </si>
  <si>
    <t>below HPS</t>
  </si>
  <si>
    <t>above neck seam</t>
  </si>
  <si>
    <t>DÀI TRƯỚC TỪ ĐỈNH VAI</t>
  </si>
  <si>
    <t>DÀI SAU TỪ ĐỈNH VAI</t>
  </si>
  <si>
    <t>VÒNG NGỰC DƯỚ NÁCH 1"</t>
  </si>
  <si>
    <t>VỊ TRÍ EO TỪ ĐỈNH VAI ĐẾN ĐUÔI DÂY KÉO</t>
  </si>
  <si>
    <t>VÒNG EO</t>
  </si>
  <si>
    <t>VÒNG LAI ĐO THẲNG</t>
  </si>
  <si>
    <t>TO BẢN LAI</t>
  </si>
  <si>
    <t>RỘNG NÁCH TRƯỚC ĐO THẲNG</t>
  </si>
  <si>
    <t>RỘNG NÁCH SAU ĐO THẲNG</t>
  </si>
  <si>
    <t>XUÔI VAI TỪ ĐƯỜNG MAY CỔ XUỐNG 4"</t>
  </si>
  <si>
    <t>DÀI TAY TỪ GIỮA CỔ SAU</t>
  </si>
  <si>
    <t>BẮP TAY DƯỚI NÁCH 1"</t>
  </si>
  <si>
    <t>VỊ TRÍ KHỦY TAY</t>
  </si>
  <si>
    <t>VÒNG KHỦY TAY</t>
  </si>
  <si>
    <t>CỬA TAY NGUYÊN VÒNG</t>
  </si>
  <si>
    <t>TO BẢN CỬA TAY</t>
  </si>
  <si>
    <t>RỘNG CỔ</t>
  </si>
  <si>
    <t>HẠ CỔ TRƯỚC TỪ ĐỈNH VAI</t>
  </si>
  <si>
    <t>HẠ CỔ SAU TỪ ĐỈNH VAI</t>
  </si>
  <si>
    <t>VỊ TRÍ ĐÔ SAU TỪ ĐỈNH VAI</t>
  </si>
  <si>
    <t>RỘNG NÓN</t>
  </si>
  <si>
    <t>RỘNG GIỮA NÓN TỪ</t>
  </si>
  <si>
    <t>VỊ TRÍ NẮP TÚI SAU MỞ</t>
  </si>
  <si>
    <t>VỊ TRÍ TÚI TẠI CẠNH TRÊN TỪ SƯỜN</t>
  </si>
  <si>
    <t>VỊ TRÍ TÚI TẠI CẠNH DƯỚI TỪ SƯỜN</t>
  </si>
  <si>
    <t>VỊ TRÍ TÚI TÍNH TỪ ĐỈNH VAI</t>
  </si>
  <si>
    <t>CAO TÚI TỪ CẠNH ĐẾN CẠNH CỦA DÂY KÉO</t>
  </si>
  <si>
    <t>RỘNG NÓN TẠI GIỮA</t>
  </si>
  <si>
    <t>RỘNG MIẾNG PHỐI NÓN TẠI ĐƯỜNG GIỮA</t>
  </si>
  <si>
    <t>DÀI DÂY LUỒN TỪ NÓN RA</t>
  </si>
  <si>
    <t>VỊ TRÍ ĐO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</si>
</sst>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mm/dd/yy;@"/>
  </numFmts>
  <fonts count="22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0" tint="-0.499984740745262"/>
      <name val="Calibri (Body)"/>
    </font>
    <font>
      <i/>
      <sz val="12"/>
      <color theme="1"/>
      <name val="Calibri"/>
      <family val="2"/>
      <scheme val="minor"/>
    </font>
    <font>
      <b/>
      <sz val="14"/>
      <color rgb="FFFF0000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color rgb="FFFF0000"/>
      <name val="Calibri (Body)"/>
    </font>
    <font>
      <b/>
      <sz val="14"/>
      <color theme="0" tint="-0.499984740745262"/>
      <name val="Calibri (Body)"/>
    </font>
    <font>
      <b/>
      <sz val="12"/>
      <color rgb="FFFF0000"/>
      <name val="Calibri (Body)"/>
    </font>
    <font>
      <sz val="12"/>
      <color rgb="FFFF0000"/>
      <name val="Calibri"/>
      <family val="2"/>
      <scheme val="minor"/>
    </font>
    <font>
      <sz val="12"/>
      <name val="Calibri"/>
      <family val="2"/>
      <scheme val="minor"/>
    </font>
    <font>
      <b/>
      <i/>
      <sz val="14"/>
      <color rgb="FFFF0000"/>
      <name val="Calibri"/>
      <family val="2"/>
      <scheme val="minor"/>
    </font>
    <font>
      <sz val="12"/>
      <color theme="0" tint="-0.14999847407452621"/>
      <name val="Calibri"/>
      <family val="2"/>
      <scheme val="minor"/>
    </font>
    <font>
      <b/>
      <i/>
      <sz val="14"/>
      <color theme="1"/>
      <name val="Calibri"/>
      <family val="2"/>
      <scheme val="minor"/>
    </font>
    <font>
      <sz val="20"/>
      <color rgb="FFFF0000"/>
      <name val="Calibri"/>
      <family val="2"/>
      <scheme val="minor"/>
    </font>
    <font>
      <sz val="12"/>
      <color theme="0" tint="-0.499984740745262"/>
      <name val="Calibri"/>
      <family val="2"/>
      <scheme val="minor"/>
    </font>
    <font>
      <strike/>
      <sz val="12"/>
      <color theme="1"/>
      <name val="Calibri"/>
      <family val="2"/>
      <scheme val="minor"/>
    </font>
    <font>
      <strike/>
      <sz val="12"/>
      <color theme="0" tint="-0.499984740745262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FFFD78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CCFFFF"/>
        <bgColor indexed="64"/>
      </patternFill>
    </fill>
  </fills>
  <borders count="4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</borders>
  <cellStyleXfs count="1">
    <xf numFmtId="0" fontId="0" fillId="0" borderId="0"/>
  </cellStyleXfs>
  <cellXfs count="229">
    <xf numFmtId="0" fontId="0" fillId="0" borderId="0" xfId="0"/>
    <xf numFmtId="0" fontId="0" fillId="0" borderId="1" xfId="0" applyBorder="1"/>
    <xf numFmtId="0" fontId="4" fillId="0" borderId="0" xfId="0" applyFont="1"/>
    <xf numFmtId="0" fontId="1" fillId="0" borderId="0" xfId="0" applyFont="1" applyAlignment="1">
      <alignment horizontal="center"/>
    </xf>
    <xf numFmtId="0" fontId="1" fillId="0" borderId="0" xfId="0" applyFont="1" applyAlignment="1">
      <alignment vertical="center"/>
    </xf>
    <xf numFmtId="0" fontId="5" fillId="0" borderId="7" xfId="0" applyFont="1" applyBorder="1"/>
    <xf numFmtId="0" fontId="5" fillId="0" borderId="7" xfId="0" quotePrefix="1" applyFont="1" applyBorder="1"/>
    <xf numFmtId="164" fontId="1" fillId="0" borderId="0" xfId="0" applyNumberFormat="1" applyFont="1"/>
    <xf numFmtId="0" fontId="7" fillId="0" borderId="0" xfId="0" applyFont="1"/>
    <xf numFmtId="12" fontId="0" fillId="0" borderId="1" xfId="0" applyNumberFormat="1" applyBorder="1" applyAlignment="1">
      <alignment horizontal="center"/>
    </xf>
    <xf numFmtId="12" fontId="0" fillId="2" borderId="1" xfId="0" applyNumberFormat="1" applyFill="1" applyBorder="1" applyAlignment="1">
      <alignment horizontal="center"/>
    </xf>
    <xf numFmtId="0" fontId="0" fillId="0" borderId="2" xfId="0" applyBorder="1"/>
    <xf numFmtId="0" fontId="13" fillId="0" borderId="1" xfId="0" applyFont="1" applyBorder="1"/>
    <xf numFmtId="0" fontId="0" fillId="5" borderId="2" xfId="0" applyFill="1" applyBorder="1"/>
    <xf numFmtId="0" fontId="0" fillId="5" borderId="6" xfId="0" applyFill="1" applyBorder="1"/>
    <xf numFmtId="0" fontId="0" fillId="5" borderId="1" xfId="0" applyFill="1" applyBorder="1"/>
    <xf numFmtId="164" fontId="1" fillId="0" borderId="36" xfId="0" applyNumberFormat="1" applyFont="1" applyBorder="1"/>
    <xf numFmtId="164" fontId="1" fillId="0" borderId="34" xfId="0" applyNumberFormat="1" applyFont="1" applyBorder="1"/>
    <xf numFmtId="164" fontId="1" fillId="0" borderId="37" xfId="0" applyNumberFormat="1" applyFont="1" applyBorder="1"/>
    <xf numFmtId="164" fontId="1" fillId="0" borderId="38" xfId="0" applyNumberFormat="1" applyFont="1" applyBorder="1"/>
    <xf numFmtId="164" fontId="1" fillId="0" borderId="35" xfId="0" applyNumberFormat="1" applyFont="1" applyBorder="1"/>
    <xf numFmtId="164" fontId="1" fillId="0" borderId="39" xfId="0" applyNumberFormat="1" applyFont="1" applyBorder="1"/>
    <xf numFmtId="164" fontId="1" fillId="0" borderId="40" xfId="0" applyNumberFormat="1" applyFont="1" applyBorder="1"/>
    <xf numFmtId="164" fontId="1" fillId="0" borderId="41" xfId="0" applyNumberFormat="1" applyFont="1" applyBorder="1"/>
    <xf numFmtId="164" fontId="1" fillId="0" borderId="15" xfId="0" applyNumberFormat="1" applyFont="1" applyBorder="1" applyAlignment="1">
      <alignment horizontal="center"/>
    </xf>
    <xf numFmtId="164" fontId="1" fillId="0" borderId="16" xfId="0" applyNumberFormat="1" applyFont="1" applyBorder="1" applyAlignment="1">
      <alignment horizontal="center"/>
    </xf>
    <xf numFmtId="0" fontId="0" fillId="0" borderId="17" xfId="0" applyBorder="1"/>
    <xf numFmtId="12" fontId="0" fillId="2" borderId="18" xfId="0" applyNumberFormat="1" applyFill="1" applyBorder="1" applyAlignment="1">
      <alignment horizontal="center"/>
    </xf>
    <xf numFmtId="0" fontId="0" fillId="0" borderId="19" xfId="0" applyBorder="1"/>
    <xf numFmtId="0" fontId="0" fillId="0" borderId="20" xfId="0" applyBorder="1"/>
    <xf numFmtId="0" fontId="0" fillId="0" borderId="31" xfId="0" applyBorder="1"/>
    <xf numFmtId="0" fontId="0" fillId="5" borderId="20" xfId="0" applyFill="1" applyBorder="1"/>
    <xf numFmtId="12" fontId="0" fillId="0" borderId="20" xfId="0" applyNumberFormat="1" applyBorder="1" applyAlignment="1">
      <alignment horizontal="center"/>
    </xf>
    <xf numFmtId="12" fontId="0" fillId="2" borderId="21" xfId="0" applyNumberFormat="1" applyFill="1" applyBorder="1" applyAlignment="1">
      <alignment horizontal="center"/>
    </xf>
    <xf numFmtId="12" fontId="0" fillId="2" borderId="20" xfId="0" applyNumberFormat="1" applyFill="1" applyBorder="1" applyAlignment="1">
      <alignment horizontal="center"/>
    </xf>
    <xf numFmtId="0" fontId="1" fillId="0" borderId="36" xfId="0" applyFont="1" applyBorder="1" applyAlignment="1">
      <alignment vertical="center"/>
    </xf>
    <xf numFmtId="0" fontId="1" fillId="0" borderId="34" xfId="0" applyFont="1" applyBorder="1" applyAlignment="1">
      <alignment vertical="center"/>
    </xf>
    <xf numFmtId="0" fontId="1" fillId="0" borderId="37" xfId="0" applyFont="1" applyBorder="1" applyAlignment="1">
      <alignment vertical="center"/>
    </xf>
    <xf numFmtId="0" fontId="1" fillId="0" borderId="38" xfId="0" applyFont="1" applyBorder="1" applyAlignment="1">
      <alignment vertical="center"/>
    </xf>
    <xf numFmtId="0" fontId="1" fillId="0" borderId="35" xfId="0" applyFont="1" applyBorder="1" applyAlignment="1">
      <alignment vertical="center"/>
    </xf>
    <xf numFmtId="0" fontId="1" fillId="0" borderId="39" xfId="0" applyFont="1" applyBorder="1" applyAlignment="1">
      <alignment vertical="center"/>
    </xf>
    <xf numFmtId="0" fontId="1" fillId="0" borderId="40" xfId="0" applyFont="1" applyBorder="1" applyAlignment="1">
      <alignment vertical="center"/>
    </xf>
    <xf numFmtId="0" fontId="1" fillId="0" borderId="41" xfId="0" applyFont="1" applyBorder="1" applyAlignment="1">
      <alignment vertical="center"/>
    </xf>
    <xf numFmtId="0" fontId="4" fillId="5" borderId="0" xfId="0" applyFont="1" applyFill="1" applyAlignment="1">
      <alignment horizontal="center" vertical="center"/>
    </xf>
    <xf numFmtId="0" fontId="1" fillId="7" borderId="11" xfId="0" applyFont="1" applyFill="1" applyBorder="1" applyAlignment="1">
      <alignment vertical="center"/>
    </xf>
    <xf numFmtId="0" fontId="1" fillId="7" borderId="12" xfId="0" applyFont="1" applyFill="1" applyBorder="1" applyAlignment="1">
      <alignment vertical="center"/>
    </xf>
    <xf numFmtId="12" fontId="0" fillId="7" borderId="1" xfId="0" applyNumberFormat="1" applyFill="1" applyBorder="1" applyAlignment="1">
      <alignment horizontal="center"/>
    </xf>
    <xf numFmtId="12" fontId="0" fillId="7" borderId="20" xfId="0" applyNumberFormat="1" applyFill="1" applyBorder="1" applyAlignment="1">
      <alignment horizontal="center"/>
    </xf>
    <xf numFmtId="0" fontId="1" fillId="3" borderId="11" xfId="0" applyFont="1" applyFill="1" applyBorder="1" applyAlignment="1">
      <alignment horizontal="center" vertical="center" wrapText="1"/>
    </xf>
    <xf numFmtId="0" fontId="1" fillId="3" borderId="12" xfId="0" applyFont="1" applyFill="1" applyBorder="1" applyAlignment="1">
      <alignment horizontal="center" vertical="center" wrapText="1"/>
    </xf>
    <xf numFmtId="0" fontId="4" fillId="5" borderId="0" xfId="0" applyFont="1" applyFill="1" applyAlignment="1">
      <alignment vertical="center"/>
    </xf>
    <xf numFmtId="0" fontId="0" fillId="5" borderId="17" xfId="0" applyFill="1" applyBorder="1"/>
    <xf numFmtId="0" fontId="0" fillId="0" borderId="38" xfId="0" applyBorder="1"/>
    <xf numFmtId="164" fontId="17" fillId="6" borderId="14" xfId="0" applyNumberFormat="1" applyFont="1" applyFill="1" applyBorder="1" applyAlignment="1">
      <alignment horizontal="left"/>
    </xf>
    <xf numFmtId="164" fontId="17" fillId="6" borderId="22" xfId="0" applyNumberFormat="1" applyFont="1" applyFill="1" applyBorder="1"/>
    <xf numFmtId="164" fontId="17" fillId="6" borderId="24" xfId="0" applyNumberFormat="1" applyFont="1" applyFill="1" applyBorder="1"/>
    <xf numFmtId="164" fontId="17" fillId="6" borderId="23" xfId="0" applyNumberFormat="1" applyFont="1" applyFill="1" applyBorder="1"/>
    <xf numFmtId="0" fontId="5" fillId="4" borderId="17" xfId="0" applyFont="1" applyFill="1" applyBorder="1" applyAlignment="1">
      <alignment horizontal="left" vertical="top" wrapText="1"/>
    </xf>
    <xf numFmtId="0" fontId="4" fillId="5" borderId="1" xfId="0" applyFont="1" applyFill="1" applyBorder="1" applyAlignment="1">
      <alignment vertical="top" wrapText="1"/>
    </xf>
    <xf numFmtId="164" fontId="4" fillId="0" borderId="1" xfId="0" applyNumberFormat="1" applyFont="1" applyBorder="1" applyAlignment="1">
      <alignment vertical="top" wrapText="1"/>
    </xf>
    <xf numFmtId="164" fontId="17" fillId="6" borderId="47" xfId="0" applyNumberFormat="1" applyFont="1" applyFill="1" applyBorder="1" applyAlignment="1">
      <alignment horizontal="left"/>
    </xf>
    <xf numFmtId="164" fontId="17" fillId="6" borderId="8" xfId="0" applyNumberFormat="1" applyFont="1" applyFill="1" applyBorder="1"/>
    <xf numFmtId="164" fontId="17" fillId="6" borderId="9" xfId="0" applyNumberFormat="1" applyFont="1" applyFill="1" applyBorder="1"/>
    <xf numFmtId="0" fontId="17" fillId="6" borderId="9" xfId="0" applyFont="1" applyFill="1" applyBorder="1"/>
    <xf numFmtId="164" fontId="17" fillId="6" borderId="48" xfId="0" applyNumberFormat="1" applyFont="1" applyFill="1" applyBorder="1"/>
    <xf numFmtId="0" fontId="4" fillId="0" borderId="1" xfId="0" applyFont="1" applyBorder="1" applyAlignment="1">
      <alignment vertical="top" wrapText="1"/>
    </xf>
    <xf numFmtId="164" fontId="17" fillId="6" borderId="9" xfId="0" applyNumberFormat="1" applyFont="1" applyFill="1" applyBorder="1" applyAlignment="1">
      <alignment vertical="top"/>
    </xf>
    <xf numFmtId="164" fontId="17" fillId="6" borderId="48" xfId="0" applyNumberFormat="1" applyFont="1" applyFill="1" applyBorder="1" applyAlignment="1">
      <alignment vertical="top"/>
    </xf>
    <xf numFmtId="0" fontId="5" fillId="4" borderId="19" xfId="0" applyFont="1" applyFill="1" applyBorder="1" applyAlignment="1">
      <alignment horizontal="left" vertical="top" wrapText="1"/>
    </xf>
    <xf numFmtId="0" fontId="4" fillId="5" borderId="20" xfId="0" applyFont="1" applyFill="1" applyBorder="1" applyAlignment="1">
      <alignment vertical="top" wrapText="1"/>
    </xf>
    <xf numFmtId="164" fontId="4" fillId="0" borderId="20" xfId="0" applyNumberFormat="1" applyFont="1" applyBorder="1" applyAlignment="1">
      <alignment vertical="top" wrapText="1"/>
    </xf>
    <xf numFmtId="0" fontId="3" fillId="3" borderId="38" xfId="0" applyFont="1" applyFill="1" applyBorder="1" applyAlignment="1">
      <alignment horizontal="left"/>
    </xf>
    <xf numFmtId="0" fontId="3" fillId="3" borderId="0" xfId="0" applyFont="1" applyFill="1" applyAlignment="1">
      <alignment horizontal="left"/>
    </xf>
    <xf numFmtId="0" fontId="5" fillId="5" borderId="7" xfId="0" applyFont="1" applyFill="1" applyBorder="1"/>
    <xf numFmtId="0" fontId="5" fillId="5" borderId="7" xfId="0" quotePrefix="1" applyFont="1" applyFill="1" applyBorder="1"/>
    <xf numFmtId="12" fontId="0" fillId="8" borderId="1" xfId="0" applyNumberFormat="1" applyFill="1" applyBorder="1" applyAlignment="1">
      <alignment horizontal="center"/>
    </xf>
    <xf numFmtId="12" fontId="0" fillId="8" borderId="20" xfId="0" applyNumberFormat="1" applyFill="1" applyBorder="1" applyAlignment="1">
      <alignment horizontal="center"/>
    </xf>
    <xf numFmtId="12" fontId="0" fillId="8" borderId="21" xfId="0" applyNumberFormat="1" applyFill="1" applyBorder="1"/>
    <xf numFmtId="12" fontId="16" fillId="8" borderId="20" xfId="0" applyNumberFormat="1" applyFont="1" applyFill="1" applyBorder="1" applyAlignment="1">
      <alignment horizontal="center"/>
    </xf>
    <xf numFmtId="12" fontId="0" fillId="8" borderId="18" xfId="0" applyNumberFormat="1" applyFill="1" applyBorder="1" applyAlignment="1">
      <alignment horizontal="center"/>
    </xf>
    <xf numFmtId="12" fontId="0" fillId="9" borderId="1" xfId="0" applyNumberFormat="1" applyFill="1" applyBorder="1" applyAlignment="1">
      <alignment horizontal="center"/>
    </xf>
    <xf numFmtId="0" fontId="1" fillId="3" borderId="22" xfId="0" applyFont="1" applyFill="1" applyBorder="1" applyAlignment="1">
      <alignment horizontal="center"/>
    </xf>
    <xf numFmtId="0" fontId="1" fillId="0" borderId="22" xfId="0" applyFont="1" applyBorder="1" applyAlignment="1">
      <alignment horizontal="center"/>
    </xf>
    <xf numFmtId="164" fontId="4" fillId="0" borderId="2" xfId="0" applyNumberFormat="1" applyFont="1" applyBorder="1" applyAlignment="1">
      <alignment horizontal="center" vertical="top" wrapText="1"/>
    </xf>
    <xf numFmtId="164" fontId="4" fillId="0" borderId="3" xfId="0" applyNumberFormat="1" applyFont="1" applyBorder="1" applyAlignment="1">
      <alignment horizontal="center" vertical="top" wrapText="1"/>
    </xf>
    <xf numFmtId="164" fontId="4" fillId="0" borderId="26" xfId="0" applyNumberFormat="1" applyFont="1" applyBorder="1" applyAlignment="1">
      <alignment horizontal="center" vertical="top" wrapText="1"/>
    </xf>
    <xf numFmtId="12" fontId="13" fillId="0" borderId="1" xfId="0" applyNumberFormat="1" applyFont="1" applyBorder="1" applyAlignment="1">
      <alignment horizontal="center"/>
    </xf>
    <xf numFmtId="12" fontId="0" fillId="6" borderId="1" xfId="0" applyNumberFormat="1" applyFill="1" applyBorder="1" applyAlignment="1">
      <alignment horizontal="center"/>
    </xf>
    <xf numFmtId="12" fontId="0" fillId="6" borderId="18" xfId="0" applyNumberFormat="1" applyFill="1" applyBorder="1" applyAlignment="1">
      <alignment horizontal="center"/>
    </xf>
    <xf numFmtId="0" fontId="1" fillId="3" borderId="11" xfId="0" applyFont="1" applyFill="1" applyBorder="1" applyAlignment="1">
      <alignment horizontal="center" wrapText="1"/>
    </xf>
    <xf numFmtId="0" fontId="1" fillId="3" borderId="12" xfId="0" applyFont="1" applyFill="1" applyBorder="1" applyAlignment="1">
      <alignment horizontal="center" wrapText="1"/>
    </xf>
    <xf numFmtId="12" fontId="19" fillId="0" borderId="1" xfId="0" applyNumberFormat="1" applyFont="1" applyBorder="1" applyAlignment="1">
      <alignment horizontal="center"/>
    </xf>
    <xf numFmtId="0" fontId="20" fillId="0" borderId="0" xfId="0" applyFont="1"/>
    <xf numFmtId="0" fontId="4" fillId="2" borderId="1" xfId="0" applyFont="1" applyFill="1" applyBorder="1" applyAlignment="1">
      <alignment vertical="top" wrapText="1"/>
    </xf>
    <xf numFmtId="0" fontId="0" fillId="2" borderId="2" xfId="0" applyFill="1" applyBorder="1"/>
    <xf numFmtId="0" fontId="20" fillId="0" borderId="17" xfId="0" applyFont="1" applyBorder="1"/>
    <xf numFmtId="0" fontId="20" fillId="0" borderId="1" xfId="0" applyFont="1" applyBorder="1"/>
    <xf numFmtId="0" fontId="20" fillId="0" borderId="2" xfId="0" applyFont="1" applyBorder="1"/>
    <xf numFmtId="0" fontId="20" fillId="5" borderId="2" xfId="0" applyFont="1" applyFill="1" applyBorder="1"/>
    <xf numFmtId="12" fontId="20" fillId="7" borderId="1" xfId="0" applyNumberFormat="1" applyFont="1" applyFill="1" applyBorder="1" applyAlignment="1">
      <alignment horizontal="center"/>
    </xf>
    <xf numFmtId="12" fontId="21" fillId="0" borderId="1" xfId="0" applyNumberFormat="1" applyFont="1" applyBorder="1" applyAlignment="1">
      <alignment horizontal="center"/>
    </xf>
    <xf numFmtId="12" fontId="20" fillId="0" borderId="1" xfId="0" applyNumberFormat="1" applyFont="1" applyBorder="1" applyAlignment="1">
      <alignment horizontal="center"/>
    </xf>
    <xf numFmtId="12" fontId="20" fillId="2" borderId="18" xfId="0" applyNumberFormat="1" applyFont="1" applyFill="1" applyBorder="1" applyAlignment="1">
      <alignment horizontal="center"/>
    </xf>
    <xf numFmtId="12" fontId="20" fillId="6" borderId="1" xfId="0" applyNumberFormat="1" applyFont="1" applyFill="1" applyBorder="1" applyAlignment="1">
      <alignment horizontal="center"/>
    </xf>
    <xf numFmtId="12" fontId="20" fillId="2" borderId="1" xfId="0" applyNumberFormat="1" applyFont="1" applyFill="1" applyBorder="1" applyAlignment="1">
      <alignment horizontal="center"/>
    </xf>
    <xf numFmtId="12" fontId="20" fillId="6" borderId="18" xfId="0" applyNumberFormat="1" applyFont="1" applyFill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5" fillId="3" borderId="1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0" fillId="0" borderId="5" xfId="0" applyBorder="1" applyAlignment="1">
      <alignment horizontal="center"/>
    </xf>
    <xf numFmtId="0" fontId="3" fillId="3" borderId="0" xfId="0" applyFont="1" applyFill="1" applyAlignment="1">
      <alignment horizontal="center"/>
    </xf>
    <xf numFmtId="0" fontId="5" fillId="3" borderId="17" xfId="0" applyFont="1" applyFill="1" applyBorder="1" applyAlignment="1">
      <alignment horizontal="center"/>
    </xf>
    <xf numFmtId="14" fontId="5" fillId="3" borderId="1" xfId="0" applyNumberFormat="1" applyFont="1" applyFill="1" applyBorder="1" applyAlignment="1">
      <alignment horizontal="center"/>
    </xf>
    <xf numFmtId="14" fontId="4" fillId="0" borderId="1" xfId="0" applyNumberFormat="1" applyFont="1" applyBorder="1" applyAlignment="1">
      <alignment horizontal="center"/>
    </xf>
    <xf numFmtId="0" fontId="9" fillId="0" borderId="2" xfId="0" applyFont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9" fillId="0" borderId="26" xfId="0" applyFont="1" applyBorder="1" applyAlignment="1">
      <alignment horizontal="center"/>
    </xf>
    <xf numFmtId="0" fontId="5" fillId="3" borderId="19" xfId="0" applyFont="1" applyFill="1" applyBorder="1" applyAlignment="1">
      <alignment horizontal="center"/>
    </xf>
    <xf numFmtId="14" fontId="5" fillId="3" borderId="20" xfId="0" applyNumberFormat="1" applyFont="1" applyFill="1" applyBorder="1" applyAlignment="1">
      <alignment horizontal="center"/>
    </xf>
    <xf numFmtId="14" fontId="4" fillId="0" borderId="20" xfId="0" applyNumberFormat="1" applyFont="1" applyBorder="1" applyAlignment="1">
      <alignment horizontal="center"/>
    </xf>
    <xf numFmtId="0" fontId="5" fillId="3" borderId="20" xfId="0" applyFont="1" applyFill="1" applyBorder="1" applyAlignment="1">
      <alignment horizontal="center"/>
    </xf>
    <xf numFmtId="0" fontId="4" fillId="2" borderId="31" xfId="0" applyFont="1" applyFill="1" applyBorder="1" applyAlignment="1">
      <alignment horizontal="center"/>
    </xf>
    <xf numFmtId="0" fontId="4" fillId="2" borderId="32" xfId="0" applyFont="1" applyFill="1" applyBorder="1" applyAlignment="1">
      <alignment horizontal="center"/>
    </xf>
    <xf numFmtId="0" fontId="4" fillId="2" borderId="33" xfId="0" applyFont="1" applyFill="1" applyBorder="1" applyAlignment="1">
      <alignment horizontal="center"/>
    </xf>
    <xf numFmtId="0" fontId="4" fillId="0" borderId="2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4" fillId="0" borderId="26" xfId="0" applyFont="1" applyBorder="1" applyAlignment="1">
      <alignment horizontal="center"/>
    </xf>
    <xf numFmtId="0" fontId="4" fillId="5" borderId="0" xfId="0" applyFont="1" applyFill="1" applyAlignment="1">
      <alignment horizontal="center" vertical="center"/>
    </xf>
    <xf numFmtId="0" fontId="5" fillId="3" borderId="14" xfId="0" applyFont="1" applyFill="1" applyBorder="1" applyAlignment="1">
      <alignment horizontal="center"/>
    </xf>
    <xf numFmtId="0" fontId="5" fillId="3" borderId="15" xfId="0" applyFont="1" applyFill="1" applyBorder="1" applyAlignment="1">
      <alignment horizontal="center"/>
    </xf>
    <xf numFmtId="0" fontId="5" fillId="0" borderId="15" xfId="0" applyFont="1" applyBorder="1" applyAlignment="1">
      <alignment horizontal="center"/>
    </xf>
    <xf numFmtId="0" fontId="5" fillId="0" borderId="22" xfId="0" applyFont="1" applyBorder="1" applyAlignment="1">
      <alignment horizontal="center"/>
    </xf>
    <xf numFmtId="0" fontId="5" fillId="0" borderId="24" xfId="0" applyFont="1" applyBorder="1" applyAlignment="1">
      <alignment horizontal="center"/>
    </xf>
    <xf numFmtId="0" fontId="5" fillId="0" borderId="23" xfId="0" applyFont="1" applyBorder="1" applyAlignment="1">
      <alignment horizontal="center"/>
    </xf>
    <xf numFmtId="0" fontId="11" fillId="0" borderId="36" xfId="0" applyFont="1" applyBorder="1" applyAlignment="1">
      <alignment horizontal="center" vertical="center"/>
    </xf>
    <xf numFmtId="0" fontId="11" fillId="0" borderId="37" xfId="0" applyFont="1" applyBorder="1" applyAlignment="1">
      <alignment horizontal="center" vertical="center"/>
    </xf>
    <xf numFmtId="0" fontId="11" fillId="0" borderId="38" xfId="0" applyFont="1" applyBorder="1" applyAlignment="1">
      <alignment horizontal="center" vertical="center"/>
    </xf>
    <xf numFmtId="0" fontId="11" fillId="0" borderId="35" xfId="0" applyFont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0" borderId="35" xfId="0" applyFont="1" applyBorder="1" applyAlignment="1">
      <alignment horizontal="center" vertical="center"/>
    </xf>
    <xf numFmtId="0" fontId="10" fillId="0" borderId="38" xfId="0" applyFont="1" applyBorder="1" applyAlignment="1">
      <alignment horizontal="center" vertical="center"/>
    </xf>
    <xf numFmtId="0" fontId="10" fillId="0" borderId="35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41" xfId="0" applyFont="1" applyBorder="1" applyAlignment="1">
      <alignment horizontal="center" vertical="center"/>
    </xf>
    <xf numFmtId="0" fontId="0" fillId="8" borderId="27" xfId="0" applyFill="1" applyBorder="1" applyAlignment="1">
      <alignment horizontal="left" vertical="top"/>
    </xf>
    <xf numFmtId="0" fontId="0" fillId="8" borderId="24" xfId="0" applyFill="1" applyBorder="1" applyAlignment="1">
      <alignment horizontal="left" vertical="top"/>
    </xf>
    <xf numFmtId="0" fontId="0" fillId="8" borderId="28" xfId="0" applyFill="1" applyBorder="1" applyAlignment="1">
      <alignment horizontal="left" vertical="top"/>
    </xf>
    <xf numFmtId="0" fontId="0" fillId="8" borderId="3" xfId="0" applyFill="1" applyBorder="1" applyAlignment="1">
      <alignment horizontal="left" vertical="top"/>
    </xf>
    <xf numFmtId="0" fontId="0" fillId="8" borderId="29" xfId="0" applyFill="1" applyBorder="1" applyAlignment="1">
      <alignment horizontal="left" vertical="top"/>
    </xf>
    <xf numFmtId="0" fontId="0" fillId="8" borderId="32" xfId="0" applyFill="1" applyBorder="1" applyAlignment="1">
      <alignment horizontal="left" vertical="top"/>
    </xf>
    <xf numFmtId="164" fontId="4" fillId="0" borderId="2" xfId="0" applyNumberFormat="1" applyFont="1" applyBorder="1" applyAlignment="1">
      <alignment horizontal="center" vertical="top" wrapText="1"/>
    </xf>
    <xf numFmtId="164" fontId="4" fillId="0" borderId="3" xfId="0" applyNumberFormat="1" applyFont="1" applyBorder="1" applyAlignment="1">
      <alignment horizontal="center" vertical="top" wrapText="1"/>
    </xf>
    <xf numFmtId="164" fontId="4" fillId="0" borderId="26" xfId="0" applyNumberFormat="1" applyFont="1" applyBorder="1" applyAlignment="1">
      <alignment horizontal="center" vertical="top" wrapText="1"/>
    </xf>
    <xf numFmtId="0" fontId="3" fillId="3" borderId="40" xfId="0" applyFont="1" applyFill="1" applyBorder="1" applyAlignment="1">
      <alignment horizontal="center"/>
    </xf>
    <xf numFmtId="164" fontId="4" fillId="0" borderId="31" xfId="0" applyNumberFormat="1" applyFont="1" applyBorder="1" applyAlignment="1">
      <alignment horizontal="center" vertical="top" wrapText="1"/>
    </xf>
    <xf numFmtId="164" fontId="4" fillId="0" borderId="32" xfId="0" applyNumberFormat="1" applyFont="1" applyBorder="1" applyAlignment="1">
      <alignment horizontal="center" vertical="top" wrapText="1"/>
    </xf>
    <xf numFmtId="164" fontId="4" fillId="0" borderId="33" xfId="0" applyNumberFormat="1" applyFont="1" applyBorder="1" applyAlignment="1">
      <alignment horizontal="center" vertical="top" wrapText="1"/>
    </xf>
    <xf numFmtId="164" fontId="18" fillId="2" borderId="2" xfId="0" applyNumberFormat="1" applyFont="1" applyFill="1" applyBorder="1" applyAlignment="1">
      <alignment horizontal="center" vertical="center" wrapText="1"/>
    </xf>
    <xf numFmtId="164" fontId="18" fillId="2" borderId="3" xfId="0" applyNumberFormat="1" applyFont="1" applyFill="1" applyBorder="1" applyAlignment="1">
      <alignment horizontal="center" vertical="center" wrapText="1"/>
    </xf>
    <xf numFmtId="164" fontId="18" fillId="2" borderId="26" xfId="0" applyNumberFormat="1" applyFont="1" applyFill="1" applyBorder="1" applyAlignment="1">
      <alignment horizontal="center" vertical="center" wrapText="1"/>
    </xf>
    <xf numFmtId="164" fontId="9" fillId="0" borderId="2" xfId="0" applyNumberFormat="1" applyFont="1" applyBorder="1" applyAlignment="1">
      <alignment horizontal="center" vertical="top" wrapText="1"/>
    </xf>
    <xf numFmtId="164" fontId="9" fillId="0" borderId="3" xfId="0" applyNumberFormat="1" applyFont="1" applyBorder="1" applyAlignment="1">
      <alignment horizontal="center" vertical="top" wrapText="1"/>
    </xf>
    <xf numFmtId="164" fontId="9" fillId="0" borderId="26" xfId="0" applyNumberFormat="1" applyFont="1" applyBorder="1" applyAlignment="1">
      <alignment horizontal="center" vertical="top" wrapText="1"/>
    </xf>
    <xf numFmtId="0" fontId="5" fillId="3" borderId="28" xfId="0" applyFont="1" applyFill="1" applyBorder="1" applyAlignment="1">
      <alignment horizontal="center"/>
    </xf>
    <xf numFmtId="0" fontId="5" fillId="3" borderId="4" xfId="0" applyFont="1" applyFill="1" applyBorder="1" applyAlignment="1">
      <alignment horizontal="center"/>
    </xf>
    <xf numFmtId="14" fontId="4" fillId="0" borderId="2" xfId="0" applyNumberFormat="1" applyFont="1" applyBorder="1" applyAlignment="1">
      <alignment horizontal="center"/>
    </xf>
    <xf numFmtId="14" fontId="4" fillId="0" borderId="3" xfId="0" applyNumberFormat="1" applyFont="1" applyBorder="1" applyAlignment="1">
      <alignment horizontal="center"/>
    </xf>
    <xf numFmtId="14" fontId="4" fillId="0" borderId="4" xfId="0" applyNumberFormat="1" applyFont="1" applyBorder="1" applyAlignment="1">
      <alignment horizontal="center"/>
    </xf>
    <xf numFmtId="0" fontId="5" fillId="3" borderId="2" xfId="0" applyFont="1" applyFill="1" applyBorder="1" applyAlignment="1">
      <alignment horizontal="center"/>
    </xf>
    <xf numFmtId="0" fontId="8" fillId="0" borderId="2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8" fillId="0" borderId="26" xfId="0" applyFont="1" applyBorder="1" applyAlignment="1">
      <alignment horizontal="center"/>
    </xf>
    <xf numFmtId="0" fontId="5" fillId="3" borderId="29" xfId="0" applyFont="1" applyFill="1" applyBorder="1" applyAlignment="1">
      <alignment horizontal="center"/>
    </xf>
    <xf numFmtId="0" fontId="5" fillId="3" borderId="30" xfId="0" applyFont="1" applyFill="1" applyBorder="1" applyAlignment="1">
      <alignment horizontal="center"/>
    </xf>
    <xf numFmtId="14" fontId="4" fillId="0" borderId="31" xfId="0" applyNumberFormat="1" applyFont="1" applyBorder="1" applyAlignment="1">
      <alignment horizontal="center"/>
    </xf>
    <xf numFmtId="14" fontId="4" fillId="0" borderId="32" xfId="0" applyNumberFormat="1" applyFont="1" applyBorder="1" applyAlignment="1">
      <alignment horizontal="center"/>
    </xf>
    <xf numFmtId="14" fontId="4" fillId="0" borderId="30" xfId="0" applyNumberFormat="1" applyFont="1" applyBorder="1" applyAlignment="1">
      <alignment horizontal="center"/>
    </xf>
    <xf numFmtId="0" fontId="5" fillId="3" borderId="31" xfId="0" applyFont="1" applyFill="1" applyBorder="1" applyAlignment="1">
      <alignment horizontal="center"/>
    </xf>
    <xf numFmtId="0" fontId="5" fillId="2" borderId="31" xfId="0" applyFont="1" applyFill="1" applyBorder="1" applyAlignment="1">
      <alignment horizontal="center"/>
    </xf>
    <xf numFmtId="0" fontId="5" fillId="2" borderId="32" xfId="0" applyFont="1" applyFill="1" applyBorder="1" applyAlignment="1">
      <alignment horizontal="center"/>
    </xf>
    <xf numFmtId="0" fontId="5" fillId="2" borderId="33" xfId="0" applyFont="1" applyFill="1" applyBorder="1" applyAlignment="1">
      <alignment horizontal="center"/>
    </xf>
    <xf numFmtId="0" fontId="4" fillId="0" borderId="4" xfId="0" applyFont="1" applyBorder="1" applyAlignment="1">
      <alignment horizontal="center"/>
    </xf>
    <xf numFmtId="0" fontId="5" fillId="3" borderId="28" xfId="0" quotePrefix="1" applyFont="1" applyFill="1" applyBorder="1" applyAlignment="1">
      <alignment horizontal="center"/>
    </xf>
    <xf numFmtId="0" fontId="5" fillId="3" borderId="4" xfId="0" quotePrefix="1" applyFont="1" applyFill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5" fillId="0" borderId="3" xfId="0" applyFont="1" applyBorder="1" applyAlignment="1">
      <alignment horizontal="center"/>
    </xf>
    <xf numFmtId="0" fontId="5" fillId="0" borderId="4" xfId="0" applyFont="1" applyBorder="1" applyAlignment="1">
      <alignment horizontal="center"/>
    </xf>
    <xf numFmtId="0" fontId="5" fillId="3" borderId="27" xfId="0" applyFont="1" applyFill="1" applyBorder="1" applyAlignment="1">
      <alignment horizontal="center"/>
    </xf>
    <xf numFmtId="0" fontId="5" fillId="3" borderId="25" xfId="0" applyFont="1" applyFill="1" applyBorder="1" applyAlignment="1">
      <alignment horizontal="center"/>
    </xf>
    <xf numFmtId="0" fontId="5" fillId="0" borderId="25" xfId="0" applyFont="1" applyBorder="1" applyAlignment="1">
      <alignment horizontal="center"/>
    </xf>
    <xf numFmtId="0" fontId="5" fillId="3" borderId="22" xfId="0" applyFont="1" applyFill="1" applyBorder="1" applyAlignment="1">
      <alignment horizontal="center"/>
    </xf>
    <xf numFmtId="164" fontId="4" fillId="2" borderId="2" xfId="0" applyNumberFormat="1" applyFont="1" applyFill="1" applyBorder="1" applyAlignment="1">
      <alignment horizontal="center" vertical="top" wrapText="1"/>
    </xf>
    <xf numFmtId="164" fontId="4" fillId="2" borderId="3" xfId="0" applyNumberFormat="1" applyFont="1" applyFill="1" applyBorder="1" applyAlignment="1">
      <alignment horizontal="center" vertical="top" wrapText="1"/>
    </xf>
    <xf numFmtId="164" fontId="4" fillId="2" borderId="26" xfId="0" applyNumberFormat="1" applyFont="1" applyFill="1" applyBorder="1" applyAlignment="1">
      <alignment horizontal="center" vertical="top" wrapText="1"/>
    </xf>
    <xf numFmtId="0" fontId="15" fillId="3" borderId="0" xfId="0" applyFont="1" applyFill="1" applyAlignment="1">
      <alignment horizontal="left"/>
    </xf>
    <xf numFmtId="0" fontId="1" fillId="3" borderId="36" xfId="0" applyFont="1" applyFill="1" applyBorder="1" applyAlignment="1">
      <alignment horizontal="center" vertical="center"/>
    </xf>
    <xf numFmtId="0" fontId="1" fillId="3" borderId="42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45" xfId="0" applyFont="1" applyFill="1" applyBorder="1" applyAlignment="1">
      <alignment horizontal="center" vertical="center"/>
    </xf>
    <xf numFmtId="0" fontId="1" fillId="3" borderId="10" xfId="0" applyFont="1" applyFill="1" applyBorder="1" applyAlignment="1">
      <alignment horizontal="center" vertical="center"/>
    </xf>
    <xf numFmtId="0" fontId="1" fillId="3" borderId="43" xfId="0" applyFont="1" applyFill="1" applyBorder="1" applyAlignment="1">
      <alignment horizontal="center" vertical="center"/>
    </xf>
    <xf numFmtId="0" fontId="1" fillId="3" borderId="13" xfId="0" applyFont="1" applyFill="1" applyBorder="1" applyAlignment="1">
      <alignment horizontal="center" vertical="center"/>
    </xf>
    <xf numFmtId="0" fontId="1" fillId="3" borderId="12" xfId="0" applyFont="1" applyFill="1" applyBorder="1" applyAlignment="1">
      <alignment horizontal="center" vertical="center"/>
    </xf>
    <xf numFmtId="0" fontId="1" fillId="3" borderId="11" xfId="0" applyFont="1" applyFill="1" applyBorder="1" applyAlignment="1">
      <alignment horizontal="center" wrapText="1"/>
    </xf>
    <xf numFmtId="0" fontId="1" fillId="3" borderId="12" xfId="0" applyFont="1" applyFill="1" applyBorder="1" applyAlignment="1">
      <alignment horizontal="center" wrapText="1"/>
    </xf>
    <xf numFmtId="0" fontId="1" fillId="3" borderId="11" xfId="0" applyFont="1" applyFill="1" applyBorder="1" applyAlignment="1">
      <alignment horizontal="center"/>
    </xf>
    <xf numFmtId="0" fontId="1" fillId="3" borderId="12" xfId="0" applyFont="1" applyFill="1" applyBorder="1" applyAlignment="1">
      <alignment horizontal="center"/>
    </xf>
    <xf numFmtId="0" fontId="1" fillId="3" borderId="44" xfId="0" applyFont="1" applyFill="1" applyBorder="1" applyAlignment="1">
      <alignment horizontal="center" vertical="center" wrapText="1"/>
    </xf>
    <xf numFmtId="0" fontId="1" fillId="3" borderId="46" xfId="0" applyFont="1" applyFill="1" applyBorder="1" applyAlignment="1">
      <alignment horizontal="center" vertical="center" wrapText="1"/>
    </xf>
    <xf numFmtId="0" fontId="4" fillId="2" borderId="20" xfId="0" applyFont="1" applyFill="1" applyBorder="1" applyAlignment="1">
      <alignment horizontal="center"/>
    </xf>
    <xf numFmtId="0" fontId="4" fillId="2" borderId="21" xfId="0" applyFont="1" applyFill="1" applyBorder="1" applyAlignment="1">
      <alignment horizontal="center"/>
    </xf>
    <xf numFmtId="0" fontId="9" fillId="0" borderId="1" xfId="0" applyFont="1" applyBorder="1" applyAlignment="1">
      <alignment horizontal="center"/>
    </xf>
    <xf numFmtId="0" fontId="9" fillId="0" borderId="18" xfId="0" applyFont="1" applyBorder="1" applyAlignment="1">
      <alignment horizontal="center"/>
    </xf>
    <xf numFmtId="0" fontId="4" fillId="0" borderId="18" xfId="0" applyFont="1" applyBorder="1" applyAlignment="1">
      <alignment horizontal="center"/>
    </xf>
    <xf numFmtId="0" fontId="5" fillId="0" borderId="16" xfId="0" applyFont="1" applyBorder="1" applyAlignment="1">
      <alignment horizontal="center"/>
    </xf>
    <xf numFmtId="0" fontId="1" fillId="3" borderId="11" xfId="0" applyFont="1" applyFill="1" applyBorder="1" applyAlignment="1">
      <alignment horizontal="center" vertical="center" wrapText="1"/>
    </xf>
    <xf numFmtId="0" fontId="1" fillId="3" borderId="12" xfId="0" applyFont="1" applyFill="1" applyBorder="1" applyAlignment="1">
      <alignment horizontal="center" vertical="center" wrapText="1"/>
    </xf>
    <xf numFmtId="0" fontId="0" fillId="0" borderId="0" xfId="0" applyAlignment="1">
      <alignment horizontal="right"/>
    </xf>
    <xf numFmtId="0" fontId="11" fillId="0" borderId="14" xfId="0" applyFont="1" applyBorder="1" applyAlignment="1">
      <alignment horizontal="center" vertical="center"/>
    </xf>
    <xf numFmtId="0" fontId="11" fillId="0" borderId="16" xfId="0" applyFont="1" applyBorder="1" applyAlignment="1">
      <alignment horizontal="center" vertical="center"/>
    </xf>
    <xf numFmtId="0" fontId="11" fillId="0" borderId="47" xfId="0" applyFont="1" applyBorder="1" applyAlignment="1">
      <alignment horizontal="center" vertical="center"/>
    </xf>
    <xf numFmtId="0" fontId="11" fillId="0" borderId="46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10" fillId="0" borderId="18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0" fontId="6" fillId="0" borderId="21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9" defaultPivotStyle="PivotStyleMedium7"/>
  <colors>
    <mruColors>
      <color rgb="FFFFFD78"/>
      <color rgb="FFFFCCFF"/>
      <color rgb="FFCCFFFF"/>
      <color rgb="FFFFFFCC"/>
      <color rgb="FFCC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ustomXml" Target="../ink/ink1.xml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4.png"/><Relationship Id="rId4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1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1.png"/><Relationship Id="rId5" Type="http://schemas.openxmlformats.org/officeDocument/2006/relationships/image" Target="../media/image12.png"/><Relationship Id="rId4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5.png"/><Relationship Id="rId1" Type="http://schemas.openxmlformats.org/officeDocument/2006/relationships/image" Target="../media/image1.png"/><Relationship Id="rId5" Type="http://schemas.openxmlformats.org/officeDocument/2006/relationships/image" Target="../media/image13.png"/><Relationship Id="rId4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13" Type="http://schemas.openxmlformats.org/officeDocument/2006/relationships/image" Target="../media/image21.png"/><Relationship Id="rId7" Type="http://schemas.openxmlformats.org/officeDocument/2006/relationships/image" Target="../media/image15.png"/><Relationship Id="rId12" Type="http://schemas.openxmlformats.org/officeDocument/2006/relationships/image" Target="../media/image20.png"/><Relationship Id="rId2" Type="http://schemas.openxmlformats.org/officeDocument/2006/relationships/customXml" Target="../ink/ink2.xml"/><Relationship Id="rId1" Type="http://schemas.openxmlformats.org/officeDocument/2006/relationships/image" Target="../media/image1.png"/><Relationship Id="rId6" Type="http://schemas.openxmlformats.org/officeDocument/2006/relationships/image" Target="../media/image14.png"/><Relationship Id="rId11" Type="http://schemas.openxmlformats.org/officeDocument/2006/relationships/image" Target="../media/image19.png"/><Relationship Id="rId5" Type="http://schemas.openxmlformats.org/officeDocument/2006/relationships/image" Target="../media/image120.png"/><Relationship Id="rId10" Type="http://schemas.openxmlformats.org/officeDocument/2006/relationships/image" Target="../media/image18.png"/><Relationship Id="rId9" Type="http://schemas.openxmlformats.org/officeDocument/2006/relationships/image" Target="../media/image17.png"/><Relationship Id="rId14" Type="http://schemas.openxmlformats.org/officeDocument/2006/relationships/image" Target="../media/image2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172720</xdr:colOff>
      <xdr:row>11</xdr:row>
      <xdr:rowOff>0</xdr:rowOff>
    </xdr:from>
    <xdr:ext cx="2994382" cy="6197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823FF7BD-4544-4009-B5D2-8D20A04C49F5}"/>
            </a:ext>
          </a:extLst>
        </xdr:cNvPr>
        <xdr:cNvSpPr txBox="1"/>
      </xdr:nvSpPr>
      <xdr:spPr>
        <a:xfrm>
          <a:off x="13488670" y="2466975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12</xdr:col>
      <xdr:colOff>335280</xdr:colOff>
      <xdr:row>12</xdr:row>
      <xdr:rowOff>106680</xdr:rowOff>
    </xdr:from>
    <xdr:to>
      <xdr:col>14</xdr:col>
      <xdr:colOff>172720</xdr:colOff>
      <xdr:row>14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7E3871C1-896B-405B-8014-6AFF93247101}"/>
            </a:ext>
          </a:extLst>
        </xdr:cNvPr>
        <xdr:cNvCxnSpPr>
          <a:stCxn id="2" idx="1"/>
        </xdr:cNvCxnSpPr>
      </xdr:nvCxnSpPr>
      <xdr:spPr>
        <a:xfrm flipH="1">
          <a:off x="11936730" y="2773680"/>
          <a:ext cx="1551940" cy="41529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14</xdr:col>
      <xdr:colOff>172720</xdr:colOff>
      <xdr:row>14</xdr:row>
      <xdr:rowOff>132080</xdr:rowOff>
    </xdr:from>
    <xdr:ext cx="2994382" cy="6197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F2421FCC-535D-4A16-B155-BDFCDD550C58}"/>
            </a:ext>
          </a:extLst>
        </xdr:cNvPr>
        <xdr:cNvSpPr txBox="1"/>
      </xdr:nvSpPr>
      <xdr:spPr>
        <a:xfrm>
          <a:off x="13488670" y="319913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12</xdr:col>
      <xdr:colOff>335280</xdr:colOff>
      <xdr:row>16</xdr:row>
      <xdr:rowOff>35560</xdr:rowOff>
    </xdr:from>
    <xdr:to>
      <xdr:col>14</xdr:col>
      <xdr:colOff>172720</xdr:colOff>
      <xdr:row>18</xdr:row>
      <xdr:rowOff>50800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2BF3FDF1-324F-4920-84A2-21105EE46343}"/>
            </a:ext>
          </a:extLst>
        </xdr:cNvPr>
        <xdr:cNvCxnSpPr>
          <a:stCxn id="4" idx="1"/>
        </xdr:cNvCxnSpPr>
      </xdr:nvCxnSpPr>
      <xdr:spPr>
        <a:xfrm flipH="1">
          <a:off x="11936730" y="3502660"/>
          <a:ext cx="1551940" cy="41529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254000</xdr:colOff>
      <xdr:row>11</xdr:row>
      <xdr:rowOff>0</xdr:rowOff>
    </xdr:from>
    <xdr:ext cx="2994382" cy="6197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9E8B1F9B-A5CF-456A-9481-76A79508D35C}"/>
            </a:ext>
          </a:extLst>
        </xdr:cNvPr>
        <xdr:cNvSpPr txBox="1"/>
      </xdr:nvSpPr>
      <xdr:spPr>
        <a:xfrm>
          <a:off x="13569950" y="2466975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12</xdr:col>
      <xdr:colOff>416560</xdr:colOff>
      <xdr:row>12</xdr:row>
      <xdr:rowOff>106680</xdr:rowOff>
    </xdr:from>
    <xdr:to>
      <xdr:col>14</xdr:col>
      <xdr:colOff>254000</xdr:colOff>
      <xdr:row>14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9F1510E2-E2BE-42EB-B104-AE3BFBE8B98A}"/>
            </a:ext>
          </a:extLst>
        </xdr:cNvPr>
        <xdr:cNvCxnSpPr>
          <a:stCxn id="2" idx="1"/>
        </xdr:cNvCxnSpPr>
      </xdr:nvCxnSpPr>
      <xdr:spPr>
        <a:xfrm flipH="1">
          <a:off x="12018010" y="2773680"/>
          <a:ext cx="1551940" cy="41529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14</xdr:col>
      <xdr:colOff>254000</xdr:colOff>
      <xdr:row>14</xdr:row>
      <xdr:rowOff>132080</xdr:rowOff>
    </xdr:from>
    <xdr:ext cx="2994382" cy="6197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532F7CC4-9A50-4EAD-A8FE-E354E24770D7}"/>
            </a:ext>
          </a:extLst>
        </xdr:cNvPr>
        <xdr:cNvSpPr txBox="1"/>
      </xdr:nvSpPr>
      <xdr:spPr>
        <a:xfrm>
          <a:off x="13569950" y="319913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12</xdr:col>
      <xdr:colOff>416560</xdr:colOff>
      <xdr:row>16</xdr:row>
      <xdr:rowOff>35560</xdr:rowOff>
    </xdr:from>
    <xdr:to>
      <xdr:col>14</xdr:col>
      <xdr:colOff>254000</xdr:colOff>
      <xdr:row>18</xdr:row>
      <xdr:rowOff>50800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446A076A-65F1-4E25-8E61-A4EAC16E1856}"/>
            </a:ext>
          </a:extLst>
        </xdr:cNvPr>
        <xdr:cNvCxnSpPr>
          <a:stCxn id="4" idx="1"/>
        </xdr:cNvCxnSpPr>
      </xdr:nvCxnSpPr>
      <xdr:spPr>
        <a:xfrm flipH="1">
          <a:off x="12018010" y="3502660"/>
          <a:ext cx="1551940" cy="41529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284480</xdr:colOff>
      <xdr:row>18</xdr:row>
      <xdr:rowOff>0</xdr:rowOff>
    </xdr:from>
    <xdr:ext cx="2994382" cy="6197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B5F26B6B-A567-43A2-85A0-FC4F94AEB191}"/>
            </a:ext>
          </a:extLst>
        </xdr:cNvPr>
        <xdr:cNvSpPr txBox="1"/>
      </xdr:nvSpPr>
      <xdr:spPr>
        <a:xfrm>
          <a:off x="13600430" y="386715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12</xdr:col>
      <xdr:colOff>447040</xdr:colOff>
      <xdr:row>19</xdr:row>
      <xdr:rowOff>106680</xdr:rowOff>
    </xdr:from>
    <xdr:to>
      <xdr:col>14</xdr:col>
      <xdr:colOff>284480</xdr:colOff>
      <xdr:row>21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19EDDC17-02FD-4ADE-9AA4-EF2A1E60181B}"/>
            </a:ext>
          </a:extLst>
        </xdr:cNvPr>
        <xdr:cNvCxnSpPr>
          <a:stCxn id="2" idx="1"/>
        </xdr:cNvCxnSpPr>
      </xdr:nvCxnSpPr>
      <xdr:spPr>
        <a:xfrm flipH="1">
          <a:off x="12048490" y="4173855"/>
          <a:ext cx="1551940" cy="41529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14</xdr:col>
      <xdr:colOff>284480</xdr:colOff>
      <xdr:row>21</xdr:row>
      <xdr:rowOff>132080</xdr:rowOff>
    </xdr:from>
    <xdr:ext cx="2994382" cy="6197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7DE2071-7FBA-4561-BB65-D2546A4072A0}"/>
            </a:ext>
          </a:extLst>
        </xdr:cNvPr>
        <xdr:cNvSpPr txBox="1"/>
      </xdr:nvSpPr>
      <xdr:spPr>
        <a:xfrm>
          <a:off x="13600430" y="4599305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12</xdr:col>
      <xdr:colOff>447040</xdr:colOff>
      <xdr:row>23</xdr:row>
      <xdr:rowOff>35560</xdr:rowOff>
    </xdr:from>
    <xdr:to>
      <xdr:col>14</xdr:col>
      <xdr:colOff>284480</xdr:colOff>
      <xdr:row>25</xdr:row>
      <xdr:rowOff>50800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C22533B8-B1C8-4CAF-A668-E39E0BF0A16A}"/>
            </a:ext>
          </a:extLst>
        </xdr:cNvPr>
        <xdr:cNvCxnSpPr>
          <a:stCxn id="4" idx="1"/>
        </xdr:cNvCxnSpPr>
      </xdr:nvCxnSpPr>
      <xdr:spPr>
        <a:xfrm flipH="1">
          <a:off x="12048490" y="4902835"/>
          <a:ext cx="1551940" cy="41529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241498</xdr:colOff>
      <xdr:row>1</xdr:row>
      <xdr:rowOff>130567</xdr:rowOff>
    </xdr:from>
    <xdr:to>
      <xdr:col>2</xdr:col>
      <xdr:colOff>1706882</xdr:colOff>
      <xdr:row>6</xdr:row>
      <xdr:rowOff>136244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4F7B064-9071-49E0-A989-0B47AA53A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498" y="335721"/>
          <a:ext cx="5511751" cy="1174175"/>
        </a:xfrm>
        <a:prstGeom prst="rect">
          <a:avLst/>
        </a:prstGeom>
      </xdr:spPr>
    </xdr:pic>
    <xdr:clientData/>
  </xdr:twoCellAnchor>
  <xdr:twoCellAnchor editAs="oneCell">
    <xdr:from>
      <xdr:col>2</xdr:col>
      <xdr:colOff>890664</xdr:colOff>
      <xdr:row>10</xdr:row>
      <xdr:rowOff>204274</xdr:rowOff>
    </xdr:from>
    <xdr:to>
      <xdr:col>12</xdr:col>
      <xdr:colOff>668215</xdr:colOff>
      <xdr:row>39</xdr:row>
      <xdr:rowOff>13596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7426BFF-48E1-EFF3-9C08-945D8D696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23402" y="2490274"/>
          <a:ext cx="13821798" cy="6948676"/>
        </a:xfrm>
        <a:prstGeom prst="rect">
          <a:avLst/>
        </a:prstGeom>
      </xdr:spPr>
    </xdr:pic>
    <xdr:clientData/>
  </xdr:twoCellAnchor>
  <xdr:twoCellAnchor editAs="oneCell">
    <xdr:from>
      <xdr:col>5</xdr:col>
      <xdr:colOff>1241031</xdr:colOff>
      <xdr:row>20</xdr:row>
      <xdr:rowOff>9194</xdr:rowOff>
    </xdr:from>
    <xdr:to>
      <xdr:col>5</xdr:col>
      <xdr:colOff>1241391</xdr:colOff>
      <xdr:row>20</xdr:row>
      <xdr:rowOff>9554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3" name="Ink 2">
              <a:extLst>
                <a:ext uri="{FF2B5EF4-FFF2-40B4-BE49-F238E27FC236}">
                  <a16:creationId xmlns:a16="http://schemas.microsoft.com/office/drawing/2014/main" id="{A2F80340-80C1-4BAB-FFBD-EC06A92AA6A8}"/>
                </a:ext>
              </a:extLst>
            </xdr14:cNvPr>
            <xdr14:cNvContentPartPr/>
          </xdr14:nvContentPartPr>
          <xdr14:nvPr macro=""/>
          <xdr14:xfrm>
            <a:off x="9963000" y="4757040"/>
            <a:ext cx="360" cy="360"/>
          </xdr14:xfrm>
        </xdr:contentPart>
      </mc:Choice>
      <mc:Fallback xmlns="">
        <xdr:pic>
          <xdr:nvPicPr>
            <xdr:cNvPr id="3" name="Ink 2">
              <a:extLst>
                <a:ext uri="{FF2B5EF4-FFF2-40B4-BE49-F238E27FC236}">
                  <a16:creationId xmlns:a16="http://schemas.microsoft.com/office/drawing/2014/main" id="{A2F80340-80C1-4BAB-FFBD-EC06A92AA6A8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9956880" y="4750920"/>
              <a:ext cx="12600" cy="126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305290</xdr:colOff>
      <xdr:row>11</xdr:row>
      <xdr:rowOff>10794</xdr:rowOff>
    </xdr:from>
    <xdr:to>
      <xdr:col>12</xdr:col>
      <xdr:colOff>802018</xdr:colOff>
      <xdr:row>39</xdr:row>
      <xdr:rowOff>224936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570F384-332B-4AD4-1179-A200F132E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49752" y="2560563"/>
          <a:ext cx="14564420" cy="732614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245894</xdr:colOff>
      <xdr:row>1</xdr:row>
      <xdr:rowOff>128073</xdr:rowOff>
    </xdr:from>
    <xdr:to>
      <xdr:col>2</xdr:col>
      <xdr:colOff>1011704</xdr:colOff>
      <xdr:row>6</xdr:row>
      <xdr:rowOff>133750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131D783-80C5-42D8-B131-320CA11AD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894" y="333227"/>
          <a:ext cx="5509846" cy="1174175"/>
        </a:xfrm>
        <a:prstGeom prst="rect">
          <a:avLst/>
        </a:prstGeom>
      </xdr:spPr>
    </xdr:pic>
    <xdr:clientData/>
  </xdr:twoCellAnchor>
  <xdr:twoCellAnchor editAs="oneCell">
    <xdr:from>
      <xdr:col>6</xdr:col>
      <xdr:colOff>14654</xdr:colOff>
      <xdr:row>10</xdr:row>
      <xdr:rowOff>58617</xdr:rowOff>
    </xdr:from>
    <xdr:to>
      <xdr:col>9</xdr:col>
      <xdr:colOff>1316941</xdr:colOff>
      <xdr:row>15</xdr:row>
      <xdr:rowOff>475662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05B0847-3E6C-4A55-B194-1C33DC1EA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55116" y="2329963"/>
          <a:ext cx="5356273" cy="2714475"/>
        </a:xfrm>
        <a:prstGeom prst="rect">
          <a:avLst/>
        </a:prstGeom>
      </xdr:spPr>
    </xdr:pic>
    <xdr:clientData/>
  </xdr:twoCellAnchor>
  <xdr:twoCellAnchor editAs="oneCell">
    <xdr:from>
      <xdr:col>0</xdr:col>
      <xdr:colOff>31213</xdr:colOff>
      <xdr:row>35</xdr:row>
      <xdr:rowOff>53486</xdr:rowOff>
    </xdr:from>
    <xdr:to>
      <xdr:col>6</xdr:col>
      <xdr:colOff>95543</xdr:colOff>
      <xdr:row>75</xdr:row>
      <xdr:rowOff>104958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6FE0AFE-B94F-8AF2-E63F-840CA50DD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13" y="13461755"/>
          <a:ext cx="10197172" cy="8364013"/>
        </a:xfrm>
        <a:prstGeom prst="rect">
          <a:avLst/>
        </a:prstGeom>
      </xdr:spPr>
    </xdr:pic>
    <xdr:clientData/>
  </xdr:twoCellAnchor>
  <xdr:twoCellAnchor editAs="oneCell">
    <xdr:from>
      <xdr:col>6</xdr:col>
      <xdr:colOff>18464</xdr:colOff>
      <xdr:row>35</xdr:row>
      <xdr:rowOff>145221</xdr:rowOff>
    </xdr:from>
    <xdr:to>
      <xdr:col>12</xdr:col>
      <xdr:colOff>1276203</xdr:colOff>
      <xdr:row>68</xdr:row>
      <xdr:rowOff>154553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83F60E5-A9D1-6CB5-DF52-BA8B84710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58926" y="13553490"/>
          <a:ext cx="9346662" cy="6881986"/>
        </a:xfrm>
        <a:prstGeom prst="rect">
          <a:avLst/>
        </a:prstGeom>
      </xdr:spPr>
    </xdr:pic>
    <xdr:clientData/>
  </xdr:twoCellAnchor>
  <xdr:twoCellAnchor editAs="oneCell">
    <xdr:from>
      <xdr:col>4</xdr:col>
      <xdr:colOff>1128346</xdr:colOff>
      <xdr:row>68</xdr:row>
      <xdr:rowOff>69458</xdr:rowOff>
    </xdr:from>
    <xdr:to>
      <xdr:col>12</xdr:col>
      <xdr:colOff>447711</xdr:colOff>
      <xdr:row>106</xdr:row>
      <xdr:rowOff>27403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9637438-DC6D-AEBE-FE87-0C998AA68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72500" y="20350381"/>
          <a:ext cx="10108406" cy="775760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236369</xdr:colOff>
      <xdr:row>1</xdr:row>
      <xdr:rowOff>134377</xdr:rowOff>
    </xdr:from>
    <xdr:to>
      <xdr:col>2</xdr:col>
      <xdr:colOff>1731061</xdr:colOff>
      <xdr:row>6</xdr:row>
      <xdr:rowOff>130529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7146EF8-ECA3-4B24-93AB-04BC5590D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369" y="339531"/>
          <a:ext cx="5506036" cy="1172270"/>
        </a:xfrm>
        <a:prstGeom prst="rect">
          <a:avLst/>
        </a:prstGeom>
      </xdr:spPr>
    </xdr:pic>
    <xdr:clientData/>
  </xdr:twoCellAnchor>
  <xdr:twoCellAnchor editAs="oneCell">
    <xdr:from>
      <xdr:col>0</xdr:col>
      <xdr:colOff>1113692</xdr:colOff>
      <xdr:row>9</xdr:row>
      <xdr:rowOff>14653</xdr:rowOff>
    </xdr:from>
    <xdr:to>
      <xdr:col>11</xdr:col>
      <xdr:colOff>402686</xdr:colOff>
      <xdr:row>59</xdr:row>
      <xdr:rowOff>134223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98DD06A-DD4F-973F-A6D6-2F7A323AC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3692" y="2051538"/>
          <a:ext cx="16100766" cy="12579149"/>
        </a:xfrm>
        <a:prstGeom prst="rect">
          <a:avLst/>
        </a:prstGeom>
      </xdr:spPr>
    </xdr:pic>
    <xdr:clientData/>
  </xdr:twoCellAnchor>
  <xdr:twoCellAnchor editAs="oneCell">
    <xdr:from>
      <xdr:col>0</xdr:col>
      <xdr:colOff>77756</xdr:colOff>
      <xdr:row>61</xdr:row>
      <xdr:rowOff>78306</xdr:rowOff>
    </xdr:from>
    <xdr:to>
      <xdr:col>10</xdr:col>
      <xdr:colOff>1127449</xdr:colOff>
      <xdr:row>108</xdr:row>
      <xdr:rowOff>75413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43655FE-4C8D-ACE3-0772-6BEFFC195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756" y="15259990"/>
          <a:ext cx="16445203" cy="11874199"/>
        </a:xfrm>
        <a:prstGeom prst="rect">
          <a:avLst/>
        </a:prstGeom>
      </xdr:spPr>
    </xdr:pic>
    <xdr:clientData/>
  </xdr:twoCellAnchor>
  <xdr:twoCellAnchor editAs="oneCell">
    <xdr:from>
      <xdr:col>0</xdr:col>
      <xdr:colOff>77756</xdr:colOff>
      <xdr:row>108</xdr:row>
      <xdr:rowOff>10463</xdr:rowOff>
    </xdr:from>
    <xdr:to>
      <xdr:col>12</xdr:col>
      <xdr:colOff>19439</xdr:colOff>
      <xdr:row>162</xdr:row>
      <xdr:rowOff>187791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B519B02-20B8-A845-0DA1-DF4DCD5BA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756" y="27069239"/>
          <a:ext cx="18019744" cy="13823348"/>
        </a:xfrm>
        <a:prstGeom prst="rect">
          <a:avLst/>
        </a:prstGeom>
      </xdr:spPr>
    </xdr:pic>
    <xdr:clientData/>
  </xdr:twoCellAnchor>
  <xdr:twoCellAnchor editAs="oneCell">
    <xdr:from>
      <xdr:col>0</xdr:col>
      <xdr:colOff>97195</xdr:colOff>
      <xdr:row>161</xdr:row>
      <xdr:rowOff>222611</xdr:rowOff>
    </xdr:from>
    <xdr:to>
      <xdr:col>11</xdr:col>
      <xdr:colOff>835867</xdr:colOff>
      <xdr:row>215</xdr:row>
      <xdr:rowOff>41129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4A3891D-D39A-8F78-F522-B46F30ABD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195" y="40674703"/>
          <a:ext cx="17475458" cy="1346453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245894</xdr:colOff>
      <xdr:row>1</xdr:row>
      <xdr:rowOff>128073</xdr:rowOff>
    </xdr:from>
    <xdr:to>
      <xdr:col>2</xdr:col>
      <xdr:colOff>1007894</xdr:colOff>
      <xdr:row>6</xdr:row>
      <xdr:rowOff>129940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750BB5A-2E34-42C8-8DA6-46F159854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9704" y="341433"/>
          <a:ext cx="5501640" cy="1141057"/>
        </a:xfrm>
        <a:prstGeom prst="rect">
          <a:avLst/>
        </a:prstGeom>
      </xdr:spPr>
    </xdr:pic>
    <xdr:clientData/>
  </xdr:twoCellAnchor>
  <xdr:twoCellAnchor editAs="oneCell">
    <xdr:from>
      <xdr:col>6</xdr:col>
      <xdr:colOff>14654</xdr:colOff>
      <xdr:row>10</xdr:row>
      <xdr:rowOff>58617</xdr:rowOff>
    </xdr:from>
    <xdr:to>
      <xdr:col>9</xdr:col>
      <xdr:colOff>1313131</xdr:colOff>
      <xdr:row>15</xdr:row>
      <xdr:rowOff>479472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EE57FA7-6645-4048-BC87-125F2EF34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34014" y="2293182"/>
          <a:ext cx="5323742" cy="2710665"/>
        </a:xfrm>
        <a:prstGeom prst="rect">
          <a:avLst/>
        </a:prstGeom>
      </xdr:spPr>
    </xdr:pic>
    <xdr:clientData/>
  </xdr:twoCellAnchor>
  <xdr:twoCellAnchor editAs="oneCell">
    <xdr:from>
      <xdr:col>5</xdr:col>
      <xdr:colOff>616785</xdr:colOff>
      <xdr:row>35</xdr:row>
      <xdr:rowOff>17877</xdr:rowOff>
    </xdr:from>
    <xdr:to>
      <xdr:col>12</xdr:col>
      <xdr:colOff>1274779</xdr:colOff>
      <xdr:row>72</xdr:row>
      <xdr:rowOff>91734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AEE9B46-C3B6-4F84-ACC4-E0348283B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09093" y="13426146"/>
          <a:ext cx="10108406" cy="7770936"/>
        </a:xfrm>
        <a:prstGeom prst="rect">
          <a:avLst/>
        </a:prstGeom>
      </xdr:spPr>
    </xdr:pic>
    <xdr:clientData/>
  </xdr:twoCellAnchor>
  <xdr:twoCellAnchor editAs="oneCell">
    <xdr:from>
      <xdr:col>6</xdr:col>
      <xdr:colOff>74442</xdr:colOff>
      <xdr:row>10</xdr:row>
      <xdr:rowOff>18027</xdr:rowOff>
    </xdr:from>
    <xdr:to>
      <xdr:col>10</xdr:col>
      <xdr:colOff>133790</xdr:colOff>
      <xdr:row>15</xdr:row>
      <xdr:rowOff>400038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66C3640-5C27-4CA8-A65C-60788FFB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14904" y="2289373"/>
          <a:ext cx="5451963" cy="26699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5</xdr:col>
      <xdr:colOff>743536</xdr:colOff>
      <xdr:row>68</xdr:row>
      <xdr:rowOff>133511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C819264-9A72-FEDE-A89F-2D85DF1C7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3408269"/>
          <a:ext cx="9539654" cy="699283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236369</xdr:colOff>
      <xdr:row>1</xdr:row>
      <xdr:rowOff>134377</xdr:rowOff>
    </xdr:from>
    <xdr:to>
      <xdr:col>2</xdr:col>
      <xdr:colOff>1731061</xdr:colOff>
      <xdr:row>6</xdr:row>
      <xdr:rowOff>130529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1BABB3F-ED98-42E7-B3BA-447C82168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4" y="340117"/>
          <a:ext cx="5516147" cy="1146772"/>
        </a:xfrm>
        <a:prstGeom prst="rect">
          <a:avLst/>
        </a:prstGeom>
      </xdr:spPr>
    </xdr:pic>
    <xdr:clientData/>
  </xdr:twoCellAnchor>
  <xdr:twoCellAnchor editAs="oneCell">
    <xdr:from>
      <xdr:col>5</xdr:col>
      <xdr:colOff>972187</xdr:colOff>
      <xdr:row>32</xdr:row>
      <xdr:rowOff>188415</xdr:rowOff>
    </xdr:from>
    <xdr:to>
      <xdr:col>5</xdr:col>
      <xdr:colOff>975637</xdr:colOff>
      <xdr:row>32</xdr:row>
      <xdr:rowOff>188775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3" name="Ink 2">
              <a:extLst>
                <a:ext uri="{FF2B5EF4-FFF2-40B4-BE49-F238E27FC236}">
                  <a16:creationId xmlns:a16="http://schemas.microsoft.com/office/drawing/2014/main" id="{3FCC5439-FF5E-92E4-6DD2-4CAAA88404BC}"/>
                </a:ext>
              </a:extLst>
            </xdr14:cNvPr>
            <xdr14:cNvContentPartPr/>
          </xdr14:nvContentPartPr>
          <xdr14:nvPr macro=""/>
          <xdr14:xfrm>
            <a:off x="9661320" y="8041680"/>
            <a:ext cx="360" cy="360"/>
          </xdr14:xfrm>
        </xdr:contentPart>
      </mc:Choice>
      <mc:Fallback xmlns="">
        <xdr:pic>
          <xdr:nvPicPr>
            <xdr:cNvPr id="3" name="Ink 2">
              <a:extLst>
                <a:ext uri="{FF2B5EF4-FFF2-40B4-BE49-F238E27FC236}">
                  <a16:creationId xmlns:a16="http://schemas.microsoft.com/office/drawing/2014/main" id="{3FCC5439-FF5E-92E4-6DD2-4CAAA88404BC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9655200" y="8035560"/>
              <a:ext cx="12600" cy="126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1497176</xdr:colOff>
      <xdr:row>9</xdr:row>
      <xdr:rowOff>77756</xdr:rowOff>
    </xdr:from>
    <xdr:to>
      <xdr:col>11</xdr:col>
      <xdr:colOff>894184</xdr:colOff>
      <xdr:row>58</xdr:row>
      <xdr:rowOff>20384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F4B0CE3-0D25-806D-3CA4-645D9265F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97176" y="2118827"/>
          <a:ext cx="16137604" cy="12321318"/>
        </a:xfrm>
        <a:prstGeom prst="rect">
          <a:avLst/>
        </a:prstGeom>
      </xdr:spPr>
    </xdr:pic>
    <xdr:clientData/>
  </xdr:twoCellAnchor>
  <xdr:twoCellAnchor editAs="oneCell">
    <xdr:from>
      <xdr:col>1</xdr:col>
      <xdr:colOff>1460871</xdr:colOff>
      <xdr:row>60</xdr:row>
      <xdr:rowOff>59293</xdr:rowOff>
    </xdr:from>
    <xdr:to>
      <xdr:col>9</xdr:col>
      <xdr:colOff>328083</xdr:colOff>
      <xdr:row>87</xdr:row>
      <xdr:rowOff>235627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7447B79-A06F-B7E8-0B9D-6AD3B26B1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71704" y="15045293"/>
          <a:ext cx="10953379" cy="703433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1905000</xdr:colOff>
      <xdr:row>89</xdr:row>
      <xdr:rowOff>173042</xdr:rowOff>
    </xdr:from>
    <xdr:to>
      <xdr:col>10</xdr:col>
      <xdr:colOff>855306</xdr:colOff>
      <xdr:row>132</xdr:row>
      <xdr:rowOff>244598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7BAB776C-876F-14BE-29B2-F04A217A2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05000" y="22430440"/>
          <a:ext cx="14342006" cy="10941641"/>
        </a:xfrm>
        <a:prstGeom prst="rect">
          <a:avLst/>
        </a:prstGeom>
      </xdr:spPr>
    </xdr:pic>
    <xdr:clientData/>
  </xdr:twoCellAnchor>
  <xdr:twoCellAnchor editAs="oneCell">
    <xdr:from>
      <xdr:col>1</xdr:col>
      <xdr:colOff>1924440</xdr:colOff>
      <xdr:row>140</xdr:row>
      <xdr:rowOff>26352</xdr:rowOff>
    </xdr:from>
    <xdr:to>
      <xdr:col>8</xdr:col>
      <xdr:colOff>423334</xdr:colOff>
      <xdr:row>171</xdr:row>
      <xdr:rowOff>173253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4064B23-868F-34A2-FA37-FFD906ADF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35273" y="35332352"/>
          <a:ext cx="9240978" cy="8020901"/>
        </a:xfrm>
        <a:prstGeom prst="rect">
          <a:avLst/>
        </a:prstGeom>
      </xdr:spPr>
    </xdr:pic>
    <xdr:clientData/>
  </xdr:twoCellAnchor>
  <xdr:twoCellAnchor editAs="oneCell">
    <xdr:from>
      <xdr:col>0</xdr:col>
      <xdr:colOff>1541767</xdr:colOff>
      <xdr:row>171</xdr:row>
      <xdr:rowOff>91475</xdr:rowOff>
    </xdr:from>
    <xdr:to>
      <xdr:col>10</xdr:col>
      <xdr:colOff>151700</xdr:colOff>
      <xdr:row>219</xdr:row>
      <xdr:rowOff>175255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3524F16D-43E7-5984-B251-B12E0EC6E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41767" y="43070608"/>
          <a:ext cx="14005443" cy="12217386"/>
        </a:xfrm>
        <a:prstGeom prst="rect">
          <a:avLst/>
        </a:prstGeom>
      </xdr:spPr>
    </xdr:pic>
    <xdr:clientData/>
  </xdr:twoCellAnchor>
  <xdr:twoCellAnchor editAs="oneCell">
    <xdr:from>
      <xdr:col>0</xdr:col>
      <xdr:colOff>1380153</xdr:colOff>
      <xdr:row>219</xdr:row>
      <xdr:rowOff>194388</xdr:rowOff>
    </xdr:from>
    <xdr:to>
      <xdr:col>10</xdr:col>
      <xdr:colOff>1108010</xdr:colOff>
      <xdr:row>256</xdr:row>
      <xdr:rowOff>174164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5E1BA77-9CC4-A59C-30E8-A95E8ECE1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80153" y="55303317"/>
          <a:ext cx="15123367" cy="9335542"/>
        </a:xfrm>
        <a:prstGeom prst="rect">
          <a:avLst/>
        </a:prstGeom>
      </xdr:spPr>
    </xdr:pic>
    <xdr:clientData/>
  </xdr:twoCellAnchor>
  <xdr:twoCellAnchor editAs="oneCell">
    <xdr:from>
      <xdr:col>2</xdr:col>
      <xdr:colOff>1205204</xdr:colOff>
      <xdr:row>257</xdr:row>
      <xdr:rowOff>19439</xdr:rowOff>
    </xdr:from>
    <xdr:to>
      <xdr:col>9</xdr:col>
      <xdr:colOff>105833</xdr:colOff>
      <xdr:row>297</xdr:row>
      <xdr:rowOff>7582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1A5D816-B9F4-6867-A9B2-BA81FD822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26871" y="65043439"/>
          <a:ext cx="8975962" cy="101375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</xdr:row>
      <xdr:rowOff>0</xdr:rowOff>
    </xdr:from>
    <xdr:to>
      <xdr:col>11</xdr:col>
      <xdr:colOff>441377</xdr:colOff>
      <xdr:row>345</xdr:row>
      <xdr:rowOff>60903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4E85F06-A918-34E9-C4B9-67ECCB79E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002194" y="75325255"/>
          <a:ext cx="15181684" cy="1169100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381</xdr:row>
      <xdr:rowOff>128756</xdr:rowOff>
    </xdr:from>
    <xdr:to>
      <xdr:col>10</xdr:col>
      <xdr:colOff>1266113</xdr:colOff>
      <xdr:row>431</xdr:row>
      <xdr:rowOff>170182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5F7201F-F729-4E5E-B89D-296D79901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4250" y="96617006"/>
          <a:ext cx="14452946" cy="1136559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43960</xdr:colOff>
      <xdr:row>1</xdr:row>
      <xdr:rowOff>94958</xdr:rowOff>
    </xdr:from>
    <xdr:to>
      <xdr:col>3</xdr:col>
      <xdr:colOff>20367</xdr:colOff>
      <xdr:row>6</xdr:row>
      <xdr:rowOff>93015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88F9A82-ED93-4789-AEE8-1EE87D4C5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037" y="300112"/>
          <a:ext cx="5507941" cy="1170365"/>
        </a:xfrm>
        <a:prstGeom prst="rect">
          <a:avLst/>
        </a:prstGeom>
      </xdr:spPr>
    </xdr:pic>
    <xdr:clientData/>
  </xdr:twoCellAnchor>
  <xdr:twoCellAnchor editAs="oneCell">
    <xdr:from>
      <xdr:col>0</xdr:col>
      <xdr:colOff>27400</xdr:colOff>
      <xdr:row>51</xdr:row>
      <xdr:rowOff>58616</xdr:rowOff>
    </xdr:from>
    <xdr:to>
      <xdr:col>4</xdr:col>
      <xdr:colOff>993204</xdr:colOff>
      <xdr:row>88</xdr:row>
      <xdr:rowOff>21687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BC9BD39-6526-E6F9-8A80-97DF0059E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400" y="25263231"/>
          <a:ext cx="9650651" cy="7561384"/>
        </a:xfrm>
        <a:prstGeom prst="rect">
          <a:avLst/>
        </a:prstGeom>
      </xdr:spPr>
    </xdr:pic>
    <xdr:clientData/>
  </xdr:twoCellAnchor>
  <xdr:twoCellAnchor editAs="oneCell">
    <xdr:from>
      <xdr:col>7</xdr:col>
      <xdr:colOff>397561</xdr:colOff>
      <xdr:row>51</xdr:row>
      <xdr:rowOff>96862</xdr:rowOff>
    </xdr:from>
    <xdr:to>
      <xdr:col>18</xdr:col>
      <xdr:colOff>666456</xdr:colOff>
      <xdr:row>88</xdr:row>
      <xdr:rowOff>54664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B33FF82-F7BA-1090-EB32-AB7FD8759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58792" y="10530400"/>
          <a:ext cx="9786861" cy="7542780"/>
        </a:xfrm>
        <a:prstGeom prst="rect">
          <a:avLst/>
        </a:prstGeom>
      </xdr:spPr>
    </xdr:pic>
    <xdr:clientData/>
  </xdr:twoCellAnchor>
  <xdr:twoCellAnchor editAs="oneCell">
    <xdr:from>
      <xdr:col>11</xdr:col>
      <xdr:colOff>607842</xdr:colOff>
      <xdr:row>12</xdr:row>
      <xdr:rowOff>36928</xdr:rowOff>
    </xdr:from>
    <xdr:to>
      <xdr:col>18</xdr:col>
      <xdr:colOff>2735</xdr:colOff>
      <xdr:row>25</xdr:row>
      <xdr:rowOff>22699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A3C9F1D-7236-4E1E-B842-7A36A2559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327380" y="2674620"/>
          <a:ext cx="5423388" cy="265848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273297</xdr:colOff>
      <xdr:row>1</xdr:row>
      <xdr:rowOff>58616</xdr:rowOff>
    </xdr:from>
    <xdr:to>
      <xdr:col>3</xdr:col>
      <xdr:colOff>553625</xdr:colOff>
      <xdr:row>6</xdr:row>
      <xdr:rowOff>58578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6C1C4B2-71BF-4ED4-AD48-0A496A48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3297" y="263770"/>
          <a:ext cx="5500321" cy="117227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15</xdr:col>
      <xdr:colOff>172720</xdr:colOff>
      <xdr:row>11</xdr:row>
      <xdr:rowOff>0</xdr:rowOff>
    </xdr:from>
    <xdr:ext cx="2994382" cy="6197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1FA2595D-617C-46DC-82EF-084E67C8E838}"/>
            </a:ext>
          </a:extLst>
        </xdr:cNvPr>
        <xdr:cNvSpPr txBox="1"/>
      </xdr:nvSpPr>
      <xdr:spPr>
        <a:xfrm>
          <a:off x="13462000" y="218440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13</xdr:col>
      <xdr:colOff>335280</xdr:colOff>
      <xdr:row>12</xdr:row>
      <xdr:rowOff>106680</xdr:rowOff>
    </xdr:from>
    <xdr:to>
      <xdr:col>15</xdr:col>
      <xdr:colOff>172720</xdr:colOff>
      <xdr:row>14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DF3CE187-C773-4CB5-B14D-796C4D60ACE9}"/>
            </a:ext>
          </a:extLst>
        </xdr:cNvPr>
        <xdr:cNvCxnSpPr>
          <a:stCxn id="2" idx="1"/>
        </xdr:cNvCxnSpPr>
      </xdr:nvCxnSpPr>
      <xdr:spPr>
        <a:xfrm flipH="1">
          <a:off x="11917680" y="2494280"/>
          <a:ext cx="1544320" cy="42164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15</xdr:col>
      <xdr:colOff>172720</xdr:colOff>
      <xdr:row>14</xdr:row>
      <xdr:rowOff>132080</xdr:rowOff>
    </xdr:from>
    <xdr:ext cx="2994382" cy="6197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76AB3C38-135F-4B77-AD26-4983410C165C}"/>
            </a:ext>
          </a:extLst>
        </xdr:cNvPr>
        <xdr:cNvSpPr txBox="1"/>
      </xdr:nvSpPr>
      <xdr:spPr>
        <a:xfrm>
          <a:off x="13462000" y="292608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13</xdr:col>
      <xdr:colOff>335280</xdr:colOff>
      <xdr:row>16</xdr:row>
      <xdr:rowOff>35560</xdr:rowOff>
    </xdr:from>
    <xdr:to>
      <xdr:col>15</xdr:col>
      <xdr:colOff>172720</xdr:colOff>
      <xdr:row>18</xdr:row>
      <xdr:rowOff>50800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F29FEC56-A595-4F0B-8740-F889C6E69E04}"/>
            </a:ext>
          </a:extLst>
        </xdr:cNvPr>
        <xdr:cNvCxnSpPr>
          <a:stCxn id="4" idx="1"/>
        </xdr:cNvCxnSpPr>
      </xdr:nvCxnSpPr>
      <xdr:spPr>
        <a:xfrm flipH="1">
          <a:off x="11917680" y="3235960"/>
          <a:ext cx="1544320" cy="42164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15</xdr:col>
      <xdr:colOff>254000</xdr:colOff>
      <xdr:row>11</xdr:row>
      <xdr:rowOff>0</xdr:rowOff>
    </xdr:from>
    <xdr:ext cx="2994382" cy="6197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2F393CBB-7264-4CA7-AFAE-F69A0C26187C}"/>
            </a:ext>
          </a:extLst>
        </xdr:cNvPr>
        <xdr:cNvSpPr txBox="1"/>
      </xdr:nvSpPr>
      <xdr:spPr>
        <a:xfrm>
          <a:off x="13543280" y="218440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13</xdr:col>
      <xdr:colOff>416560</xdr:colOff>
      <xdr:row>12</xdr:row>
      <xdr:rowOff>106680</xdr:rowOff>
    </xdr:from>
    <xdr:to>
      <xdr:col>15</xdr:col>
      <xdr:colOff>254000</xdr:colOff>
      <xdr:row>14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2476503E-D213-47A1-B6AC-049B06D636BF}"/>
            </a:ext>
          </a:extLst>
        </xdr:cNvPr>
        <xdr:cNvCxnSpPr>
          <a:stCxn id="2" idx="1"/>
        </xdr:cNvCxnSpPr>
      </xdr:nvCxnSpPr>
      <xdr:spPr>
        <a:xfrm flipH="1">
          <a:off x="11998960" y="2494280"/>
          <a:ext cx="1544320" cy="42164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15</xdr:col>
      <xdr:colOff>254000</xdr:colOff>
      <xdr:row>14</xdr:row>
      <xdr:rowOff>132080</xdr:rowOff>
    </xdr:from>
    <xdr:ext cx="2994382" cy="6197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A696D631-56F1-4EDF-BEF8-D0CF6077583F}"/>
            </a:ext>
          </a:extLst>
        </xdr:cNvPr>
        <xdr:cNvSpPr txBox="1"/>
      </xdr:nvSpPr>
      <xdr:spPr>
        <a:xfrm>
          <a:off x="13543280" y="292608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13</xdr:col>
      <xdr:colOff>416560</xdr:colOff>
      <xdr:row>16</xdr:row>
      <xdr:rowOff>35560</xdr:rowOff>
    </xdr:from>
    <xdr:to>
      <xdr:col>15</xdr:col>
      <xdr:colOff>254000</xdr:colOff>
      <xdr:row>18</xdr:row>
      <xdr:rowOff>50800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23616EE2-1DA6-4B56-87AE-343D10D39825}"/>
            </a:ext>
          </a:extLst>
        </xdr:cNvPr>
        <xdr:cNvCxnSpPr>
          <a:stCxn id="4" idx="1"/>
        </xdr:cNvCxnSpPr>
      </xdr:nvCxnSpPr>
      <xdr:spPr>
        <a:xfrm flipH="1">
          <a:off x="11998960" y="3235960"/>
          <a:ext cx="1544320" cy="42164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15</xdr:col>
      <xdr:colOff>284480</xdr:colOff>
      <xdr:row>18</xdr:row>
      <xdr:rowOff>0</xdr:rowOff>
    </xdr:from>
    <xdr:ext cx="2994382" cy="6197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104B8E5E-F0A3-4046-8076-999ED29F79A9}"/>
            </a:ext>
          </a:extLst>
        </xdr:cNvPr>
        <xdr:cNvSpPr txBox="1"/>
      </xdr:nvSpPr>
      <xdr:spPr>
        <a:xfrm>
          <a:off x="13573760" y="360680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13</xdr:col>
      <xdr:colOff>447040</xdr:colOff>
      <xdr:row>19</xdr:row>
      <xdr:rowOff>106680</xdr:rowOff>
    </xdr:from>
    <xdr:to>
      <xdr:col>15</xdr:col>
      <xdr:colOff>284480</xdr:colOff>
      <xdr:row>21</xdr:row>
      <xdr:rowOff>121920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34CB4C6B-CA1D-4699-9815-4686F51FF14C}"/>
            </a:ext>
          </a:extLst>
        </xdr:cNvPr>
        <xdr:cNvCxnSpPr>
          <a:stCxn id="3" idx="1"/>
        </xdr:cNvCxnSpPr>
      </xdr:nvCxnSpPr>
      <xdr:spPr>
        <a:xfrm flipH="1">
          <a:off x="12029440" y="3916680"/>
          <a:ext cx="1544320" cy="42164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15</xdr:col>
      <xdr:colOff>284480</xdr:colOff>
      <xdr:row>21</xdr:row>
      <xdr:rowOff>132080</xdr:rowOff>
    </xdr:from>
    <xdr:ext cx="2994382" cy="6197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1D78BCE-8010-4600-B9EF-EDC51F9D27C1}"/>
            </a:ext>
          </a:extLst>
        </xdr:cNvPr>
        <xdr:cNvSpPr txBox="1"/>
      </xdr:nvSpPr>
      <xdr:spPr>
        <a:xfrm>
          <a:off x="13573760" y="4348480"/>
          <a:ext cx="2994382" cy="619760"/>
        </a:xfrm>
        <a:prstGeom prst="rect">
          <a:avLst/>
        </a:prstGeom>
        <a:solidFill>
          <a:schemeClr val="bg1">
            <a:lumMod val="95000"/>
          </a:schemeClr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endParaRPr lang="en-US" sz="1800" b="1" baseline="0"/>
        </a:p>
        <a:p>
          <a:pPr algn="ctr"/>
          <a:endParaRPr lang="en-US" sz="2400" b="1"/>
        </a:p>
      </xdr:txBody>
    </xdr:sp>
    <xdr:clientData/>
  </xdr:oneCellAnchor>
  <xdr:twoCellAnchor>
    <xdr:from>
      <xdr:col>13</xdr:col>
      <xdr:colOff>447040</xdr:colOff>
      <xdr:row>23</xdr:row>
      <xdr:rowOff>35560</xdr:rowOff>
    </xdr:from>
    <xdr:to>
      <xdr:col>15</xdr:col>
      <xdr:colOff>284480</xdr:colOff>
      <xdr:row>25</xdr:row>
      <xdr:rowOff>50800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BB912ABB-21AF-4CF2-B0E8-1379023B47A9}"/>
            </a:ext>
          </a:extLst>
        </xdr:cNvPr>
        <xdr:cNvCxnSpPr>
          <a:stCxn id="5" idx="1"/>
        </xdr:cNvCxnSpPr>
      </xdr:nvCxnSpPr>
      <xdr:spPr>
        <a:xfrm flipH="1">
          <a:off x="12029440" y="4658360"/>
          <a:ext cx="1544320" cy="421640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4-05-15T02:07:38.428"/>
    </inkml:context>
    <inkml:brush xml:id="br0">
      <inkml:brushProperty name="width" value="0.035" units="cm"/>
      <inkml:brushProperty name="height" value="0.035" units="cm"/>
    </inkml:brush>
  </inkml:definitions>
  <inkml:trace contextRef="#ctx0" brushRef="#br0">1 0 7586,'0'0'1064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4-03-17T20:29:32.085"/>
    </inkml:context>
    <inkml:brush xml:id="br0">
      <inkml:brushProperty name="width" value="0.035" units="cm"/>
      <inkml:brushProperty name="height" value="0.035" units="cm"/>
    </inkml:brush>
  </inkml:definitions>
  <inkml:trace contextRef="#ctx0" brushRef="#br0">0 1 6041,'0'0'6410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1975F-43EC-4531-9BE4-099801D72B53}">
  <sheetPr>
    <tabColor rgb="FFFFCCFF"/>
    <pageSetUpPr fitToPage="1"/>
  </sheetPr>
  <dimension ref="A1:R51"/>
  <sheetViews>
    <sheetView zoomScale="65" zoomScaleNormal="65" zoomScalePageLayoutView="90" workbookViewId="0">
      <selection activeCell="D14" sqref="D14"/>
    </sheetView>
  </sheetViews>
  <sheetFormatPr defaultColWidth="11.1640625" defaultRowHeight="15.5"/>
  <cols>
    <col min="1" max="1" width="3.6640625" customWidth="1"/>
    <col min="2" max="2" width="27" customWidth="1"/>
    <col min="3" max="4" width="15.6640625" customWidth="1"/>
  </cols>
  <sheetData>
    <row r="1" spans="1:18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</row>
    <row r="2" spans="1:18" s="2" customFormat="1" ht="18.5">
      <c r="A2" s="127"/>
      <c r="B2" s="127"/>
      <c r="C2" s="127"/>
      <c r="D2" s="127"/>
      <c r="E2" s="127"/>
      <c r="F2" s="5"/>
      <c r="G2" s="128" t="e">
        <f>#REF!</f>
        <v>#REF!</v>
      </c>
      <c r="H2" s="129"/>
      <c r="I2" s="130" t="e">
        <f>#REF!</f>
        <v>#REF!</v>
      </c>
      <c r="J2" s="130"/>
      <c r="K2" s="130"/>
      <c r="L2" s="129" t="e">
        <f>#REF!</f>
        <v>#REF!</v>
      </c>
      <c r="M2" s="129"/>
      <c r="N2" s="131" t="e">
        <f>#REF!</f>
        <v>#REF!</v>
      </c>
      <c r="O2" s="132"/>
      <c r="P2" s="133"/>
      <c r="Q2" s="134" t="s">
        <v>22</v>
      </c>
      <c r="R2" s="135"/>
    </row>
    <row r="3" spans="1:18" s="2" customFormat="1" ht="18.5">
      <c r="A3" s="127"/>
      <c r="B3" s="127"/>
      <c r="C3" s="127"/>
      <c r="D3" s="127"/>
      <c r="E3" s="127"/>
      <c r="F3" s="5"/>
      <c r="G3" s="111" t="e">
        <f>#REF!</f>
        <v>#REF!</v>
      </c>
      <c r="H3" s="107"/>
      <c r="I3" s="106" t="e">
        <f>#REF!</f>
        <v>#REF!</v>
      </c>
      <c r="J3" s="106"/>
      <c r="K3" s="106"/>
      <c r="L3" s="107" t="e">
        <f>#REF!</f>
        <v>#REF!</v>
      </c>
      <c r="M3" s="107"/>
      <c r="N3" s="124" t="e">
        <f>#REF!</f>
        <v>#REF!</v>
      </c>
      <c r="O3" s="125"/>
      <c r="P3" s="126"/>
      <c r="Q3" s="136"/>
      <c r="R3" s="137"/>
    </row>
    <row r="4" spans="1:18" s="2" customFormat="1" ht="18.5">
      <c r="A4" s="127"/>
      <c r="B4" s="127"/>
      <c r="C4" s="127"/>
      <c r="D4" s="127"/>
      <c r="E4" s="127"/>
      <c r="F4" s="5"/>
      <c r="G4" s="111" t="e">
        <f>#REF!</f>
        <v>#REF!</v>
      </c>
      <c r="H4" s="107"/>
      <c r="I4" s="106" t="e">
        <f>#REF!</f>
        <v>#REF!</v>
      </c>
      <c r="J4" s="106"/>
      <c r="K4" s="106"/>
      <c r="L4" s="107" t="e">
        <f>#REF!</f>
        <v>#REF!</v>
      </c>
      <c r="M4" s="107"/>
      <c r="N4" s="124" t="e">
        <f>#REF!</f>
        <v>#REF!</v>
      </c>
      <c r="O4" s="125"/>
      <c r="P4" s="126"/>
      <c r="Q4" s="138"/>
      <c r="R4" s="139"/>
    </row>
    <row r="5" spans="1:18" s="2" customFormat="1" ht="18.5">
      <c r="A5" s="127"/>
      <c r="B5" s="127"/>
      <c r="C5" s="127"/>
      <c r="D5" s="127"/>
      <c r="E5" s="127"/>
      <c r="F5" s="6"/>
      <c r="G5" s="111" t="e">
        <f>#REF!</f>
        <v>#REF!</v>
      </c>
      <c r="H5" s="107"/>
      <c r="I5" s="106" t="e">
        <f>#REF!</f>
        <v>#REF!</v>
      </c>
      <c r="J5" s="106"/>
      <c r="K5" s="106"/>
      <c r="L5" s="107" t="e">
        <f>#REF!</f>
        <v>#REF!</v>
      </c>
      <c r="M5" s="107"/>
      <c r="N5" s="124" t="e">
        <f>#REF!</f>
        <v>#REF!</v>
      </c>
      <c r="O5" s="125"/>
      <c r="P5" s="126"/>
      <c r="Q5" s="138"/>
      <c r="R5" s="139"/>
    </row>
    <row r="6" spans="1:18" s="2" customFormat="1" ht="18.5">
      <c r="A6" s="127"/>
      <c r="B6" s="127"/>
      <c r="C6" s="127"/>
      <c r="D6" s="127"/>
      <c r="E6" s="127"/>
      <c r="F6" s="5"/>
      <c r="G6" s="111" t="e">
        <f>#REF!</f>
        <v>#REF!</v>
      </c>
      <c r="H6" s="112"/>
      <c r="I6" s="113" t="e">
        <f>#REF!</f>
        <v>#REF!</v>
      </c>
      <c r="J6" s="113"/>
      <c r="K6" s="113"/>
      <c r="L6" s="107" t="e">
        <f>#REF!</f>
        <v>#REF!</v>
      </c>
      <c r="M6" s="107"/>
      <c r="N6" s="114" t="e">
        <f>#REF!</f>
        <v>#REF!</v>
      </c>
      <c r="O6" s="115"/>
      <c r="P6" s="116"/>
      <c r="Q6" s="140"/>
      <c r="R6" s="141"/>
    </row>
    <row r="7" spans="1:18" s="2" customFormat="1" ht="19" thickBot="1">
      <c r="A7" s="127"/>
      <c r="B7" s="127"/>
      <c r="C7" s="127"/>
      <c r="D7" s="127"/>
      <c r="E7" s="127"/>
      <c r="F7" s="5"/>
      <c r="G7" s="117" t="e">
        <f>#REF!</f>
        <v>#REF!</v>
      </c>
      <c r="H7" s="118"/>
      <c r="I7" s="119" t="e">
        <f>#REF!</f>
        <v>#REF!</v>
      </c>
      <c r="J7" s="119"/>
      <c r="K7" s="119"/>
      <c r="L7" s="120" t="e">
        <f>#REF!</f>
        <v>#REF!</v>
      </c>
      <c r="M7" s="120"/>
      <c r="N7" s="121" t="e">
        <f>#REF!</f>
        <v>#REF!</v>
      </c>
      <c r="O7" s="122"/>
      <c r="P7" s="123"/>
      <c r="Q7" s="142"/>
      <c r="R7" s="143"/>
    </row>
    <row r="8" spans="1:18" ht="9" customHeight="1">
      <c r="A8" s="108"/>
      <c r="B8" s="108"/>
      <c r="C8" s="108"/>
      <c r="D8" s="108"/>
      <c r="E8" s="108"/>
      <c r="F8" s="108"/>
      <c r="G8" s="109"/>
      <c r="H8" s="109"/>
      <c r="I8" s="109"/>
      <c r="J8" s="109"/>
      <c r="K8" s="109"/>
      <c r="L8" s="109"/>
      <c r="M8" s="109"/>
      <c r="N8" s="108"/>
      <c r="O8" s="108"/>
      <c r="P8" s="108"/>
      <c r="Q8" s="108"/>
      <c r="R8" s="108"/>
    </row>
    <row r="9" spans="1:18" ht="24" thickBot="1">
      <c r="A9" s="110" t="s">
        <v>89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</row>
    <row r="10" spans="1:18" s="3" customFormat="1">
      <c r="A10" s="35"/>
      <c r="B10" s="36"/>
      <c r="C10" s="36"/>
      <c r="D10" s="36"/>
      <c r="E10" s="36"/>
      <c r="F10" s="36"/>
      <c r="G10" s="36"/>
      <c r="H10" s="36"/>
      <c r="I10" s="36"/>
      <c r="J10" s="36"/>
      <c r="K10" s="36"/>
      <c r="L10" s="36"/>
      <c r="M10" s="36"/>
      <c r="N10" s="36"/>
      <c r="O10" s="36"/>
      <c r="P10" s="36"/>
      <c r="Q10" s="36"/>
      <c r="R10" s="37"/>
    </row>
    <row r="11" spans="1:18">
      <c r="A11" s="38"/>
      <c r="B11" s="4" t="s">
        <v>90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39"/>
    </row>
    <row r="12" spans="1:18">
      <c r="A12" s="38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39"/>
    </row>
    <row r="13" spans="1:18">
      <c r="A13" s="38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39"/>
    </row>
    <row r="14" spans="1:18">
      <c r="A14" s="38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39"/>
    </row>
    <row r="15" spans="1:18">
      <c r="A15" s="38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39"/>
    </row>
    <row r="16" spans="1:18">
      <c r="A16" s="38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39"/>
    </row>
    <row r="17" spans="1:18">
      <c r="A17" s="38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39"/>
    </row>
    <row r="18" spans="1:18">
      <c r="A18" s="38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39"/>
    </row>
    <row r="19" spans="1:18">
      <c r="A19" s="38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39"/>
    </row>
    <row r="20" spans="1:18">
      <c r="A20" s="38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39"/>
    </row>
    <row r="21" spans="1:18">
      <c r="A21" s="38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39"/>
    </row>
    <row r="22" spans="1:18">
      <c r="A22" s="38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39"/>
    </row>
    <row r="23" spans="1:18">
      <c r="A23" s="38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39"/>
    </row>
    <row r="24" spans="1:18">
      <c r="A24" s="38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39"/>
    </row>
    <row r="25" spans="1:18">
      <c r="A25" s="38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39"/>
    </row>
    <row r="26" spans="1:18">
      <c r="A26" s="38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39"/>
    </row>
    <row r="27" spans="1:18">
      <c r="A27" s="38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39"/>
    </row>
    <row r="28" spans="1:18">
      <c r="A28" s="38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39"/>
    </row>
    <row r="29" spans="1:18">
      <c r="A29" s="38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39"/>
    </row>
    <row r="30" spans="1:18">
      <c r="A30" s="38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39"/>
    </row>
    <row r="31" spans="1:18">
      <c r="A31" s="38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39"/>
    </row>
    <row r="32" spans="1:18">
      <c r="A32" s="38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39"/>
    </row>
    <row r="33" spans="1:18">
      <c r="A33" s="38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39"/>
    </row>
    <row r="34" spans="1:18">
      <c r="A34" s="38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39"/>
    </row>
    <row r="35" spans="1:18">
      <c r="A35" s="38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39"/>
    </row>
    <row r="36" spans="1:18">
      <c r="A36" s="38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39"/>
    </row>
    <row r="37" spans="1:18">
      <c r="A37" s="38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39"/>
    </row>
    <row r="38" spans="1:18">
      <c r="A38" s="38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39"/>
    </row>
    <row r="39" spans="1:18">
      <c r="A39" s="38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39"/>
    </row>
    <row r="40" spans="1:18">
      <c r="A40" s="38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39"/>
    </row>
    <row r="41" spans="1:18">
      <c r="A41" s="38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39"/>
    </row>
    <row r="42" spans="1:18">
      <c r="A42" s="38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39"/>
    </row>
    <row r="43" spans="1:18">
      <c r="A43" s="38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39"/>
    </row>
    <row r="44" spans="1:18">
      <c r="A44" s="38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39"/>
    </row>
    <row r="45" spans="1:18">
      <c r="A45" s="38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39"/>
    </row>
    <row r="46" spans="1:18">
      <c r="A46" s="38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39"/>
    </row>
    <row r="47" spans="1:18">
      <c r="A47" s="38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39"/>
    </row>
    <row r="48" spans="1:18">
      <c r="A48" s="38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39"/>
    </row>
    <row r="49" spans="1:18">
      <c r="A49" s="38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39"/>
    </row>
    <row r="50" spans="1:18">
      <c r="A50" s="38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39"/>
    </row>
    <row r="51" spans="1:18" ht="16" thickBot="1">
      <c r="A51" s="40"/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  <c r="Q51" s="41"/>
      <c r="R51" s="42"/>
    </row>
  </sheetData>
  <mergeCells count="29">
    <mergeCell ref="A1:R1"/>
    <mergeCell ref="A2:E7"/>
    <mergeCell ref="G2:H2"/>
    <mergeCell ref="I2:K2"/>
    <mergeCell ref="L2:M2"/>
    <mergeCell ref="N2:P2"/>
    <mergeCell ref="Q2:R7"/>
    <mergeCell ref="G3:H3"/>
    <mergeCell ref="I3:K3"/>
    <mergeCell ref="L3:M3"/>
    <mergeCell ref="N3:P3"/>
    <mergeCell ref="G4:H4"/>
    <mergeCell ref="I4:K4"/>
    <mergeCell ref="L4:M4"/>
    <mergeCell ref="N4:P4"/>
    <mergeCell ref="G5:H5"/>
    <mergeCell ref="I5:K5"/>
    <mergeCell ref="L5:M5"/>
    <mergeCell ref="A8:R8"/>
    <mergeCell ref="A9:R9"/>
    <mergeCell ref="G6:H6"/>
    <mergeCell ref="I6:K6"/>
    <mergeCell ref="L6:M6"/>
    <mergeCell ref="N6:P6"/>
    <mergeCell ref="G7:H7"/>
    <mergeCell ref="I7:K7"/>
    <mergeCell ref="L7:M7"/>
    <mergeCell ref="N7:P7"/>
    <mergeCell ref="N5:P5"/>
  </mergeCells>
  <printOptions horizontalCentered="1"/>
  <pageMargins left="0.25" right="0.25" top="0.75" bottom="0.75" header="0.3" footer="0.3"/>
  <pageSetup scale="57" orientation="landscape" horizontalDpi="300" verticalDpi="300" r:id="rId1"/>
  <headerFooter>
    <oddFooter>&amp;L&amp;F&amp;C&amp;A&amp;R&amp;D&amp;T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9EE134-A3E8-4E33-A129-B3B19D383B55}">
  <sheetPr>
    <tabColor rgb="FFFFCCFF"/>
    <pageSetUpPr fitToPage="1"/>
  </sheetPr>
  <dimension ref="A1:R51"/>
  <sheetViews>
    <sheetView zoomScale="65" zoomScaleNormal="65" zoomScalePageLayoutView="90" workbookViewId="0">
      <selection activeCell="D14" sqref="D14"/>
    </sheetView>
  </sheetViews>
  <sheetFormatPr defaultColWidth="11.1640625" defaultRowHeight="15.5"/>
  <cols>
    <col min="1" max="1" width="3.6640625" customWidth="1"/>
    <col min="2" max="2" width="27" customWidth="1"/>
    <col min="3" max="4" width="15.6640625" customWidth="1"/>
  </cols>
  <sheetData>
    <row r="1" spans="1:18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</row>
    <row r="2" spans="1:18" s="2" customFormat="1" ht="18.5">
      <c r="A2" s="127"/>
      <c r="B2" s="127"/>
      <c r="C2" s="127"/>
      <c r="D2" s="127"/>
      <c r="E2" s="127"/>
      <c r="F2" s="5"/>
      <c r="G2" s="128" t="e">
        <f>#REF!</f>
        <v>#REF!</v>
      </c>
      <c r="H2" s="129"/>
      <c r="I2" s="130" t="e">
        <f>#REF!</f>
        <v>#REF!</v>
      </c>
      <c r="J2" s="130"/>
      <c r="K2" s="130"/>
      <c r="L2" s="129" t="e">
        <f>#REF!</f>
        <v>#REF!</v>
      </c>
      <c r="M2" s="129"/>
      <c r="N2" s="131" t="e">
        <f>#REF!</f>
        <v>#REF!</v>
      </c>
      <c r="O2" s="132"/>
      <c r="P2" s="133"/>
      <c r="Q2" s="134" t="s">
        <v>22</v>
      </c>
      <c r="R2" s="135"/>
    </row>
    <row r="3" spans="1:18" s="2" customFormat="1" ht="18.5">
      <c r="A3" s="127"/>
      <c r="B3" s="127"/>
      <c r="C3" s="127"/>
      <c r="D3" s="127"/>
      <c r="E3" s="127"/>
      <c r="F3" s="5"/>
      <c r="G3" s="111" t="e">
        <f>#REF!</f>
        <v>#REF!</v>
      </c>
      <c r="H3" s="107"/>
      <c r="I3" s="106" t="e">
        <f>#REF!</f>
        <v>#REF!</v>
      </c>
      <c r="J3" s="106"/>
      <c r="K3" s="106"/>
      <c r="L3" s="107" t="e">
        <f>#REF!</f>
        <v>#REF!</v>
      </c>
      <c r="M3" s="107"/>
      <c r="N3" s="124" t="e">
        <f>#REF!</f>
        <v>#REF!</v>
      </c>
      <c r="O3" s="125"/>
      <c r="P3" s="126"/>
      <c r="Q3" s="136"/>
      <c r="R3" s="137"/>
    </row>
    <row r="4" spans="1:18" s="2" customFormat="1" ht="18.5">
      <c r="A4" s="127"/>
      <c r="B4" s="127"/>
      <c r="C4" s="127"/>
      <c r="D4" s="127"/>
      <c r="E4" s="127"/>
      <c r="F4" s="5"/>
      <c r="G4" s="111" t="e">
        <f>#REF!</f>
        <v>#REF!</v>
      </c>
      <c r="H4" s="107"/>
      <c r="I4" s="106" t="e">
        <f>#REF!</f>
        <v>#REF!</v>
      </c>
      <c r="J4" s="106"/>
      <c r="K4" s="106"/>
      <c r="L4" s="107" t="e">
        <f>#REF!</f>
        <v>#REF!</v>
      </c>
      <c r="M4" s="107"/>
      <c r="N4" s="124" t="e">
        <f>#REF!</f>
        <v>#REF!</v>
      </c>
      <c r="O4" s="125"/>
      <c r="P4" s="126"/>
      <c r="Q4" s="138"/>
      <c r="R4" s="139"/>
    </row>
    <row r="5" spans="1:18" s="2" customFormat="1" ht="18.5">
      <c r="A5" s="127"/>
      <c r="B5" s="127"/>
      <c r="C5" s="127"/>
      <c r="D5" s="127"/>
      <c r="E5" s="127"/>
      <c r="F5" s="6"/>
      <c r="G5" s="111" t="e">
        <f>#REF!</f>
        <v>#REF!</v>
      </c>
      <c r="H5" s="107"/>
      <c r="I5" s="106" t="e">
        <f>#REF!</f>
        <v>#REF!</v>
      </c>
      <c r="J5" s="106"/>
      <c r="K5" s="106"/>
      <c r="L5" s="107" t="e">
        <f>#REF!</f>
        <v>#REF!</v>
      </c>
      <c r="M5" s="107"/>
      <c r="N5" s="124" t="e">
        <f>#REF!</f>
        <v>#REF!</v>
      </c>
      <c r="O5" s="125"/>
      <c r="P5" s="126"/>
      <c r="Q5" s="138"/>
      <c r="R5" s="139"/>
    </row>
    <row r="6" spans="1:18" s="2" customFormat="1" ht="18.5">
      <c r="A6" s="127"/>
      <c r="B6" s="127"/>
      <c r="C6" s="127"/>
      <c r="D6" s="127"/>
      <c r="E6" s="127"/>
      <c r="F6" s="5"/>
      <c r="G6" s="111" t="e">
        <f>#REF!</f>
        <v>#REF!</v>
      </c>
      <c r="H6" s="112"/>
      <c r="I6" s="113" t="e">
        <f>#REF!</f>
        <v>#REF!</v>
      </c>
      <c r="J6" s="113"/>
      <c r="K6" s="113"/>
      <c r="L6" s="107" t="e">
        <f>#REF!</f>
        <v>#REF!</v>
      </c>
      <c r="M6" s="107"/>
      <c r="N6" s="114" t="e">
        <f>#REF!</f>
        <v>#REF!</v>
      </c>
      <c r="O6" s="115"/>
      <c r="P6" s="116"/>
      <c r="Q6" s="140"/>
      <c r="R6" s="141"/>
    </row>
    <row r="7" spans="1:18" s="2" customFormat="1" ht="19" thickBot="1">
      <c r="A7" s="127"/>
      <c r="B7" s="127"/>
      <c r="C7" s="127"/>
      <c r="D7" s="127"/>
      <c r="E7" s="127"/>
      <c r="F7" s="5"/>
      <c r="G7" s="117" t="e">
        <f>#REF!</f>
        <v>#REF!</v>
      </c>
      <c r="H7" s="118"/>
      <c r="I7" s="119" t="e">
        <f>#REF!</f>
        <v>#REF!</v>
      </c>
      <c r="J7" s="119"/>
      <c r="K7" s="119"/>
      <c r="L7" s="120" t="e">
        <f>#REF!</f>
        <v>#REF!</v>
      </c>
      <c r="M7" s="120"/>
      <c r="N7" s="121" t="e">
        <f>#REF!</f>
        <v>#REF!</v>
      </c>
      <c r="O7" s="122"/>
      <c r="P7" s="123"/>
      <c r="Q7" s="142"/>
      <c r="R7" s="143"/>
    </row>
    <row r="8" spans="1:18" ht="9" customHeight="1">
      <c r="A8" s="108"/>
      <c r="B8" s="108"/>
      <c r="C8" s="108"/>
      <c r="D8" s="108"/>
      <c r="E8" s="108"/>
      <c r="F8" s="108"/>
      <c r="G8" s="109"/>
      <c r="H8" s="109"/>
      <c r="I8" s="109"/>
      <c r="J8" s="109"/>
      <c r="K8" s="109"/>
      <c r="L8" s="109"/>
      <c r="M8" s="109"/>
      <c r="N8" s="109"/>
      <c r="O8" s="109"/>
      <c r="P8" s="109"/>
      <c r="Q8" s="109"/>
      <c r="R8" s="109"/>
    </row>
    <row r="9" spans="1:18" ht="24" thickBot="1">
      <c r="A9" s="110" t="s">
        <v>92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</row>
    <row r="10" spans="1:18" s="3" customFormat="1">
      <c r="A10" s="35"/>
      <c r="B10" s="36"/>
      <c r="C10" s="36"/>
      <c r="D10" s="36"/>
      <c r="E10" s="36"/>
      <c r="F10" s="36"/>
      <c r="G10" s="36"/>
      <c r="H10" s="36"/>
      <c r="I10" s="36"/>
      <c r="J10" s="36"/>
      <c r="K10" s="36"/>
      <c r="L10" s="36"/>
      <c r="M10" s="36"/>
      <c r="N10" s="36"/>
      <c r="O10" s="36"/>
      <c r="P10" s="36"/>
      <c r="Q10" s="36"/>
      <c r="R10" s="37"/>
    </row>
    <row r="11" spans="1:18">
      <c r="A11" s="38"/>
      <c r="B11" s="4" t="s">
        <v>90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39"/>
    </row>
    <row r="12" spans="1:18">
      <c r="A12" s="38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39"/>
    </row>
    <row r="13" spans="1:18">
      <c r="A13" s="38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39"/>
    </row>
    <row r="14" spans="1:18">
      <c r="A14" s="38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39"/>
    </row>
    <row r="15" spans="1:18">
      <c r="A15" s="38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39"/>
    </row>
    <row r="16" spans="1:18">
      <c r="A16" s="38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39"/>
    </row>
    <row r="17" spans="1:18">
      <c r="A17" s="38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39"/>
    </row>
    <row r="18" spans="1:18">
      <c r="A18" s="38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39"/>
    </row>
    <row r="19" spans="1:18">
      <c r="A19" s="38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39"/>
    </row>
    <row r="20" spans="1:18">
      <c r="A20" s="38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39"/>
    </row>
    <row r="21" spans="1:18">
      <c r="A21" s="38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39"/>
    </row>
    <row r="22" spans="1:18">
      <c r="A22" s="38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39"/>
    </row>
    <row r="23" spans="1:18">
      <c r="A23" s="38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39"/>
    </row>
    <row r="24" spans="1:18">
      <c r="A24" s="38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39"/>
    </row>
    <row r="25" spans="1:18">
      <c r="A25" s="38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39"/>
    </row>
    <row r="26" spans="1:18">
      <c r="A26" s="38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39"/>
    </row>
    <row r="27" spans="1:18">
      <c r="A27" s="38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39"/>
    </row>
    <row r="28" spans="1:18">
      <c r="A28" s="38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39"/>
    </row>
    <row r="29" spans="1:18">
      <c r="A29" s="38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39"/>
    </row>
    <row r="30" spans="1:18">
      <c r="A30" s="38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39"/>
    </row>
    <row r="31" spans="1:18">
      <c r="A31" s="38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39"/>
    </row>
    <row r="32" spans="1:18">
      <c r="A32" s="38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39"/>
    </row>
    <row r="33" spans="1:18">
      <c r="A33" s="38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39"/>
    </row>
    <row r="34" spans="1:18">
      <c r="A34" s="38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39"/>
    </row>
    <row r="35" spans="1:18">
      <c r="A35" s="38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39"/>
    </row>
    <row r="36" spans="1:18">
      <c r="A36" s="38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39"/>
    </row>
    <row r="37" spans="1:18">
      <c r="A37" s="38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39"/>
    </row>
    <row r="38" spans="1:18">
      <c r="A38" s="38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39"/>
    </row>
    <row r="39" spans="1:18">
      <c r="A39" s="38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39"/>
    </row>
    <row r="40" spans="1:18">
      <c r="A40" s="38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39"/>
    </row>
    <row r="41" spans="1:18">
      <c r="A41" s="38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39"/>
    </row>
    <row r="42" spans="1:18">
      <c r="A42" s="38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39"/>
    </row>
    <row r="43" spans="1:18">
      <c r="A43" s="38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39"/>
    </row>
    <row r="44" spans="1:18">
      <c r="A44" s="38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39"/>
    </row>
    <row r="45" spans="1:18">
      <c r="A45" s="38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39"/>
    </row>
    <row r="46" spans="1:18">
      <c r="A46" s="38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39"/>
    </row>
    <row r="47" spans="1:18">
      <c r="A47" s="38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39"/>
    </row>
    <row r="48" spans="1:18">
      <c r="A48" s="38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39"/>
    </row>
    <row r="49" spans="1:18">
      <c r="A49" s="38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39"/>
    </row>
    <row r="50" spans="1:18">
      <c r="A50" s="38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39"/>
    </row>
    <row r="51" spans="1:18" ht="16" thickBot="1">
      <c r="A51" s="40"/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  <c r="Q51" s="41"/>
      <c r="R51" s="42"/>
    </row>
  </sheetData>
  <mergeCells count="29">
    <mergeCell ref="A1:R1"/>
    <mergeCell ref="A2:E7"/>
    <mergeCell ref="G2:H2"/>
    <mergeCell ref="I2:K2"/>
    <mergeCell ref="L2:M2"/>
    <mergeCell ref="N2:P2"/>
    <mergeCell ref="Q2:R7"/>
    <mergeCell ref="G3:H3"/>
    <mergeCell ref="I3:K3"/>
    <mergeCell ref="L3:M3"/>
    <mergeCell ref="N3:P3"/>
    <mergeCell ref="G4:H4"/>
    <mergeCell ref="I4:K4"/>
    <mergeCell ref="L4:M4"/>
    <mergeCell ref="N4:P4"/>
    <mergeCell ref="G5:H5"/>
    <mergeCell ref="I5:K5"/>
    <mergeCell ref="L5:M5"/>
    <mergeCell ref="A8:R8"/>
    <mergeCell ref="A9:R9"/>
    <mergeCell ref="G6:H6"/>
    <mergeCell ref="I6:K6"/>
    <mergeCell ref="L6:M6"/>
    <mergeCell ref="N6:P6"/>
    <mergeCell ref="G7:H7"/>
    <mergeCell ref="I7:K7"/>
    <mergeCell ref="L7:M7"/>
    <mergeCell ref="N7:P7"/>
    <mergeCell ref="N5:P5"/>
  </mergeCells>
  <printOptions horizontalCentered="1"/>
  <pageMargins left="0.25" right="0.25" top="0.75" bottom="0.75" header="0.3" footer="0.3"/>
  <pageSetup scale="57" orientation="landscape" horizontalDpi="300" verticalDpi="300" r:id="rId1"/>
  <headerFooter>
    <oddFooter>&amp;L&amp;F&amp;C&amp;A&amp;R&amp;D&amp;T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5C914B-747D-4A20-B807-25D9013A58E5}">
  <sheetPr>
    <tabColor rgb="FFFFCCFF"/>
    <pageSetUpPr fitToPage="1"/>
  </sheetPr>
  <dimension ref="A1:R51"/>
  <sheetViews>
    <sheetView zoomScale="65" zoomScaleNormal="65" zoomScalePageLayoutView="90" workbookViewId="0">
      <selection activeCell="D14" sqref="D14"/>
    </sheetView>
  </sheetViews>
  <sheetFormatPr defaultColWidth="11.1640625" defaultRowHeight="15.5"/>
  <cols>
    <col min="1" max="1" width="3.6640625" customWidth="1"/>
    <col min="2" max="2" width="27" customWidth="1"/>
    <col min="3" max="4" width="15.6640625" customWidth="1"/>
  </cols>
  <sheetData>
    <row r="1" spans="1:18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</row>
    <row r="2" spans="1:18" s="2" customFormat="1" ht="18.5">
      <c r="A2" s="127"/>
      <c r="B2" s="127"/>
      <c r="C2" s="127"/>
      <c r="D2" s="127"/>
      <c r="E2" s="127"/>
      <c r="F2" s="5"/>
      <c r="G2" s="128" t="e">
        <f>#REF!</f>
        <v>#REF!</v>
      </c>
      <c r="H2" s="129"/>
      <c r="I2" s="130" t="e">
        <f>#REF!</f>
        <v>#REF!</v>
      </c>
      <c r="J2" s="130"/>
      <c r="K2" s="130"/>
      <c r="L2" s="129" t="e">
        <f>#REF!</f>
        <v>#REF!</v>
      </c>
      <c r="M2" s="129"/>
      <c r="N2" s="131" t="e">
        <f>#REF!</f>
        <v>#REF!</v>
      </c>
      <c r="O2" s="132"/>
      <c r="P2" s="133"/>
      <c r="Q2" s="134" t="s">
        <v>22</v>
      </c>
      <c r="R2" s="135"/>
    </row>
    <row r="3" spans="1:18" s="2" customFormat="1" ht="18.5">
      <c r="A3" s="127"/>
      <c r="B3" s="127"/>
      <c r="C3" s="127"/>
      <c r="D3" s="127"/>
      <c r="E3" s="127"/>
      <c r="F3" s="5"/>
      <c r="G3" s="111" t="e">
        <f>#REF!</f>
        <v>#REF!</v>
      </c>
      <c r="H3" s="107"/>
      <c r="I3" s="106" t="e">
        <f>#REF!</f>
        <v>#REF!</v>
      </c>
      <c r="J3" s="106"/>
      <c r="K3" s="106"/>
      <c r="L3" s="107" t="e">
        <f>#REF!</f>
        <v>#REF!</v>
      </c>
      <c r="M3" s="107"/>
      <c r="N3" s="124" t="e">
        <f>#REF!</f>
        <v>#REF!</v>
      </c>
      <c r="O3" s="125"/>
      <c r="P3" s="126"/>
      <c r="Q3" s="136"/>
      <c r="R3" s="137"/>
    </row>
    <row r="4" spans="1:18" s="2" customFormat="1" ht="18.5">
      <c r="A4" s="127"/>
      <c r="B4" s="127"/>
      <c r="C4" s="127"/>
      <c r="D4" s="127"/>
      <c r="E4" s="127"/>
      <c r="F4" s="5"/>
      <c r="G4" s="111" t="e">
        <f>#REF!</f>
        <v>#REF!</v>
      </c>
      <c r="H4" s="107"/>
      <c r="I4" s="106" t="e">
        <f>#REF!</f>
        <v>#REF!</v>
      </c>
      <c r="J4" s="106"/>
      <c r="K4" s="106"/>
      <c r="L4" s="107" t="e">
        <f>#REF!</f>
        <v>#REF!</v>
      </c>
      <c r="M4" s="107"/>
      <c r="N4" s="124" t="e">
        <f>#REF!</f>
        <v>#REF!</v>
      </c>
      <c r="O4" s="125"/>
      <c r="P4" s="126"/>
      <c r="Q4" s="138"/>
      <c r="R4" s="139"/>
    </row>
    <row r="5" spans="1:18" s="2" customFormat="1" ht="18.5">
      <c r="A5" s="127"/>
      <c r="B5" s="127"/>
      <c r="C5" s="127"/>
      <c r="D5" s="127"/>
      <c r="E5" s="127"/>
      <c r="F5" s="6"/>
      <c r="G5" s="111" t="e">
        <f>#REF!</f>
        <v>#REF!</v>
      </c>
      <c r="H5" s="107"/>
      <c r="I5" s="106" t="e">
        <f>#REF!</f>
        <v>#REF!</v>
      </c>
      <c r="J5" s="106"/>
      <c r="K5" s="106"/>
      <c r="L5" s="107" t="e">
        <f>#REF!</f>
        <v>#REF!</v>
      </c>
      <c r="M5" s="107"/>
      <c r="N5" s="124" t="e">
        <f>#REF!</f>
        <v>#REF!</v>
      </c>
      <c r="O5" s="125"/>
      <c r="P5" s="126"/>
      <c r="Q5" s="138"/>
      <c r="R5" s="139"/>
    </row>
    <row r="6" spans="1:18" s="2" customFormat="1" ht="18.5">
      <c r="A6" s="127"/>
      <c r="B6" s="127"/>
      <c r="C6" s="127"/>
      <c r="D6" s="127"/>
      <c r="E6" s="127"/>
      <c r="F6" s="5"/>
      <c r="G6" s="111" t="e">
        <f>#REF!</f>
        <v>#REF!</v>
      </c>
      <c r="H6" s="112"/>
      <c r="I6" s="113" t="e">
        <f>#REF!</f>
        <v>#REF!</v>
      </c>
      <c r="J6" s="113"/>
      <c r="K6" s="113"/>
      <c r="L6" s="107" t="e">
        <f>#REF!</f>
        <v>#REF!</v>
      </c>
      <c r="M6" s="107"/>
      <c r="N6" s="114" t="e">
        <f>#REF!</f>
        <v>#REF!</v>
      </c>
      <c r="O6" s="115"/>
      <c r="P6" s="116"/>
      <c r="Q6" s="140"/>
      <c r="R6" s="141"/>
    </row>
    <row r="7" spans="1:18" s="2" customFormat="1" ht="19" thickBot="1">
      <c r="A7" s="127"/>
      <c r="B7" s="127"/>
      <c r="C7" s="127"/>
      <c r="D7" s="127"/>
      <c r="E7" s="127"/>
      <c r="F7" s="5"/>
      <c r="G7" s="117" t="e">
        <f>#REF!</f>
        <v>#REF!</v>
      </c>
      <c r="H7" s="118"/>
      <c r="I7" s="119" t="e">
        <f>#REF!</f>
        <v>#REF!</v>
      </c>
      <c r="J7" s="119"/>
      <c r="K7" s="119"/>
      <c r="L7" s="120" t="e">
        <f>#REF!</f>
        <v>#REF!</v>
      </c>
      <c r="M7" s="120"/>
      <c r="N7" s="121" t="e">
        <f>#REF!</f>
        <v>#REF!</v>
      </c>
      <c r="O7" s="122"/>
      <c r="P7" s="123"/>
      <c r="Q7" s="142"/>
      <c r="R7" s="143"/>
    </row>
    <row r="8" spans="1:18" ht="9" customHeight="1">
      <c r="A8" s="108"/>
      <c r="B8" s="108"/>
      <c r="C8" s="108"/>
      <c r="D8" s="108"/>
      <c r="E8" s="108"/>
      <c r="F8" s="108"/>
      <c r="G8" s="109"/>
      <c r="H8" s="109"/>
      <c r="I8" s="109"/>
      <c r="J8" s="109"/>
      <c r="K8" s="109"/>
      <c r="L8" s="109"/>
      <c r="M8" s="109"/>
      <c r="N8" s="109"/>
      <c r="O8" s="109"/>
      <c r="P8" s="109"/>
      <c r="Q8" s="109"/>
      <c r="R8" s="109"/>
    </row>
    <row r="9" spans="1:18" ht="24" thickBot="1">
      <c r="A9" s="110" t="s">
        <v>91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</row>
    <row r="10" spans="1:18" s="3" customFormat="1">
      <c r="A10" s="35"/>
      <c r="B10" s="36"/>
      <c r="C10" s="36"/>
      <c r="D10" s="36"/>
      <c r="E10" s="36"/>
      <c r="F10" s="36"/>
      <c r="G10" s="36"/>
      <c r="H10" s="36"/>
      <c r="I10" s="36"/>
      <c r="J10" s="36"/>
      <c r="K10" s="36"/>
      <c r="L10" s="36"/>
      <c r="M10" s="36"/>
      <c r="N10" s="36"/>
      <c r="O10" s="36"/>
      <c r="P10" s="36"/>
      <c r="Q10" s="36"/>
      <c r="R10" s="37"/>
    </row>
    <row r="11" spans="1:18">
      <c r="A11" s="38"/>
      <c r="B11" s="4" t="s">
        <v>90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39"/>
    </row>
    <row r="12" spans="1:18">
      <c r="A12" s="38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39"/>
    </row>
    <row r="13" spans="1:18">
      <c r="A13" s="38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39"/>
    </row>
    <row r="14" spans="1:18">
      <c r="A14" s="38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39"/>
    </row>
    <row r="15" spans="1:18">
      <c r="A15" s="38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39"/>
    </row>
    <row r="16" spans="1:18">
      <c r="A16" s="38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39"/>
    </row>
    <row r="17" spans="1:18">
      <c r="A17" s="38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39"/>
    </row>
    <row r="18" spans="1:18">
      <c r="A18" s="38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39"/>
    </row>
    <row r="19" spans="1:18">
      <c r="A19" s="38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39"/>
    </row>
    <row r="20" spans="1:18">
      <c r="A20" s="38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39"/>
    </row>
    <row r="21" spans="1:18">
      <c r="A21" s="38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39"/>
    </row>
    <row r="22" spans="1:18">
      <c r="A22" s="38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39"/>
    </row>
    <row r="23" spans="1:18">
      <c r="A23" s="38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39"/>
    </row>
    <row r="24" spans="1:18">
      <c r="A24" s="38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39"/>
    </row>
    <row r="25" spans="1:18">
      <c r="A25" s="38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39"/>
    </row>
    <row r="26" spans="1:18">
      <c r="A26" s="38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39"/>
    </row>
    <row r="27" spans="1:18">
      <c r="A27" s="38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39"/>
    </row>
    <row r="28" spans="1:18">
      <c r="A28" s="38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39"/>
    </row>
    <row r="29" spans="1:18">
      <c r="A29" s="38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39"/>
    </row>
    <row r="30" spans="1:18">
      <c r="A30" s="38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39"/>
    </row>
    <row r="31" spans="1:18">
      <c r="A31" s="38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39"/>
    </row>
    <row r="32" spans="1:18">
      <c r="A32" s="38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39"/>
    </row>
    <row r="33" spans="1:18">
      <c r="A33" s="38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39"/>
    </row>
    <row r="34" spans="1:18">
      <c r="A34" s="38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39"/>
    </row>
    <row r="35" spans="1:18">
      <c r="A35" s="38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39"/>
    </row>
    <row r="36" spans="1:18">
      <c r="A36" s="38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39"/>
    </row>
    <row r="37" spans="1:18">
      <c r="A37" s="38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39"/>
    </row>
    <row r="38" spans="1:18">
      <c r="A38" s="38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39"/>
    </row>
    <row r="39" spans="1:18">
      <c r="A39" s="38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39"/>
    </row>
    <row r="40" spans="1:18">
      <c r="A40" s="38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39"/>
    </row>
    <row r="41" spans="1:18">
      <c r="A41" s="38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39"/>
    </row>
    <row r="42" spans="1:18">
      <c r="A42" s="38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39"/>
    </row>
    <row r="43" spans="1:18">
      <c r="A43" s="38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39"/>
    </row>
    <row r="44" spans="1:18">
      <c r="A44" s="38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39"/>
    </row>
    <row r="45" spans="1:18">
      <c r="A45" s="38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39"/>
    </row>
    <row r="46" spans="1:18">
      <c r="A46" s="38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39"/>
    </row>
    <row r="47" spans="1:18">
      <c r="A47" s="38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39"/>
    </row>
    <row r="48" spans="1:18">
      <c r="A48" s="38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39"/>
    </row>
    <row r="49" spans="1:18">
      <c r="A49" s="38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39"/>
    </row>
    <row r="50" spans="1:18">
      <c r="A50" s="38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39"/>
    </row>
    <row r="51" spans="1:18" ht="16" thickBot="1">
      <c r="A51" s="40"/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  <c r="Q51" s="41"/>
      <c r="R51" s="42"/>
    </row>
  </sheetData>
  <mergeCells count="29">
    <mergeCell ref="A1:R1"/>
    <mergeCell ref="A2:E7"/>
    <mergeCell ref="G2:H2"/>
    <mergeCell ref="I2:K2"/>
    <mergeCell ref="L2:M2"/>
    <mergeCell ref="N2:P2"/>
    <mergeCell ref="Q2:R7"/>
    <mergeCell ref="G3:H3"/>
    <mergeCell ref="I3:K3"/>
    <mergeCell ref="L3:M3"/>
    <mergeCell ref="N3:P3"/>
    <mergeCell ref="G4:H4"/>
    <mergeCell ref="I4:K4"/>
    <mergeCell ref="L4:M4"/>
    <mergeCell ref="N4:P4"/>
    <mergeCell ref="G5:H5"/>
    <mergeCell ref="I5:K5"/>
    <mergeCell ref="L5:M5"/>
    <mergeCell ref="A8:R8"/>
    <mergeCell ref="A9:R9"/>
    <mergeCell ref="G6:H6"/>
    <mergeCell ref="I6:K6"/>
    <mergeCell ref="L6:M6"/>
    <mergeCell ref="N6:P6"/>
    <mergeCell ref="G7:H7"/>
    <mergeCell ref="I7:K7"/>
    <mergeCell ref="L7:M7"/>
    <mergeCell ref="N7:P7"/>
    <mergeCell ref="N5:P5"/>
  </mergeCells>
  <printOptions horizontalCentered="1"/>
  <pageMargins left="0.25" right="0.25" top="0.75" bottom="0.75" header="0.3" footer="0.3"/>
  <pageSetup scale="57" orientation="landscape" horizontalDpi="300" verticalDpi="300" r:id="rId1"/>
  <headerFooter>
    <oddFooter>&amp;L&amp;F&amp;C&amp;A&amp;R&amp;D&amp;T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4168E9-7A7F-4003-BBBD-C65737BBBCBD}">
  <sheetPr>
    <tabColor theme="4" tint="0.59999389629810485"/>
    <pageSetUpPr fitToPage="1"/>
  </sheetPr>
  <dimension ref="A1:M51"/>
  <sheetViews>
    <sheetView topLeftCell="A11" zoomScale="65" zoomScaleNormal="65" zoomScalePageLayoutView="90" workbookViewId="0">
      <selection activeCell="P27" sqref="P27"/>
    </sheetView>
  </sheetViews>
  <sheetFormatPr defaultColWidth="11.1640625" defaultRowHeight="15.5"/>
  <cols>
    <col min="1" max="3" width="26.5" customWidth="1"/>
    <col min="4" max="13" width="17.58203125" customWidth="1"/>
  </cols>
  <sheetData>
    <row r="1" spans="1:13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</row>
    <row r="2" spans="1:13" s="2" customFormat="1" ht="18.5">
      <c r="A2" s="127"/>
      <c r="B2" s="127"/>
      <c r="C2" s="127"/>
      <c r="D2" s="128" t="s">
        <v>23</v>
      </c>
      <c r="E2" s="129"/>
      <c r="F2" s="130"/>
      <c r="G2" s="130"/>
      <c r="H2" s="130"/>
      <c r="I2" s="129" t="s">
        <v>0</v>
      </c>
      <c r="J2" s="129"/>
      <c r="K2" s="131" t="s">
        <v>31</v>
      </c>
      <c r="L2" s="132"/>
      <c r="M2" s="133"/>
    </row>
    <row r="3" spans="1:13" s="2" customFormat="1" ht="18.5">
      <c r="A3" s="127"/>
      <c r="B3" s="127"/>
      <c r="C3" s="127"/>
      <c r="D3" s="111" t="s">
        <v>111</v>
      </c>
      <c r="E3" s="107"/>
      <c r="F3" s="106" t="s">
        <v>113</v>
      </c>
      <c r="G3" s="106"/>
      <c r="H3" s="106"/>
      <c r="I3" s="107" t="s">
        <v>105</v>
      </c>
      <c r="J3" s="107"/>
      <c r="K3" s="124" t="s">
        <v>116</v>
      </c>
      <c r="L3" s="125"/>
      <c r="M3" s="126"/>
    </row>
    <row r="4" spans="1:13" s="2" customFormat="1" ht="18.5">
      <c r="A4" s="127"/>
      <c r="B4" s="127"/>
      <c r="C4" s="127"/>
      <c r="D4" s="111" t="s">
        <v>112</v>
      </c>
      <c r="E4" s="107"/>
      <c r="F4" s="106" t="s">
        <v>114</v>
      </c>
      <c r="G4" s="106"/>
      <c r="H4" s="106"/>
      <c r="I4" s="107"/>
      <c r="J4" s="107"/>
      <c r="K4" s="124"/>
      <c r="L4" s="125"/>
      <c r="M4" s="126"/>
    </row>
    <row r="5" spans="1:13" s="2" customFormat="1" ht="18.5">
      <c r="A5" s="127"/>
      <c r="B5" s="127"/>
      <c r="C5" s="127"/>
      <c r="D5" s="111" t="s">
        <v>1</v>
      </c>
      <c r="E5" s="107"/>
      <c r="F5" s="106" t="s">
        <v>115</v>
      </c>
      <c r="G5" s="106"/>
      <c r="H5" s="106"/>
      <c r="I5" s="107" t="s">
        <v>106</v>
      </c>
      <c r="J5" s="107"/>
      <c r="K5" s="124"/>
      <c r="L5" s="125"/>
      <c r="M5" s="126"/>
    </row>
    <row r="6" spans="1:13" s="2" customFormat="1" ht="18.5">
      <c r="A6" s="127"/>
      <c r="B6" s="127"/>
      <c r="C6" s="127"/>
      <c r="D6" s="111" t="s">
        <v>2</v>
      </c>
      <c r="E6" s="107"/>
      <c r="F6" s="113">
        <v>45368</v>
      </c>
      <c r="G6" s="113"/>
      <c r="H6" s="113"/>
      <c r="I6" s="107" t="s">
        <v>3</v>
      </c>
      <c r="J6" s="107"/>
      <c r="K6" s="114"/>
      <c r="L6" s="115"/>
      <c r="M6" s="116"/>
    </row>
    <row r="7" spans="1:13" s="2" customFormat="1" ht="19" thickBot="1">
      <c r="A7" s="127"/>
      <c r="B7" s="127"/>
      <c r="C7" s="127"/>
      <c r="D7" s="117" t="s">
        <v>104</v>
      </c>
      <c r="E7" s="120"/>
      <c r="F7" s="119" t="s">
        <v>187</v>
      </c>
      <c r="G7" s="119"/>
      <c r="H7" s="119"/>
      <c r="I7" s="120" t="s">
        <v>4</v>
      </c>
      <c r="J7" s="120"/>
      <c r="K7" s="121" t="s">
        <v>117</v>
      </c>
      <c r="L7" s="122"/>
      <c r="M7" s="123"/>
    </row>
    <row r="8" spans="1:13" ht="9" customHeight="1">
      <c r="A8" s="108"/>
      <c r="B8" s="108"/>
      <c r="C8" s="108"/>
      <c r="D8" s="109"/>
      <c r="E8" s="109"/>
      <c r="F8" s="109"/>
      <c r="G8" s="109"/>
      <c r="H8" s="109"/>
      <c r="I8" s="109"/>
      <c r="J8" s="109"/>
      <c r="K8" s="108"/>
      <c r="L8" s="108"/>
      <c r="M8" s="108"/>
    </row>
    <row r="9" spans="1:13" ht="24" thickBot="1">
      <c r="A9" s="110" t="s">
        <v>93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</row>
    <row r="10" spans="1:13" s="3" customFormat="1" ht="20.25" customHeight="1">
      <c r="A10" s="35"/>
      <c r="B10" s="36"/>
      <c r="C10" s="36"/>
      <c r="D10" s="36"/>
      <c r="E10" s="36"/>
      <c r="F10" s="36"/>
      <c r="G10" s="36"/>
      <c r="H10" s="36"/>
      <c r="I10" s="36"/>
      <c r="J10" s="36"/>
      <c r="K10" s="36"/>
      <c r="L10" s="36"/>
      <c r="M10" s="37"/>
    </row>
    <row r="11" spans="1:13" ht="20.25" customHeight="1">
      <c r="A11" s="38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39"/>
    </row>
    <row r="12" spans="1:13" ht="20.25" customHeight="1">
      <c r="A12" s="38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39"/>
    </row>
    <row r="13" spans="1:13" ht="20.25" customHeight="1">
      <c r="A13" s="38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39"/>
    </row>
    <row r="14" spans="1:13" ht="20.25" customHeight="1">
      <c r="A14" s="38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39"/>
    </row>
    <row r="15" spans="1:13" ht="20.25" customHeight="1">
      <c r="A15" s="38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39"/>
    </row>
    <row r="16" spans="1:13" ht="20.25" customHeight="1">
      <c r="A16" s="38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39"/>
    </row>
    <row r="17" spans="1:13" ht="20.25" customHeight="1">
      <c r="A17" s="38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39"/>
    </row>
    <row r="18" spans="1:13" ht="20.25" customHeight="1">
      <c r="A18" s="38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39"/>
    </row>
    <row r="19" spans="1:13" ht="20.25" customHeight="1">
      <c r="A19" s="38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39"/>
    </row>
    <row r="20" spans="1:13" ht="20.25" customHeight="1">
      <c r="A20" s="38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39"/>
    </row>
    <row r="21" spans="1:13" ht="20.25" customHeight="1">
      <c r="A21" s="38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39"/>
    </row>
    <row r="22" spans="1:13" ht="20.25" customHeight="1">
      <c r="A22" s="38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39"/>
    </row>
    <row r="23" spans="1:13" ht="20.25" customHeight="1">
      <c r="A23" s="38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39"/>
    </row>
    <row r="24" spans="1:13" ht="20.25" customHeight="1">
      <c r="A24" s="38"/>
      <c r="B24" s="4"/>
      <c r="C24" s="4" t="s">
        <v>185</v>
      </c>
      <c r="D24" s="4"/>
      <c r="E24" s="4"/>
      <c r="F24" s="4"/>
      <c r="G24" s="4"/>
      <c r="H24" s="4"/>
      <c r="I24" s="4"/>
      <c r="J24" s="4"/>
      <c r="K24" s="4"/>
      <c r="L24" s="4"/>
      <c r="M24" s="39"/>
    </row>
    <row r="25" spans="1:13" ht="20.25" customHeight="1">
      <c r="A25" s="38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39"/>
    </row>
    <row r="26" spans="1:13" ht="20.25" customHeight="1">
      <c r="A26" s="38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39"/>
    </row>
    <row r="27" spans="1:13" ht="20.25" customHeight="1">
      <c r="A27" s="38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39"/>
    </row>
    <row r="28" spans="1:13" ht="20.25" customHeight="1">
      <c r="A28" s="38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39"/>
    </row>
    <row r="29" spans="1:13" ht="20.25" customHeight="1">
      <c r="A29" s="38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39"/>
    </row>
    <row r="30" spans="1:13" ht="20.25" customHeight="1">
      <c r="A30" s="52"/>
      <c r="C30" s="4"/>
      <c r="D30" s="4"/>
      <c r="E30" s="4"/>
      <c r="F30" s="4"/>
      <c r="G30" s="4"/>
      <c r="H30" s="4"/>
      <c r="I30" s="4"/>
      <c r="J30" s="4"/>
      <c r="K30" s="4"/>
      <c r="L30" s="4"/>
      <c r="M30" s="39"/>
    </row>
    <row r="31" spans="1:13" ht="20.25" customHeight="1">
      <c r="A31" s="52"/>
      <c r="C31" s="4"/>
      <c r="D31" s="4"/>
      <c r="E31" s="4"/>
      <c r="F31" s="4"/>
      <c r="G31" s="4"/>
      <c r="H31" s="4"/>
      <c r="I31" s="4"/>
      <c r="J31" s="4"/>
      <c r="K31" s="4"/>
      <c r="L31" s="4"/>
      <c r="M31" s="39"/>
    </row>
    <row r="32" spans="1:13" ht="20.25" customHeight="1">
      <c r="A32" s="52"/>
      <c r="C32" s="4"/>
      <c r="D32" s="4"/>
      <c r="E32" s="4"/>
      <c r="F32" s="4"/>
      <c r="G32" s="4"/>
      <c r="H32" s="4"/>
      <c r="I32" s="4"/>
      <c r="J32" s="4"/>
      <c r="K32" s="4"/>
      <c r="L32" s="4"/>
      <c r="M32" s="39"/>
    </row>
    <row r="33" spans="1:13" ht="20.25" customHeight="1">
      <c r="A33" s="52"/>
      <c r="C33" s="4"/>
      <c r="D33" s="4"/>
      <c r="E33" s="4"/>
      <c r="F33" s="4"/>
      <c r="G33" s="4"/>
      <c r="H33" s="4"/>
      <c r="I33" s="4"/>
      <c r="J33" s="4"/>
      <c r="K33" s="4"/>
      <c r="L33" s="4"/>
      <c r="M33" s="39"/>
    </row>
    <row r="34" spans="1:13" ht="20.25" customHeight="1">
      <c r="A34" s="52"/>
      <c r="C34" s="4"/>
      <c r="D34" s="4"/>
      <c r="E34" s="4"/>
      <c r="F34" s="4"/>
      <c r="G34" s="4"/>
      <c r="H34" s="4"/>
      <c r="I34" s="4"/>
      <c r="J34" s="4"/>
      <c r="K34" s="4"/>
      <c r="L34" s="4"/>
      <c r="M34" s="39"/>
    </row>
    <row r="35" spans="1:13" ht="20.25" customHeight="1">
      <c r="A35" s="52"/>
      <c r="C35" s="4"/>
      <c r="D35" s="4"/>
      <c r="E35" s="4"/>
      <c r="F35" s="4"/>
      <c r="G35" s="4"/>
      <c r="H35" s="4"/>
      <c r="I35" s="4"/>
      <c r="J35" s="4"/>
      <c r="K35" s="4"/>
      <c r="L35" s="4"/>
      <c r="M35" s="39"/>
    </row>
    <row r="36" spans="1:13" ht="20.25" customHeight="1">
      <c r="A36" s="52"/>
      <c r="C36" s="4"/>
      <c r="D36" s="4"/>
      <c r="E36" s="4"/>
      <c r="F36" s="4"/>
      <c r="G36" s="4"/>
      <c r="H36" s="4"/>
      <c r="I36" s="4"/>
      <c r="J36" s="4"/>
      <c r="K36" s="4"/>
      <c r="L36" s="4"/>
      <c r="M36" s="39"/>
    </row>
    <row r="37" spans="1:13" ht="20.25" customHeight="1">
      <c r="A37" s="52"/>
      <c r="C37" s="4"/>
      <c r="D37" s="4"/>
      <c r="E37" s="4"/>
      <c r="F37" s="4"/>
      <c r="G37" s="4"/>
      <c r="H37" s="4"/>
      <c r="I37" s="4"/>
      <c r="J37" s="4"/>
      <c r="K37" s="4"/>
      <c r="L37" s="4"/>
      <c r="M37" s="39"/>
    </row>
    <row r="38" spans="1:13" ht="20.25" customHeight="1" thickBot="1">
      <c r="A38" s="71" t="s">
        <v>15</v>
      </c>
      <c r="B38" s="72"/>
      <c r="C38" s="4"/>
      <c r="D38" s="4"/>
      <c r="E38" s="4"/>
      <c r="F38" s="4"/>
      <c r="G38" s="4"/>
      <c r="H38" s="4"/>
      <c r="I38" s="4"/>
      <c r="J38" s="4"/>
      <c r="K38" s="4"/>
      <c r="L38" s="4"/>
      <c r="M38" s="39"/>
    </row>
    <row r="39" spans="1:13" ht="20.25" customHeight="1">
      <c r="A39" s="144" t="s">
        <v>186</v>
      </c>
      <c r="B39" s="145"/>
      <c r="C39" s="4"/>
      <c r="D39" s="4"/>
      <c r="E39" s="4"/>
      <c r="F39" s="4"/>
      <c r="G39" s="4"/>
      <c r="H39" s="4"/>
      <c r="I39" s="4"/>
      <c r="J39" s="4"/>
      <c r="K39" s="4"/>
      <c r="L39" s="4"/>
      <c r="M39" s="39"/>
    </row>
    <row r="40" spans="1:13" ht="20.25" customHeight="1">
      <c r="A40" s="146" t="s">
        <v>188</v>
      </c>
      <c r="B40" s="147"/>
      <c r="C40" s="4"/>
      <c r="D40" s="4"/>
      <c r="E40" s="4"/>
      <c r="F40" s="4"/>
      <c r="G40" s="4"/>
      <c r="H40" s="4"/>
      <c r="I40" s="4"/>
      <c r="J40" s="4"/>
      <c r="K40" s="4"/>
      <c r="L40" s="4"/>
      <c r="M40" s="39"/>
    </row>
    <row r="41" spans="1:13" ht="20.25" customHeight="1">
      <c r="A41" s="146"/>
      <c r="B41" s="147"/>
      <c r="C41" s="4"/>
      <c r="D41" s="4"/>
      <c r="E41" s="4"/>
      <c r="F41" s="4"/>
      <c r="G41" s="4"/>
      <c r="H41" s="4"/>
      <c r="I41" s="4"/>
      <c r="J41" s="4"/>
      <c r="K41" s="4"/>
      <c r="L41" s="4"/>
      <c r="M41" s="39"/>
    </row>
    <row r="42" spans="1:13" ht="20.25" customHeight="1">
      <c r="A42" s="146"/>
      <c r="B42" s="147"/>
      <c r="C42" s="4"/>
      <c r="D42" s="4"/>
      <c r="E42" s="4"/>
      <c r="F42" s="4"/>
      <c r="G42" s="4"/>
      <c r="H42" s="4"/>
      <c r="I42" s="4"/>
      <c r="J42" s="4"/>
      <c r="K42" s="4"/>
      <c r="L42" s="4"/>
      <c r="M42" s="39"/>
    </row>
    <row r="43" spans="1:13" ht="20.25" customHeight="1">
      <c r="A43" s="146"/>
      <c r="B43" s="147"/>
      <c r="C43" s="4"/>
      <c r="D43" s="4"/>
      <c r="E43" s="4"/>
      <c r="F43" s="4"/>
      <c r="G43" s="4"/>
      <c r="H43" s="4"/>
      <c r="I43" s="4"/>
      <c r="J43" s="4"/>
      <c r="K43" s="4"/>
      <c r="L43" s="4"/>
      <c r="M43" s="39"/>
    </row>
    <row r="44" spans="1:13" ht="20.25" customHeight="1">
      <c r="A44" s="146"/>
      <c r="B44" s="147"/>
      <c r="C44" s="4"/>
      <c r="D44" s="4"/>
      <c r="E44" s="4"/>
      <c r="F44" s="4"/>
      <c r="G44" s="4"/>
      <c r="H44" s="4"/>
      <c r="I44" s="4"/>
      <c r="J44" s="4"/>
      <c r="K44" s="4"/>
      <c r="L44" s="4"/>
      <c r="M44" s="39"/>
    </row>
    <row r="45" spans="1:13" ht="20.25" customHeight="1">
      <c r="A45" s="146"/>
      <c r="B45" s="147"/>
      <c r="C45" s="4"/>
      <c r="D45" s="4"/>
      <c r="E45" s="4"/>
      <c r="F45" s="4"/>
      <c r="G45" s="4"/>
      <c r="H45" s="4"/>
      <c r="I45" s="4"/>
      <c r="J45" s="4"/>
      <c r="K45" s="4"/>
      <c r="L45" s="4"/>
      <c r="M45" s="39"/>
    </row>
    <row r="46" spans="1:13" ht="20.25" customHeight="1">
      <c r="A46" s="146"/>
      <c r="B46" s="147"/>
      <c r="C46" s="4"/>
      <c r="D46" s="4"/>
      <c r="E46" s="4"/>
      <c r="F46" s="4"/>
      <c r="G46" s="4"/>
      <c r="H46" s="4"/>
      <c r="I46" s="4"/>
      <c r="J46" s="4"/>
      <c r="K46" s="4"/>
      <c r="L46" s="4"/>
      <c r="M46" s="39"/>
    </row>
    <row r="47" spans="1:13" ht="20.25" customHeight="1">
      <c r="A47" s="146"/>
      <c r="B47" s="147"/>
      <c r="C47" s="4"/>
      <c r="D47" s="4"/>
      <c r="E47" s="4"/>
      <c r="F47" s="4"/>
      <c r="G47" s="4"/>
      <c r="H47" s="4"/>
      <c r="I47" s="4"/>
      <c r="J47" s="4"/>
      <c r="K47" s="4"/>
      <c r="L47" s="4"/>
      <c r="M47" s="39"/>
    </row>
    <row r="48" spans="1:13" ht="20.25" customHeight="1">
      <c r="A48" s="146"/>
      <c r="B48" s="147"/>
      <c r="C48" s="4"/>
      <c r="D48" s="4"/>
      <c r="E48" s="4"/>
      <c r="F48" s="4"/>
      <c r="G48" s="4"/>
      <c r="H48" s="4"/>
      <c r="I48" s="4"/>
      <c r="J48" s="4"/>
      <c r="K48" s="4"/>
      <c r="L48" s="4"/>
      <c r="M48" s="39"/>
    </row>
    <row r="49" spans="1:13" ht="20.25" customHeight="1">
      <c r="A49" s="146"/>
      <c r="B49" s="147"/>
      <c r="C49" s="4"/>
      <c r="D49" s="4"/>
      <c r="E49" s="4"/>
      <c r="F49" s="4"/>
      <c r="G49" s="4"/>
      <c r="H49" s="4"/>
      <c r="I49" s="4"/>
      <c r="J49" s="4"/>
      <c r="K49" s="4"/>
      <c r="L49" s="4"/>
      <c r="M49" s="39"/>
    </row>
    <row r="50" spans="1:13" ht="20.25" customHeight="1">
      <c r="A50" s="146"/>
      <c r="B50" s="147"/>
      <c r="C50" s="4"/>
      <c r="D50" s="4"/>
      <c r="E50" s="4"/>
      <c r="F50" s="4"/>
      <c r="G50" s="4"/>
      <c r="H50" s="4"/>
      <c r="I50" s="4"/>
      <c r="J50" s="4"/>
      <c r="K50" s="4"/>
      <c r="L50" s="4"/>
      <c r="M50" s="39"/>
    </row>
    <row r="51" spans="1:13" ht="20.25" customHeight="1" thickBot="1">
      <c r="A51" s="148"/>
      <c r="B51" s="149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2"/>
    </row>
  </sheetData>
  <mergeCells count="41">
    <mergeCell ref="A1:M1"/>
    <mergeCell ref="A2:C7"/>
    <mergeCell ref="D2:E2"/>
    <mergeCell ref="F2:H2"/>
    <mergeCell ref="I2:J2"/>
    <mergeCell ref="D3:E3"/>
    <mergeCell ref="F3:H3"/>
    <mergeCell ref="I3:J3"/>
    <mergeCell ref="D4:E4"/>
    <mergeCell ref="D7:E7"/>
    <mergeCell ref="F7:H7"/>
    <mergeCell ref="I7:J7"/>
    <mergeCell ref="D5:E5"/>
    <mergeCell ref="F5:H5"/>
    <mergeCell ref="I5:J5"/>
    <mergeCell ref="A42:B42"/>
    <mergeCell ref="A43:B43"/>
    <mergeCell ref="A44:B44"/>
    <mergeCell ref="A45:B45"/>
    <mergeCell ref="A46:B46"/>
    <mergeCell ref="A47:B47"/>
    <mergeCell ref="A48:B48"/>
    <mergeCell ref="A49:B49"/>
    <mergeCell ref="A50:B50"/>
    <mergeCell ref="A51:B51"/>
    <mergeCell ref="A39:B39"/>
    <mergeCell ref="A40:B40"/>
    <mergeCell ref="A41:B41"/>
    <mergeCell ref="K2:M2"/>
    <mergeCell ref="K3:M3"/>
    <mergeCell ref="K4:M4"/>
    <mergeCell ref="K5:M5"/>
    <mergeCell ref="K6:M6"/>
    <mergeCell ref="K7:M7"/>
    <mergeCell ref="F4:H4"/>
    <mergeCell ref="I4:J4"/>
    <mergeCell ref="A8:M8"/>
    <mergeCell ref="A9:M9"/>
    <mergeCell ref="D6:E6"/>
    <mergeCell ref="F6:H6"/>
    <mergeCell ref="I6:J6"/>
  </mergeCells>
  <printOptions horizontalCentered="1"/>
  <pageMargins left="0.25" right="0.25" top="0.75" bottom="0.75" header="0.3" footer="0.3"/>
  <pageSetup scale="49" orientation="landscape" horizontalDpi="300" verticalDpi="300" r:id="rId1"/>
  <headerFooter>
    <oddFooter>&amp;L&amp;F&amp;C&amp;A&amp;R&amp;D&amp;T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4D5A02-D88A-45F6-ABE2-62738E42ECBD}">
  <sheetPr>
    <tabColor theme="4" tint="0.59999389629810485"/>
    <pageSetUpPr fitToPage="1"/>
  </sheetPr>
  <dimension ref="A1:R45"/>
  <sheetViews>
    <sheetView topLeftCell="A82" zoomScale="65" zoomScaleNormal="65" zoomScalePageLayoutView="90" workbookViewId="0">
      <selection activeCell="A23" sqref="A23:F23"/>
    </sheetView>
  </sheetViews>
  <sheetFormatPr defaultColWidth="11.1640625" defaultRowHeight="15.5"/>
  <cols>
    <col min="1" max="1" width="14.1640625" customWidth="1"/>
    <col min="2" max="2" width="48" customWidth="1"/>
    <col min="3" max="13" width="17.58203125" customWidth="1"/>
    <col min="14" max="14" width="1" customWidth="1"/>
  </cols>
  <sheetData>
    <row r="1" spans="1:13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</row>
    <row r="2" spans="1:13" s="2" customFormat="1" ht="18.5">
      <c r="A2" s="50"/>
      <c r="B2" s="50"/>
      <c r="C2" s="50"/>
      <c r="D2" s="187" t="str">
        <f>'M-COVER PAGE'!D2</f>
        <v>Factory</v>
      </c>
      <c r="E2" s="188"/>
      <c r="F2" s="131" t="str">
        <f>'M-COVER PAGE'!F5</f>
        <v>BIG TECH RUNNER</v>
      </c>
      <c r="G2" s="132"/>
      <c r="H2" s="189"/>
      <c r="I2" s="190" t="str">
        <f>'M-COVER PAGE'!I2</f>
        <v>Sample size</v>
      </c>
      <c r="J2" s="188"/>
      <c r="K2" s="131" t="str">
        <f>'M-COVER PAGE'!K2</f>
        <v>M</v>
      </c>
      <c r="L2" s="132"/>
      <c r="M2" s="133"/>
    </row>
    <row r="3" spans="1:13" s="2" customFormat="1" ht="18.5">
      <c r="A3" s="50"/>
      <c r="B3" s="50"/>
      <c r="C3" s="50"/>
      <c r="D3" s="163" t="str">
        <f>'M-COVER PAGE'!D3</f>
        <v xml:space="preserve">Style </v>
      </c>
      <c r="E3" s="164"/>
      <c r="F3" s="184" t="str">
        <f>'M-COVER PAGE'!F3</f>
        <v>MSCHF</v>
      </c>
      <c r="G3" s="185"/>
      <c r="H3" s="186"/>
      <c r="I3" s="168" t="str">
        <f>'M-COVER PAGE'!I3</f>
        <v xml:space="preserve">Size range </v>
      </c>
      <c r="J3" s="164"/>
      <c r="K3" s="124" t="str">
        <f>'M-COVER PAGE'!K3</f>
        <v>XS - XL</v>
      </c>
      <c r="L3" s="125"/>
      <c r="M3" s="126"/>
    </row>
    <row r="4" spans="1:13" s="2" customFormat="1" ht="18.5">
      <c r="A4" s="50"/>
      <c r="B4" s="50"/>
      <c r="C4" s="50"/>
      <c r="D4" s="163" t="str">
        <f>'M-COVER PAGE'!D4</f>
        <v>Description</v>
      </c>
      <c r="E4" s="164"/>
      <c r="F4" s="124" t="str">
        <f>'M-COVER PAGE'!F4</f>
        <v>GAIP DROP SHELL JACKET</v>
      </c>
      <c r="G4" s="125"/>
      <c r="H4" s="181"/>
      <c r="I4" s="168">
        <f>'M-COVER PAGE'!I4</f>
        <v>0</v>
      </c>
      <c r="J4" s="164"/>
      <c r="K4" s="124">
        <f>'M-COVER PAGE'!K4</f>
        <v>0</v>
      </c>
      <c r="L4" s="125"/>
      <c r="M4" s="126"/>
    </row>
    <row r="5" spans="1:13" s="2" customFormat="1" ht="18.5">
      <c r="A5" s="50"/>
      <c r="B5" s="50"/>
      <c r="C5" s="50"/>
      <c r="D5" s="182" t="str">
        <f>'M-COVER PAGE'!D5</f>
        <v>Season</v>
      </c>
      <c r="E5" s="183"/>
      <c r="F5" s="124" t="str">
        <f>'M-COVER PAGE'!F5</f>
        <v>BIG TECH RUNNER</v>
      </c>
      <c r="G5" s="125"/>
      <c r="H5" s="181"/>
      <c r="I5" s="168" t="str">
        <f>'M-COVER PAGE'!I5</f>
        <v>Sample due date</v>
      </c>
      <c r="J5" s="164"/>
      <c r="K5" s="124">
        <f>'M-COVER PAGE'!K5</f>
        <v>0</v>
      </c>
      <c r="L5" s="125"/>
      <c r="M5" s="126"/>
    </row>
    <row r="6" spans="1:13" s="2" customFormat="1" ht="18.5">
      <c r="A6" s="50"/>
      <c r="B6" s="50"/>
      <c r="C6" s="50"/>
      <c r="D6" s="163" t="str">
        <f>'M-COVER PAGE'!D6</f>
        <v>Date created</v>
      </c>
      <c r="E6" s="164"/>
      <c r="F6" s="165">
        <f>'M-COVER PAGE'!F6</f>
        <v>45368</v>
      </c>
      <c r="G6" s="166"/>
      <c r="H6" s="167"/>
      <c r="I6" s="168" t="str">
        <f>'M-COVER PAGE'!I6</f>
        <v>Reference style</v>
      </c>
      <c r="J6" s="164"/>
      <c r="K6" s="169">
        <f>'M-COVER PAGE'!K6</f>
        <v>0</v>
      </c>
      <c r="L6" s="170"/>
      <c r="M6" s="171"/>
    </row>
    <row r="7" spans="1:13" s="2" customFormat="1" ht="19" thickBot="1">
      <c r="A7" s="50"/>
      <c r="B7" s="50"/>
      <c r="C7" s="50"/>
      <c r="D7" s="172" t="str">
        <f>'M-COVER PAGE'!D7</f>
        <v>Date revised</v>
      </c>
      <c r="E7" s="173"/>
      <c r="F7" s="174" t="str">
        <f>'M-COVER PAGE'!F7</f>
        <v>5/14/2024, 5/23/24</v>
      </c>
      <c r="G7" s="175"/>
      <c r="H7" s="176"/>
      <c r="I7" s="177" t="str">
        <f>'M-COVER PAGE'!I7</f>
        <v>STATUS</v>
      </c>
      <c r="J7" s="173"/>
      <c r="K7" s="178" t="str">
        <f>'M-COVER PAGE'!K7</f>
        <v>SUBMIT PROTO</v>
      </c>
      <c r="L7" s="179"/>
      <c r="M7" s="180"/>
    </row>
    <row r="8" spans="1:13" ht="9" customHeight="1">
      <c r="A8" s="108"/>
      <c r="B8" s="108"/>
      <c r="C8" s="108"/>
      <c r="D8" s="108"/>
      <c r="E8" s="108"/>
      <c r="F8" s="108"/>
      <c r="G8" s="108"/>
      <c r="H8" s="108"/>
      <c r="I8" s="108"/>
      <c r="J8" s="108"/>
      <c r="K8" s="108"/>
      <c r="L8" s="108"/>
      <c r="M8" s="108"/>
    </row>
    <row r="9" spans="1:13" ht="24" thickBot="1">
      <c r="A9" s="153" t="s">
        <v>5</v>
      </c>
      <c r="B9" s="153"/>
      <c r="C9" s="153"/>
      <c r="D9" s="153"/>
      <c r="E9" s="153"/>
      <c r="F9" s="153"/>
      <c r="G9" s="153"/>
      <c r="H9" s="153"/>
      <c r="I9" s="153"/>
      <c r="J9" s="153"/>
      <c r="K9" s="153"/>
      <c r="L9" s="153"/>
      <c r="M9" s="153"/>
    </row>
    <row r="10" spans="1:13" s="3" customFormat="1" ht="18.5">
      <c r="A10" s="53" t="s">
        <v>6</v>
      </c>
      <c r="B10" s="54" t="s">
        <v>7</v>
      </c>
      <c r="C10" s="54" t="s">
        <v>9</v>
      </c>
      <c r="D10" s="55" t="s">
        <v>95</v>
      </c>
      <c r="E10" s="55" t="s">
        <v>8</v>
      </c>
      <c r="F10" s="55" t="s">
        <v>16</v>
      </c>
      <c r="G10" s="55" t="s">
        <v>17</v>
      </c>
      <c r="H10" s="55" t="s">
        <v>18</v>
      </c>
      <c r="I10" s="55" t="s">
        <v>19</v>
      </c>
      <c r="J10" s="55" t="s">
        <v>20</v>
      </c>
      <c r="K10" s="55" t="s">
        <v>98</v>
      </c>
      <c r="L10" s="55"/>
      <c r="M10" s="56"/>
    </row>
    <row r="11" spans="1:13" ht="40.5" customHeight="1">
      <c r="A11" s="57" t="s">
        <v>10</v>
      </c>
      <c r="B11" s="58" t="s">
        <v>118</v>
      </c>
      <c r="C11" s="58" t="s">
        <v>99</v>
      </c>
      <c r="D11" s="58"/>
      <c r="E11" s="65" t="s">
        <v>100</v>
      </c>
      <c r="F11" s="58" t="s">
        <v>119</v>
      </c>
      <c r="G11" s="58"/>
      <c r="H11" s="58"/>
      <c r="I11" s="58"/>
      <c r="J11" s="59"/>
      <c r="K11" s="157" t="s">
        <v>120</v>
      </c>
      <c r="L11" s="158"/>
      <c r="M11" s="159"/>
    </row>
    <row r="12" spans="1:13" ht="40.5" customHeight="1">
      <c r="A12" s="57"/>
      <c r="B12" s="58"/>
      <c r="C12" s="58"/>
      <c r="D12" s="58"/>
      <c r="E12" s="58"/>
      <c r="F12" s="58"/>
      <c r="G12" s="58"/>
      <c r="H12" s="58"/>
      <c r="I12" s="58"/>
      <c r="J12" s="59"/>
      <c r="K12" s="150"/>
      <c r="L12" s="151"/>
      <c r="M12" s="152"/>
    </row>
    <row r="13" spans="1:13" ht="40.5" customHeight="1">
      <c r="A13" s="57"/>
      <c r="B13" s="58"/>
      <c r="C13" s="58"/>
      <c r="D13" s="58"/>
      <c r="E13" s="58"/>
      <c r="F13" s="58"/>
      <c r="G13" s="58"/>
      <c r="H13" s="58"/>
      <c r="I13" s="58"/>
      <c r="J13" s="59"/>
      <c r="K13" s="150"/>
      <c r="L13" s="151"/>
      <c r="M13" s="152"/>
    </row>
    <row r="14" spans="1:13" ht="40.5" customHeight="1">
      <c r="A14" s="57"/>
      <c r="B14" s="58"/>
      <c r="C14" s="58"/>
      <c r="D14" s="58"/>
      <c r="E14" s="58"/>
      <c r="F14" s="58"/>
      <c r="G14" s="58"/>
      <c r="H14" s="58"/>
      <c r="I14" s="58"/>
      <c r="J14" s="59"/>
      <c r="K14" s="150"/>
      <c r="L14" s="151"/>
      <c r="M14" s="152"/>
    </row>
    <row r="15" spans="1:13" ht="18.5">
      <c r="A15" s="60" t="s">
        <v>11</v>
      </c>
      <c r="B15" s="61" t="s">
        <v>97</v>
      </c>
      <c r="C15" s="62"/>
      <c r="D15" s="62"/>
      <c r="E15" s="62"/>
      <c r="F15" s="63"/>
      <c r="G15" s="63"/>
      <c r="H15" s="62"/>
      <c r="I15" s="62"/>
      <c r="J15" s="62"/>
      <c r="K15" s="62"/>
      <c r="L15" s="62"/>
      <c r="M15" s="64"/>
    </row>
    <row r="16" spans="1:13" ht="40.5" customHeight="1">
      <c r="A16" s="57" t="s">
        <v>132</v>
      </c>
      <c r="B16" s="58" t="s">
        <v>133</v>
      </c>
      <c r="C16" s="58" t="s">
        <v>134</v>
      </c>
      <c r="D16" s="58"/>
      <c r="E16" s="65" t="s">
        <v>100</v>
      </c>
      <c r="F16" s="65" t="s">
        <v>135</v>
      </c>
      <c r="G16" s="65"/>
      <c r="H16" s="65"/>
      <c r="I16" s="65"/>
      <c r="J16" s="59"/>
      <c r="K16" s="160"/>
      <c r="L16" s="161"/>
      <c r="M16" s="162"/>
    </row>
    <row r="17" spans="1:18" ht="40.5" customHeight="1">
      <c r="A17" s="57" t="s">
        <v>136</v>
      </c>
      <c r="B17" s="58" t="s">
        <v>138</v>
      </c>
      <c r="C17" s="58" t="s">
        <v>134</v>
      </c>
      <c r="D17" s="58"/>
      <c r="E17" s="65" t="s">
        <v>100</v>
      </c>
      <c r="F17" s="65" t="s">
        <v>125</v>
      </c>
      <c r="G17" s="65"/>
      <c r="H17" s="65"/>
      <c r="I17" s="65"/>
      <c r="J17" s="59"/>
      <c r="K17" s="160"/>
      <c r="L17" s="161"/>
      <c r="M17" s="162"/>
    </row>
    <row r="18" spans="1:18" ht="40.5" customHeight="1">
      <c r="A18" s="57" t="s">
        <v>137</v>
      </c>
      <c r="B18" s="58" t="s">
        <v>139</v>
      </c>
      <c r="C18" s="58" t="s">
        <v>134</v>
      </c>
      <c r="D18" s="58"/>
      <c r="E18" s="65" t="s">
        <v>100</v>
      </c>
      <c r="F18" s="65" t="s">
        <v>125</v>
      </c>
      <c r="G18" s="65"/>
      <c r="H18" s="65"/>
      <c r="I18" s="65"/>
      <c r="J18" s="59"/>
      <c r="K18" s="160"/>
      <c r="L18" s="161"/>
      <c r="M18" s="162"/>
    </row>
    <row r="19" spans="1:18" ht="40.5" customHeight="1">
      <c r="A19" s="57" t="s">
        <v>121</v>
      </c>
      <c r="B19" s="58" t="s">
        <v>122</v>
      </c>
      <c r="C19" s="58" t="s">
        <v>140</v>
      </c>
      <c r="D19" s="58"/>
      <c r="E19" s="65" t="s">
        <v>100</v>
      </c>
      <c r="F19" s="65" t="s">
        <v>125</v>
      </c>
      <c r="G19" s="65"/>
      <c r="H19" s="65"/>
      <c r="I19" s="65"/>
      <c r="J19" s="59"/>
      <c r="K19" s="160"/>
      <c r="L19" s="161"/>
      <c r="M19" s="162"/>
    </row>
    <row r="20" spans="1:18" ht="40.5" customHeight="1">
      <c r="A20" s="57" t="s">
        <v>123</v>
      </c>
      <c r="B20" s="58" t="s">
        <v>124</v>
      </c>
      <c r="C20" s="58" t="s">
        <v>140</v>
      </c>
      <c r="D20" s="58"/>
      <c r="E20" s="65" t="s">
        <v>100</v>
      </c>
      <c r="F20" s="65" t="s">
        <v>125</v>
      </c>
      <c r="G20" s="65"/>
      <c r="H20" s="65"/>
      <c r="I20" s="65"/>
      <c r="J20" s="59"/>
      <c r="K20" s="150"/>
      <c r="L20" s="151"/>
      <c r="M20" s="152"/>
    </row>
    <row r="21" spans="1:18" ht="40.5" customHeight="1">
      <c r="A21" s="57" t="s">
        <v>126</v>
      </c>
      <c r="B21" s="58" t="s">
        <v>127</v>
      </c>
      <c r="C21" s="58" t="s">
        <v>140</v>
      </c>
      <c r="D21" s="58"/>
      <c r="E21" s="58" t="s">
        <v>100</v>
      </c>
      <c r="F21" s="65" t="s">
        <v>125</v>
      </c>
      <c r="G21" s="65"/>
      <c r="H21" s="65"/>
      <c r="I21" s="65"/>
      <c r="J21" s="59"/>
      <c r="K21" s="150"/>
      <c r="L21" s="151"/>
      <c r="M21" s="152"/>
    </row>
    <row r="22" spans="1:18" ht="40.5" customHeight="1">
      <c r="A22" s="57" t="s">
        <v>108</v>
      </c>
      <c r="B22" s="58" t="s">
        <v>128</v>
      </c>
      <c r="C22" s="58" t="s">
        <v>141</v>
      </c>
      <c r="D22" s="58"/>
      <c r="E22" s="58" t="s">
        <v>100</v>
      </c>
      <c r="F22" s="65" t="s">
        <v>125</v>
      </c>
      <c r="G22" s="65"/>
      <c r="H22" s="65"/>
      <c r="I22" s="65"/>
      <c r="J22" s="59"/>
      <c r="K22" s="150"/>
      <c r="L22" s="151"/>
      <c r="M22" s="152"/>
    </row>
    <row r="23" spans="1:18" ht="40.5" customHeight="1">
      <c r="A23" s="57" t="s">
        <v>180</v>
      </c>
      <c r="B23" s="58" t="s">
        <v>181</v>
      </c>
      <c r="C23" s="58" t="s">
        <v>182</v>
      </c>
      <c r="D23" s="58"/>
      <c r="E23" s="58" t="s">
        <v>100</v>
      </c>
      <c r="F23" s="65" t="s">
        <v>125</v>
      </c>
      <c r="G23" s="65"/>
      <c r="H23" s="65"/>
      <c r="I23" s="65"/>
      <c r="J23" s="59"/>
      <c r="K23" s="83"/>
      <c r="L23" s="84"/>
      <c r="M23" s="85"/>
    </row>
    <row r="24" spans="1:18" ht="40.5" customHeight="1">
      <c r="A24" s="57" t="s">
        <v>130</v>
      </c>
      <c r="B24" s="58" t="s">
        <v>131</v>
      </c>
      <c r="C24" s="58" t="s">
        <v>141</v>
      </c>
      <c r="D24" s="58"/>
      <c r="E24" s="58" t="s">
        <v>100</v>
      </c>
      <c r="F24" s="65" t="s">
        <v>129</v>
      </c>
      <c r="G24" s="65"/>
      <c r="H24" s="65"/>
      <c r="I24" s="65"/>
      <c r="J24" s="59"/>
      <c r="K24" s="150"/>
      <c r="L24" s="151"/>
      <c r="M24" s="152"/>
      <c r="P24" s="3"/>
      <c r="Q24" s="3"/>
      <c r="R24" s="3"/>
    </row>
    <row r="25" spans="1:18" ht="18.5">
      <c r="A25" s="60" t="s">
        <v>96</v>
      </c>
      <c r="B25" s="61" t="s">
        <v>12</v>
      </c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4"/>
    </row>
    <row r="26" spans="1:18" ht="40.5" customHeight="1">
      <c r="A26" s="57"/>
      <c r="B26" s="65"/>
      <c r="C26" s="65"/>
      <c r="D26" s="65"/>
      <c r="E26" s="65"/>
      <c r="F26" s="65"/>
      <c r="G26" s="65"/>
      <c r="H26" s="65"/>
      <c r="I26" s="65"/>
      <c r="J26" s="59"/>
      <c r="K26" s="150"/>
      <c r="L26" s="151"/>
      <c r="M26" s="152"/>
    </row>
    <row r="27" spans="1:18" ht="40.5" customHeight="1">
      <c r="A27" s="57"/>
      <c r="B27" s="58"/>
      <c r="C27" s="58"/>
      <c r="D27" s="58"/>
      <c r="E27" s="58"/>
      <c r="F27" s="58"/>
      <c r="G27" s="58"/>
      <c r="H27" s="58"/>
      <c r="I27" s="58"/>
      <c r="J27" s="59"/>
      <c r="K27" s="150"/>
      <c r="L27" s="151"/>
      <c r="M27" s="152"/>
    </row>
    <row r="28" spans="1:18" ht="15.65" customHeight="1">
      <c r="A28" s="60" t="s">
        <v>13</v>
      </c>
      <c r="B28" s="61" t="s">
        <v>12</v>
      </c>
      <c r="C28" s="62"/>
      <c r="D28" s="62"/>
      <c r="E28" s="62"/>
      <c r="F28" s="62"/>
      <c r="G28" s="62"/>
      <c r="H28" s="62"/>
      <c r="I28" s="62"/>
      <c r="J28" s="66"/>
      <c r="K28" s="66"/>
      <c r="L28" s="66"/>
      <c r="M28" s="67"/>
    </row>
    <row r="29" spans="1:18" ht="40.5" customHeight="1">
      <c r="A29" s="57" t="s">
        <v>14</v>
      </c>
      <c r="B29" s="58" t="s">
        <v>142</v>
      </c>
      <c r="C29" s="58"/>
      <c r="D29" s="58"/>
      <c r="E29" s="58"/>
      <c r="F29" s="58"/>
      <c r="G29" s="58"/>
      <c r="H29" s="58"/>
      <c r="I29" s="58"/>
      <c r="J29" s="59"/>
      <c r="K29" s="150"/>
      <c r="L29" s="151"/>
      <c r="M29" s="152"/>
    </row>
    <row r="30" spans="1:18" ht="40.5" customHeight="1">
      <c r="A30" s="57" t="s">
        <v>101</v>
      </c>
      <c r="B30" s="58" t="s">
        <v>142</v>
      </c>
      <c r="C30" s="58"/>
      <c r="D30" s="58"/>
      <c r="E30" s="58"/>
      <c r="F30" s="58"/>
      <c r="G30" s="58"/>
      <c r="H30" s="58"/>
      <c r="I30" s="58"/>
      <c r="J30" s="59"/>
      <c r="K30" s="150"/>
      <c r="L30" s="151"/>
      <c r="M30" s="152"/>
    </row>
    <row r="31" spans="1:18" ht="40.5" customHeight="1">
      <c r="A31" s="57" t="s">
        <v>102</v>
      </c>
      <c r="B31" s="58" t="s">
        <v>142</v>
      </c>
      <c r="C31" s="58"/>
      <c r="D31" s="58"/>
      <c r="E31" s="58"/>
      <c r="F31" s="58"/>
      <c r="G31" s="58"/>
      <c r="H31" s="58"/>
      <c r="I31" s="58"/>
      <c r="J31" s="59"/>
      <c r="K31" s="150"/>
      <c r="L31" s="151"/>
      <c r="M31" s="152"/>
    </row>
    <row r="32" spans="1:18" ht="40.5" customHeight="1">
      <c r="A32" s="57"/>
      <c r="B32" s="58"/>
      <c r="C32" s="58"/>
      <c r="D32" s="58"/>
      <c r="E32" s="58"/>
      <c r="F32" s="58"/>
      <c r="G32" s="58"/>
      <c r="H32" s="58"/>
      <c r="I32" s="58"/>
      <c r="J32" s="59"/>
      <c r="K32" s="150"/>
      <c r="L32" s="151"/>
      <c r="M32" s="152"/>
    </row>
    <row r="33" spans="1:13" ht="15.65" customHeight="1">
      <c r="A33" s="60" t="s">
        <v>103</v>
      </c>
      <c r="B33" s="61"/>
      <c r="C33" s="62"/>
      <c r="D33" s="62"/>
      <c r="E33" s="62"/>
      <c r="F33" s="62"/>
      <c r="G33" s="62"/>
      <c r="H33" s="62"/>
      <c r="I33" s="62"/>
      <c r="J33" s="66"/>
      <c r="K33" s="66"/>
      <c r="L33" s="66"/>
      <c r="M33" s="67"/>
    </row>
    <row r="34" spans="1:13" ht="40.5" customHeight="1">
      <c r="A34" s="57"/>
      <c r="B34" s="58"/>
      <c r="C34" s="58"/>
      <c r="D34" s="58"/>
      <c r="E34" s="58"/>
      <c r="F34" s="58"/>
      <c r="G34" s="58"/>
      <c r="H34" s="58"/>
      <c r="I34" s="58"/>
      <c r="J34" s="59"/>
      <c r="K34" s="150"/>
      <c r="L34" s="151"/>
      <c r="M34" s="152"/>
    </row>
    <row r="35" spans="1:13" ht="40.5" customHeight="1" thickBot="1">
      <c r="A35" s="68"/>
      <c r="B35" s="69"/>
      <c r="C35" s="69"/>
      <c r="D35" s="69"/>
      <c r="E35" s="69"/>
      <c r="F35" s="69"/>
      <c r="G35" s="69"/>
      <c r="H35" s="69"/>
      <c r="I35" s="69"/>
      <c r="J35" s="70"/>
      <c r="K35" s="154"/>
      <c r="L35" s="155"/>
      <c r="M35" s="156"/>
    </row>
    <row r="36" spans="1:13" ht="24.65" customHeight="1"/>
    <row r="37" spans="1:13" ht="15.65" customHeight="1"/>
    <row r="45" spans="1:13" s="8" customFormat="1" ht="16.25" customHeight="1">
      <c r="A45"/>
      <c r="B45"/>
      <c r="C45"/>
      <c r="D45"/>
      <c r="E45"/>
      <c r="F45"/>
      <c r="G45"/>
      <c r="H45"/>
      <c r="I45"/>
      <c r="J45"/>
      <c r="K45"/>
      <c r="L45"/>
      <c r="M45"/>
    </row>
  </sheetData>
  <mergeCells count="47">
    <mergeCell ref="D3:E3"/>
    <mergeCell ref="F3:H3"/>
    <mergeCell ref="I3:J3"/>
    <mergeCell ref="K3:M3"/>
    <mergeCell ref="A1:M1"/>
    <mergeCell ref="D2:E2"/>
    <mergeCell ref="F2:H2"/>
    <mergeCell ref="I2:J2"/>
    <mergeCell ref="K2:M2"/>
    <mergeCell ref="D4:E4"/>
    <mergeCell ref="F4:H4"/>
    <mergeCell ref="I4:J4"/>
    <mergeCell ref="K4:M4"/>
    <mergeCell ref="D5:E5"/>
    <mergeCell ref="F5:H5"/>
    <mergeCell ref="I5:J5"/>
    <mergeCell ref="K5:M5"/>
    <mergeCell ref="K22:M22"/>
    <mergeCell ref="K24:M24"/>
    <mergeCell ref="A8:M8"/>
    <mergeCell ref="D6:E6"/>
    <mergeCell ref="F6:H6"/>
    <mergeCell ref="I6:J6"/>
    <mergeCell ref="K6:M6"/>
    <mergeCell ref="D7:E7"/>
    <mergeCell ref="F7:H7"/>
    <mergeCell ref="I7:J7"/>
    <mergeCell ref="K7:M7"/>
    <mergeCell ref="K18:M18"/>
    <mergeCell ref="K17:M17"/>
    <mergeCell ref="K16:M16"/>
    <mergeCell ref="K26:M26"/>
    <mergeCell ref="K32:M32"/>
    <mergeCell ref="A9:M9"/>
    <mergeCell ref="K31:M31"/>
    <mergeCell ref="K35:M35"/>
    <mergeCell ref="K29:M29"/>
    <mergeCell ref="K30:M30"/>
    <mergeCell ref="K27:M27"/>
    <mergeCell ref="K34:M34"/>
    <mergeCell ref="K11:M11"/>
    <mergeCell ref="K12:M12"/>
    <mergeCell ref="K13:M13"/>
    <mergeCell ref="K14:M14"/>
    <mergeCell ref="K19:M19"/>
    <mergeCell ref="K20:M20"/>
    <mergeCell ref="K21:M21"/>
  </mergeCells>
  <printOptions horizontalCentered="1"/>
  <pageMargins left="0.25" right="0.25" top="0.75" bottom="0.75" header="0.3" footer="0.3"/>
  <pageSetup scale="48" fitToHeight="2" orientation="landscape" r:id="rId1"/>
  <headerFooter>
    <oddFooter>&amp;L&amp;F&amp;C&amp;A&amp;R&amp;D&amp;T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4" tint="0.59999389629810485"/>
    <pageSetUpPr fitToPage="1"/>
  </sheetPr>
  <dimension ref="A1:M216"/>
  <sheetViews>
    <sheetView zoomScale="49" zoomScaleNormal="65" zoomScalePageLayoutView="90" workbookViewId="0">
      <selection activeCell="A23" sqref="A23:F23"/>
    </sheetView>
  </sheetViews>
  <sheetFormatPr defaultColWidth="11.1640625" defaultRowHeight="15.5"/>
  <cols>
    <col min="1" max="3" width="26.4140625" customWidth="1"/>
    <col min="4" max="13" width="17.58203125" customWidth="1"/>
  </cols>
  <sheetData>
    <row r="1" spans="1:13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</row>
    <row r="2" spans="1:13" s="2" customFormat="1" ht="18.5">
      <c r="A2" s="50"/>
      <c r="B2" s="50"/>
      <c r="C2" s="73"/>
      <c r="D2" s="187" t="str">
        <f>'M-COVER PAGE'!D2</f>
        <v>Factory</v>
      </c>
      <c r="E2" s="188"/>
      <c r="F2" s="131" t="str">
        <f>'M-COVER PAGE'!F5</f>
        <v>BIG TECH RUNNER</v>
      </c>
      <c r="G2" s="132"/>
      <c r="H2" s="189"/>
      <c r="I2" s="190" t="str">
        <f>'M-COVER PAGE'!I2</f>
        <v>Sample size</v>
      </c>
      <c r="J2" s="188"/>
      <c r="K2" s="131" t="str">
        <f>'M-COVER PAGE'!K2</f>
        <v>M</v>
      </c>
      <c r="L2" s="132"/>
      <c r="M2" s="133"/>
    </row>
    <row r="3" spans="1:13" s="2" customFormat="1" ht="18.5">
      <c r="A3" s="50"/>
      <c r="B3" s="50"/>
      <c r="C3" s="73"/>
      <c r="D3" s="163" t="str">
        <f>'M-COVER PAGE'!D3</f>
        <v xml:space="preserve">Style </v>
      </c>
      <c r="E3" s="164"/>
      <c r="F3" s="184" t="str">
        <f>'M-COVER PAGE'!F3</f>
        <v>MSCHF</v>
      </c>
      <c r="G3" s="185"/>
      <c r="H3" s="186"/>
      <c r="I3" s="168" t="str">
        <f>'M-COVER PAGE'!I3</f>
        <v xml:space="preserve">Size range </v>
      </c>
      <c r="J3" s="164"/>
      <c r="K3" s="124" t="str">
        <f>'M-COVER PAGE'!K3</f>
        <v>XS - XL</v>
      </c>
      <c r="L3" s="125"/>
      <c r="M3" s="126"/>
    </row>
    <row r="4" spans="1:13" s="2" customFormat="1" ht="18.5">
      <c r="A4" s="50"/>
      <c r="B4" s="50"/>
      <c r="C4" s="73"/>
      <c r="D4" s="163" t="str">
        <f>'M-COVER PAGE'!D4</f>
        <v>Description</v>
      </c>
      <c r="E4" s="164"/>
      <c r="F4" s="124" t="str">
        <f>'M-COVER PAGE'!F4</f>
        <v>GAIP DROP SHELL JACKET</v>
      </c>
      <c r="G4" s="125"/>
      <c r="H4" s="181"/>
      <c r="I4" s="168">
        <f>'M-COVER PAGE'!I4</f>
        <v>0</v>
      </c>
      <c r="J4" s="164"/>
      <c r="K4" s="124">
        <f>'M-COVER PAGE'!K4</f>
        <v>0</v>
      </c>
      <c r="L4" s="125"/>
      <c r="M4" s="126"/>
    </row>
    <row r="5" spans="1:13" s="2" customFormat="1" ht="18.5">
      <c r="A5" s="50"/>
      <c r="B5" s="50"/>
      <c r="C5" s="74"/>
      <c r="D5" s="182" t="str">
        <f>'M-COVER PAGE'!D5</f>
        <v>Season</v>
      </c>
      <c r="E5" s="183"/>
      <c r="F5" s="124" t="str">
        <f>'M-COVER PAGE'!F5</f>
        <v>BIG TECH RUNNER</v>
      </c>
      <c r="G5" s="125"/>
      <c r="H5" s="181"/>
      <c r="I5" s="168" t="str">
        <f>'M-COVER PAGE'!I5</f>
        <v>Sample due date</v>
      </c>
      <c r="J5" s="164"/>
      <c r="K5" s="124">
        <f>'M-COVER PAGE'!K5</f>
        <v>0</v>
      </c>
      <c r="L5" s="125"/>
      <c r="M5" s="126"/>
    </row>
    <row r="6" spans="1:13" s="2" customFormat="1" ht="18.5">
      <c r="A6" s="50"/>
      <c r="B6" s="50"/>
      <c r="C6" s="73"/>
      <c r="D6" s="163" t="str">
        <f>'M-COVER PAGE'!D6</f>
        <v>Date created</v>
      </c>
      <c r="E6" s="164"/>
      <c r="F6" s="165">
        <f>'M-COVER PAGE'!F6</f>
        <v>45368</v>
      </c>
      <c r="G6" s="166"/>
      <c r="H6" s="167"/>
      <c r="I6" s="168" t="str">
        <f>'M-COVER PAGE'!I6</f>
        <v>Reference style</v>
      </c>
      <c r="J6" s="164"/>
      <c r="K6" s="169">
        <f>'M-COVER PAGE'!K6</f>
        <v>0</v>
      </c>
      <c r="L6" s="170"/>
      <c r="M6" s="171"/>
    </row>
    <row r="7" spans="1:13" s="2" customFormat="1" ht="19" thickBot="1">
      <c r="A7" s="50"/>
      <c r="B7" s="50"/>
      <c r="C7" s="73"/>
      <c r="D7" s="172" t="str">
        <f>'M-COVER PAGE'!D7</f>
        <v>Date revised</v>
      </c>
      <c r="E7" s="173"/>
      <c r="F7" s="174" t="str">
        <f>'M-COVER PAGE'!F7</f>
        <v>5/14/2024, 5/23/24</v>
      </c>
      <c r="G7" s="175"/>
      <c r="H7" s="176"/>
      <c r="I7" s="177" t="str">
        <f>'M-COVER PAGE'!I7</f>
        <v>STATUS</v>
      </c>
      <c r="J7" s="173"/>
      <c r="K7" s="178" t="str">
        <f>'M-COVER PAGE'!K7</f>
        <v>SUBMIT PROTO</v>
      </c>
      <c r="L7" s="179"/>
      <c r="M7" s="180"/>
    </row>
    <row r="8" spans="1:13" ht="9" customHeight="1">
      <c r="A8" s="108"/>
      <c r="B8" s="108"/>
      <c r="C8" s="108"/>
      <c r="D8" s="109"/>
      <c r="E8" s="109"/>
      <c r="F8" s="109"/>
      <c r="G8" s="109"/>
      <c r="H8" s="109"/>
      <c r="I8" s="109"/>
      <c r="J8" s="109"/>
      <c r="K8" s="109"/>
      <c r="L8" s="109"/>
      <c r="M8" s="109"/>
    </row>
    <row r="9" spans="1:13" ht="24" thickBot="1">
      <c r="A9" s="110" t="s">
        <v>21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</row>
    <row r="10" spans="1:13" s="3" customFormat="1" ht="20.25" customHeight="1">
      <c r="A10" s="16"/>
      <c r="B10" s="17"/>
      <c r="C10" s="17"/>
      <c r="D10" s="17"/>
      <c r="E10" s="17"/>
      <c r="F10" s="17"/>
      <c r="G10" s="17"/>
      <c r="H10" s="17"/>
      <c r="I10" s="17"/>
      <c r="J10" s="17"/>
      <c r="K10" s="17"/>
      <c r="L10" s="17"/>
      <c r="M10" s="18"/>
    </row>
    <row r="11" spans="1:13" ht="20.25" customHeight="1">
      <c r="A11" s="19"/>
      <c r="B11" s="7"/>
      <c r="C11" s="7"/>
      <c r="D11" s="7"/>
      <c r="E11" s="7"/>
      <c r="F11" s="7"/>
      <c r="G11" s="7"/>
      <c r="H11" s="7"/>
      <c r="I11" s="7"/>
      <c r="J11" s="7"/>
      <c r="K11" s="7"/>
      <c r="L11" s="7"/>
      <c r="M11" s="20"/>
    </row>
    <row r="12" spans="1:13" ht="20.25" customHeight="1">
      <c r="A12" s="19"/>
      <c r="B12" s="7"/>
      <c r="C12" s="7"/>
      <c r="D12" s="7"/>
      <c r="E12" s="7"/>
      <c r="F12" s="7"/>
      <c r="G12" s="7"/>
      <c r="H12" s="7"/>
      <c r="I12" s="7"/>
      <c r="J12" s="7"/>
      <c r="K12" s="7"/>
      <c r="L12" s="7"/>
      <c r="M12" s="20"/>
    </row>
    <row r="13" spans="1:13" ht="20.25" customHeight="1">
      <c r="A13" s="19"/>
      <c r="B13" s="7"/>
      <c r="C13" s="7"/>
      <c r="D13" s="7"/>
      <c r="E13" s="7"/>
      <c r="F13" s="7"/>
      <c r="G13" s="7"/>
      <c r="H13" s="7"/>
      <c r="I13" s="7"/>
      <c r="J13" s="7"/>
      <c r="K13" s="7"/>
      <c r="L13" s="7"/>
      <c r="M13" s="20"/>
    </row>
    <row r="14" spans="1:13" ht="20.25" customHeight="1">
      <c r="A14" s="19"/>
      <c r="B14" s="7"/>
      <c r="C14" s="7"/>
      <c r="D14" s="7"/>
      <c r="E14" s="7"/>
      <c r="F14" s="7"/>
      <c r="G14" s="7"/>
      <c r="H14" s="7"/>
      <c r="I14" s="7"/>
      <c r="J14" s="7"/>
      <c r="K14" s="7"/>
      <c r="L14" s="7"/>
      <c r="M14" s="20"/>
    </row>
    <row r="15" spans="1:13" ht="20.25" customHeight="1">
      <c r="A15" s="19"/>
      <c r="B15" s="7"/>
      <c r="C15" s="7"/>
      <c r="D15" s="7"/>
      <c r="E15" s="7"/>
      <c r="F15" s="7"/>
      <c r="G15" s="7"/>
      <c r="H15" s="7"/>
      <c r="I15" s="7"/>
      <c r="J15" s="7"/>
      <c r="K15" s="7"/>
      <c r="L15" s="7"/>
      <c r="M15" s="20"/>
    </row>
    <row r="16" spans="1:13" ht="20.25" customHeight="1">
      <c r="A16" s="19"/>
      <c r="B16" s="7"/>
      <c r="C16" s="7"/>
      <c r="D16" s="7"/>
      <c r="E16" s="7"/>
      <c r="F16" s="7"/>
      <c r="G16" s="7"/>
      <c r="H16" s="7"/>
      <c r="I16" s="7"/>
      <c r="J16" s="7"/>
      <c r="K16" s="7"/>
      <c r="L16" s="7"/>
      <c r="M16" s="20"/>
    </row>
    <row r="17" spans="1:13" ht="20.25" customHeight="1">
      <c r="A17" s="19"/>
      <c r="B17" s="7"/>
      <c r="C17" s="7"/>
      <c r="D17" s="7"/>
      <c r="E17" s="7"/>
      <c r="F17" s="7"/>
      <c r="G17" s="7"/>
      <c r="H17" s="7"/>
      <c r="I17" s="7"/>
      <c r="J17" s="7"/>
      <c r="K17" s="7"/>
      <c r="L17" s="7"/>
      <c r="M17" s="20"/>
    </row>
    <row r="18" spans="1:13" ht="20.25" customHeight="1">
      <c r="A18" s="19"/>
      <c r="B18" s="7"/>
      <c r="C18" s="7"/>
      <c r="D18" s="7"/>
      <c r="E18" s="7"/>
      <c r="F18" s="7"/>
      <c r="G18" s="7"/>
      <c r="H18" s="7"/>
      <c r="I18" s="7"/>
      <c r="J18" s="7"/>
      <c r="K18" s="7"/>
      <c r="L18" s="7"/>
      <c r="M18" s="20"/>
    </row>
    <row r="19" spans="1:13" ht="20.25" customHeight="1">
      <c r="A19" s="19"/>
      <c r="B19" s="7"/>
      <c r="C19" s="7"/>
      <c r="D19" s="7"/>
      <c r="E19" s="7"/>
      <c r="F19" s="7"/>
      <c r="G19" s="7"/>
      <c r="H19" s="7"/>
      <c r="I19" s="7"/>
      <c r="J19" s="7"/>
      <c r="K19" s="7"/>
      <c r="L19" s="7"/>
      <c r="M19" s="20"/>
    </row>
    <row r="20" spans="1:13" ht="20.25" customHeight="1">
      <c r="A20" s="19"/>
      <c r="B20" s="7"/>
      <c r="C20" s="7"/>
      <c r="D20" s="7"/>
      <c r="E20" s="7"/>
      <c r="F20" s="7"/>
      <c r="G20" s="7"/>
      <c r="H20" s="7"/>
      <c r="I20" s="7"/>
      <c r="J20" s="7"/>
      <c r="K20" s="7"/>
      <c r="L20" s="7"/>
      <c r="M20" s="20"/>
    </row>
    <row r="21" spans="1:13" ht="20.25" customHeight="1">
      <c r="A21" s="19"/>
      <c r="B21" s="7"/>
      <c r="C21" s="7"/>
      <c r="D21" s="7"/>
      <c r="E21" s="7"/>
      <c r="F21" s="7"/>
      <c r="G21" s="7"/>
      <c r="H21" s="7"/>
      <c r="I21" s="7"/>
      <c r="J21" s="7"/>
      <c r="K21" s="7"/>
      <c r="L21" s="7"/>
      <c r="M21" s="20"/>
    </row>
    <row r="22" spans="1:13" ht="20.25" customHeight="1">
      <c r="A22" s="19"/>
      <c r="B22" s="7"/>
      <c r="C22" s="7"/>
      <c r="D22" s="7"/>
      <c r="E22" s="7"/>
      <c r="F22" s="7"/>
      <c r="G22" s="7"/>
      <c r="H22" s="7"/>
      <c r="I22" s="7"/>
      <c r="J22" s="7"/>
      <c r="K22" s="7"/>
      <c r="L22" s="7"/>
      <c r="M22" s="20"/>
    </row>
    <row r="23" spans="1:13" ht="20.25" customHeight="1">
      <c r="A23" s="19"/>
      <c r="B23" s="7"/>
      <c r="C23" s="7"/>
      <c r="D23" s="7"/>
      <c r="E23" s="7"/>
      <c r="F23" s="7"/>
      <c r="G23" s="7"/>
      <c r="H23" s="7"/>
      <c r="I23" s="7"/>
      <c r="J23" s="7"/>
      <c r="K23" s="7"/>
      <c r="L23" s="7"/>
      <c r="M23" s="20"/>
    </row>
    <row r="24" spans="1:13" ht="20.25" customHeight="1">
      <c r="A24" s="19"/>
      <c r="B24" s="7"/>
      <c r="C24" s="7"/>
      <c r="D24" s="7"/>
      <c r="E24" s="7"/>
      <c r="F24" s="7"/>
      <c r="G24" s="7"/>
      <c r="H24" s="7"/>
      <c r="I24" s="7"/>
      <c r="J24" s="7"/>
      <c r="K24" s="7"/>
      <c r="L24" s="7"/>
      <c r="M24" s="20"/>
    </row>
    <row r="25" spans="1:13" ht="20.25" customHeight="1">
      <c r="A25" s="19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20"/>
    </row>
    <row r="26" spans="1:13" ht="20.25" customHeight="1">
      <c r="A26" s="19"/>
      <c r="B26" s="7"/>
      <c r="C26" s="7"/>
      <c r="D26" s="7"/>
      <c r="E26" s="7"/>
      <c r="F26" s="7"/>
      <c r="G26" s="7"/>
      <c r="H26" s="7"/>
      <c r="I26" s="7"/>
      <c r="J26" s="7"/>
      <c r="K26" s="7"/>
      <c r="L26" s="7"/>
      <c r="M26" s="20"/>
    </row>
    <row r="27" spans="1:13" ht="20.25" customHeight="1">
      <c r="A27" s="19"/>
      <c r="B27" s="7"/>
      <c r="C27" s="7"/>
      <c r="D27" s="7"/>
      <c r="E27" s="7"/>
      <c r="F27" s="7"/>
      <c r="G27" s="7"/>
      <c r="H27" s="7"/>
      <c r="I27" s="7"/>
      <c r="J27" s="7"/>
      <c r="K27" s="7"/>
      <c r="L27" s="7"/>
      <c r="M27" s="20"/>
    </row>
    <row r="28" spans="1:13" ht="20.25" customHeight="1">
      <c r="A28" s="19"/>
      <c r="B28" s="7"/>
      <c r="C28" s="7"/>
      <c r="D28" s="7"/>
      <c r="E28" s="7"/>
      <c r="F28" s="7"/>
      <c r="G28" s="7"/>
      <c r="H28" s="7"/>
      <c r="I28" s="7"/>
      <c r="J28" s="7"/>
      <c r="K28" s="7"/>
      <c r="L28" s="7"/>
      <c r="M28" s="20"/>
    </row>
    <row r="29" spans="1:13" ht="20.25" customHeight="1">
      <c r="A29" s="19"/>
      <c r="B29" s="7"/>
      <c r="C29" s="7"/>
      <c r="D29" s="7"/>
      <c r="E29" s="7"/>
      <c r="F29" s="7"/>
      <c r="G29" s="7"/>
      <c r="H29" s="7"/>
      <c r="I29" s="7"/>
      <c r="J29" s="7"/>
      <c r="K29" s="7"/>
      <c r="L29" s="7"/>
      <c r="M29" s="20"/>
    </row>
    <row r="30" spans="1:13" ht="20.25" customHeight="1">
      <c r="A30" s="19"/>
      <c r="B30" s="7"/>
      <c r="C30" s="7"/>
      <c r="D30" s="7"/>
      <c r="E30" s="7"/>
      <c r="F30" s="7"/>
      <c r="G30" s="7"/>
      <c r="H30" s="7"/>
      <c r="I30" s="7"/>
      <c r="J30" s="7"/>
      <c r="K30" s="7"/>
      <c r="L30" s="7"/>
      <c r="M30" s="20"/>
    </row>
    <row r="31" spans="1:13" ht="20.25" customHeight="1">
      <c r="A31" s="19"/>
      <c r="B31" s="7"/>
      <c r="C31" s="7"/>
      <c r="D31" s="7"/>
      <c r="E31" s="7"/>
      <c r="F31" s="7"/>
      <c r="G31" s="7"/>
      <c r="H31" s="7"/>
      <c r="I31" s="7"/>
      <c r="J31" s="7"/>
      <c r="K31" s="7"/>
      <c r="L31" s="7"/>
      <c r="M31" s="20"/>
    </row>
    <row r="32" spans="1:13" ht="20.25" customHeight="1">
      <c r="A32" s="19"/>
      <c r="B32" s="7"/>
      <c r="C32" s="7"/>
      <c r="D32" s="7"/>
      <c r="E32" s="7"/>
      <c r="F32" s="7"/>
      <c r="G32" s="7"/>
      <c r="H32" s="7"/>
      <c r="I32" s="7"/>
      <c r="J32" s="7"/>
      <c r="K32" s="7"/>
      <c r="L32" s="7"/>
      <c r="M32" s="20"/>
    </row>
    <row r="33" spans="1:13" ht="20.25" customHeight="1">
      <c r="A33" s="19"/>
      <c r="B33" s="7"/>
      <c r="C33" s="7"/>
      <c r="D33" s="7"/>
      <c r="E33" s="7"/>
      <c r="F33" s="7"/>
      <c r="G33" s="7"/>
      <c r="H33" s="7"/>
      <c r="I33" s="7"/>
      <c r="J33" s="7"/>
      <c r="K33" s="7"/>
      <c r="L33" s="7"/>
      <c r="M33" s="20"/>
    </row>
    <row r="34" spans="1:13" ht="20.25" customHeight="1">
      <c r="A34" s="19"/>
      <c r="B34" s="7"/>
      <c r="C34" s="7"/>
      <c r="D34" s="7"/>
      <c r="E34" s="7"/>
      <c r="F34" s="7"/>
      <c r="G34" s="7"/>
      <c r="H34" s="7"/>
      <c r="I34" s="7"/>
      <c r="J34" s="7"/>
      <c r="K34" s="7"/>
      <c r="L34" s="7"/>
      <c r="M34" s="20"/>
    </row>
    <row r="35" spans="1:13" ht="20.25" customHeight="1">
      <c r="A35" s="19"/>
      <c r="B35" s="7"/>
      <c r="C35" s="7"/>
      <c r="D35" s="7"/>
      <c r="E35" s="7"/>
      <c r="F35" s="7"/>
      <c r="G35" s="7"/>
      <c r="H35" s="7"/>
      <c r="I35" s="7"/>
      <c r="J35" s="7"/>
      <c r="K35" s="7"/>
      <c r="L35" s="7"/>
      <c r="M35" s="20"/>
    </row>
    <row r="36" spans="1:13" ht="20.25" customHeight="1">
      <c r="A36" s="19"/>
      <c r="B36" s="7"/>
      <c r="C36" s="7"/>
      <c r="D36" s="7"/>
      <c r="E36" s="7"/>
      <c r="F36" s="7"/>
      <c r="G36" s="7"/>
      <c r="H36" s="7"/>
      <c r="I36" s="7"/>
      <c r="J36" s="7"/>
      <c r="K36" s="7"/>
      <c r="L36" s="7"/>
      <c r="M36" s="20"/>
    </row>
    <row r="37" spans="1:13" ht="20.25" customHeight="1">
      <c r="A37" s="19"/>
      <c r="B37" s="7"/>
      <c r="C37" s="7"/>
      <c r="D37" s="7"/>
      <c r="E37" s="7"/>
      <c r="F37" s="7"/>
      <c r="G37" s="7"/>
      <c r="H37" s="7"/>
      <c r="I37" s="7"/>
      <c r="J37" s="7"/>
      <c r="K37" s="7"/>
      <c r="L37" s="7"/>
      <c r="M37" s="20"/>
    </row>
    <row r="38" spans="1:13" ht="20.25" customHeight="1">
      <c r="A38" s="19"/>
      <c r="B38" s="7"/>
      <c r="C38" s="7"/>
      <c r="D38" s="7"/>
      <c r="E38" s="7"/>
      <c r="F38" s="7"/>
      <c r="G38" s="7"/>
      <c r="H38" s="7"/>
      <c r="I38" s="7"/>
      <c r="J38" s="7"/>
      <c r="K38" s="7"/>
      <c r="L38" s="7"/>
      <c r="M38" s="20"/>
    </row>
    <row r="39" spans="1:13" ht="20.25" customHeight="1">
      <c r="A39" s="19"/>
      <c r="B39" s="7"/>
      <c r="C39" s="7"/>
      <c r="D39" s="7"/>
      <c r="E39" s="7"/>
      <c r="F39" s="7"/>
      <c r="G39" s="7"/>
      <c r="H39" s="7"/>
      <c r="I39" s="7"/>
      <c r="J39" s="7"/>
      <c r="K39" s="7"/>
      <c r="L39" s="7"/>
      <c r="M39" s="20"/>
    </row>
    <row r="40" spans="1:13" ht="20.25" customHeight="1">
      <c r="A40" s="19"/>
      <c r="B40" s="7"/>
      <c r="C40" s="7"/>
      <c r="D40" s="7"/>
      <c r="E40" s="7"/>
      <c r="F40" s="7"/>
      <c r="G40" s="7"/>
      <c r="H40" s="7"/>
      <c r="I40" s="7"/>
      <c r="J40" s="7"/>
      <c r="K40" s="7"/>
      <c r="L40" s="7"/>
      <c r="M40" s="20"/>
    </row>
    <row r="41" spans="1:13" ht="20.25" customHeight="1">
      <c r="A41" s="19"/>
      <c r="B41" s="7"/>
      <c r="C41" s="7"/>
      <c r="D41" s="7"/>
      <c r="E41" s="7"/>
      <c r="F41" s="7"/>
      <c r="G41" s="7"/>
      <c r="H41" s="7"/>
      <c r="I41" s="7"/>
      <c r="J41" s="7"/>
      <c r="K41" s="7"/>
      <c r="L41" s="7"/>
      <c r="M41" s="20"/>
    </row>
    <row r="42" spans="1:13" ht="20.25" customHeight="1">
      <c r="A42" s="19"/>
      <c r="B42" s="7"/>
      <c r="C42" s="7"/>
      <c r="D42" s="7"/>
      <c r="E42" s="7"/>
      <c r="F42" s="7"/>
      <c r="G42" s="7"/>
      <c r="H42" s="7"/>
      <c r="I42" s="7"/>
      <c r="J42" s="7"/>
      <c r="K42" s="7"/>
      <c r="L42" s="7"/>
      <c r="M42" s="20"/>
    </row>
    <row r="43" spans="1:13" ht="20.25" customHeight="1">
      <c r="A43" s="19"/>
      <c r="B43" s="7"/>
      <c r="C43" s="7"/>
      <c r="D43" s="7"/>
      <c r="E43" s="7"/>
      <c r="F43" s="7"/>
      <c r="G43" s="7"/>
      <c r="H43" s="7"/>
      <c r="I43" s="7"/>
      <c r="J43" s="7"/>
      <c r="K43" s="7"/>
      <c r="L43" s="7"/>
      <c r="M43" s="20"/>
    </row>
    <row r="44" spans="1:13" ht="20.25" customHeight="1">
      <c r="A44" s="19"/>
      <c r="B44" s="7"/>
      <c r="C44" s="7"/>
      <c r="D44" s="7"/>
      <c r="E44" s="7"/>
      <c r="F44" s="7"/>
      <c r="G44" s="7"/>
      <c r="H44" s="7"/>
      <c r="I44" s="7"/>
      <c r="J44" s="7"/>
      <c r="K44" s="7"/>
      <c r="L44" s="7"/>
      <c r="M44" s="20"/>
    </row>
    <row r="45" spans="1:13" ht="20.25" customHeight="1">
      <c r="A45" s="19"/>
      <c r="B45" s="7"/>
      <c r="C45" s="7"/>
      <c r="D45" s="7"/>
      <c r="E45" s="7"/>
      <c r="F45" s="7"/>
      <c r="G45" s="7"/>
      <c r="H45" s="7"/>
      <c r="I45" s="7"/>
      <c r="J45" s="7"/>
      <c r="K45" s="7"/>
      <c r="L45" s="7"/>
      <c r="M45" s="20"/>
    </row>
    <row r="46" spans="1:13" ht="20.25" customHeight="1">
      <c r="A46" s="19"/>
      <c r="B46" s="7"/>
      <c r="C46" s="7"/>
      <c r="D46" s="7"/>
      <c r="E46" s="7"/>
      <c r="F46" s="7"/>
      <c r="G46" s="7"/>
      <c r="H46" s="7"/>
      <c r="I46" s="7"/>
      <c r="J46" s="7"/>
      <c r="K46" s="7"/>
      <c r="L46" s="7"/>
      <c r="M46" s="20"/>
    </row>
    <row r="47" spans="1:13" ht="20.25" customHeight="1">
      <c r="A47" s="19"/>
      <c r="B47" s="7"/>
      <c r="C47" s="7"/>
      <c r="D47" s="7"/>
      <c r="E47" s="7"/>
      <c r="F47" s="7"/>
      <c r="G47" s="7"/>
      <c r="H47" s="7"/>
      <c r="I47" s="7"/>
      <c r="J47" s="7"/>
      <c r="K47" s="7"/>
      <c r="L47" s="7"/>
      <c r="M47" s="20"/>
    </row>
    <row r="48" spans="1:13" ht="20.25" customHeight="1">
      <c r="A48" s="19"/>
      <c r="B48" s="7"/>
      <c r="C48" s="7"/>
      <c r="D48" s="7"/>
      <c r="E48" s="7"/>
      <c r="F48" s="7"/>
      <c r="G48" s="7"/>
      <c r="H48" s="7"/>
      <c r="I48" s="7"/>
      <c r="J48" s="7"/>
      <c r="K48" s="7"/>
      <c r="L48" s="7"/>
      <c r="M48" s="20"/>
    </row>
    <row r="49" spans="1:13" ht="20.25" customHeight="1">
      <c r="A49" s="19"/>
      <c r="B49" s="7"/>
      <c r="C49" s="7"/>
      <c r="D49" s="7"/>
      <c r="E49" s="7"/>
      <c r="F49" s="7"/>
      <c r="G49" s="7"/>
      <c r="H49" s="7"/>
      <c r="I49" s="7"/>
      <c r="J49" s="7"/>
      <c r="K49" s="7"/>
      <c r="L49" s="7"/>
      <c r="M49" s="20"/>
    </row>
    <row r="50" spans="1:13" ht="20.25" customHeight="1">
      <c r="A50" s="19"/>
      <c r="B50" s="7"/>
      <c r="C50" s="7"/>
      <c r="D50" s="7"/>
      <c r="E50" s="7"/>
      <c r="F50" s="7"/>
      <c r="G50" s="7"/>
      <c r="H50" s="7"/>
      <c r="I50" s="7"/>
      <c r="J50" s="7"/>
      <c r="K50" s="7"/>
      <c r="L50" s="7"/>
      <c r="M50" s="20"/>
    </row>
    <row r="51" spans="1:13" ht="20.25" customHeight="1">
      <c r="A51" s="19"/>
      <c r="B51" s="7"/>
      <c r="C51" s="7"/>
      <c r="D51" s="7"/>
      <c r="E51" s="7"/>
      <c r="F51" s="7"/>
      <c r="G51" s="7"/>
      <c r="H51" s="7"/>
      <c r="I51" s="7"/>
      <c r="J51" s="7"/>
      <c r="K51" s="7"/>
      <c r="L51" s="7"/>
      <c r="M51" s="20"/>
    </row>
    <row r="52" spans="1:13" ht="20.25" customHeight="1">
      <c r="A52" s="19"/>
      <c r="B52" s="7"/>
      <c r="C52" s="7"/>
      <c r="D52" s="7"/>
      <c r="E52" s="7"/>
      <c r="F52" s="7"/>
      <c r="G52" s="7"/>
      <c r="H52" s="7"/>
      <c r="I52" s="7"/>
      <c r="J52" s="7"/>
      <c r="K52" s="7"/>
      <c r="L52" s="7"/>
      <c r="M52" s="20"/>
    </row>
    <row r="53" spans="1:13" ht="20.25" customHeight="1">
      <c r="A53" s="19"/>
      <c r="B53" s="7"/>
      <c r="C53" s="7"/>
      <c r="D53" s="7"/>
      <c r="E53" s="7"/>
      <c r="F53" s="7"/>
      <c r="G53" s="7"/>
      <c r="H53" s="7"/>
      <c r="I53" s="7"/>
      <c r="J53" s="7"/>
      <c r="K53" s="7"/>
      <c r="L53" s="7"/>
      <c r="M53" s="20"/>
    </row>
    <row r="54" spans="1:13" ht="20.25" customHeight="1">
      <c r="A54" s="19"/>
      <c r="B54" s="7"/>
      <c r="C54" s="7"/>
      <c r="D54" s="7"/>
      <c r="E54" s="7"/>
      <c r="F54" s="7"/>
      <c r="G54" s="7"/>
      <c r="H54" s="7"/>
      <c r="I54" s="7"/>
      <c r="J54" s="7"/>
      <c r="K54" s="7"/>
      <c r="L54" s="7"/>
      <c r="M54" s="20"/>
    </row>
    <row r="55" spans="1:13" ht="20.25" customHeight="1">
      <c r="A55" s="19"/>
      <c r="B55" s="7"/>
      <c r="C55" s="7"/>
      <c r="D55" s="7"/>
      <c r="E55" s="7"/>
      <c r="F55" s="7"/>
      <c r="G55" s="7"/>
      <c r="H55" s="7"/>
      <c r="I55" s="7"/>
      <c r="J55" s="7"/>
      <c r="K55" s="7"/>
      <c r="L55" s="7"/>
      <c r="M55" s="20"/>
    </row>
    <row r="56" spans="1:13" ht="20.25" customHeight="1">
      <c r="A56" s="19"/>
      <c r="B56" s="7"/>
      <c r="C56" s="7"/>
      <c r="D56" s="7"/>
      <c r="E56" s="7"/>
      <c r="F56" s="7"/>
      <c r="G56" s="7"/>
      <c r="H56" s="7"/>
      <c r="I56" s="7"/>
      <c r="J56" s="7"/>
      <c r="K56" s="7"/>
      <c r="L56" s="7"/>
      <c r="M56" s="20"/>
    </row>
    <row r="57" spans="1:13" ht="20.25" customHeight="1">
      <c r="A57" s="19"/>
      <c r="B57" s="7"/>
      <c r="C57" s="7"/>
      <c r="D57" s="7"/>
      <c r="E57" s="7"/>
      <c r="F57" s="7"/>
      <c r="G57" s="7"/>
      <c r="H57" s="7"/>
      <c r="I57" s="7"/>
      <c r="J57" s="7"/>
      <c r="K57" s="7"/>
      <c r="L57" s="7"/>
      <c r="M57" s="20"/>
    </row>
    <row r="58" spans="1:13" ht="20.25" customHeight="1">
      <c r="A58" s="19"/>
      <c r="B58" s="7"/>
      <c r="C58" s="7"/>
      <c r="D58" s="7"/>
      <c r="E58" s="7"/>
      <c r="F58" s="7"/>
      <c r="G58" s="7"/>
      <c r="H58" s="7"/>
      <c r="I58" s="7"/>
      <c r="J58" s="7"/>
      <c r="K58" s="7"/>
      <c r="L58" s="7"/>
      <c r="M58" s="20"/>
    </row>
    <row r="59" spans="1:13" ht="20.25" customHeight="1">
      <c r="A59" s="19"/>
      <c r="B59" s="7"/>
      <c r="C59" s="7"/>
      <c r="D59" s="7"/>
      <c r="E59" s="7"/>
      <c r="F59" s="7"/>
      <c r="G59" s="7"/>
      <c r="H59" s="7"/>
      <c r="I59" s="7"/>
      <c r="J59" s="7"/>
      <c r="K59" s="7"/>
      <c r="L59" s="7"/>
      <c r="M59" s="20"/>
    </row>
    <row r="60" spans="1:13" ht="20.25" customHeight="1">
      <c r="A60" s="19"/>
      <c r="B60" s="7"/>
      <c r="C60" s="7"/>
      <c r="D60" s="7"/>
      <c r="E60" s="7"/>
      <c r="F60" s="7"/>
      <c r="G60" s="7"/>
      <c r="H60" s="7"/>
      <c r="I60" s="7"/>
      <c r="J60" s="7"/>
      <c r="K60" s="7"/>
      <c r="L60" s="7"/>
      <c r="M60" s="20"/>
    </row>
    <row r="61" spans="1:13" ht="20.25" customHeight="1">
      <c r="A61" s="19"/>
      <c r="B61" s="7"/>
      <c r="C61" s="7"/>
      <c r="D61" s="7"/>
      <c r="E61" s="7"/>
      <c r="F61" s="7"/>
      <c r="G61" s="7"/>
      <c r="H61" s="7"/>
      <c r="I61" s="7"/>
      <c r="J61" s="7"/>
      <c r="K61" s="7"/>
      <c r="L61" s="7"/>
      <c r="M61" s="20"/>
    </row>
    <row r="62" spans="1:13" ht="20.25" customHeight="1">
      <c r="A62" s="19"/>
      <c r="B62" s="7"/>
      <c r="C62" s="7"/>
      <c r="D62" s="7"/>
      <c r="E62" s="7"/>
      <c r="F62" s="7"/>
      <c r="G62" s="7"/>
      <c r="H62" s="7"/>
      <c r="I62" s="7"/>
      <c r="J62" s="7"/>
      <c r="K62" s="7"/>
      <c r="L62" s="7"/>
      <c r="M62" s="20"/>
    </row>
    <row r="63" spans="1:13" ht="20.25" customHeight="1">
      <c r="A63" s="19"/>
      <c r="B63" s="7"/>
      <c r="C63" s="7"/>
      <c r="D63" s="7"/>
      <c r="E63" s="7"/>
      <c r="F63" s="7"/>
      <c r="G63" s="7"/>
      <c r="H63" s="7"/>
      <c r="I63" s="7"/>
      <c r="J63" s="7"/>
      <c r="K63" s="7"/>
      <c r="L63" s="7"/>
      <c r="M63" s="20"/>
    </row>
    <row r="64" spans="1:13" ht="20.25" customHeight="1">
      <c r="A64" s="19"/>
      <c r="B64" s="7"/>
      <c r="C64" s="7"/>
      <c r="D64" s="7"/>
      <c r="E64" s="7"/>
      <c r="F64" s="7"/>
      <c r="G64" s="7"/>
      <c r="H64" s="7"/>
      <c r="I64" s="7"/>
      <c r="J64" s="7"/>
      <c r="K64" s="7"/>
      <c r="L64" s="7"/>
      <c r="M64" s="20"/>
    </row>
    <row r="65" spans="1:13" ht="20.25" customHeight="1">
      <c r="A65" s="19"/>
      <c r="B65" s="7"/>
      <c r="C65" s="7"/>
      <c r="D65" s="7"/>
      <c r="E65" s="7"/>
      <c r="F65" s="7"/>
      <c r="G65" s="7"/>
      <c r="H65" s="7"/>
      <c r="I65" s="7"/>
      <c r="J65" s="7"/>
      <c r="K65" s="7"/>
      <c r="L65" s="7"/>
      <c r="M65" s="20"/>
    </row>
    <row r="66" spans="1:13" ht="20.25" customHeight="1">
      <c r="A66" s="19"/>
      <c r="B66" s="7"/>
      <c r="C66" s="7"/>
      <c r="D66" s="7"/>
      <c r="E66" s="7"/>
      <c r="F66" s="7"/>
      <c r="G66" s="7"/>
      <c r="H66" s="7"/>
      <c r="I66" s="7"/>
      <c r="J66" s="7"/>
      <c r="K66" s="7"/>
      <c r="L66" s="7"/>
      <c r="M66" s="20"/>
    </row>
    <row r="67" spans="1:13" ht="20.25" customHeight="1">
      <c r="A67" s="19"/>
      <c r="B67" s="7"/>
      <c r="C67" s="7"/>
      <c r="D67" s="7"/>
      <c r="E67" s="7"/>
      <c r="F67" s="7"/>
      <c r="G67" s="7"/>
      <c r="H67" s="7"/>
      <c r="I67" s="7"/>
      <c r="J67" s="7"/>
      <c r="K67" s="7"/>
      <c r="L67" s="7"/>
      <c r="M67" s="20"/>
    </row>
    <row r="68" spans="1:13" ht="20.25" customHeight="1">
      <c r="A68" s="19"/>
      <c r="B68" s="7"/>
      <c r="C68" s="7"/>
      <c r="D68" s="7"/>
      <c r="E68" s="7"/>
      <c r="F68" s="7"/>
      <c r="G68" s="7"/>
      <c r="H68" s="7"/>
      <c r="I68" s="7"/>
      <c r="J68" s="7"/>
      <c r="K68" s="7"/>
      <c r="L68" s="7"/>
      <c r="M68" s="20"/>
    </row>
    <row r="69" spans="1:13" ht="20.25" customHeight="1">
      <c r="A69" s="19"/>
      <c r="B69" s="7"/>
      <c r="C69" s="7"/>
      <c r="D69" s="7"/>
      <c r="E69" s="7"/>
      <c r="F69" s="7"/>
      <c r="G69" s="7"/>
      <c r="H69" s="7"/>
      <c r="I69" s="7"/>
      <c r="J69" s="7"/>
      <c r="K69" s="7"/>
      <c r="L69" s="7"/>
      <c r="M69" s="20"/>
    </row>
    <row r="70" spans="1:13" ht="20.25" customHeight="1">
      <c r="A70" s="19"/>
      <c r="B70" s="7"/>
      <c r="C70" s="7"/>
      <c r="D70" s="7"/>
      <c r="E70" s="7"/>
      <c r="F70" s="7"/>
      <c r="G70" s="7"/>
      <c r="H70" s="7"/>
      <c r="I70" s="7"/>
      <c r="J70" s="7"/>
      <c r="K70" s="7"/>
      <c r="L70" s="7"/>
      <c r="M70" s="20"/>
    </row>
    <row r="71" spans="1:13" ht="20.25" customHeight="1">
      <c r="A71" s="19"/>
      <c r="B71" s="7"/>
      <c r="C71" s="7"/>
      <c r="D71" s="7"/>
      <c r="E71" s="7"/>
      <c r="F71" s="7"/>
      <c r="G71" s="7"/>
      <c r="H71" s="7"/>
      <c r="I71" s="7"/>
      <c r="J71" s="7"/>
      <c r="K71" s="7"/>
      <c r="L71" s="7"/>
      <c r="M71" s="20"/>
    </row>
    <row r="72" spans="1:13" ht="20.25" customHeight="1">
      <c r="A72" s="19"/>
      <c r="B72" s="7"/>
      <c r="C72" s="7"/>
      <c r="D72" s="7"/>
      <c r="E72" s="7"/>
      <c r="F72" s="7"/>
      <c r="G72" s="7"/>
      <c r="H72" s="7"/>
      <c r="I72" s="7"/>
      <c r="J72" s="7"/>
      <c r="K72" s="7"/>
      <c r="L72" s="7"/>
      <c r="M72" s="20"/>
    </row>
    <row r="73" spans="1:13" ht="20.25" customHeight="1">
      <c r="A73" s="19"/>
      <c r="B73" s="7"/>
      <c r="C73" s="7"/>
      <c r="D73" s="7"/>
      <c r="E73" s="7"/>
      <c r="F73" s="7"/>
      <c r="G73" s="7"/>
      <c r="H73" s="7"/>
      <c r="I73" s="7"/>
      <c r="J73" s="7"/>
      <c r="K73" s="7"/>
      <c r="L73" s="7"/>
      <c r="M73" s="20"/>
    </row>
    <row r="74" spans="1:13" ht="20.25" customHeight="1">
      <c r="A74" s="19"/>
      <c r="B74" s="7"/>
      <c r="C74" s="7"/>
      <c r="D74" s="7"/>
      <c r="E74" s="7"/>
      <c r="F74" s="7"/>
      <c r="G74" s="7"/>
      <c r="H74" s="7"/>
      <c r="I74" s="7"/>
      <c r="J74" s="7"/>
      <c r="K74" s="7"/>
      <c r="L74" s="7"/>
      <c r="M74" s="20"/>
    </row>
    <row r="75" spans="1:13" ht="20.25" customHeight="1">
      <c r="A75" s="19"/>
      <c r="B75" s="7"/>
      <c r="C75" s="7"/>
      <c r="D75" s="7"/>
      <c r="E75" s="7"/>
      <c r="F75" s="7"/>
      <c r="G75" s="7"/>
      <c r="H75" s="7"/>
      <c r="I75" s="7"/>
      <c r="J75" s="7"/>
      <c r="K75" s="7"/>
      <c r="L75" s="7"/>
      <c r="M75" s="20"/>
    </row>
    <row r="76" spans="1:13" ht="20.25" customHeight="1">
      <c r="A76" s="19"/>
      <c r="B76" s="7"/>
      <c r="C76" s="7"/>
      <c r="D76" s="7"/>
      <c r="E76" s="7"/>
      <c r="F76" s="7"/>
      <c r="G76" s="7"/>
      <c r="H76" s="7"/>
      <c r="I76" s="7"/>
      <c r="J76" s="7"/>
      <c r="K76" s="7"/>
      <c r="L76" s="7"/>
      <c r="M76" s="20"/>
    </row>
    <row r="77" spans="1:13" ht="20.25" customHeight="1">
      <c r="A77" s="19"/>
      <c r="B77" s="7"/>
      <c r="C77" s="7"/>
      <c r="D77" s="7"/>
      <c r="E77" s="7"/>
      <c r="F77" s="7"/>
      <c r="G77" s="7"/>
      <c r="H77" s="7"/>
      <c r="I77" s="7"/>
      <c r="J77" s="7"/>
      <c r="K77" s="7"/>
      <c r="L77" s="7"/>
      <c r="M77" s="20"/>
    </row>
    <row r="78" spans="1:13" ht="20.25" customHeight="1">
      <c r="A78" s="19"/>
      <c r="B78" s="7"/>
      <c r="C78" s="7"/>
      <c r="D78" s="7"/>
      <c r="E78" s="7"/>
      <c r="F78" s="7"/>
      <c r="G78" s="7"/>
      <c r="H78" s="7"/>
      <c r="I78" s="7"/>
      <c r="J78" s="7"/>
      <c r="K78" s="7"/>
      <c r="L78" s="7"/>
      <c r="M78" s="20"/>
    </row>
    <row r="79" spans="1:13" ht="20.25" customHeight="1">
      <c r="A79" s="19"/>
      <c r="B79" s="7"/>
      <c r="C79" s="7"/>
      <c r="D79" s="7"/>
      <c r="E79" s="7"/>
      <c r="F79" s="7"/>
      <c r="G79" s="7"/>
      <c r="H79" s="7"/>
      <c r="I79" s="7"/>
      <c r="J79" s="7"/>
      <c r="K79" s="7"/>
      <c r="L79" s="7"/>
      <c r="M79" s="20"/>
    </row>
    <row r="80" spans="1:13" ht="20.25" customHeight="1">
      <c r="A80" s="19"/>
      <c r="B80" s="7"/>
      <c r="C80" s="7"/>
      <c r="D80" s="7"/>
      <c r="E80" s="7"/>
      <c r="F80" s="7"/>
      <c r="G80" s="7"/>
      <c r="H80" s="7"/>
      <c r="I80" s="7"/>
      <c r="J80" s="7"/>
      <c r="K80" s="7"/>
      <c r="L80" s="7"/>
      <c r="M80" s="20"/>
    </row>
    <row r="81" spans="1:13" ht="20.25" customHeight="1">
      <c r="A81" s="19"/>
      <c r="B81" s="7"/>
      <c r="C81" s="7"/>
      <c r="D81" s="7"/>
      <c r="E81" s="7"/>
      <c r="F81" s="7"/>
      <c r="G81" s="7"/>
      <c r="H81" s="7"/>
      <c r="I81" s="7"/>
      <c r="J81" s="7"/>
      <c r="K81" s="7"/>
      <c r="L81" s="7"/>
      <c r="M81" s="20"/>
    </row>
    <row r="82" spans="1:13" ht="20.25" customHeight="1">
      <c r="A82" s="19"/>
      <c r="B82" s="7"/>
      <c r="C82" s="7"/>
      <c r="D82" s="7"/>
      <c r="E82" s="7"/>
      <c r="F82" s="7"/>
      <c r="G82" s="7"/>
      <c r="H82" s="7"/>
      <c r="I82" s="7"/>
      <c r="J82" s="7"/>
      <c r="K82" s="7"/>
      <c r="L82" s="7"/>
      <c r="M82" s="20"/>
    </row>
    <row r="83" spans="1:13" ht="20.25" customHeight="1">
      <c r="A83" s="19"/>
      <c r="B83" s="7"/>
      <c r="C83" s="7"/>
      <c r="D83" s="7"/>
      <c r="E83" s="7"/>
      <c r="F83" s="7"/>
      <c r="G83" s="7"/>
      <c r="H83" s="7"/>
      <c r="I83" s="7"/>
      <c r="J83" s="7"/>
      <c r="K83" s="7"/>
      <c r="L83" s="7"/>
      <c r="M83" s="20"/>
    </row>
    <row r="84" spans="1:13" ht="20.25" customHeight="1">
      <c r="A84" s="19"/>
      <c r="B84" s="7"/>
      <c r="C84" s="7"/>
      <c r="D84" s="7"/>
      <c r="E84" s="7"/>
      <c r="F84" s="7"/>
      <c r="G84" s="7"/>
      <c r="H84" s="7"/>
      <c r="I84" s="7"/>
      <c r="J84" s="7"/>
      <c r="K84" s="7"/>
      <c r="L84" s="7"/>
      <c r="M84" s="20"/>
    </row>
    <row r="85" spans="1:13" ht="20.25" customHeight="1">
      <c r="A85" s="19"/>
      <c r="B85" s="7"/>
      <c r="C85" s="7"/>
      <c r="D85" s="7"/>
      <c r="E85" s="7"/>
      <c r="F85" s="7"/>
      <c r="G85" s="7"/>
      <c r="H85" s="7"/>
      <c r="I85" s="7"/>
      <c r="J85" s="7"/>
      <c r="K85" s="7"/>
      <c r="L85" s="7"/>
      <c r="M85" s="20"/>
    </row>
    <row r="86" spans="1:13" ht="20.25" customHeight="1">
      <c r="A86" s="19"/>
      <c r="B86" s="7"/>
      <c r="C86" s="7"/>
      <c r="D86" s="7"/>
      <c r="E86" s="7"/>
      <c r="F86" s="7"/>
      <c r="G86" s="7"/>
      <c r="H86" s="7"/>
      <c r="I86" s="7"/>
      <c r="J86" s="7"/>
      <c r="K86" s="7"/>
      <c r="L86" s="7"/>
      <c r="M86" s="20"/>
    </row>
    <row r="87" spans="1:13" ht="20.25" customHeight="1">
      <c r="A87" s="19"/>
      <c r="B87" s="7"/>
      <c r="C87" s="7"/>
      <c r="D87" s="7"/>
      <c r="E87" s="7"/>
      <c r="F87" s="7"/>
      <c r="G87" s="7"/>
      <c r="H87" s="7"/>
      <c r="I87" s="7"/>
      <c r="J87" s="7"/>
      <c r="K87" s="7"/>
      <c r="L87" s="7"/>
      <c r="M87" s="20"/>
    </row>
    <row r="88" spans="1:13" ht="20.25" customHeight="1">
      <c r="A88" s="19"/>
      <c r="B88" s="7"/>
      <c r="C88" s="7"/>
      <c r="D88" s="7"/>
      <c r="E88" s="7"/>
      <c r="F88" s="7"/>
      <c r="G88" s="7"/>
      <c r="H88" s="7"/>
      <c r="I88" s="7"/>
      <c r="J88" s="7"/>
      <c r="K88" s="7"/>
      <c r="L88" s="7"/>
      <c r="M88" s="20"/>
    </row>
    <row r="89" spans="1:13" ht="20.25" customHeight="1">
      <c r="A89" s="19"/>
      <c r="B89" s="7"/>
      <c r="C89" s="7"/>
      <c r="D89" s="7"/>
      <c r="E89" s="7"/>
      <c r="F89" s="7"/>
      <c r="G89" s="7"/>
      <c r="H89" s="7"/>
      <c r="I89" s="7"/>
      <c r="J89" s="7"/>
      <c r="K89" s="7"/>
      <c r="L89" s="7"/>
      <c r="M89" s="20"/>
    </row>
    <row r="90" spans="1:13" ht="20.25" customHeight="1">
      <c r="A90" s="19"/>
      <c r="B90" s="7"/>
      <c r="C90" s="7"/>
      <c r="D90" s="7"/>
      <c r="E90" s="7"/>
      <c r="F90" s="7"/>
      <c r="G90" s="7"/>
      <c r="H90" s="7"/>
      <c r="I90" s="7"/>
      <c r="J90" s="7"/>
      <c r="K90" s="7"/>
      <c r="L90" s="7"/>
      <c r="M90" s="20"/>
    </row>
    <row r="91" spans="1:13" ht="20.25" customHeight="1">
      <c r="A91" s="19"/>
      <c r="B91" s="7"/>
      <c r="C91" s="7"/>
      <c r="D91" s="7"/>
      <c r="E91" s="7"/>
      <c r="F91" s="7"/>
      <c r="G91" s="7"/>
      <c r="H91" s="7"/>
      <c r="I91" s="7"/>
      <c r="J91" s="7"/>
      <c r="K91" s="7"/>
      <c r="L91" s="7"/>
      <c r="M91" s="20"/>
    </row>
    <row r="92" spans="1:13" ht="20.25" customHeight="1">
      <c r="A92" s="19"/>
      <c r="B92" s="7"/>
      <c r="C92" s="7"/>
      <c r="D92" s="7"/>
      <c r="E92" s="7"/>
      <c r="F92" s="7"/>
      <c r="G92" s="7"/>
      <c r="H92" s="7"/>
      <c r="I92" s="7"/>
      <c r="J92" s="7"/>
      <c r="K92" s="7"/>
      <c r="L92" s="7"/>
      <c r="M92" s="20"/>
    </row>
    <row r="93" spans="1:13" ht="20.25" customHeight="1">
      <c r="A93" s="19"/>
      <c r="B93" s="7"/>
      <c r="C93" s="7"/>
      <c r="D93" s="7"/>
      <c r="E93" s="7"/>
      <c r="F93" s="7"/>
      <c r="G93" s="7"/>
      <c r="H93" s="7"/>
      <c r="I93" s="7"/>
      <c r="J93" s="7"/>
      <c r="K93" s="7"/>
      <c r="L93" s="7"/>
      <c r="M93" s="20"/>
    </row>
    <row r="94" spans="1:13" ht="20.25" customHeight="1">
      <c r="A94" s="19"/>
      <c r="B94" s="7"/>
      <c r="C94" s="7"/>
      <c r="D94" s="7"/>
      <c r="E94" s="7"/>
      <c r="F94" s="7"/>
      <c r="G94" s="7"/>
      <c r="H94" s="7"/>
      <c r="I94" s="7"/>
      <c r="J94" s="7"/>
      <c r="K94" s="7"/>
      <c r="L94" s="7"/>
      <c r="M94" s="20"/>
    </row>
    <row r="95" spans="1:13" ht="20.25" customHeight="1">
      <c r="A95" s="19"/>
      <c r="B95" s="7"/>
      <c r="C95" s="7"/>
      <c r="D95" s="7"/>
      <c r="E95" s="7"/>
      <c r="F95" s="7"/>
      <c r="G95" s="7"/>
      <c r="H95" s="7"/>
      <c r="I95" s="7"/>
      <c r="J95" s="7"/>
      <c r="K95" s="7"/>
      <c r="L95" s="7"/>
      <c r="M95" s="20"/>
    </row>
    <row r="96" spans="1:13" ht="20.25" customHeight="1">
      <c r="A96" s="19"/>
      <c r="B96" s="7"/>
      <c r="C96" s="7"/>
      <c r="D96" s="7"/>
      <c r="E96" s="7"/>
      <c r="F96" s="7"/>
      <c r="G96" s="7"/>
      <c r="H96" s="7"/>
      <c r="I96" s="7"/>
      <c r="J96" s="7"/>
      <c r="K96" s="7"/>
      <c r="L96" s="7"/>
      <c r="M96" s="20"/>
    </row>
    <row r="97" spans="1:13" ht="20.25" customHeight="1">
      <c r="A97" s="19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20"/>
    </row>
    <row r="98" spans="1:13" ht="20.25" customHeight="1">
      <c r="A98" s="19"/>
      <c r="B98" s="7"/>
      <c r="C98" s="7"/>
      <c r="D98" s="7"/>
      <c r="E98" s="7"/>
      <c r="F98" s="7"/>
      <c r="G98" s="7"/>
      <c r="H98" s="7"/>
      <c r="I98" s="7"/>
      <c r="J98" s="7"/>
      <c r="K98" s="7"/>
      <c r="L98" s="7"/>
      <c r="M98" s="20"/>
    </row>
    <row r="99" spans="1:13" ht="20.25" customHeight="1">
      <c r="A99" s="19"/>
      <c r="B99" s="7"/>
      <c r="C99" s="7"/>
      <c r="D99" s="7"/>
      <c r="E99" s="7"/>
      <c r="F99" s="7"/>
      <c r="G99" s="7"/>
      <c r="H99" s="7"/>
      <c r="I99" s="7"/>
      <c r="J99" s="7"/>
      <c r="K99" s="7"/>
      <c r="L99" s="7"/>
      <c r="M99" s="20"/>
    </row>
    <row r="100" spans="1:13" ht="20.25" customHeight="1">
      <c r="A100" s="19"/>
      <c r="B100" s="7"/>
      <c r="C100" s="7"/>
      <c r="D100" s="7"/>
      <c r="E100" s="7"/>
      <c r="F100" s="7"/>
      <c r="G100" s="7"/>
      <c r="H100" s="7"/>
      <c r="I100" s="7"/>
      <c r="J100" s="7"/>
      <c r="K100" s="7"/>
      <c r="L100" s="7"/>
      <c r="M100" s="20"/>
    </row>
    <row r="101" spans="1:13" ht="20.25" customHeight="1">
      <c r="A101" s="19"/>
      <c r="B101" s="7"/>
      <c r="C101" s="7"/>
      <c r="D101" s="7"/>
      <c r="E101" s="7"/>
      <c r="F101" s="7"/>
      <c r="G101" s="7"/>
      <c r="H101" s="7"/>
      <c r="I101" s="7"/>
      <c r="J101" s="7"/>
      <c r="K101" s="7"/>
      <c r="L101" s="7"/>
      <c r="M101" s="20"/>
    </row>
    <row r="102" spans="1:13" ht="20.25" customHeight="1">
      <c r="A102" s="19"/>
      <c r="B102" s="7"/>
      <c r="C102" s="7"/>
      <c r="D102" s="7"/>
      <c r="E102" s="7"/>
      <c r="F102" s="7"/>
      <c r="G102" s="7"/>
      <c r="H102" s="7"/>
      <c r="I102" s="7"/>
      <c r="J102" s="7"/>
      <c r="K102" s="7"/>
      <c r="L102" s="7"/>
      <c r="M102" s="20"/>
    </row>
    <row r="103" spans="1:13" ht="20.25" customHeight="1">
      <c r="A103" s="19"/>
      <c r="B103" s="7"/>
      <c r="C103" s="7"/>
      <c r="D103" s="7"/>
      <c r="E103" s="7"/>
      <c r="F103" s="7"/>
      <c r="G103" s="7"/>
      <c r="H103" s="7"/>
      <c r="I103" s="7"/>
      <c r="J103" s="7"/>
      <c r="K103" s="7"/>
      <c r="L103" s="7"/>
      <c r="M103" s="20"/>
    </row>
    <row r="104" spans="1:13" ht="20.25" customHeight="1">
      <c r="A104" s="19"/>
      <c r="B104" s="7"/>
      <c r="C104" s="7"/>
      <c r="D104" s="7"/>
      <c r="E104" s="7"/>
      <c r="F104" s="7"/>
      <c r="G104" s="7"/>
      <c r="H104" s="7"/>
      <c r="I104" s="7"/>
      <c r="J104" s="7"/>
      <c r="K104" s="7"/>
      <c r="L104" s="7"/>
      <c r="M104" s="20"/>
    </row>
    <row r="105" spans="1:13" ht="20.25" customHeight="1">
      <c r="A105" s="19"/>
      <c r="B105" s="7"/>
      <c r="C105" s="7"/>
      <c r="D105" s="7"/>
      <c r="E105" s="7"/>
      <c r="F105" s="7"/>
      <c r="G105" s="7"/>
      <c r="H105" s="7"/>
      <c r="I105" s="7"/>
      <c r="J105" s="7"/>
      <c r="K105" s="7"/>
      <c r="L105" s="7"/>
      <c r="M105" s="20"/>
    </row>
    <row r="106" spans="1:13" ht="20.25" customHeight="1">
      <c r="A106" s="19"/>
      <c r="B106" s="7"/>
      <c r="C106" s="7"/>
      <c r="D106" s="7"/>
      <c r="E106" s="7"/>
      <c r="F106" s="7"/>
      <c r="G106" s="7"/>
      <c r="H106" s="7"/>
      <c r="I106" s="7"/>
      <c r="J106" s="7"/>
      <c r="K106" s="7"/>
      <c r="L106" s="7"/>
      <c r="M106" s="20"/>
    </row>
    <row r="107" spans="1:13" ht="20.25" customHeight="1">
      <c r="A107" s="19"/>
      <c r="B107" s="7"/>
      <c r="C107" s="7"/>
      <c r="D107" s="7"/>
      <c r="E107" s="7"/>
      <c r="F107" s="7"/>
      <c r="G107" s="7"/>
      <c r="H107" s="7"/>
      <c r="I107" s="7"/>
      <c r="J107" s="7"/>
      <c r="K107" s="7"/>
      <c r="L107" s="7"/>
      <c r="M107" s="20"/>
    </row>
    <row r="108" spans="1:13" ht="20.25" customHeight="1">
      <c r="A108" s="19"/>
      <c r="B108" s="7"/>
      <c r="C108" s="7"/>
      <c r="D108" s="7"/>
      <c r="E108" s="7"/>
      <c r="F108" s="7"/>
      <c r="G108" s="7"/>
      <c r="H108" s="7"/>
      <c r="I108" s="7"/>
      <c r="J108" s="7"/>
      <c r="K108" s="7"/>
      <c r="L108" s="7"/>
      <c r="M108" s="20"/>
    </row>
    <row r="109" spans="1:13" ht="20.25" customHeight="1">
      <c r="A109" s="19"/>
      <c r="B109" s="7"/>
      <c r="C109" s="7"/>
      <c r="D109" s="7"/>
      <c r="E109" s="7"/>
      <c r="F109" s="7"/>
      <c r="G109" s="7"/>
      <c r="H109" s="7"/>
      <c r="I109" s="7"/>
      <c r="J109" s="7"/>
      <c r="K109" s="7"/>
      <c r="L109" s="7"/>
      <c r="M109" s="20"/>
    </row>
    <row r="110" spans="1:13" ht="20.25" customHeight="1">
      <c r="A110" s="19"/>
      <c r="B110" s="7"/>
      <c r="C110" s="7"/>
      <c r="D110" s="7"/>
      <c r="E110" s="7"/>
      <c r="F110" s="7"/>
      <c r="G110" s="7"/>
      <c r="H110" s="7"/>
      <c r="I110" s="7"/>
      <c r="J110" s="7"/>
      <c r="K110" s="7"/>
      <c r="L110" s="7"/>
      <c r="M110" s="20"/>
    </row>
    <row r="111" spans="1:13" ht="20.25" customHeight="1">
      <c r="A111" s="19"/>
      <c r="B111" s="7"/>
      <c r="C111" s="7"/>
      <c r="D111" s="7"/>
      <c r="E111" s="7"/>
      <c r="F111" s="7"/>
      <c r="G111" s="7"/>
      <c r="H111" s="7"/>
      <c r="I111" s="7"/>
      <c r="J111" s="7"/>
      <c r="K111" s="7"/>
      <c r="L111" s="7"/>
      <c r="M111" s="20"/>
    </row>
    <row r="112" spans="1:13" ht="20.25" customHeight="1">
      <c r="A112" s="19"/>
      <c r="B112" s="7"/>
      <c r="C112" s="7"/>
      <c r="D112" s="7"/>
      <c r="E112" s="7"/>
      <c r="F112" s="7"/>
      <c r="G112" s="7"/>
      <c r="H112" s="7"/>
      <c r="I112" s="7"/>
      <c r="J112" s="7"/>
      <c r="K112" s="7"/>
      <c r="L112" s="7"/>
      <c r="M112" s="20"/>
    </row>
    <row r="113" spans="1:13" ht="20.25" customHeight="1">
      <c r="A113" s="19"/>
      <c r="B113" s="7"/>
      <c r="C113" s="7"/>
      <c r="D113" s="7"/>
      <c r="E113" s="7"/>
      <c r="F113" s="7"/>
      <c r="G113" s="7"/>
      <c r="H113" s="7"/>
      <c r="I113" s="7"/>
      <c r="J113" s="7"/>
      <c r="K113" s="7"/>
      <c r="L113" s="7"/>
      <c r="M113" s="20"/>
    </row>
    <row r="114" spans="1:13" ht="20.25" customHeight="1">
      <c r="A114" s="19"/>
      <c r="B114" s="7"/>
      <c r="C114" s="7"/>
      <c r="D114" s="7"/>
      <c r="E114" s="7"/>
      <c r="F114" s="7"/>
      <c r="G114" s="7"/>
      <c r="H114" s="7"/>
      <c r="I114" s="7"/>
      <c r="J114" s="7"/>
      <c r="K114" s="7"/>
      <c r="L114" s="7"/>
      <c r="M114" s="20"/>
    </row>
    <row r="115" spans="1:13" ht="20.25" customHeight="1">
      <c r="A115" s="19"/>
      <c r="B115" s="7"/>
      <c r="C115" s="7"/>
      <c r="D115" s="7"/>
      <c r="E115" s="7"/>
      <c r="F115" s="7"/>
      <c r="G115" s="7"/>
      <c r="H115" s="7"/>
      <c r="I115" s="7"/>
      <c r="J115" s="7"/>
      <c r="K115" s="7"/>
      <c r="L115" s="7"/>
      <c r="M115" s="20"/>
    </row>
    <row r="116" spans="1:13" ht="20.25" customHeight="1">
      <c r="A116" s="19"/>
      <c r="B116" s="7"/>
      <c r="C116" s="7"/>
      <c r="D116" s="7"/>
      <c r="E116" s="7"/>
      <c r="F116" s="7"/>
      <c r="G116" s="7"/>
      <c r="H116" s="7"/>
      <c r="I116" s="7"/>
      <c r="J116" s="7"/>
      <c r="K116" s="7"/>
      <c r="L116" s="7"/>
      <c r="M116" s="20"/>
    </row>
    <row r="117" spans="1:13" ht="20.25" customHeight="1">
      <c r="A117" s="19"/>
      <c r="B117" s="7"/>
      <c r="C117" s="7"/>
      <c r="D117" s="7"/>
      <c r="E117" s="7"/>
      <c r="F117" s="7"/>
      <c r="G117" s="7"/>
      <c r="H117" s="7"/>
      <c r="I117" s="7"/>
      <c r="J117" s="7"/>
      <c r="K117" s="7"/>
      <c r="L117" s="7"/>
      <c r="M117" s="20"/>
    </row>
    <row r="118" spans="1:13" ht="20.25" customHeight="1">
      <c r="A118" s="19"/>
      <c r="B118" s="7"/>
      <c r="C118" s="7"/>
      <c r="D118" s="7"/>
      <c r="E118" s="7"/>
      <c r="F118" s="7"/>
      <c r="G118" s="7"/>
      <c r="H118" s="7"/>
      <c r="I118" s="7"/>
      <c r="J118" s="7"/>
      <c r="K118" s="7"/>
      <c r="L118" s="7"/>
      <c r="M118" s="20"/>
    </row>
    <row r="119" spans="1:13" ht="20.25" customHeight="1">
      <c r="A119" s="19"/>
      <c r="B119" s="7"/>
      <c r="C119" s="7"/>
      <c r="D119" s="7"/>
      <c r="E119" s="7"/>
      <c r="F119" s="7"/>
      <c r="G119" s="7"/>
      <c r="H119" s="7"/>
      <c r="I119" s="7"/>
      <c r="J119" s="7"/>
      <c r="K119" s="7"/>
      <c r="L119" s="7"/>
      <c r="M119" s="20"/>
    </row>
    <row r="120" spans="1:13" ht="20.25" customHeight="1">
      <c r="A120" s="19"/>
      <c r="B120" s="7"/>
      <c r="C120" s="7"/>
      <c r="D120" s="7"/>
      <c r="E120" s="7"/>
      <c r="F120" s="7"/>
      <c r="G120" s="7"/>
      <c r="H120" s="7"/>
      <c r="I120" s="7"/>
      <c r="J120" s="7"/>
      <c r="K120" s="7"/>
      <c r="L120" s="7"/>
      <c r="M120" s="20"/>
    </row>
    <row r="121" spans="1:13" ht="20.25" customHeight="1">
      <c r="A121" s="19"/>
      <c r="B121" s="7"/>
      <c r="C121" s="7"/>
      <c r="D121" s="7"/>
      <c r="E121" s="7"/>
      <c r="F121" s="7"/>
      <c r="G121" s="7"/>
      <c r="H121" s="7"/>
      <c r="I121" s="7"/>
      <c r="J121" s="7"/>
      <c r="K121" s="7"/>
      <c r="L121" s="7"/>
      <c r="M121" s="20"/>
    </row>
    <row r="122" spans="1:13" ht="20.25" customHeight="1">
      <c r="A122" s="19"/>
      <c r="B122" s="7"/>
      <c r="C122" s="7"/>
      <c r="D122" s="7"/>
      <c r="E122" s="7"/>
      <c r="F122" s="7"/>
      <c r="G122" s="7"/>
      <c r="H122" s="7"/>
      <c r="I122" s="7"/>
      <c r="J122" s="7"/>
      <c r="K122" s="7"/>
      <c r="L122" s="7"/>
      <c r="M122" s="20"/>
    </row>
    <row r="123" spans="1:13" ht="20.25" customHeight="1">
      <c r="A123" s="19"/>
      <c r="B123" s="7"/>
      <c r="C123" s="7"/>
      <c r="D123" s="7"/>
      <c r="E123" s="7"/>
      <c r="F123" s="7"/>
      <c r="G123" s="7"/>
      <c r="H123" s="7"/>
      <c r="I123" s="7"/>
      <c r="J123" s="7"/>
      <c r="K123" s="7"/>
      <c r="L123" s="7"/>
      <c r="M123" s="20"/>
    </row>
    <row r="124" spans="1:13" ht="20.25" customHeight="1">
      <c r="A124" s="19"/>
      <c r="B124" s="7"/>
      <c r="C124" s="7"/>
      <c r="D124" s="7"/>
      <c r="E124" s="7"/>
      <c r="F124" s="7"/>
      <c r="G124" s="7"/>
      <c r="H124" s="7"/>
      <c r="I124" s="7"/>
      <c r="J124" s="7"/>
      <c r="K124" s="7"/>
      <c r="L124" s="7"/>
      <c r="M124" s="20"/>
    </row>
    <row r="125" spans="1:13" ht="20.25" customHeight="1">
      <c r="A125" s="19"/>
      <c r="B125" s="7"/>
      <c r="C125" s="7"/>
      <c r="D125" s="7"/>
      <c r="E125" s="7"/>
      <c r="F125" s="7"/>
      <c r="G125" s="7"/>
      <c r="H125" s="7"/>
      <c r="I125" s="7"/>
      <c r="J125" s="7"/>
      <c r="K125" s="7"/>
      <c r="L125" s="7"/>
      <c r="M125" s="20"/>
    </row>
    <row r="126" spans="1:13" ht="20.25" customHeight="1">
      <c r="A126" s="19"/>
      <c r="B126" s="7"/>
      <c r="C126" s="7"/>
      <c r="D126" s="7"/>
      <c r="E126" s="7"/>
      <c r="F126" s="7"/>
      <c r="G126" s="7"/>
      <c r="H126" s="7"/>
      <c r="I126" s="7"/>
      <c r="J126" s="7"/>
      <c r="K126" s="7"/>
      <c r="L126" s="7"/>
      <c r="M126" s="20"/>
    </row>
    <row r="127" spans="1:13" ht="20.25" customHeight="1">
      <c r="A127" s="19"/>
      <c r="B127" s="7"/>
      <c r="C127" s="7"/>
      <c r="D127" s="7"/>
      <c r="E127" s="7"/>
      <c r="F127" s="7"/>
      <c r="G127" s="7"/>
      <c r="H127" s="7"/>
      <c r="I127" s="7"/>
      <c r="J127" s="7"/>
      <c r="K127" s="7"/>
      <c r="L127" s="7"/>
      <c r="M127" s="20"/>
    </row>
    <row r="128" spans="1:13" ht="20.25" customHeight="1">
      <c r="A128" s="19"/>
      <c r="B128" s="7"/>
      <c r="C128" s="7"/>
      <c r="D128" s="7"/>
      <c r="E128" s="7"/>
      <c r="F128" s="7"/>
      <c r="G128" s="7"/>
      <c r="H128" s="7"/>
      <c r="I128" s="7"/>
      <c r="J128" s="7"/>
      <c r="K128" s="7"/>
      <c r="L128" s="7"/>
      <c r="M128" s="20"/>
    </row>
    <row r="129" spans="1:13" ht="20.25" customHeight="1">
      <c r="A129" s="19"/>
      <c r="B129" s="7"/>
      <c r="C129" s="7"/>
      <c r="D129" s="7"/>
      <c r="E129" s="7"/>
      <c r="F129" s="7"/>
      <c r="G129" s="7"/>
      <c r="H129" s="7"/>
      <c r="I129" s="7"/>
      <c r="J129" s="7"/>
      <c r="K129" s="7"/>
      <c r="L129" s="7"/>
      <c r="M129" s="20"/>
    </row>
    <row r="130" spans="1:13" ht="20.25" customHeight="1">
      <c r="A130" s="19"/>
      <c r="B130" s="7"/>
      <c r="C130" s="7"/>
      <c r="D130" s="7"/>
      <c r="E130" s="7"/>
      <c r="F130" s="7"/>
      <c r="G130" s="7"/>
      <c r="H130" s="7"/>
      <c r="I130" s="7"/>
      <c r="J130" s="7"/>
      <c r="K130" s="7"/>
      <c r="L130" s="7"/>
      <c r="M130" s="20"/>
    </row>
    <row r="131" spans="1:13" ht="20.25" customHeight="1">
      <c r="A131" s="19"/>
      <c r="B131" s="7"/>
      <c r="C131" s="7"/>
      <c r="D131" s="7"/>
      <c r="E131" s="7"/>
      <c r="F131" s="7"/>
      <c r="G131" s="7"/>
      <c r="H131" s="7"/>
      <c r="I131" s="7"/>
      <c r="J131" s="7"/>
      <c r="K131" s="7"/>
      <c r="L131" s="7"/>
      <c r="M131" s="20"/>
    </row>
    <row r="132" spans="1:13" ht="20.25" customHeight="1">
      <c r="A132" s="19"/>
      <c r="B132" s="7"/>
      <c r="C132" s="7"/>
      <c r="D132" s="7"/>
      <c r="E132" s="7"/>
      <c r="F132" s="7"/>
      <c r="G132" s="7"/>
      <c r="H132" s="7"/>
      <c r="I132" s="7"/>
      <c r="J132" s="7"/>
      <c r="K132" s="7"/>
      <c r="L132" s="7"/>
      <c r="M132" s="20"/>
    </row>
    <row r="133" spans="1:13" ht="20.25" customHeight="1">
      <c r="A133" s="19"/>
      <c r="B133" s="7"/>
      <c r="C133" s="7"/>
      <c r="D133" s="7"/>
      <c r="E133" s="7"/>
      <c r="F133" s="7"/>
      <c r="G133" s="7"/>
      <c r="H133" s="7"/>
      <c r="I133" s="7"/>
      <c r="J133" s="7"/>
      <c r="K133" s="7"/>
      <c r="L133" s="7"/>
      <c r="M133" s="20"/>
    </row>
    <row r="134" spans="1:13" ht="20.25" customHeight="1">
      <c r="A134" s="19"/>
      <c r="B134" s="7"/>
      <c r="C134" s="7"/>
      <c r="D134" s="7"/>
      <c r="E134" s="7"/>
      <c r="F134" s="7"/>
      <c r="G134" s="7"/>
      <c r="H134" s="7"/>
      <c r="I134" s="7"/>
      <c r="J134" s="7"/>
      <c r="K134" s="7"/>
      <c r="L134" s="7"/>
      <c r="M134" s="20"/>
    </row>
    <row r="135" spans="1:13" ht="20.25" customHeight="1">
      <c r="A135" s="19"/>
      <c r="B135" s="7"/>
      <c r="C135" s="7"/>
      <c r="D135" s="7"/>
      <c r="E135" s="7"/>
      <c r="F135" s="7"/>
      <c r="G135" s="7"/>
      <c r="H135" s="7"/>
      <c r="I135" s="7"/>
      <c r="J135" s="7"/>
      <c r="K135" s="7"/>
      <c r="L135" s="7"/>
      <c r="M135" s="20"/>
    </row>
    <row r="136" spans="1:13" ht="20.25" customHeight="1">
      <c r="A136" s="19"/>
      <c r="B136" s="7"/>
      <c r="C136" s="7"/>
      <c r="D136" s="7"/>
      <c r="E136" s="7"/>
      <c r="F136" s="7"/>
      <c r="G136" s="7"/>
      <c r="H136" s="7"/>
      <c r="I136" s="7"/>
      <c r="J136" s="7"/>
      <c r="K136" s="7"/>
      <c r="L136" s="7"/>
      <c r="M136" s="20"/>
    </row>
    <row r="137" spans="1:13" ht="20.25" customHeight="1">
      <c r="A137" s="19"/>
      <c r="B137" s="7"/>
      <c r="C137" s="7"/>
      <c r="D137" s="7"/>
      <c r="E137" s="7"/>
      <c r="F137" s="7"/>
      <c r="G137" s="7"/>
      <c r="H137" s="7"/>
      <c r="I137" s="7"/>
      <c r="J137" s="7"/>
      <c r="K137" s="7"/>
      <c r="L137" s="7"/>
      <c r="M137" s="20"/>
    </row>
    <row r="138" spans="1:13" ht="20.25" customHeight="1">
      <c r="A138" s="19"/>
      <c r="B138" s="7"/>
      <c r="C138" s="7"/>
      <c r="D138" s="7"/>
      <c r="E138" s="7"/>
      <c r="F138" s="7"/>
      <c r="G138" s="7"/>
      <c r="H138" s="7"/>
      <c r="I138" s="7"/>
      <c r="J138" s="7"/>
      <c r="K138" s="7"/>
      <c r="L138" s="7"/>
      <c r="M138" s="20"/>
    </row>
    <row r="139" spans="1:13" ht="20.25" customHeight="1">
      <c r="A139" s="19"/>
      <c r="B139" s="7"/>
      <c r="C139" s="7"/>
      <c r="D139" s="7"/>
      <c r="E139" s="7"/>
      <c r="F139" s="7"/>
      <c r="G139" s="7"/>
      <c r="H139" s="7"/>
      <c r="I139" s="7"/>
      <c r="J139" s="7"/>
      <c r="K139" s="7"/>
      <c r="L139" s="7"/>
      <c r="M139" s="20"/>
    </row>
    <row r="140" spans="1:13" ht="20.25" customHeight="1">
      <c r="A140" s="19"/>
      <c r="B140" s="7"/>
      <c r="C140" s="7"/>
      <c r="D140" s="7"/>
      <c r="E140" s="7"/>
      <c r="F140" s="7"/>
      <c r="G140" s="7"/>
      <c r="H140" s="7"/>
      <c r="I140" s="7"/>
      <c r="J140" s="7"/>
      <c r="K140" s="7"/>
      <c r="L140" s="7"/>
      <c r="M140" s="20"/>
    </row>
    <row r="141" spans="1:13" ht="20.25" customHeight="1">
      <c r="A141" s="19"/>
      <c r="B141" s="7"/>
      <c r="C141" s="7"/>
      <c r="D141" s="7"/>
      <c r="E141" s="7"/>
      <c r="F141" s="7"/>
      <c r="G141" s="7"/>
      <c r="H141" s="7"/>
      <c r="I141" s="7"/>
      <c r="J141" s="7"/>
      <c r="K141" s="7"/>
      <c r="L141" s="7"/>
      <c r="M141" s="20"/>
    </row>
    <row r="142" spans="1:13" ht="20.25" customHeight="1">
      <c r="A142" s="19"/>
      <c r="B142" s="7"/>
      <c r="C142" s="7"/>
      <c r="D142" s="7"/>
      <c r="E142" s="7"/>
      <c r="F142" s="7"/>
      <c r="G142" s="7"/>
      <c r="H142" s="7"/>
      <c r="I142" s="7"/>
      <c r="J142" s="7"/>
      <c r="K142" s="7"/>
      <c r="L142" s="7"/>
      <c r="M142" s="20"/>
    </row>
    <row r="143" spans="1:13" ht="20.25" customHeight="1">
      <c r="A143" s="19"/>
      <c r="B143" s="7"/>
      <c r="C143" s="7"/>
      <c r="D143" s="7"/>
      <c r="E143" s="7"/>
      <c r="F143" s="7"/>
      <c r="G143" s="7"/>
      <c r="H143" s="7"/>
      <c r="I143" s="7"/>
      <c r="J143" s="7"/>
      <c r="K143" s="7"/>
      <c r="L143" s="7"/>
      <c r="M143" s="20"/>
    </row>
    <row r="144" spans="1:13" ht="20.25" customHeight="1">
      <c r="A144" s="19"/>
      <c r="B144" s="7"/>
      <c r="C144" s="7"/>
      <c r="D144" s="7"/>
      <c r="E144" s="7"/>
      <c r="F144" s="7"/>
      <c r="G144" s="7"/>
      <c r="H144" s="7"/>
      <c r="I144" s="7"/>
      <c r="J144" s="7"/>
      <c r="K144" s="7"/>
      <c r="L144" s="7"/>
      <c r="M144" s="20"/>
    </row>
    <row r="145" spans="1:13" ht="20.25" customHeight="1">
      <c r="A145" s="19"/>
      <c r="B145" s="7"/>
      <c r="C145" s="7"/>
      <c r="D145" s="7"/>
      <c r="E145" s="7"/>
      <c r="F145" s="7"/>
      <c r="G145" s="7"/>
      <c r="H145" s="7"/>
      <c r="I145" s="7"/>
      <c r="J145" s="7"/>
      <c r="K145" s="7"/>
      <c r="L145" s="7"/>
      <c r="M145" s="20"/>
    </row>
    <row r="146" spans="1:13" ht="20.25" customHeight="1">
      <c r="A146" s="19"/>
      <c r="B146" s="7"/>
      <c r="C146" s="7"/>
      <c r="D146" s="7"/>
      <c r="E146" s="7"/>
      <c r="F146" s="7"/>
      <c r="G146" s="7"/>
      <c r="H146" s="7"/>
      <c r="I146" s="7"/>
      <c r="J146" s="7"/>
      <c r="K146" s="7"/>
      <c r="L146" s="7"/>
      <c r="M146" s="20"/>
    </row>
    <row r="147" spans="1:13" ht="20.25" customHeight="1">
      <c r="A147" s="19"/>
      <c r="B147" s="7"/>
      <c r="C147" s="7"/>
      <c r="D147" s="7"/>
      <c r="E147" s="7"/>
      <c r="F147" s="7"/>
      <c r="G147" s="7"/>
      <c r="H147" s="7"/>
      <c r="I147" s="7"/>
      <c r="J147" s="7"/>
      <c r="K147" s="7"/>
      <c r="L147" s="7"/>
      <c r="M147" s="20"/>
    </row>
    <row r="148" spans="1:13" ht="20.25" customHeight="1">
      <c r="A148" s="19"/>
      <c r="B148" s="7"/>
      <c r="C148" s="7"/>
      <c r="D148" s="7"/>
      <c r="E148" s="7"/>
      <c r="F148" s="7"/>
      <c r="G148" s="7"/>
      <c r="H148" s="7"/>
      <c r="I148" s="7"/>
      <c r="J148" s="7"/>
      <c r="K148" s="7"/>
      <c r="L148" s="7"/>
      <c r="M148" s="20"/>
    </row>
    <row r="149" spans="1:13" ht="20.25" customHeight="1">
      <c r="A149" s="19"/>
      <c r="B149" s="7"/>
      <c r="C149" s="7"/>
      <c r="D149" s="7"/>
      <c r="E149" s="7"/>
      <c r="F149" s="7"/>
      <c r="G149" s="7"/>
      <c r="H149" s="7"/>
      <c r="I149" s="7"/>
      <c r="J149" s="7"/>
      <c r="K149" s="7"/>
      <c r="L149" s="7"/>
      <c r="M149" s="20"/>
    </row>
    <row r="150" spans="1:13" ht="20.25" customHeight="1">
      <c r="A150" s="19"/>
      <c r="B150" s="7"/>
      <c r="C150" s="7"/>
      <c r="D150" s="7"/>
      <c r="E150" s="7"/>
      <c r="F150" s="7"/>
      <c r="G150" s="7"/>
      <c r="H150" s="7"/>
      <c r="I150" s="7"/>
      <c r="J150" s="7"/>
      <c r="K150" s="7"/>
      <c r="L150" s="7"/>
      <c r="M150" s="20"/>
    </row>
    <row r="151" spans="1:13" ht="20.25" customHeight="1">
      <c r="A151" s="19"/>
      <c r="B151" s="7"/>
      <c r="C151" s="7"/>
      <c r="D151" s="7"/>
      <c r="E151" s="7"/>
      <c r="F151" s="7"/>
      <c r="G151" s="7"/>
      <c r="H151" s="7"/>
      <c r="I151" s="7"/>
      <c r="J151" s="7"/>
      <c r="K151" s="7"/>
      <c r="L151" s="7"/>
      <c r="M151" s="20"/>
    </row>
    <row r="152" spans="1:13" ht="20.25" customHeight="1">
      <c r="A152" s="19"/>
      <c r="B152" s="7"/>
      <c r="C152" s="7"/>
      <c r="D152" s="7"/>
      <c r="E152" s="7"/>
      <c r="F152" s="7"/>
      <c r="G152" s="7"/>
      <c r="H152" s="7"/>
      <c r="I152" s="7"/>
      <c r="J152" s="7"/>
      <c r="K152" s="7"/>
      <c r="L152" s="7"/>
      <c r="M152" s="20"/>
    </row>
    <row r="153" spans="1:13" ht="20.25" customHeight="1">
      <c r="A153" s="19"/>
      <c r="B153" s="7"/>
      <c r="C153" s="7"/>
      <c r="D153" s="7"/>
      <c r="E153" s="7"/>
      <c r="F153" s="7"/>
      <c r="G153" s="7"/>
      <c r="H153" s="7"/>
      <c r="I153" s="7"/>
      <c r="J153" s="7"/>
      <c r="K153" s="7"/>
      <c r="L153" s="7"/>
      <c r="M153" s="20"/>
    </row>
    <row r="154" spans="1:13" ht="20.25" customHeight="1">
      <c r="A154" s="19"/>
      <c r="B154" s="7"/>
      <c r="C154" s="7"/>
      <c r="D154" s="7"/>
      <c r="E154" s="7"/>
      <c r="F154" s="7"/>
      <c r="G154" s="7"/>
      <c r="H154" s="7"/>
      <c r="I154" s="7"/>
      <c r="J154" s="7"/>
      <c r="K154" s="7"/>
      <c r="L154" s="7"/>
      <c r="M154" s="20"/>
    </row>
    <row r="155" spans="1:13" ht="20.25" customHeight="1">
      <c r="A155" s="19"/>
      <c r="B155" s="7"/>
      <c r="C155" s="7"/>
      <c r="D155" s="7"/>
      <c r="E155" s="7"/>
      <c r="F155" s="7"/>
      <c r="G155" s="7"/>
      <c r="H155" s="7"/>
      <c r="I155" s="7"/>
      <c r="J155" s="7"/>
      <c r="K155" s="7"/>
      <c r="L155" s="7"/>
      <c r="M155" s="20"/>
    </row>
    <row r="156" spans="1:13" ht="20.25" customHeight="1">
      <c r="A156" s="19"/>
      <c r="B156" s="7"/>
      <c r="C156" s="7"/>
      <c r="D156" s="7"/>
      <c r="E156" s="7"/>
      <c r="F156" s="7"/>
      <c r="G156" s="7"/>
      <c r="H156" s="7"/>
      <c r="I156" s="7"/>
      <c r="J156" s="7"/>
      <c r="K156" s="7"/>
      <c r="L156" s="7"/>
      <c r="M156" s="20"/>
    </row>
    <row r="157" spans="1:13" ht="20.25" customHeight="1">
      <c r="A157" s="19"/>
      <c r="B157" s="7"/>
      <c r="C157" s="7"/>
      <c r="D157" s="7"/>
      <c r="E157" s="7"/>
      <c r="F157" s="7"/>
      <c r="G157" s="7"/>
      <c r="H157" s="7"/>
      <c r="I157" s="7"/>
      <c r="J157" s="7"/>
      <c r="K157" s="7"/>
      <c r="L157" s="7"/>
      <c r="M157" s="20"/>
    </row>
    <row r="158" spans="1:13" ht="20.25" customHeight="1">
      <c r="A158" s="19"/>
      <c r="B158" s="7"/>
      <c r="C158" s="7"/>
      <c r="D158" s="7"/>
      <c r="E158" s="7"/>
      <c r="F158" s="7"/>
      <c r="G158" s="7"/>
      <c r="H158" s="7"/>
      <c r="I158" s="7"/>
      <c r="J158" s="7"/>
      <c r="K158" s="7"/>
      <c r="L158" s="7"/>
      <c r="M158" s="20"/>
    </row>
    <row r="159" spans="1:13" ht="20.25" customHeight="1">
      <c r="A159" s="19"/>
      <c r="B159" s="7"/>
      <c r="C159" s="7"/>
      <c r="D159" s="7"/>
      <c r="E159" s="7"/>
      <c r="F159" s="7"/>
      <c r="G159" s="7"/>
      <c r="H159" s="7"/>
      <c r="I159" s="7"/>
      <c r="J159" s="7"/>
      <c r="K159" s="7"/>
      <c r="L159" s="7"/>
      <c r="M159" s="20"/>
    </row>
    <row r="160" spans="1:13" ht="20.25" customHeight="1">
      <c r="A160" s="19"/>
      <c r="B160" s="7"/>
      <c r="C160" s="7"/>
      <c r="D160" s="7"/>
      <c r="E160" s="7"/>
      <c r="F160" s="7"/>
      <c r="G160" s="7"/>
      <c r="H160" s="7"/>
      <c r="I160" s="7"/>
      <c r="J160" s="7"/>
      <c r="K160" s="7"/>
      <c r="L160" s="7"/>
      <c r="M160" s="20"/>
    </row>
    <row r="161" spans="1:13" ht="20.25" customHeight="1">
      <c r="A161" s="19"/>
      <c r="B161" s="7"/>
      <c r="C161" s="7"/>
      <c r="D161" s="7"/>
      <c r="E161" s="7"/>
      <c r="F161" s="7"/>
      <c r="G161" s="7"/>
      <c r="H161" s="7"/>
      <c r="I161" s="7"/>
      <c r="J161" s="7"/>
      <c r="K161" s="7"/>
      <c r="L161" s="7"/>
      <c r="M161" s="20"/>
    </row>
    <row r="162" spans="1:13" ht="20.25" customHeight="1">
      <c r="A162" s="19"/>
      <c r="B162" s="7"/>
      <c r="C162" s="7"/>
      <c r="D162" s="7"/>
      <c r="E162" s="7"/>
      <c r="F162" s="7"/>
      <c r="G162" s="7"/>
      <c r="H162" s="7"/>
      <c r="I162" s="7"/>
      <c r="J162" s="7"/>
      <c r="K162" s="7"/>
      <c r="L162" s="7"/>
      <c r="M162" s="20"/>
    </row>
    <row r="163" spans="1:13" ht="20.25" customHeight="1">
      <c r="A163" s="19"/>
      <c r="B163" s="7"/>
      <c r="C163" s="7"/>
      <c r="D163" s="7"/>
      <c r="E163" s="7"/>
      <c r="F163" s="7"/>
      <c r="G163" s="7"/>
      <c r="H163" s="7"/>
      <c r="I163" s="7"/>
      <c r="J163" s="7"/>
      <c r="K163" s="7"/>
      <c r="L163" s="7"/>
      <c r="M163" s="20"/>
    </row>
    <row r="164" spans="1:13" ht="20.25" customHeight="1">
      <c r="A164" s="19"/>
      <c r="B164" s="7"/>
      <c r="C164" s="7"/>
      <c r="D164" s="7"/>
      <c r="E164" s="7"/>
      <c r="F164" s="7"/>
      <c r="G164" s="7"/>
      <c r="H164" s="7"/>
      <c r="I164" s="7"/>
      <c r="J164" s="7"/>
      <c r="K164" s="7"/>
      <c r="L164" s="7"/>
      <c r="M164" s="20"/>
    </row>
    <row r="165" spans="1:13" ht="20.25" customHeight="1">
      <c r="A165" s="19"/>
      <c r="B165" s="7"/>
      <c r="C165" s="7"/>
      <c r="D165" s="7"/>
      <c r="E165" s="7"/>
      <c r="F165" s="7"/>
      <c r="G165" s="7"/>
      <c r="H165" s="7"/>
      <c r="I165" s="7"/>
      <c r="J165" s="7"/>
      <c r="K165" s="7"/>
      <c r="L165" s="7"/>
      <c r="M165" s="20"/>
    </row>
    <row r="166" spans="1:13" ht="20.25" customHeight="1">
      <c r="A166" s="19"/>
      <c r="B166" s="7"/>
      <c r="C166" s="7"/>
      <c r="D166" s="7"/>
      <c r="E166" s="7"/>
      <c r="F166" s="7"/>
      <c r="G166" s="7"/>
      <c r="H166" s="7"/>
      <c r="I166" s="7"/>
      <c r="J166" s="7"/>
      <c r="K166" s="7"/>
      <c r="L166" s="7"/>
      <c r="M166" s="20"/>
    </row>
    <row r="167" spans="1:13" ht="20.25" customHeight="1">
      <c r="A167" s="19"/>
      <c r="B167" s="7"/>
      <c r="C167" s="7"/>
      <c r="D167" s="7"/>
      <c r="E167" s="7"/>
      <c r="F167" s="7"/>
      <c r="G167" s="7"/>
      <c r="H167" s="7"/>
      <c r="I167" s="7"/>
      <c r="J167" s="7"/>
      <c r="K167" s="7"/>
      <c r="L167" s="7"/>
      <c r="M167" s="20"/>
    </row>
    <row r="168" spans="1:13" ht="20.25" customHeight="1">
      <c r="A168" s="19"/>
      <c r="B168" s="7"/>
      <c r="C168" s="7"/>
      <c r="D168" s="7"/>
      <c r="E168" s="7"/>
      <c r="F168" s="7"/>
      <c r="G168" s="7"/>
      <c r="H168" s="7"/>
      <c r="I168" s="7"/>
      <c r="J168" s="7"/>
      <c r="K168" s="7"/>
      <c r="L168" s="7"/>
      <c r="M168" s="20"/>
    </row>
    <row r="169" spans="1:13" ht="20.25" customHeight="1">
      <c r="A169" s="19"/>
      <c r="B169" s="7"/>
      <c r="C169" s="7"/>
      <c r="D169" s="7"/>
      <c r="E169" s="7"/>
      <c r="F169" s="7"/>
      <c r="G169" s="7"/>
      <c r="H169" s="7"/>
      <c r="I169" s="7"/>
      <c r="J169" s="7"/>
      <c r="K169" s="7"/>
      <c r="L169" s="7"/>
      <c r="M169" s="20"/>
    </row>
    <row r="170" spans="1:13" ht="20.25" customHeight="1">
      <c r="A170" s="19"/>
      <c r="B170" s="7"/>
      <c r="C170" s="7"/>
      <c r="D170" s="7"/>
      <c r="E170" s="7"/>
      <c r="F170" s="7"/>
      <c r="G170" s="7"/>
      <c r="H170" s="7"/>
      <c r="I170" s="7"/>
      <c r="J170" s="7"/>
      <c r="K170" s="7"/>
      <c r="L170" s="7"/>
      <c r="M170" s="20"/>
    </row>
    <row r="171" spans="1:13" ht="20.25" customHeight="1">
      <c r="A171" s="19"/>
      <c r="B171" s="7"/>
      <c r="C171" s="7"/>
      <c r="D171" s="7"/>
      <c r="E171" s="7"/>
      <c r="F171" s="7"/>
      <c r="G171" s="7"/>
      <c r="H171" s="7"/>
      <c r="I171" s="7"/>
      <c r="J171" s="7"/>
      <c r="K171" s="7"/>
      <c r="L171" s="7"/>
      <c r="M171" s="20"/>
    </row>
    <row r="172" spans="1:13" ht="20.25" customHeight="1">
      <c r="A172" s="19"/>
      <c r="B172" s="7"/>
      <c r="C172" s="7"/>
      <c r="D172" s="7"/>
      <c r="E172" s="7"/>
      <c r="F172" s="7"/>
      <c r="G172" s="7"/>
      <c r="H172" s="7"/>
      <c r="I172" s="7"/>
      <c r="J172" s="7"/>
      <c r="K172" s="7"/>
      <c r="L172" s="7"/>
      <c r="M172" s="20"/>
    </row>
    <row r="173" spans="1:13" ht="20.25" customHeight="1">
      <c r="A173" s="19"/>
      <c r="B173" s="7"/>
      <c r="C173" s="7"/>
      <c r="D173" s="7"/>
      <c r="E173" s="7"/>
      <c r="F173" s="7"/>
      <c r="G173" s="7"/>
      <c r="H173" s="7"/>
      <c r="I173" s="7"/>
      <c r="J173" s="7"/>
      <c r="K173" s="7"/>
      <c r="L173" s="7"/>
      <c r="M173" s="20"/>
    </row>
    <row r="174" spans="1:13" ht="20.25" customHeight="1">
      <c r="A174" s="19"/>
      <c r="B174" s="7"/>
      <c r="C174" s="7"/>
      <c r="D174" s="7"/>
      <c r="E174" s="7"/>
      <c r="F174" s="7"/>
      <c r="G174" s="7"/>
      <c r="H174" s="7"/>
      <c r="I174" s="7"/>
      <c r="J174" s="7"/>
      <c r="K174" s="7"/>
      <c r="L174" s="7"/>
      <c r="M174" s="20"/>
    </row>
    <row r="175" spans="1:13" ht="20.25" customHeight="1">
      <c r="A175" s="19"/>
      <c r="B175" s="7"/>
      <c r="C175" s="7"/>
      <c r="D175" s="7"/>
      <c r="E175" s="7"/>
      <c r="F175" s="7"/>
      <c r="G175" s="7"/>
      <c r="H175" s="7"/>
      <c r="I175" s="7"/>
      <c r="J175" s="7"/>
      <c r="K175" s="7"/>
      <c r="L175" s="7"/>
      <c r="M175" s="20"/>
    </row>
    <row r="176" spans="1:13" ht="20.25" customHeight="1">
      <c r="A176" s="19"/>
      <c r="B176" s="7"/>
      <c r="C176" s="7"/>
      <c r="D176" s="7"/>
      <c r="E176" s="7"/>
      <c r="F176" s="7"/>
      <c r="G176" s="7"/>
      <c r="H176" s="7"/>
      <c r="I176" s="7"/>
      <c r="J176" s="7"/>
      <c r="K176" s="7"/>
      <c r="L176" s="7"/>
      <c r="M176" s="20"/>
    </row>
    <row r="177" spans="1:13" ht="20.25" customHeight="1">
      <c r="A177" s="19"/>
      <c r="B177" s="7"/>
      <c r="C177" s="7"/>
      <c r="D177" s="7"/>
      <c r="E177" s="7"/>
      <c r="F177" s="7"/>
      <c r="G177" s="7"/>
      <c r="H177" s="7"/>
      <c r="I177" s="7"/>
      <c r="J177" s="7"/>
      <c r="K177" s="7"/>
      <c r="L177" s="7"/>
      <c r="M177" s="20"/>
    </row>
    <row r="178" spans="1:13" ht="20.25" customHeight="1">
      <c r="A178" s="19"/>
      <c r="B178" s="7"/>
      <c r="C178" s="7"/>
      <c r="D178" s="7"/>
      <c r="E178" s="7"/>
      <c r="F178" s="7"/>
      <c r="G178" s="7"/>
      <c r="H178" s="7"/>
      <c r="I178" s="7"/>
      <c r="J178" s="7"/>
      <c r="K178" s="7"/>
      <c r="L178" s="7"/>
      <c r="M178" s="20"/>
    </row>
    <row r="179" spans="1:13" ht="20.25" customHeight="1">
      <c r="A179" s="19"/>
      <c r="B179" s="7"/>
      <c r="C179" s="7"/>
      <c r="D179" s="7"/>
      <c r="E179" s="7"/>
      <c r="F179" s="7"/>
      <c r="G179" s="7"/>
      <c r="H179" s="7"/>
      <c r="I179" s="7"/>
      <c r="J179" s="7"/>
      <c r="K179" s="7"/>
      <c r="L179" s="7"/>
      <c r="M179" s="20"/>
    </row>
    <row r="180" spans="1:13" ht="20.25" customHeight="1">
      <c r="A180" s="19"/>
      <c r="B180" s="7"/>
      <c r="C180" s="7"/>
      <c r="D180" s="7"/>
      <c r="E180" s="7"/>
      <c r="F180" s="7"/>
      <c r="G180" s="7"/>
      <c r="H180" s="7"/>
      <c r="I180" s="7"/>
      <c r="J180" s="7"/>
      <c r="K180" s="7"/>
      <c r="L180" s="7"/>
      <c r="M180" s="20"/>
    </row>
    <row r="181" spans="1:13" ht="20.25" customHeight="1">
      <c r="A181" s="19"/>
      <c r="B181" s="7"/>
      <c r="C181" s="7"/>
      <c r="D181" s="7"/>
      <c r="E181" s="7"/>
      <c r="F181" s="7"/>
      <c r="G181" s="7"/>
      <c r="H181" s="7"/>
      <c r="I181" s="7"/>
      <c r="J181" s="7"/>
      <c r="K181" s="7"/>
      <c r="L181" s="7"/>
      <c r="M181" s="20"/>
    </row>
    <row r="182" spans="1:13" ht="20.25" customHeight="1">
      <c r="A182" s="19"/>
      <c r="B182" s="7"/>
      <c r="C182" s="7"/>
      <c r="D182" s="7"/>
      <c r="E182" s="7"/>
      <c r="F182" s="7"/>
      <c r="G182" s="7"/>
      <c r="H182" s="7"/>
      <c r="I182" s="7"/>
      <c r="J182" s="7"/>
      <c r="K182" s="7"/>
      <c r="L182" s="7"/>
      <c r="M182" s="20"/>
    </row>
    <row r="183" spans="1:13" ht="20.25" customHeight="1">
      <c r="A183" s="19"/>
      <c r="B183" s="7"/>
      <c r="C183" s="7"/>
      <c r="D183" s="7"/>
      <c r="E183" s="7"/>
      <c r="F183" s="7"/>
      <c r="G183" s="7"/>
      <c r="H183" s="7"/>
      <c r="I183" s="7"/>
      <c r="J183" s="7"/>
      <c r="K183" s="7"/>
      <c r="L183" s="7"/>
      <c r="M183" s="20"/>
    </row>
    <row r="184" spans="1:13" ht="20.25" customHeight="1">
      <c r="A184" s="19"/>
      <c r="B184" s="7"/>
      <c r="C184" s="7"/>
      <c r="D184" s="7"/>
      <c r="E184" s="7"/>
      <c r="F184" s="7"/>
      <c r="G184" s="7"/>
      <c r="H184" s="7"/>
      <c r="I184" s="7"/>
      <c r="J184" s="7"/>
      <c r="K184" s="7"/>
      <c r="L184" s="7"/>
      <c r="M184" s="20"/>
    </row>
    <row r="185" spans="1:13" ht="20.25" customHeight="1">
      <c r="A185" s="19"/>
      <c r="B185" s="7"/>
      <c r="C185" s="7"/>
      <c r="D185" s="7"/>
      <c r="E185" s="7"/>
      <c r="F185" s="7"/>
      <c r="G185" s="7"/>
      <c r="H185" s="7"/>
      <c r="I185" s="7"/>
      <c r="J185" s="7"/>
      <c r="K185" s="7"/>
      <c r="L185" s="7"/>
      <c r="M185" s="20"/>
    </row>
    <row r="186" spans="1:13" ht="20.25" customHeight="1">
      <c r="A186" s="19"/>
      <c r="B186" s="7"/>
      <c r="C186" s="7"/>
      <c r="D186" s="7"/>
      <c r="E186" s="7"/>
      <c r="F186" s="7"/>
      <c r="G186" s="7"/>
      <c r="H186" s="7"/>
      <c r="I186" s="7"/>
      <c r="J186" s="7"/>
      <c r="K186" s="7"/>
      <c r="L186" s="7"/>
      <c r="M186" s="20"/>
    </row>
    <row r="187" spans="1:13" ht="20.25" customHeight="1">
      <c r="A187" s="19"/>
      <c r="B187" s="7"/>
      <c r="C187" s="7"/>
      <c r="D187" s="7"/>
      <c r="E187" s="7"/>
      <c r="F187" s="7"/>
      <c r="G187" s="7"/>
      <c r="H187" s="7"/>
      <c r="I187" s="7"/>
      <c r="J187" s="7"/>
      <c r="K187" s="7"/>
      <c r="L187" s="7"/>
      <c r="M187" s="20"/>
    </row>
    <row r="188" spans="1:13" ht="20.25" customHeight="1">
      <c r="A188" s="19"/>
      <c r="B188" s="7"/>
      <c r="C188" s="7"/>
      <c r="D188" s="7"/>
      <c r="E188" s="7"/>
      <c r="F188" s="7"/>
      <c r="G188" s="7"/>
      <c r="H188" s="7"/>
      <c r="I188" s="7"/>
      <c r="J188" s="7"/>
      <c r="K188" s="7"/>
      <c r="L188" s="7"/>
      <c r="M188" s="20"/>
    </row>
    <row r="189" spans="1:13" ht="20.25" customHeight="1">
      <c r="A189" s="19"/>
      <c r="B189" s="7"/>
      <c r="C189" s="7"/>
      <c r="D189" s="7"/>
      <c r="E189" s="7"/>
      <c r="F189" s="7"/>
      <c r="G189" s="7"/>
      <c r="H189" s="7"/>
      <c r="I189" s="7"/>
      <c r="J189" s="7"/>
      <c r="K189" s="7"/>
      <c r="L189" s="7"/>
      <c r="M189" s="20"/>
    </row>
    <row r="190" spans="1:13" ht="20.25" customHeight="1">
      <c r="A190" s="19"/>
      <c r="B190" s="7"/>
      <c r="C190" s="7"/>
      <c r="D190" s="7"/>
      <c r="E190" s="7"/>
      <c r="F190" s="7"/>
      <c r="G190" s="7"/>
      <c r="H190" s="7"/>
      <c r="I190" s="7"/>
      <c r="J190" s="7"/>
      <c r="K190" s="7"/>
      <c r="L190" s="7"/>
      <c r="M190" s="20"/>
    </row>
    <row r="191" spans="1:13" ht="20.25" customHeight="1">
      <c r="A191" s="19"/>
      <c r="B191" s="7"/>
      <c r="C191" s="7"/>
      <c r="D191" s="7"/>
      <c r="E191" s="7"/>
      <c r="F191" s="7"/>
      <c r="G191" s="7"/>
      <c r="H191" s="7"/>
      <c r="I191" s="7"/>
      <c r="J191" s="7"/>
      <c r="K191" s="7"/>
      <c r="L191" s="7"/>
      <c r="M191" s="20"/>
    </row>
    <row r="192" spans="1:13" ht="20.25" customHeight="1">
      <c r="A192" s="19"/>
      <c r="B192" s="7"/>
      <c r="C192" s="7"/>
      <c r="D192" s="7"/>
      <c r="E192" s="7"/>
      <c r="F192" s="7"/>
      <c r="G192" s="7"/>
      <c r="H192" s="7"/>
      <c r="I192" s="7"/>
      <c r="J192" s="7"/>
      <c r="K192" s="7"/>
      <c r="L192" s="7"/>
      <c r="M192" s="20"/>
    </row>
    <row r="193" spans="1:13" ht="20.25" customHeight="1">
      <c r="A193" s="19"/>
      <c r="B193" s="7"/>
      <c r="C193" s="7"/>
      <c r="D193" s="7"/>
      <c r="E193" s="7"/>
      <c r="F193" s="7"/>
      <c r="G193" s="7"/>
      <c r="H193" s="7"/>
      <c r="I193" s="7"/>
      <c r="J193" s="7"/>
      <c r="K193" s="7"/>
      <c r="L193" s="7"/>
      <c r="M193" s="20"/>
    </row>
    <row r="194" spans="1:13" ht="20.25" customHeight="1">
      <c r="A194" s="19"/>
      <c r="B194" s="7"/>
      <c r="C194" s="7"/>
      <c r="D194" s="7"/>
      <c r="E194" s="7"/>
      <c r="F194" s="7"/>
      <c r="G194" s="7"/>
      <c r="H194" s="7"/>
      <c r="I194" s="7"/>
      <c r="J194" s="7"/>
      <c r="K194" s="7"/>
      <c r="L194" s="7"/>
      <c r="M194" s="20"/>
    </row>
    <row r="195" spans="1:13" ht="20.25" customHeight="1">
      <c r="A195" s="19"/>
      <c r="B195" s="7"/>
      <c r="C195" s="7"/>
      <c r="D195" s="7"/>
      <c r="E195" s="7"/>
      <c r="F195" s="7"/>
      <c r="G195" s="7"/>
      <c r="H195" s="7"/>
      <c r="I195" s="7"/>
      <c r="J195" s="7"/>
      <c r="K195" s="7"/>
      <c r="L195" s="7"/>
      <c r="M195" s="20"/>
    </row>
    <row r="196" spans="1:13" ht="20.25" customHeight="1">
      <c r="A196" s="19"/>
      <c r="B196" s="7"/>
      <c r="C196" s="7"/>
      <c r="D196" s="7"/>
      <c r="E196" s="7"/>
      <c r="F196" s="7"/>
      <c r="G196" s="7"/>
      <c r="H196" s="7"/>
      <c r="I196" s="7"/>
      <c r="J196" s="7"/>
      <c r="K196" s="7"/>
      <c r="L196" s="7"/>
      <c r="M196" s="20"/>
    </row>
    <row r="197" spans="1:13" ht="20.25" customHeight="1">
      <c r="A197" s="19"/>
      <c r="B197" s="7"/>
      <c r="C197" s="7"/>
      <c r="D197" s="7"/>
      <c r="E197" s="7"/>
      <c r="F197" s="7"/>
      <c r="G197" s="7"/>
      <c r="H197" s="7"/>
      <c r="I197" s="7"/>
      <c r="J197" s="7"/>
      <c r="K197" s="7"/>
      <c r="L197" s="7"/>
      <c r="M197" s="20"/>
    </row>
    <row r="198" spans="1:13" ht="20.25" customHeight="1">
      <c r="A198" s="19"/>
      <c r="B198" s="7"/>
      <c r="C198" s="7"/>
      <c r="D198" s="7"/>
      <c r="E198" s="7"/>
      <c r="F198" s="7"/>
      <c r="G198" s="7"/>
      <c r="H198" s="7"/>
      <c r="I198" s="7"/>
      <c r="J198" s="7"/>
      <c r="K198" s="7"/>
      <c r="L198" s="7"/>
      <c r="M198" s="20"/>
    </row>
    <row r="199" spans="1:13" ht="20.25" customHeight="1">
      <c r="A199" s="19"/>
      <c r="B199" s="7"/>
      <c r="C199" s="7"/>
      <c r="D199" s="7"/>
      <c r="E199" s="7"/>
      <c r="F199" s="7"/>
      <c r="G199" s="7"/>
      <c r="H199" s="7"/>
      <c r="I199" s="7"/>
      <c r="J199" s="7"/>
      <c r="K199" s="7"/>
      <c r="L199" s="7"/>
      <c r="M199" s="20"/>
    </row>
    <row r="200" spans="1:13" ht="20.25" customHeight="1">
      <c r="A200" s="19"/>
      <c r="B200" s="7"/>
      <c r="C200" s="7"/>
      <c r="D200" s="7"/>
      <c r="E200" s="7"/>
      <c r="F200" s="7"/>
      <c r="G200" s="7"/>
      <c r="H200" s="7"/>
      <c r="I200" s="7"/>
      <c r="J200" s="7"/>
      <c r="K200" s="7"/>
      <c r="L200" s="7"/>
      <c r="M200" s="20"/>
    </row>
    <row r="201" spans="1:13" ht="20.25" customHeight="1">
      <c r="A201" s="19"/>
      <c r="B201" s="7"/>
      <c r="C201" s="7"/>
      <c r="D201" s="7"/>
      <c r="E201" s="7"/>
      <c r="F201" s="7"/>
      <c r="G201" s="7"/>
      <c r="H201" s="7"/>
      <c r="I201" s="7"/>
      <c r="J201" s="7"/>
      <c r="K201" s="7"/>
      <c r="L201" s="7"/>
      <c r="M201" s="20"/>
    </row>
    <row r="202" spans="1:13" ht="20.25" customHeight="1">
      <c r="A202" s="19"/>
      <c r="B202" s="7"/>
      <c r="C202" s="7"/>
      <c r="D202" s="7"/>
      <c r="E202" s="7"/>
      <c r="F202" s="7"/>
      <c r="G202" s="7"/>
      <c r="H202" s="7"/>
      <c r="I202" s="7"/>
      <c r="J202" s="7"/>
      <c r="K202" s="7"/>
      <c r="L202" s="7"/>
      <c r="M202" s="20"/>
    </row>
    <row r="203" spans="1:13" ht="20.25" customHeight="1">
      <c r="A203" s="19"/>
      <c r="B203" s="7"/>
      <c r="C203" s="7"/>
      <c r="D203" s="7"/>
      <c r="E203" s="7"/>
      <c r="F203" s="7"/>
      <c r="G203" s="7"/>
      <c r="H203" s="7"/>
      <c r="I203" s="7"/>
      <c r="J203" s="7"/>
      <c r="K203" s="7"/>
      <c r="L203" s="7"/>
      <c r="M203" s="20"/>
    </row>
    <row r="204" spans="1:13" ht="20.25" customHeight="1">
      <c r="A204" s="19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20"/>
    </row>
    <row r="205" spans="1:13" ht="20.25" customHeight="1">
      <c r="A205" s="19"/>
      <c r="B205" s="7"/>
      <c r="C205" s="7"/>
      <c r="D205" s="7"/>
      <c r="E205" s="7"/>
      <c r="F205" s="7"/>
      <c r="G205" s="7"/>
      <c r="H205" s="7"/>
      <c r="I205" s="7"/>
      <c r="J205" s="7"/>
      <c r="K205" s="7"/>
      <c r="L205" s="7"/>
      <c r="M205" s="20"/>
    </row>
    <row r="206" spans="1:13" ht="20.25" customHeight="1">
      <c r="A206" s="19"/>
      <c r="B206" s="7"/>
      <c r="C206" s="7"/>
      <c r="D206" s="7"/>
      <c r="E206" s="7"/>
      <c r="F206" s="7"/>
      <c r="G206" s="7"/>
      <c r="H206" s="7"/>
      <c r="I206" s="7"/>
      <c r="J206" s="7"/>
      <c r="K206" s="7"/>
      <c r="L206" s="7"/>
      <c r="M206" s="20"/>
    </row>
    <row r="207" spans="1:13" ht="20.25" customHeight="1">
      <c r="A207" s="19"/>
      <c r="B207" s="7"/>
      <c r="C207" s="7"/>
      <c r="D207" s="7"/>
      <c r="E207" s="7"/>
      <c r="F207" s="7"/>
      <c r="G207" s="7"/>
      <c r="H207" s="7"/>
      <c r="I207" s="7"/>
      <c r="J207" s="7"/>
      <c r="K207" s="7"/>
      <c r="L207" s="7"/>
      <c r="M207" s="20"/>
    </row>
    <row r="208" spans="1:13" ht="20.25" customHeight="1">
      <c r="A208" s="19"/>
      <c r="B208" s="7"/>
      <c r="C208" s="7"/>
      <c r="D208" s="7"/>
      <c r="E208" s="7"/>
      <c r="F208" s="7"/>
      <c r="G208" s="7"/>
      <c r="H208" s="7"/>
      <c r="I208" s="7"/>
      <c r="J208" s="7"/>
      <c r="K208" s="7"/>
      <c r="L208" s="7"/>
      <c r="M208" s="20"/>
    </row>
    <row r="209" spans="1:13" ht="20.25" customHeight="1">
      <c r="A209" s="19"/>
      <c r="B209" s="7"/>
      <c r="C209" s="7"/>
      <c r="D209" s="7"/>
      <c r="E209" s="7"/>
      <c r="F209" s="7"/>
      <c r="G209" s="7"/>
      <c r="H209" s="7"/>
      <c r="I209" s="7"/>
      <c r="J209" s="7"/>
      <c r="K209" s="7"/>
      <c r="L209" s="7"/>
      <c r="M209" s="20"/>
    </row>
    <row r="210" spans="1:13" ht="20.25" customHeight="1">
      <c r="A210" s="19"/>
      <c r="B210" s="7"/>
      <c r="C210" s="7"/>
      <c r="D210" s="7"/>
      <c r="E210" s="7"/>
      <c r="F210" s="7"/>
      <c r="G210" s="7"/>
      <c r="H210" s="7"/>
      <c r="I210" s="7"/>
      <c r="J210" s="7"/>
      <c r="K210" s="7"/>
      <c r="L210" s="7"/>
      <c r="M210" s="20"/>
    </row>
    <row r="211" spans="1:13" ht="20.25" customHeight="1">
      <c r="A211" s="19"/>
      <c r="B211" s="7"/>
      <c r="C211" s="7"/>
      <c r="D211" s="7"/>
      <c r="E211" s="7"/>
      <c r="F211" s="7"/>
      <c r="G211" s="7"/>
      <c r="H211" s="7"/>
      <c r="I211" s="7"/>
      <c r="J211" s="7"/>
      <c r="K211" s="7"/>
      <c r="L211" s="7"/>
      <c r="M211" s="20"/>
    </row>
    <row r="212" spans="1:13" ht="20.25" customHeight="1">
      <c r="A212" s="19"/>
      <c r="B212" s="7"/>
      <c r="C212" s="7"/>
      <c r="D212" s="7"/>
      <c r="E212" s="7"/>
      <c r="F212" s="7"/>
      <c r="G212" s="7"/>
      <c r="H212" s="7"/>
      <c r="I212" s="7"/>
      <c r="J212" s="7"/>
      <c r="K212" s="7"/>
      <c r="L212" s="7"/>
      <c r="M212" s="20"/>
    </row>
    <row r="213" spans="1:13" ht="20.25" customHeight="1">
      <c r="A213" s="19"/>
      <c r="B213" s="7"/>
      <c r="C213" s="7"/>
      <c r="D213" s="7"/>
      <c r="E213" s="7"/>
      <c r="F213" s="7"/>
      <c r="G213" s="7"/>
      <c r="H213" s="7"/>
      <c r="I213" s="7"/>
      <c r="J213" s="7"/>
      <c r="K213" s="7"/>
      <c r="L213" s="7"/>
      <c r="M213" s="20"/>
    </row>
    <row r="214" spans="1:13" ht="20.25" customHeight="1">
      <c r="A214" s="19"/>
      <c r="B214" s="7"/>
      <c r="C214" s="7"/>
      <c r="D214" s="7"/>
      <c r="E214" s="7"/>
      <c r="F214" s="7"/>
      <c r="G214" s="7"/>
      <c r="H214" s="7"/>
      <c r="I214" s="7"/>
      <c r="J214" s="7"/>
      <c r="K214" s="7"/>
      <c r="L214" s="7"/>
      <c r="M214" s="20"/>
    </row>
    <row r="215" spans="1:13" ht="20.25" customHeight="1">
      <c r="A215" s="19"/>
      <c r="B215" s="7"/>
      <c r="C215" s="7"/>
      <c r="D215" s="7"/>
      <c r="E215" s="7"/>
      <c r="F215" s="7"/>
      <c r="G215" s="7"/>
      <c r="H215" s="7"/>
      <c r="I215" s="7"/>
      <c r="J215" s="7"/>
      <c r="K215" s="7"/>
      <c r="L215" s="7"/>
      <c r="M215" s="20"/>
    </row>
    <row r="216" spans="1:13" ht="20.25" customHeight="1" thickBot="1">
      <c r="A216" s="21"/>
      <c r="B216" s="22"/>
      <c r="C216" s="22"/>
      <c r="D216" s="22"/>
      <c r="E216" s="22"/>
      <c r="F216" s="22"/>
      <c r="G216" s="22"/>
      <c r="H216" s="22"/>
      <c r="I216" s="22"/>
      <c r="J216" s="22"/>
      <c r="K216" s="22"/>
      <c r="L216" s="22"/>
      <c r="M216" s="23"/>
    </row>
  </sheetData>
  <mergeCells count="27">
    <mergeCell ref="D6:E6"/>
    <mergeCell ref="F6:H6"/>
    <mergeCell ref="I6:J6"/>
    <mergeCell ref="K6:M6"/>
    <mergeCell ref="A9:M9"/>
    <mergeCell ref="D7:E7"/>
    <mergeCell ref="F7:H7"/>
    <mergeCell ref="I7:J7"/>
    <mergeCell ref="K7:M7"/>
    <mergeCell ref="A8:M8"/>
    <mergeCell ref="D4:E4"/>
    <mergeCell ref="F4:H4"/>
    <mergeCell ref="I4:J4"/>
    <mergeCell ref="K4:M4"/>
    <mergeCell ref="D5:E5"/>
    <mergeCell ref="F5:H5"/>
    <mergeCell ref="I5:J5"/>
    <mergeCell ref="K5:M5"/>
    <mergeCell ref="D3:E3"/>
    <mergeCell ref="F3:H3"/>
    <mergeCell ref="I3:J3"/>
    <mergeCell ref="K3:M3"/>
    <mergeCell ref="A1:M1"/>
    <mergeCell ref="D2:E2"/>
    <mergeCell ref="F2:H2"/>
    <mergeCell ref="I2:J2"/>
    <mergeCell ref="K2:M2"/>
  </mergeCells>
  <phoneticPr fontId="2" type="noConversion"/>
  <printOptions horizontalCentered="1"/>
  <pageMargins left="0.25" right="0.25" top="0.75" bottom="0.75" header="0.3" footer="0.3"/>
  <pageSetup scale="45" fitToHeight="4" orientation="landscape" horizontalDpi="300" verticalDpi="300" r:id="rId1"/>
  <headerFooter>
    <oddFooter>&amp;L&amp;F&amp;C&amp;A&amp;R&amp;D&amp;T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8717AA-6FAA-43CB-A7DE-7BD28849EB41}">
  <sheetPr>
    <tabColor theme="4" tint="0.59999389629810485"/>
    <pageSetUpPr fitToPage="1"/>
  </sheetPr>
  <dimension ref="A1:R71"/>
  <sheetViews>
    <sheetView tabSelected="1" topLeftCell="A17" zoomScale="65" zoomScaleNormal="65" zoomScalePageLayoutView="90" workbookViewId="0">
      <selection activeCell="D27" sqref="D27"/>
    </sheetView>
  </sheetViews>
  <sheetFormatPr defaultColWidth="11.1640625" defaultRowHeight="15.5"/>
  <cols>
    <col min="1" max="1" width="14.1640625" customWidth="1"/>
    <col min="2" max="2" width="48" customWidth="1"/>
    <col min="3" max="13" width="17.58203125" customWidth="1"/>
    <col min="14" max="14" width="1" customWidth="1"/>
  </cols>
  <sheetData>
    <row r="1" spans="1:13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</row>
    <row r="2" spans="1:13" s="2" customFormat="1" ht="18.5">
      <c r="A2" s="50"/>
      <c r="B2" s="50"/>
      <c r="C2" s="50"/>
      <c r="D2" s="187" t="str">
        <f>'M-COVER PAGE'!D2</f>
        <v>Factory</v>
      </c>
      <c r="E2" s="188"/>
      <c r="F2" s="131" t="str">
        <f>'M-COVER PAGE'!F5</f>
        <v>BIG TECH RUNNER</v>
      </c>
      <c r="G2" s="132"/>
      <c r="H2" s="189"/>
      <c r="I2" s="190" t="str">
        <f>'M-COVER PAGE'!I2</f>
        <v>Sample size</v>
      </c>
      <c r="J2" s="188"/>
      <c r="K2" s="131" t="str">
        <f>'M-COVER PAGE'!K2</f>
        <v>M</v>
      </c>
      <c r="L2" s="132"/>
      <c r="M2" s="133"/>
    </row>
    <row r="3" spans="1:13" s="2" customFormat="1" ht="18.5">
      <c r="A3" s="50"/>
      <c r="B3" s="50"/>
      <c r="C3" s="50"/>
      <c r="D3" s="163" t="str">
        <f>'M-COVER PAGE'!D3</f>
        <v xml:space="preserve">Style </v>
      </c>
      <c r="E3" s="164"/>
      <c r="F3" s="184" t="str">
        <f>'M-COVER PAGE'!F3</f>
        <v>MSCHF</v>
      </c>
      <c r="G3" s="185"/>
      <c r="H3" s="186"/>
      <c r="I3" s="168" t="str">
        <f>'M-COVER PAGE'!I3</f>
        <v xml:space="preserve">Size range </v>
      </c>
      <c r="J3" s="164"/>
      <c r="K3" s="124" t="str">
        <f>'M-COVER PAGE'!K3</f>
        <v>XS - XL</v>
      </c>
      <c r="L3" s="125"/>
      <c r="M3" s="126"/>
    </row>
    <row r="4" spans="1:13" s="2" customFormat="1" ht="18.5">
      <c r="A4" s="50"/>
      <c r="B4" s="50"/>
      <c r="C4" s="50"/>
      <c r="D4" s="163" t="str">
        <f>'M-COVER PAGE'!D4</f>
        <v>Description</v>
      </c>
      <c r="E4" s="164"/>
      <c r="F4" s="124" t="str">
        <f>'M-COVER PAGE'!F4</f>
        <v>GAIP DROP SHELL JACKET</v>
      </c>
      <c r="G4" s="125"/>
      <c r="H4" s="181"/>
      <c r="I4" s="168">
        <f>'M-COVER PAGE'!I4</f>
        <v>0</v>
      </c>
      <c r="J4" s="164"/>
      <c r="K4" s="124">
        <f>'M-COVER PAGE'!K4</f>
        <v>0</v>
      </c>
      <c r="L4" s="125"/>
      <c r="M4" s="126"/>
    </row>
    <row r="5" spans="1:13" s="2" customFormat="1" ht="18.5">
      <c r="A5" s="50"/>
      <c r="B5" s="50"/>
      <c r="C5" s="50"/>
      <c r="D5" s="182" t="str">
        <f>'M-COVER PAGE'!D5</f>
        <v>Season</v>
      </c>
      <c r="E5" s="183"/>
      <c r="F5" s="124" t="str">
        <f>'M-COVER PAGE'!F5</f>
        <v>BIG TECH RUNNER</v>
      </c>
      <c r="G5" s="125"/>
      <c r="H5" s="181"/>
      <c r="I5" s="168" t="str">
        <f>'M-COVER PAGE'!I5</f>
        <v>Sample due date</v>
      </c>
      <c r="J5" s="164"/>
      <c r="K5" s="124">
        <f>'M-COVER PAGE'!K5</f>
        <v>0</v>
      </c>
      <c r="L5" s="125"/>
      <c r="M5" s="126"/>
    </row>
    <row r="6" spans="1:13" s="2" customFormat="1" ht="18.5">
      <c r="A6" s="50"/>
      <c r="B6" s="50"/>
      <c r="C6" s="50"/>
      <c r="D6" s="163" t="str">
        <f>'M-COVER PAGE'!D6</f>
        <v>Date created</v>
      </c>
      <c r="E6" s="164"/>
      <c r="F6" s="165">
        <f>'M-COVER PAGE'!F6</f>
        <v>45368</v>
      </c>
      <c r="G6" s="166"/>
      <c r="H6" s="167"/>
      <c r="I6" s="168" t="str">
        <f>'M-COVER PAGE'!I6</f>
        <v>Reference style</v>
      </c>
      <c r="J6" s="164"/>
      <c r="K6" s="169">
        <f>'M-COVER PAGE'!K6</f>
        <v>0</v>
      </c>
      <c r="L6" s="170"/>
      <c r="M6" s="171"/>
    </row>
    <row r="7" spans="1:13" s="2" customFormat="1" ht="19" thickBot="1">
      <c r="A7" s="50"/>
      <c r="B7" s="50"/>
      <c r="C7" s="50"/>
      <c r="D7" s="172" t="str">
        <f>'M-COVER PAGE'!D7</f>
        <v>Date revised</v>
      </c>
      <c r="E7" s="173"/>
      <c r="F7" s="174" t="str">
        <f>'M-COVER PAGE'!F7</f>
        <v>5/14/2024, 5/23/24</v>
      </c>
      <c r="G7" s="175"/>
      <c r="H7" s="176"/>
      <c r="I7" s="177" t="str">
        <f>'M-COVER PAGE'!I7</f>
        <v>STATUS</v>
      </c>
      <c r="J7" s="173"/>
      <c r="K7" s="178" t="str">
        <f>'M-COVER PAGE'!K7</f>
        <v>SUBMIT PROTO</v>
      </c>
      <c r="L7" s="179"/>
      <c r="M7" s="180"/>
    </row>
    <row r="8" spans="1:13" ht="9" customHeight="1">
      <c r="A8" s="108"/>
      <c r="B8" s="108"/>
      <c r="C8" s="108"/>
      <c r="D8" s="108"/>
      <c r="E8" s="108"/>
      <c r="F8" s="108"/>
      <c r="G8" s="108"/>
      <c r="H8" s="108"/>
      <c r="I8" s="108"/>
      <c r="J8" s="108"/>
      <c r="K8" s="108"/>
      <c r="L8" s="108"/>
      <c r="M8" s="108"/>
    </row>
    <row r="9" spans="1:13" ht="24" thickBot="1">
      <c r="A9" s="153" t="s">
        <v>5</v>
      </c>
      <c r="B9" s="153"/>
      <c r="C9" s="153"/>
      <c r="D9" s="153"/>
      <c r="E9" s="153"/>
      <c r="F9" s="153"/>
      <c r="G9" s="153"/>
      <c r="H9" s="153"/>
      <c r="I9" s="153"/>
      <c r="J9" s="153"/>
      <c r="K9" s="153"/>
      <c r="L9" s="153"/>
      <c r="M9" s="153"/>
    </row>
    <row r="10" spans="1:13" s="3" customFormat="1" ht="18.5">
      <c r="A10" s="53" t="s">
        <v>6</v>
      </c>
      <c r="B10" s="54" t="s">
        <v>7</v>
      </c>
      <c r="C10" s="54" t="s">
        <v>9</v>
      </c>
      <c r="D10" s="55" t="s">
        <v>95</v>
      </c>
      <c r="E10" s="55" t="s">
        <v>8</v>
      </c>
      <c r="F10" s="55" t="s">
        <v>16</v>
      </c>
      <c r="G10" s="55" t="s">
        <v>17</v>
      </c>
      <c r="H10" s="55" t="s">
        <v>18</v>
      </c>
      <c r="I10" s="55" t="s">
        <v>19</v>
      </c>
      <c r="J10" s="55" t="s">
        <v>20</v>
      </c>
      <c r="K10" s="55" t="s">
        <v>98</v>
      </c>
      <c r="L10" s="55"/>
      <c r="M10" s="56"/>
    </row>
    <row r="11" spans="1:13" ht="40.5" customHeight="1">
      <c r="A11" s="57" t="s">
        <v>10</v>
      </c>
      <c r="B11" s="58" t="s">
        <v>189</v>
      </c>
      <c r="C11" s="58" t="s">
        <v>99</v>
      </c>
      <c r="D11" s="58"/>
      <c r="E11" s="65" t="s">
        <v>100</v>
      </c>
      <c r="F11" s="58" t="s">
        <v>119</v>
      </c>
      <c r="G11" s="58"/>
      <c r="H11" s="58"/>
      <c r="I11" s="58"/>
      <c r="J11" s="59"/>
      <c r="K11" s="150"/>
      <c r="L11" s="151"/>
      <c r="M11" s="152"/>
    </row>
    <row r="12" spans="1:13" ht="40.5" customHeight="1">
      <c r="A12" s="57" t="s">
        <v>198</v>
      </c>
      <c r="B12" s="58" t="s">
        <v>199</v>
      </c>
      <c r="C12" s="58" t="s">
        <v>200</v>
      </c>
      <c r="D12" s="58"/>
      <c r="E12" s="65" t="s">
        <v>100</v>
      </c>
      <c r="F12" s="58"/>
      <c r="G12" s="58"/>
      <c r="H12" s="58"/>
      <c r="I12" s="58"/>
      <c r="J12" s="59"/>
      <c r="K12" s="150"/>
      <c r="L12" s="151"/>
      <c r="M12" s="152"/>
    </row>
    <row r="13" spans="1:13" ht="40.5" customHeight="1">
      <c r="A13" s="57"/>
      <c r="B13" s="58"/>
      <c r="C13" s="58"/>
      <c r="D13" s="58"/>
      <c r="E13" s="58"/>
      <c r="F13" s="58"/>
      <c r="G13" s="58"/>
      <c r="H13" s="58"/>
      <c r="I13" s="58"/>
      <c r="J13" s="59"/>
      <c r="K13" s="150"/>
      <c r="L13" s="151"/>
      <c r="M13" s="152"/>
    </row>
    <row r="14" spans="1:13" ht="40.5" customHeight="1">
      <c r="A14" s="57"/>
      <c r="B14" s="58"/>
      <c r="C14" s="58"/>
      <c r="D14" s="58"/>
      <c r="E14" s="58"/>
      <c r="F14" s="58"/>
      <c r="G14" s="58"/>
      <c r="H14" s="58"/>
      <c r="I14" s="58"/>
      <c r="J14" s="59"/>
      <c r="K14" s="150"/>
      <c r="L14" s="151"/>
      <c r="M14" s="152"/>
    </row>
    <row r="15" spans="1:13" ht="18.5">
      <c r="A15" s="60" t="s">
        <v>11</v>
      </c>
      <c r="B15" s="61" t="s">
        <v>97</v>
      </c>
      <c r="C15" s="62"/>
      <c r="D15" s="62"/>
      <c r="E15" s="62"/>
      <c r="F15" s="63"/>
      <c r="G15" s="63"/>
      <c r="H15" s="62"/>
      <c r="I15" s="62"/>
      <c r="J15" s="62"/>
      <c r="K15" s="62"/>
      <c r="L15" s="62"/>
      <c r="M15" s="64"/>
    </row>
    <row r="16" spans="1:13" ht="40.5" customHeight="1">
      <c r="A16" s="57" t="s">
        <v>201</v>
      </c>
      <c r="B16" s="58" t="s">
        <v>202</v>
      </c>
      <c r="C16" s="58" t="s">
        <v>203</v>
      </c>
      <c r="D16" s="58"/>
      <c r="E16" s="65" t="s">
        <v>100</v>
      </c>
      <c r="F16" s="65" t="s">
        <v>125</v>
      </c>
      <c r="G16" s="65"/>
      <c r="H16" s="65"/>
      <c r="I16" s="65"/>
      <c r="J16" s="59"/>
      <c r="K16" s="160"/>
      <c r="L16" s="161"/>
      <c r="M16" s="162"/>
    </row>
    <row r="17" spans="1:18" ht="40.5" customHeight="1">
      <c r="A17" s="57" t="s">
        <v>121</v>
      </c>
      <c r="B17" s="58" t="s">
        <v>122</v>
      </c>
      <c r="C17" s="58" t="s">
        <v>206</v>
      </c>
      <c r="D17" s="58"/>
      <c r="E17" s="65" t="s">
        <v>100</v>
      </c>
      <c r="F17" s="65" t="s">
        <v>125</v>
      </c>
      <c r="G17" s="65"/>
      <c r="H17" s="65"/>
      <c r="I17" s="65"/>
      <c r="J17" s="59"/>
      <c r="K17" s="160"/>
      <c r="L17" s="161"/>
      <c r="M17" s="162"/>
    </row>
    <row r="18" spans="1:18" ht="40.5" customHeight="1">
      <c r="A18" s="57" t="s">
        <v>123</v>
      </c>
      <c r="B18" s="58" t="s">
        <v>124</v>
      </c>
      <c r="C18" s="58" t="s">
        <v>206</v>
      </c>
      <c r="D18" s="58"/>
      <c r="E18" s="93" t="s">
        <v>113</v>
      </c>
      <c r="F18" s="65" t="s">
        <v>125</v>
      </c>
      <c r="G18" s="65"/>
      <c r="H18" s="65"/>
      <c r="I18" s="65"/>
      <c r="J18" s="59"/>
      <c r="K18" s="191" t="s">
        <v>197</v>
      </c>
      <c r="L18" s="192"/>
      <c r="M18" s="193"/>
    </row>
    <row r="19" spans="1:18" ht="40.5" customHeight="1">
      <c r="A19" s="57" t="s">
        <v>205</v>
      </c>
      <c r="B19" s="58" t="s">
        <v>207</v>
      </c>
      <c r="C19" s="58" t="s">
        <v>206</v>
      </c>
      <c r="D19" s="58"/>
      <c r="E19" s="65" t="s">
        <v>100</v>
      </c>
      <c r="F19" s="65" t="s">
        <v>125</v>
      </c>
      <c r="G19" s="65"/>
      <c r="H19" s="65"/>
      <c r="I19" s="65"/>
      <c r="J19" s="59"/>
      <c r="K19" s="83"/>
      <c r="L19" s="84"/>
      <c r="M19" s="85"/>
    </row>
    <row r="20" spans="1:18" ht="40.5" customHeight="1">
      <c r="A20" s="57" t="s">
        <v>126</v>
      </c>
      <c r="B20" s="58" t="s">
        <v>127</v>
      </c>
      <c r="C20" s="58" t="s">
        <v>206</v>
      </c>
      <c r="D20" s="58"/>
      <c r="E20" s="93" t="s">
        <v>113</v>
      </c>
      <c r="F20" s="65" t="s">
        <v>125</v>
      </c>
      <c r="G20" s="65"/>
      <c r="H20" s="65"/>
      <c r="I20" s="65"/>
      <c r="J20" s="59"/>
      <c r="K20" s="191" t="s">
        <v>197</v>
      </c>
      <c r="L20" s="192"/>
      <c r="M20" s="193"/>
    </row>
    <row r="21" spans="1:18" ht="40.5" customHeight="1">
      <c r="A21" s="57" t="s">
        <v>192</v>
      </c>
      <c r="B21" s="58" t="s">
        <v>194</v>
      </c>
      <c r="C21" s="58" t="s">
        <v>195</v>
      </c>
      <c r="D21" s="58"/>
      <c r="E21" s="65" t="s">
        <v>100</v>
      </c>
      <c r="F21" s="65" t="s">
        <v>125</v>
      </c>
      <c r="G21" s="65"/>
      <c r="H21" s="65"/>
      <c r="I21" s="65"/>
      <c r="J21" s="59"/>
      <c r="K21" s="83"/>
      <c r="L21" s="84"/>
      <c r="M21" s="85"/>
    </row>
    <row r="22" spans="1:18" ht="40.5" customHeight="1">
      <c r="A22" s="57" t="s">
        <v>193</v>
      </c>
      <c r="B22" s="58" t="s">
        <v>204</v>
      </c>
      <c r="C22" s="58" t="s">
        <v>195</v>
      </c>
      <c r="D22" s="58"/>
      <c r="E22" s="65" t="s">
        <v>100</v>
      </c>
      <c r="F22" s="65" t="s">
        <v>125</v>
      </c>
      <c r="G22" s="65"/>
      <c r="H22" s="65"/>
      <c r="I22" s="65"/>
      <c r="J22" s="59"/>
      <c r="K22" s="83"/>
      <c r="L22" s="84"/>
      <c r="M22" s="85"/>
    </row>
    <row r="23" spans="1:18" ht="40.5" customHeight="1">
      <c r="A23" s="57" t="s">
        <v>190</v>
      </c>
      <c r="B23" s="58" t="s">
        <v>128</v>
      </c>
      <c r="C23" s="58" t="s">
        <v>196</v>
      </c>
      <c r="D23" s="58"/>
      <c r="E23" s="58" t="s">
        <v>100</v>
      </c>
      <c r="F23" s="65" t="s">
        <v>125</v>
      </c>
      <c r="G23" s="65"/>
      <c r="H23" s="65"/>
      <c r="I23" s="65"/>
      <c r="J23" s="59"/>
      <c r="K23" s="150"/>
      <c r="L23" s="151"/>
      <c r="M23" s="152"/>
    </row>
    <row r="24" spans="1:18" ht="40.5" customHeight="1">
      <c r="A24" s="57" t="s">
        <v>191</v>
      </c>
      <c r="B24" s="58" t="s">
        <v>204</v>
      </c>
      <c r="C24" s="58" t="s">
        <v>196</v>
      </c>
      <c r="D24" s="58"/>
      <c r="E24" s="65" t="s">
        <v>100</v>
      </c>
      <c r="F24" s="65" t="s">
        <v>125</v>
      </c>
      <c r="G24" s="65"/>
      <c r="H24" s="65"/>
      <c r="I24" s="65"/>
      <c r="J24" s="59"/>
      <c r="K24" s="83"/>
      <c r="L24" s="84"/>
      <c r="M24" s="85"/>
      <c r="P24" s="3"/>
      <c r="Q24" s="3"/>
      <c r="R24" s="3"/>
    </row>
    <row r="25" spans="1:18" ht="18.5">
      <c r="A25" s="60" t="s">
        <v>96</v>
      </c>
      <c r="B25" s="61" t="s">
        <v>12</v>
      </c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4"/>
    </row>
    <row r="26" spans="1:18" ht="40.5" customHeight="1">
      <c r="A26" s="57"/>
      <c r="B26" s="65"/>
      <c r="C26" s="65"/>
      <c r="D26" s="65"/>
      <c r="E26" s="65"/>
      <c r="F26" s="65"/>
      <c r="G26" s="65"/>
      <c r="H26" s="65"/>
      <c r="I26" s="65"/>
      <c r="J26" s="59"/>
      <c r="K26" s="150"/>
      <c r="L26" s="151"/>
      <c r="M26" s="152"/>
    </row>
    <row r="27" spans="1:18" ht="40.5" customHeight="1">
      <c r="A27" s="57"/>
      <c r="B27" s="58"/>
      <c r="C27" s="58"/>
      <c r="D27" s="58" t="s">
        <v>146</v>
      </c>
      <c r="E27" s="58"/>
      <c r="F27" s="58"/>
      <c r="G27" s="58"/>
      <c r="H27" s="58"/>
      <c r="I27" s="58"/>
      <c r="J27" s="59"/>
      <c r="K27" s="150"/>
      <c r="L27" s="151"/>
      <c r="M27" s="152"/>
    </row>
    <row r="28" spans="1:18" ht="15.65" customHeight="1">
      <c r="A28" s="60" t="s">
        <v>13</v>
      </c>
      <c r="B28" s="61" t="s">
        <v>12</v>
      </c>
      <c r="C28" s="62"/>
      <c r="D28" s="62"/>
      <c r="E28" s="62"/>
      <c r="F28" s="62"/>
      <c r="G28" s="62"/>
      <c r="H28" s="62"/>
      <c r="I28" s="62"/>
      <c r="J28" s="66"/>
      <c r="K28" s="66"/>
      <c r="L28" s="66"/>
      <c r="M28" s="67"/>
    </row>
    <row r="29" spans="1:18" ht="40.5" customHeight="1">
      <c r="A29" s="57" t="s">
        <v>14</v>
      </c>
      <c r="B29" s="58" t="s">
        <v>142</v>
      </c>
      <c r="C29" s="58"/>
      <c r="D29" s="58"/>
      <c r="E29" s="58"/>
      <c r="F29" s="58"/>
      <c r="G29" s="58"/>
      <c r="H29" s="58"/>
      <c r="I29" s="58"/>
      <c r="J29" s="59"/>
      <c r="K29" s="150"/>
      <c r="L29" s="151"/>
      <c r="M29" s="152"/>
    </row>
    <row r="30" spans="1:18" ht="40.5" customHeight="1">
      <c r="A30" s="57" t="s">
        <v>101</v>
      </c>
      <c r="B30" s="58" t="s">
        <v>142</v>
      </c>
      <c r="C30" s="58"/>
      <c r="D30" s="58"/>
      <c r="E30" s="58"/>
      <c r="F30" s="58"/>
      <c r="G30" s="58"/>
      <c r="H30" s="58"/>
      <c r="I30" s="58"/>
      <c r="J30" s="59"/>
      <c r="K30" s="150"/>
      <c r="L30" s="151"/>
      <c r="M30" s="152"/>
    </row>
    <row r="31" spans="1:18" ht="40.5" customHeight="1">
      <c r="A31" s="57" t="s">
        <v>102</v>
      </c>
      <c r="B31" s="58" t="s">
        <v>142</v>
      </c>
      <c r="C31" s="58"/>
      <c r="D31" s="58"/>
      <c r="E31" s="58"/>
      <c r="F31" s="58"/>
      <c r="G31" s="58"/>
      <c r="H31" s="58"/>
      <c r="I31" s="58"/>
      <c r="J31" s="59"/>
      <c r="K31" s="150"/>
      <c r="L31" s="151"/>
      <c r="M31" s="152"/>
    </row>
    <row r="32" spans="1:18" ht="40.5" customHeight="1">
      <c r="A32" s="57"/>
      <c r="B32" s="58"/>
      <c r="C32" s="58"/>
      <c r="D32" s="58"/>
      <c r="E32" s="58"/>
      <c r="F32" s="58"/>
      <c r="G32" s="58"/>
      <c r="H32" s="58"/>
      <c r="I32" s="58"/>
      <c r="J32" s="59"/>
      <c r="K32" s="150"/>
      <c r="L32" s="151"/>
      <c r="M32" s="152"/>
    </row>
    <row r="33" spans="1:13" ht="15.65" customHeight="1">
      <c r="A33" s="60" t="s">
        <v>103</v>
      </c>
      <c r="B33" s="61"/>
      <c r="C33" s="62"/>
      <c r="D33" s="62"/>
      <c r="E33" s="62"/>
      <c r="F33" s="62"/>
      <c r="G33" s="62"/>
      <c r="H33" s="62"/>
      <c r="I33" s="62"/>
      <c r="J33" s="66"/>
      <c r="K33" s="66"/>
      <c r="L33" s="66"/>
      <c r="M33" s="67"/>
    </row>
    <row r="34" spans="1:13" ht="40.5" customHeight="1">
      <c r="A34" s="57"/>
      <c r="B34" s="58"/>
      <c r="C34" s="58"/>
      <c r="D34" s="58"/>
      <c r="E34" s="58"/>
      <c r="F34" s="58"/>
      <c r="G34" s="58"/>
      <c r="H34" s="58"/>
      <c r="I34" s="58"/>
      <c r="J34" s="59"/>
      <c r="K34" s="150"/>
      <c r="L34" s="151"/>
      <c r="M34" s="152"/>
    </row>
    <row r="35" spans="1:13" ht="40.5" customHeight="1" thickBot="1">
      <c r="A35" s="68"/>
      <c r="B35" s="69"/>
      <c r="C35" s="69"/>
      <c r="D35" s="69"/>
      <c r="E35" s="69"/>
      <c r="F35" s="69"/>
      <c r="G35" s="69"/>
      <c r="H35" s="69"/>
      <c r="I35" s="69"/>
      <c r="J35" s="70"/>
      <c r="K35" s="154"/>
      <c r="L35" s="155"/>
      <c r="M35" s="156"/>
    </row>
    <row r="36" spans="1:13" ht="24.65" customHeight="1"/>
    <row r="37" spans="1:13" ht="15.65" customHeight="1"/>
    <row r="45" spans="1:13" s="8" customFormat="1" ht="16.25" customHeight="1">
      <c r="A45"/>
      <c r="B45"/>
      <c r="C45"/>
      <c r="D45"/>
      <c r="E45"/>
      <c r="F45"/>
      <c r="G45"/>
      <c r="H45"/>
      <c r="I45"/>
      <c r="J45"/>
      <c r="K45"/>
      <c r="L45"/>
      <c r="M45"/>
    </row>
    <row r="71" spans="4:4">
      <c r="D71" t="s">
        <v>146</v>
      </c>
    </row>
  </sheetData>
  <mergeCells count="44">
    <mergeCell ref="K31:M31"/>
    <mergeCell ref="K32:M32"/>
    <mergeCell ref="K34:M34"/>
    <mergeCell ref="K35:M35"/>
    <mergeCell ref="K23:M23"/>
    <mergeCell ref="K26:M26"/>
    <mergeCell ref="K27:M27"/>
    <mergeCell ref="K29:M29"/>
    <mergeCell ref="K30:M30"/>
    <mergeCell ref="K20:M20"/>
    <mergeCell ref="A8:M8"/>
    <mergeCell ref="A9:M9"/>
    <mergeCell ref="K11:M11"/>
    <mergeCell ref="K12:M12"/>
    <mergeCell ref="K13:M13"/>
    <mergeCell ref="K14:M14"/>
    <mergeCell ref="K16:M16"/>
    <mergeCell ref="K17:M17"/>
    <mergeCell ref="K18:M18"/>
    <mergeCell ref="D6:E6"/>
    <mergeCell ref="F6:H6"/>
    <mergeCell ref="I6:J6"/>
    <mergeCell ref="K6:M6"/>
    <mergeCell ref="D7:E7"/>
    <mergeCell ref="F7:H7"/>
    <mergeCell ref="I7:J7"/>
    <mergeCell ref="K7:M7"/>
    <mergeCell ref="D4:E4"/>
    <mergeCell ref="F4:H4"/>
    <mergeCell ref="I4:J4"/>
    <mergeCell ref="K4:M4"/>
    <mergeCell ref="D5:E5"/>
    <mergeCell ref="F5:H5"/>
    <mergeCell ref="I5:J5"/>
    <mergeCell ref="K5:M5"/>
    <mergeCell ref="D3:E3"/>
    <mergeCell ref="F3:H3"/>
    <mergeCell ref="I3:J3"/>
    <mergeCell ref="K3:M3"/>
    <mergeCell ref="A1:M1"/>
    <mergeCell ref="D2:E2"/>
    <mergeCell ref="F2:H2"/>
    <mergeCell ref="I2:J2"/>
    <mergeCell ref="K2:M2"/>
  </mergeCells>
  <printOptions horizontalCentered="1"/>
  <pageMargins left="0.25" right="0.25" top="0.75" bottom="0.75" header="0.3" footer="0.3"/>
  <pageSetup scale="44" fitToHeight="2" orientation="landscape" r:id="rId1"/>
  <headerFooter>
    <oddFooter>&amp;L&amp;F&amp;C&amp;A&amp;R&amp;D&amp;T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EC1A82-713A-4566-9D6B-E30EC586D2A9}">
  <sheetPr>
    <tabColor theme="4" tint="0.59999389629810485"/>
  </sheetPr>
  <dimension ref="A1:M405"/>
  <sheetViews>
    <sheetView view="pageBreakPreview" topLeftCell="A391" zoomScale="60" zoomScaleNormal="49" zoomScalePageLayoutView="90" workbookViewId="0">
      <selection activeCell="A400" sqref="A400:XFD405"/>
    </sheetView>
  </sheetViews>
  <sheetFormatPr defaultColWidth="11.1640625" defaultRowHeight="15.5"/>
  <cols>
    <col min="1" max="3" width="26.4140625" customWidth="1"/>
    <col min="4" max="13" width="17.58203125" customWidth="1"/>
  </cols>
  <sheetData>
    <row r="1" spans="1:13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</row>
    <row r="2" spans="1:13" s="2" customFormat="1" ht="18.5">
      <c r="A2" s="50"/>
      <c r="B2" s="50"/>
      <c r="C2" s="73"/>
      <c r="D2" s="187" t="str">
        <f>'M-COVER PAGE'!D2</f>
        <v>Factory</v>
      </c>
      <c r="E2" s="188"/>
      <c r="F2" s="131" t="str">
        <f>'M-COVER PAGE'!F5</f>
        <v>BIG TECH RUNNER</v>
      </c>
      <c r="G2" s="132"/>
      <c r="H2" s="189"/>
      <c r="I2" s="190" t="str">
        <f>'M-COVER PAGE'!I2</f>
        <v>Sample size</v>
      </c>
      <c r="J2" s="188"/>
      <c r="K2" s="131" t="str">
        <f>'M-COVER PAGE'!K2</f>
        <v>M</v>
      </c>
      <c r="L2" s="132"/>
      <c r="M2" s="133"/>
    </row>
    <row r="3" spans="1:13" s="2" customFormat="1" ht="18.5">
      <c r="A3" s="50"/>
      <c r="B3" s="50"/>
      <c r="C3" s="73"/>
      <c r="D3" s="163" t="str">
        <f>'M-COVER PAGE'!D3</f>
        <v xml:space="preserve">Style </v>
      </c>
      <c r="E3" s="164"/>
      <c r="F3" s="184" t="str">
        <f>'M-COVER PAGE'!F3</f>
        <v>MSCHF</v>
      </c>
      <c r="G3" s="185"/>
      <c r="H3" s="186"/>
      <c r="I3" s="168" t="str">
        <f>'M-COVER PAGE'!I3</f>
        <v xml:space="preserve">Size range </v>
      </c>
      <c r="J3" s="164"/>
      <c r="K3" s="124" t="str">
        <f>'M-COVER PAGE'!K3</f>
        <v>XS - XL</v>
      </c>
      <c r="L3" s="125"/>
      <c r="M3" s="126"/>
    </row>
    <row r="4" spans="1:13" s="2" customFormat="1" ht="18.5">
      <c r="A4" s="50"/>
      <c r="B4" s="50"/>
      <c r="C4" s="73"/>
      <c r="D4" s="163" t="str">
        <f>'M-COVER PAGE'!D4</f>
        <v>Description</v>
      </c>
      <c r="E4" s="164"/>
      <c r="F4" s="124" t="str">
        <f>'M-COVER PAGE'!F4</f>
        <v>GAIP DROP SHELL JACKET</v>
      </c>
      <c r="G4" s="125"/>
      <c r="H4" s="181"/>
      <c r="I4" s="168">
        <f>'M-COVER PAGE'!I4</f>
        <v>0</v>
      </c>
      <c r="J4" s="164"/>
      <c r="K4" s="124">
        <f>'M-COVER PAGE'!K4</f>
        <v>0</v>
      </c>
      <c r="L4" s="125"/>
      <c r="M4" s="126"/>
    </row>
    <row r="5" spans="1:13" s="2" customFormat="1" ht="18.5">
      <c r="A5" s="50"/>
      <c r="B5" s="50"/>
      <c r="C5" s="74"/>
      <c r="D5" s="182" t="str">
        <f>'M-COVER PAGE'!D5</f>
        <v>Season</v>
      </c>
      <c r="E5" s="183"/>
      <c r="F5" s="124" t="str">
        <f>'M-COVER PAGE'!F5</f>
        <v>BIG TECH RUNNER</v>
      </c>
      <c r="G5" s="125"/>
      <c r="H5" s="181"/>
      <c r="I5" s="168" t="str">
        <f>'M-COVER PAGE'!I5</f>
        <v>Sample due date</v>
      </c>
      <c r="J5" s="164"/>
      <c r="K5" s="124">
        <f>'M-COVER PAGE'!K5</f>
        <v>0</v>
      </c>
      <c r="L5" s="125"/>
      <c r="M5" s="126"/>
    </row>
    <row r="6" spans="1:13" s="2" customFormat="1" ht="18.5">
      <c r="A6" s="50"/>
      <c r="B6" s="50"/>
      <c r="C6" s="73"/>
      <c r="D6" s="163" t="str">
        <f>'M-COVER PAGE'!D6</f>
        <v>Date created</v>
      </c>
      <c r="E6" s="164"/>
      <c r="F6" s="165">
        <f>'M-COVER PAGE'!F6</f>
        <v>45368</v>
      </c>
      <c r="G6" s="166"/>
      <c r="H6" s="167"/>
      <c r="I6" s="168" t="str">
        <f>'M-COVER PAGE'!I6</f>
        <v>Reference style</v>
      </c>
      <c r="J6" s="164"/>
      <c r="K6" s="169">
        <f>'M-COVER PAGE'!K6</f>
        <v>0</v>
      </c>
      <c r="L6" s="170"/>
      <c r="M6" s="171"/>
    </row>
    <row r="7" spans="1:13" s="2" customFormat="1" ht="19" thickBot="1">
      <c r="A7" s="50"/>
      <c r="B7" s="50"/>
      <c r="C7" s="73"/>
      <c r="D7" s="172" t="str">
        <f>'M-COVER PAGE'!D7</f>
        <v>Date revised</v>
      </c>
      <c r="E7" s="173"/>
      <c r="F7" s="174" t="str">
        <f>'M-COVER PAGE'!F7</f>
        <v>5/14/2024, 5/23/24</v>
      </c>
      <c r="G7" s="175"/>
      <c r="H7" s="176"/>
      <c r="I7" s="177" t="str">
        <f>'M-COVER PAGE'!I7</f>
        <v>STATUS</v>
      </c>
      <c r="J7" s="173"/>
      <c r="K7" s="178" t="str">
        <f>'M-COVER PAGE'!K7</f>
        <v>SUBMIT PROTO</v>
      </c>
      <c r="L7" s="179"/>
      <c r="M7" s="180"/>
    </row>
    <row r="8" spans="1:13" ht="9" customHeight="1">
      <c r="A8" s="108"/>
      <c r="B8" s="108"/>
      <c r="C8" s="108"/>
      <c r="D8" s="109"/>
      <c r="E8" s="109"/>
      <c r="F8" s="109"/>
      <c r="G8" s="109"/>
      <c r="H8" s="109"/>
      <c r="I8" s="109"/>
      <c r="J8" s="109"/>
      <c r="K8" s="109"/>
      <c r="L8" s="109"/>
      <c r="M8" s="109"/>
    </row>
    <row r="9" spans="1:13" ht="24" thickBot="1">
      <c r="A9" s="110" t="s">
        <v>21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</row>
    <row r="10" spans="1:13" s="3" customFormat="1" ht="20.25" customHeight="1">
      <c r="A10" s="16"/>
      <c r="B10" s="17"/>
      <c r="C10" s="17"/>
      <c r="D10" s="17"/>
      <c r="E10" s="17"/>
      <c r="F10" s="17"/>
      <c r="G10" s="17"/>
      <c r="H10" s="17"/>
      <c r="I10" s="17"/>
      <c r="J10" s="17"/>
      <c r="K10" s="17"/>
      <c r="L10" s="17"/>
      <c r="M10" s="18"/>
    </row>
    <row r="11" spans="1:13" ht="20.25" customHeight="1">
      <c r="A11" s="19"/>
      <c r="B11" s="7"/>
      <c r="C11" s="7"/>
      <c r="D11" s="7"/>
      <c r="E11" s="7"/>
      <c r="F11" s="7"/>
      <c r="G11" s="7"/>
      <c r="H11" s="7"/>
      <c r="I11" s="7"/>
      <c r="J11" s="7"/>
      <c r="K11" s="7"/>
      <c r="L11" s="7"/>
      <c r="M11" s="20"/>
    </row>
    <row r="12" spans="1:13" ht="20.25" customHeight="1">
      <c r="A12" s="19"/>
      <c r="B12" s="7"/>
      <c r="C12" s="7"/>
      <c r="D12" s="7"/>
      <c r="E12" s="7"/>
      <c r="F12" s="7"/>
      <c r="G12" s="7"/>
      <c r="H12" s="7"/>
      <c r="I12" s="7"/>
      <c r="J12" s="7"/>
      <c r="K12" s="7"/>
      <c r="L12" s="7"/>
      <c r="M12" s="20"/>
    </row>
    <row r="13" spans="1:13" ht="20.25" customHeight="1">
      <c r="A13" s="19"/>
      <c r="B13" s="7"/>
      <c r="C13" s="7"/>
      <c r="D13" s="7"/>
      <c r="E13" s="7"/>
      <c r="F13" s="7"/>
      <c r="G13" s="7"/>
      <c r="H13" s="7"/>
      <c r="I13" s="7"/>
      <c r="J13" s="7"/>
      <c r="K13" s="7"/>
      <c r="L13" s="7"/>
      <c r="M13" s="20"/>
    </row>
    <row r="14" spans="1:13" ht="20.25" customHeight="1">
      <c r="A14" s="19"/>
      <c r="B14" s="7"/>
      <c r="C14" s="7"/>
      <c r="D14" s="7"/>
      <c r="E14" s="7"/>
      <c r="F14" s="7"/>
      <c r="G14" s="7"/>
      <c r="H14" s="7"/>
      <c r="I14" s="7"/>
      <c r="J14" s="7"/>
      <c r="K14" s="7"/>
      <c r="L14" s="7"/>
      <c r="M14" s="20"/>
    </row>
    <row r="15" spans="1:13" ht="20.25" customHeight="1">
      <c r="A15" s="19"/>
      <c r="B15" s="7"/>
      <c r="C15" s="7"/>
      <c r="D15" s="7"/>
      <c r="E15" s="7"/>
      <c r="F15" s="7"/>
      <c r="G15" s="7"/>
      <c r="H15" s="7"/>
      <c r="I15" s="7"/>
      <c r="J15" s="7"/>
      <c r="K15" s="7"/>
      <c r="L15" s="7"/>
      <c r="M15" s="20"/>
    </row>
    <row r="16" spans="1:13" ht="20.25" customHeight="1">
      <c r="A16" s="19"/>
      <c r="B16" s="7"/>
      <c r="C16" s="7"/>
      <c r="D16" s="7"/>
      <c r="E16" s="7"/>
      <c r="F16" s="7"/>
      <c r="G16" s="7"/>
      <c r="H16" s="7"/>
      <c r="I16" s="7"/>
      <c r="J16" s="7"/>
      <c r="K16" s="7"/>
      <c r="L16" s="7"/>
      <c r="M16" s="20"/>
    </row>
    <row r="17" spans="1:13" ht="20.25" customHeight="1">
      <c r="A17" s="19"/>
      <c r="B17" s="7"/>
      <c r="C17" s="7"/>
      <c r="D17" s="7"/>
      <c r="E17" s="7"/>
      <c r="F17" s="7"/>
      <c r="G17" s="7"/>
      <c r="H17" s="7"/>
      <c r="I17" s="7"/>
      <c r="J17" s="7"/>
      <c r="K17" s="7"/>
      <c r="L17" s="7"/>
      <c r="M17" s="20"/>
    </row>
    <row r="18" spans="1:13" ht="20.25" customHeight="1">
      <c r="A18" s="19"/>
      <c r="B18" s="7"/>
      <c r="C18" s="7"/>
      <c r="D18" s="7"/>
      <c r="E18" s="7"/>
      <c r="F18" s="7"/>
      <c r="G18" s="7"/>
      <c r="H18" s="7"/>
      <c r="I18" s="7"/>
      <c r="J18" s="7"/>
      <c r="K18" s="7"/>
      <c r="L18" s="7"/>
      <c r="M18" s="20"/>
    </row>
    <row r="19" spans="1:13" ht="20.25" customHeight="1">
      <c r="A19" s="19"/>
      <c r="B19" s="7"/>
      <c r="C19" s="7"/>
      <c r="D19" s="7"/>
      <c r="E19" s="7"/>
      <c r="F19" s="7"/>
      <c r="G19" s="7"/>
      <c r="H19" s="7"/>
      <c r="I19" s="7"/>
      <c r="J19" s="7"/>
      <c r="K19" s="7"/>
      <c r="L19" s="7"/>
      <c r="M19" s="20"/>
    </row>
    <row r="20" spans="1:13" ht="20.25" customHeight="1">
      <c r="A20" s="19"/>
      <c r="B20" s="7"/>
      <c r="C20" s="7"/>
      <c r="D20" s="7"/>
      <c r="E20" s="7"/>
      <c r="F20" s="7"/>
      <c r="G20" s="7"/>
      <c r="H20" s="7"/>
      <c r="I20" s="7"/>
      <c r="J20" s="7"/>
      <c r="K20" s="7"/>
      <c r="L20" s="7"/>
      <c r="M20" s="20"/>
    </row>
    <row r="21" spans="1:13" ht="20.25" customHeight="1">
      <c r="A21" s="19"/>
      <c r="B21" s="7"/>
      <c r="C21" s="7"/>
      <c r="D21" s="7"/>
      <c r="E21" s="7"/>
      <c r="F21" s="7"/>
      <c r="G21" s="7"/>
      <c r="H21" s="7"/>
      <c r="I21" s="7"/>
      <c r="J21" s="7"/>
      <c r="K21" s="7"/>
      <c r="L21" s="7"/>
      <c r="M21" s="20"/>
    </row>
    <row r="22" spans="1:13" ht="20.25" customHeight="1">
      <c r="A22" s="19"/>
      <c r="B22" s="7"/>
      <c r="C22" s="7"/>
      <c r="D22" s="7"/>
      <c r="E22" s="7"/>
      <c r="F22" s="7"/>
      <c r="G22" s="7"/>
      <c r="H22" s="7"/>
      <c r="I22" s="7"/>
      <c r="J22" s="7"/>
      <c r="K22" s="7"/>
      <c r="L22" s="7"/>
      <c r="M22" s="20"/>
    </row>
    <row r="23" spans="1:13" ht="20.25" customHeight="1">
      <c r="A23" s="19"/>
      <c r="B23" s="7"/>
      <c r="C23" s="7"/>
      <c r="D23" s="7"/>
      <c r="E23" s="7"/>
      <c r="F23" s="7"/>
      <c r="G23" s="7"/>
      <c r="H23" s="7"/>
      <c r="I23" s="7"/>
      <c r="J23" s="7"/>
      <c r="K23" s="7"/>
      <c r="L23" s="7"/>
      <c r="M23" s="20"/>
    </row>
    <row r="24" spans="1:13" ht="20.25" customHeight="1">
      <c r="A24" s="19"/>
      <c r="B24" s="7"/>
      <c r="C24" s="7"/>
      <c r="D24" s="7"/>
      <c r="E24" s="7"/>
      <c r="F24" s="7"/>
      <c r="G24" s="7"/>
      <c r="H24" s="7"/>
      <c r="I24" s="7"/>
      <c r="J24" s="7"/>
      <c r="K24" s="7"/>
      <c r="L24" s="7"/>
      <c r="M24" s="20"/>
    </row>
    <row r="25" spans="1:13" ht="20.25" customHeight="1">
      <c r="A25" s="19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20"/>
    </row>
    <row r="26" spans="1:13" ht="20.25" customHeight="1">
      <c r="A26" s="19"/>
      <c r="B26" s="7"/>
      <c r="C26" s="7"/>
      <c r="D26" s="7"/>
      <c r="E26" s="7"/>
      <c r="F26" s="7"/>
      <c r="G26" s="7"/>
      <c r="H26" s="7"/>
      <c r="I26" s="7"/>
      <c r="J26" s="7"/>
      <c r="K26" s="7"/>
      <c r="L26" s="7"/>
      <c r="M26" s="20"/>
    </row>
    <row r="27" spans="1:13" ht="20.25" customHeight="1">
      <c r="A27" s="19"/>
      <c r="B27" s="7"/>
      <c r="C27" s="7"/>
      <c r="D27" s="7"/>
      <c r="E27" s="7"/>
      <c r="F27" s="7"/>
      <c r="G27" s="7"/>
      <c r="H27" s="7"/>
      <c r="I27" s="7"/>
      <c r="J27" s="7"/>
      <c r="K27" s="7"/>
      <c r="L27" s="7"/>
      <c r="M27" s="20"/>
    </row>
    <row r="28" spans="1:13" ht="20.25" customHeight="1">
      <c r="A28" s="19"/>
      <c r="B28" s="7"/>
      <c r="C28" s="7"/>
      <c r="D28" s="7"/>
      <c r="E28" s="7"/>
      <c r="F28" s="7"/>
      <c r="G28" s="7"/>
      <c r="H28" s="7"/>
      <c r="I28" s="7"/>
      <c r="J28" s="7"/>
      <c r="K28" s="7"/>
      <c r="L28" s="7"/>
      <c r="M28" s="20"/>
    </row>
    <row r="29" spans="1:13" ht="20.25" customHeight="1">
      <c r="A29" s="19"/>
      <c r="B29" s="7"/>
      <c r="C29" s="7"/>
      <c r="D29" s="7"/>
      <c r="E29" s="7"/>
      <c r="F29" s="7"/>
      <c r="G29" s="7"/>
      <c r="H29" s="7"/>
      <c r="I29" s="7"/>
      <c r="J29" s="7"/>
      <c r="K29" s="7"/>
      <c r="L29" s="7"/>
      <c r="M29" s="20"/>
    </row>
    <row r="30" spans="1:13" ht="20.25" customHeight="1">
      <c r="A30" s="19"/>
      <c r="B30" s="7"/>
      <c r="C30" s="7"/>
      <c r="D30" s="7"/>
      <c r="E30" s="7"/>
      <c r="F30" s="7"/>
      <c r="G30" s="7"/>
      <c r="H30" s="7"/>
      <c r="I30" s="7"/>
      <c r="J30" s="7"/>
      <c r="K30" s="7"/>
      <c r="L30" s="7"/>
      <c r="M30" s="20"/>
    </row>
    <row r="31" spans="1:13" ht="20.25" customHeight="1">
      <c r="A31" s="19"/>
      <c r="B31" s="7"/>
      <c r="C31" s="7"/>
      <c r="D31" s="7"/>
      <c r="E31" s="7"/>
      <c r="F31" s="7"/>
      <c r="G31" s="7"/>
      <c r="H31" s="7"/>
      <c r="I31" s="7"/>
      <c r="J31" s="7"/>
      <c r="K31" s="7"/>
      <c r="L31" s="7"/>
      <c r="M31" s="20"/>
    </row>
    <row r="32" spans="1:13" ht="20.25" customHeight="1">
      <c r="A32" s="19"/>
      <c r="B32" s="7"/>
      <c r="C32" s="7"/>
      <c r="D32" s="7"/>
      <c r="E32" s="7"/>
      <c r="F32" s="7"/>
      <c r="G32" s="7"/>
      <c r="H32" s="7"/>
      <c r="I32" s="7"/>
      <c r="J32" s="7"/>
      <c r="K32" s="7"/>
      <c r="L32" s="7"/>
      <c r="M32" s="20"/>
    </row>
    <row r="33" spans="1:13" ht="20.25" customHeight="1">
      <c r="A33" s="19"/>
      <c r="B33" s="7"/>
      <c r="C33" s="7"/>
      <c r="D33" s="7"/>
      <c r="E33" s="7"/>
      <c r="F33" s="7"/>
      <c r="G33" s="7"/>
      <c r="H33" s="7"/>
      <c r="I33" s="7"/>
      <c r="J33" s="7"/>
      <c r="K33" s="7"/>
      <c r="L33" s="7"/>
      <c r="M33" s="20"/>
    </row>
    <row r="34" spans="1:13" ht="20.25" customHeight="1">
      <c r="A34" s="19"/>
      <c r="B34" s="7"/>
      <c r="C34" s="7"/>
      <c r="D34" s="7"/>
      <c r="E34" s="7"/>
      <c r="F34" s="7"/>
      <c r="G34" s="7"/>
      <c r="H34" s="7"/>
      <c r="I34" s="7"/>
      <c r="J34" s="7"/>
      <c r="K34" s="7"/>
      <c r="L34" s="7"/>
      <c r="M34" s="20"/>
    </row>
    <row r="35" spans="1:13" ht="20.25" customHeight="1">
      <c r="A35" s="19"/>
      <c r="B35" s="7"/>
      <c r="C35" s="7"/>
      <c r="D35" s="7"/>
      <c r="E35" s="7"/>
      <c r="F35" s="7"/>
      <c r="G35" s="7"/>
      <c r="H35" s="7"/>
      <c r="I35" s="7"/>
      <c r="J35" s="7"/>
      <c r="K35" s="7"/>
      <c r="L35" s="7"/>
      <c r="M35" s="20"/>
    </row>
    <row r="36" spans="1:13" ht="20.25" customHeight="1">
      <c r="A36" s="19"/>
      <c r="B36" s="7"/>
      <c r="C36" s="7"/>
      <c r="D36" s="7"/>
      <c r="E36" s="7"/>
      <c r="F36" s="7"/>
      <c r="G36" s="7"/>
      <c r="H36" s="7"/>
      <c r="I36" s="7"/>
      <c r="J36" s="7"/>
      <c r="K36" s="7"/>
      <c r="L36" s="7"/>
      <c r="M36" s="20"/>
    </row>
    <row r="37" spans="1:13" ht="20.25" customHeight="1">
      <c r="A37" s="19"/>
      <c r="B37" s="7"/>
      <c r="C37" s="7"/>
      <c r="D37" s="7"/>
      <c r="E37" s="7"/>
      <c r="F37" s="7"/>
      <c r="G37" s="7"/>
      <c r="H37" s="7"/>
      <c r="I37" s="7"/>
      <c r="J37" s="7"/>
      <c r="K37" s="7"/>
      <c r="L37" s="7"/>
      <c r="M37" s="20"/>
    </row>
    <row r="38" spans="1:13" ht="20.25" customHeight="1">
      <c r="A38" s="19"/>
      <c r="B38" s="7"/>
      <c r="C38" s="7"/>
      <c r="D38" s="7"/>
      <c r="E38" s="7"/>
      <c r="F38" s="7"/>
      <c r="G38" s="7"/>
      <c r="H38" s="7"/>
      <c r="I38" s="7"/>
      <c r="J38" s="7"/>
      <c r="K38" s="7"/>
      <c r="L38" s="7"/>
      <c r="M38" s="20"/>
    </row>
    <row r="39" spans="1:13" ht="20.25" customHeight="1">
      <c r="A39" s="19"/>
      <c r="B39" s="7"/>
      <c r="C39" s="7"/>
      <c r="D39" s="7"/>
      <c r="E39" s="7"/>
      <c r="F39" s="7"/>
      <c r="G39" s="7"/>
      <c r="H39" s="7"/>
      <c r="I39" s="7"/>
      <c r="J39" s="7"/>
      <c r="K39" s="7"/>
      <c r="L39" s="7"/>
      <c r="M39" s="20"/>
    </row>
    <row r="40" spans="1:13" ht="20.25" customHeight="1">
      <c r="A40" s="19"/>
      <c r="B40" s="7"/>
      <c r="C40" s="7"/>
      <c r="D40" s="7"/>
      <c r="E40" s="7"/>
      <c r="F40" s="7"/>
      <c r="G40" s="7"/>
      <c r="H40" s="7"/>
      <c r="I40" s="7"/>
      <c r="J40" s="7"/>
      <c r="K40" s="7"/>
      <c r="L40" s="7"/>
      <c r="M40" s="20"/>
    </row>
    <row r="41" spans="1:13" ht="20.25" customHeight="1">
      <c r="A41" s="19"/>
      <c r="B41" s="7"/>
      <c r="C41" s="7"/>
      <c r="D41" s="7"/>
      <c r="E41" s="7"/>
      <c r="F41" s="7"/>
      <c r="G41" s="7"/>
      <c r="H41" s="7"/>
      <c r="I41" s="7"/>
      <c r="J41" s="7"/>
      <c r="K41" s="7"/>
      <c r="L41" s="7"/>
      <c r="M41" s="20"/>
    </row>
    <row r="42" spans="1:13" ht="20.25" customHeight="1">
      <c r="A42" s="19"/>
      <c r="B42" s="7"/>
      <c r="C42" s="7"/>
      <c r="D42" s="7"/>
      <c r="E42" s="7"/>
      <c r="F42" s="7"/>
      <c r="G42" s="7"/>
      <c r="H42" s="7"/>
      <c r="I42" s="7"/>
      <c r="J42" s="7"/>
      <c r="K42" s="7"/>
      <c r="L42" s="7"/>
      <c r="M42" s="20"/>
    </row>
    <row r="43" spans="1:13" ht="20.25" customHeight="1">
      <c r="A43" s="19"/>
      <c r="B43" s="7"/>
      <c r="C43" s="7"/>
      <c r="D43" s="7"/>
      <c r="E43" s="7"/>
      <c r="F43" s="7"/>
      <c r="G43" s="7"/>
      <c r="H43" s="7"/>
      <c r="I43" s="7"/>
      <c r="J43" s="7"/>
      <c r="K43" s="7"/>
      <c r="L43" s="7"/>
      <c r="M43" s="20"/>
    </row>
    <row r="44" spans="1:13" ht="20.25" customHeight="1">
      <c r="A44" s="19"/>
      <c r="B44" s="7"/>
      <c r="C44" s="7"/>
      <c r="D44" s="7"/>
      <c r="E44" s="7"/>
      <c r="F44" s="7"/>
      <c r="G44" s="7"/>
      <c r="H44" s="7"/>
      <c r="I44" s="7"/>
      <c r="J44" s="7"/>
      <c r="K44" s="7"/>
      <c r="L44" s="7"/>
      <c r="M44" s="20"/>
    </row>
    <row r="45" spans="1:13" ht="20.25" customHeight="1">
      <c r="A45" s="19"/>
      <c r="B45" s="7"/>
      <c r="C45" s="7"/>
      <c r="D45" s="7"/>
      <c r="E45" s="7"/>
      <c r="F45" s="7"/>
      <c r="G45" s="7"/>
      <c r="H45" s="7"/>
      <c r="I45" s="7"/>
      <c r="J45" s="7"/>
      <c r="K45" s="7"/>
      <c r="L45" s="7"/>
      <c r="M45" s="20"/>
    </row>
    <row r="46" spans="1:13" ht="20.25" customHeight="1">
      <c r="A46" s="19"/>
      <c r="B46" s="7"/>
      <c r="C46" s="7"/>
      <c r="D46" s="7"/>
      <c r="E46" s="7"/>
      <c r="F46" s="7"/>
      <c r="G46" s="7"/>
      <c r="H46" s="7"/>
      <c r="I46" s="7"/>
      <c r="J46" s="7"/>
      <c r="K46" s="7"/>
      <c r="L46" s="7"/>
      <c r="M46" s="20"/>
    </row>
    <row r="47" spans="1:13" ht="20.25" customHeight="1">
      <c r="A47" s="19"/>
      <c r="B47" s="7"/>
      <c r="C47" s="7"/>
      <c r="D47" s="7"/>
      <c r="E47" s="7"/>
      <c r="F47" s="7"/>
      <c r="G47" s="7"/>
      <c r="H47" s="7"/>
      <c r="I47" s="7"/>
      <c r="J47" s="7"/>
      <c r="K47" s="7"/>
      <c r="L47" s="7"/>
      <c r="M47" s="20"/>
    </row>
    <row r="48" spans="1:13" ht="20.25" customHeight="1">
      <c r="A48" s="19"/>
      <c r="B48" s="7"/>
      <c r="C48" s="7"/>
      <c r="D48" s="7"/>
      <c r="E48" s="7"/>
      <c r="F48" s="7"/>
      <c r="G48" s="7"/>
      <c r="H48" s="7"/>
      <c r="I48" s="7"/>
      <c r="J48" s="7"/>
      <c r="K48" s="7"/>
      <c r="L48" s="7"/>
      <c r="M48" s="20"/>
    </row>
    <row r="49" spans="1:13" ht="20.25" customHeight="1">
      <c r="A49" s="19"/>
      <c r="B49" s="7"/>
      <c r="C49" s="7"/>
      <c r="D49" s="7"/>
      <c r="E49" s="7"/>
      <c r="F49" s="7"/>
      <c r="G49" s="7"/>
      <c r="H49" s="7"/>
      <c r="I49" s="7"/>
      <c r="J49" s="7"/>
      <c r="K49" s="7"/>
      <c r="L49" s="7"/>
      <c r="M49" s="20"/>
    </row>
    <row r="50" spans="1:13" ht="20.25" customHeight="1">
      <c r="A50" s="19"/>
      <c r="B50" s="7"/>
      <c r="C50" s="7"/>
      <c r="D50" s="7"/>
      <c r="E50" s="7"/>
      <c r="F50" s="7"/>
      <c r="G50" s="7"/>
      <c r="H50" s="7"/>
      <c r="I50" s="7"/>
      <c r="J50" s="7"/>
      <c r="K50" s="7"/>
      <c r="L50" s="7"/>
      <c r="M50" s="20"/>
    </row>
    <row r="51" spans="1:13" ht="20.25" customHeight="1">
      <c r="A51" s="19"/>
      <c r="B51" s="7"/>
      <c r="C51" s="7"/>
      <c r="D51" s="7"/>
      <c r="E51" s="7"/>
      <c r="F51" s="7"/>
      <c r="G51" s="7"/>
      <c r="H51" s="7"/>
      <c r="I51" s="7"/>
      <c r="J51" s="7"/>
      <c r="K51" s="7"/>
      <c r="L51" s="7"/>
      <c r="M51" s="20"/>
    </row>
    <row r="52" spans="1:13" ht="20.25" customHeight="1">
      <c r="A52" s="19"/>
      <c r="B52" s="7"/>
      <c r="C52" s="7"/>
      <c r="D52" s="7"/>
      <c r="E52" s="7"/>
      <c r="F52" s="7"/>
      <c r="G52" s="7"/>
      <c r="H52" s="7"/>
      <c r="I52" s="7"/>
      <c r="J52" s="7"/>
      <c r="K52" s="7"/>
      <c r="L52" s="7"/>
      <c r="M52" s="20"/>
    </row>
    <row r="53" spans="1:13" ht="20.25" customHeight="1">
      <c r="A53" s="19"/>
      <c r="B53" s="7"/>
      <c r="C53" s="7"/>
      <c r="D53" s="7"/>
      <c r="E53" s="7"/>
      <c r="F53" s="7"/>
      <c r="G53" s="7"/>
      <c r="H53" s="7"/>
      <c r="I53" s="7"/>
      <c r="J53" s="7"/>
      <c r="K53" s="7"/>
      <c r="L53" s="7"/>
      <c r="M53" s="20"/>
    </row>
    <row r="54" spans="1:13" ht="20.25" customHeight="1">
      <c r="A54" s="19"/>
      <c r="B54" s="7"/>
      <c r="C54" s="7"/>
      <c r="D54" s="7"/>
      <c r="E54" s="7"/>
      <c r="F54" s="7"/>
      <c r="G54" s="7"/>
      <c r="H54" s="7"/>
      <c r="I54" s="7"/>
      <c r="J54" s="7"/>
      <c r="K54" s="7"/>
      <c r="L54" s="7"/>
      <c r="M54" s="20"/>
    </row>
    <row r="55" spans="1:13" ht="20.25" customHeight="1">
      <c r="A55" s="19"/>
      <c r="B55" s="7"/>
      <c r="C55" s="7"/>
      <c r="D55" s="7"/>
      <c r="E55" s="7"/>
      <c r="F55" s="7"/>
      <c r="G55" s="7"/>
      <c r="H55" s="7"/>
      <c r="I55" s="7"/>
      <c r="J55" s="7"/>
      <c r="K55" s="7"/>
      <c r="L55" s="7"/>
      <c r="M55" s="20"/>
    </row>
    <row r="56" spans="1:13" ht="20.25" customHeight="1">
      <c r="A56" s="19"/>
      <c r="B56" s="7"/>
      <c r="C56" s="7"/>
      <c r="D56" s="7"/>
      <c r="E56" s="7"/>
      <c r="F56" s="7"/>
      <c r="G56" s="7"/>
      <c r="H56" s="7"/>
      <c r="I56" s="7"/>
      <c r="J56" s="7"/>
      <c r="K56" s="7"/>
      <c r="L56" s="7"/>
      <c r="M56" s="20"/>
    </row>
    <row r="57" spans="1:13" ht="20.25" customHeight="1">
      <c r="A57" s="19"/>
      <c r="B57" s="7"/>
      <c r="C57" s="7"/>
      <c r="D57" s="7"/>
      <c r="E57" s="7"/>
      <c r="F57" s="7"/>
      <c r="G57" s="7"/>
      <c r="H57" s="7"/>
      <c r="I57" s="7"/>
      <c r="J57" s="7"/>
      <c r="K57" s="7"/>
      <c r="L57" s="7"/>
      <c r="M57" s="20"/>
    </row>
    <row r="58" spans="1:13" ht="20.25" customHeight="1">
      <c r="A58" s="19"/>
      <c r="B58" s="7"/>
      <c r="C58" s="7"/>
      <c r="D58" s="7"/>
      <c r="E58" s="7"/>
      <c r="F58" s="7"/>
      <c r="G58" s="7"/>
      <c r="H58" s="7"/>
      <c r="I58" s="7"/>
      <c r="J58" s="7"/>
      <c r="K58" s="7"/>
      <c r="L58" s="7"/>
      <c r="M58" s="20"/>
    </row>
    <row r="59" spans="1:13" ht="20.25" customHeight="1">
      <c r="A59" s="19"/>
      <c r="B59" s="7"/>
      <c r="C59" s="7"/>
      <c r="D59" s="7"/>
      <c r="E59" s="7"/>
      <c r="F59" s="7"/>
      <c r="G59" s="7"/>
      <c r="H59" s="7"/>
      <c r="I59" s="7"/>
      <c r="J59" s="7"/>
      <c r="K59" s="7"/>
      <c r="L59" s="7"/>
      <c r="M59" s="20"/>
    </row>
    <row r="60" spans="1:13" ht="20.25" customHeight="1">
      <c r="A60" s="19"/>
      <c r="B60" s="7"/>
      <c r="C60" s="7"/>
      <c r="D60" s="7"/>
      <c r="E60" s="7"/>
      <c r="F60" s="7"/>
      <c r="G60" s="7"/>
      <c r="H60" s="7"/>
      <c r="I60" s="7"/>
      <c r="J60" s="7"/>
      <c r="K60" s="7"/>
      <c r="L60" s="7"/>
      <c r="M60" s="20"/>
    </row>
    <row r="61" spans="1:13" ht="20.25" customHeight="1">
      <c r="A61" s="19"/>
      <c r="B61" s="7"/>
      <c r="C61" s="7"/>
      <c r="D61" s="7"/>
      <c r="E61" s="7"/>
      <c r="F61" s="7"/>
      <c r="G61" s="7"/>
      <c r="H61" s="7"/>
      <c r="I61" s="7"/>
      <c r="J61" s="7"/>
      <c r="K61" s="7"/>
      <c r="L61" s="7"/>
      <c r="M61" s="20"/>
    </row>
    <row r="62" spans="1:13" ht="20.25" customHeight="1">
      <c r="A62" s="19"/>
      <c r="B62" s="7"/>
      <c r="C62" s="7"/>
      <c r="D62" s="7"/>
      <c r="E62" s="7"/>
      <c r="F62" s="7"/>
      <c r="G62" s="7"/>
      <c r="H62" s="7"/>
      <c r="I62" s="7"/>
      <c r="J62" s="7"/>
      <c r="K62" s="7"/>
      <c r="L62" s="7"/>
      <c r="M62" s="20"/>
    </row>
    <row r="63" spans="1:13" ht="20.25" customHeight="1">
      <c r="A63" s="19"/>
      <c r="B63" s="7"/>
      <c r="C63" s="7"/>
      <c r="D63" s="7"/>
      <c r="E63" s="7"/>
      <c r="F63" s="7"/>
      <c r="G63" s="7"/>
      <c r="H63" s="7"/>
      <c r="I63" s="7"/>
      <c r="J63" s="7"/>
      <c r="K63" s="7"/>
      <c r="L63" s="7"/>
      <c r="M63" s="20"/>
    </row>
    <row r="64" spans="1:13" ht="20.25" customHeight="1">
      <c r="A64" s="19"/>
      <c r="B64" s="7"/>
      <c r="C64" s="7"/>
      <c r="D64" s="7"/>
      <c r="E64" s="7"/>
      <c r="F64" s="7"/>
      <c r="G64" s="7"/>
      <c r="H64" s="7"/>
      <c r="I64" s="7"/>
      <c r="J64" s="7"/>
      <c r="K64" s="7"/>
      <c r="L64" s="7"/>
      <c r="M64" s="20"/>
    </row>
    <row r="65" spans="1:13" ht="20.25" customHeight="1">
      <c r="A65" s="19"/>
      <c r="B65" s="7"/>
      <c r="C65" s="7"/>
      <c r="D65" s="7"/>
      <c r="E65" s="7"/>
      <c r="F65" s="7"/>
      <c r="G65" s="7"/>
      <c r="H65" s="7"/>
      <c r="I65" s="7"/>
      <c r="J65" s="7"/>
      <c r="K65" s="7"/>
      <c r="L65" s="7"/>
      <c r="M65" s="20"/>
    </row>
    <row r="66" spans="1:13" ht="20.25" customHeight="1">
      <c r="A66" s="19"/>
      <c r="B66" s="7"/>
      <c r="C66" s="7"/>
      <c r="D66" s="7"/>
      <c r="E66" s="7"/>
      <c r="F66" s="7"/>
      <c r="G66" s="7"/>
      <c r="H66" s="7"/>
      <c r="I66" s="7"/>
      <c r="J66" s="7"/>
      <c r="K66" s="7"/>
      <c r="L66" s="7"/>
      <c r="M66" s="20"/>
    </row>
    <row r="67" spans="1:13" ht="20.25" customHeight="1">
      <c r="A67" s="19"/>
      <c r="B67" s="7"/>
      <c r="C67" s="7"/>
      <c r="D67" s="7"/>
      <c r="E67" s="7"/>
      <c r="F67" s="7"/>
      <c r="G67" s="7"/>
      <c r="H67" s="7"/>
      <c r="I67" s="7"/>
      <c r="J67" s="7"/>
      <c r="K67" s="7"/>
      <c r="L67" s="7"/>
      <c r="M67" s="20"/>
    </row>
    <row r="68" spans="1:13" ht="20.25" customHeight="1">
      <c r="A68" s="19"/>
      <c r="B68" s="7"/>
      <c r="C68" s="7"/>
      <c r="D68" s="7"/>
      <c r="E68" s="7"/>
      <c r="F68" s="7"/>
      <c r="G68" s="7"/>
      <c r="H68" s="7"/>
      <c r="I68" s="7"/>
      <c r="J68" s="7"/>
      <c r="K68" s="7"/>
      <c r="L68" s="7"/>
      <c r="M68" s="20"/>
    </row>
    <row r="69" spans="1:13" ht="20.25" customHeight="1">
      <c r="A69" s="19"/>
      <c r="B69" s="7"/>
      <c r="C69" s="7"/>
      <c r="D69" s="7"/>
      <c r="E69" s="7"/>
      <c r="F69" s="7"/>
      <c r="G69" s="7"/>
      <c r="H69" s="7"/>
      <c r="I69" s="7"/>
      <c r="J69" s="7"/>
      <c r="K69" s="7"/>
      <c r="L69" s="7"/>
      <c r="M69" s="20"/>
    </row>
    <row r="70" spans="1:13" ht="20.25" customHeight="1">
      <c r="A70" s="19"/>
      <c r="B70" s="7"/>
      <c r="C70" s="7"/>
      <c r="D70" s="7"/>
      <c r="E70" s="7"/>
      <c r="F70" s="7"/>
      <c r="G70" s="7"/>
      <c r="H70" s="7"/>
      <c r="I70" s="7"/>
      <c r="J70" s="7"/>
      <c r="K70" s="7"/>
      <c r="L70" s="7"/>
      <c r="M70" s="20"/>
    </row>
    <row r="71" spans="1:13" ht="20.25" customHeight="1">
      <c r="A71" s="19"/>
      <c r="B71" s="7"/>
      <c r="C71" s="7"/>
      <c r="D71" s="7"/>
      <c r="E71" s="7"/>
      <c r="F71" s="7"/>
      <c r="G71" s="7"/>
      <c r="H71" s="7"/>
      <c r="I71" s="7"/>
      <c r="J71" s="7"/>
      <c r="K71" s="7"/>
      <c r="L71" s="7"/>
      <c r="M71" s="20"/>
    </row>
    <row r="72" spans="1:13" ht="20.25" customHeight="1">
      <c r="A72" s="19"/>
      <c r="B72" s="7"/>
      <c r="C72" s="7"/>
      <c r="D72" s="7"/>
      <c r="E72" s="7"/>
      <c r="F72" s="7"/>
      <c r="G72" s="7"/>
      <c r="H72" s="7"/>
      <c r="I72" s="7"/>
      <c r="J72" s="7"/>
      <c r="K72" s="7"/>
      <c r="L72" s="7"/>
      <c r="M72" s="20"/>
    </row>
    <row r="73" spans="1:13" ht="20.25" customHeight="1">
      <c r="A73" s="19"/>
      <c r="B73" s="7"/>
      <c r="C73" s="7"/>
      <c r="D73" s="7"/>
      <c r="E73" s="7"/>
      <c r="F73" s="7"/>
      <c r="G73" s="7"/>
      <c r="H73" s="7"/>
      <c r="I73" s="7"/>
      <c r="J73" s="7"/>
      <c r="K73" s="7"/>
      <c r="L73" s="7"/>
      <c r="M73" s="20"/>
    </row>
    <row r="74" spans="1:13" ht="20.25" customHeight="1">
      <c r="A74" s="19"/>
      <c r="B74" s="7"/>
      <c r="C74" s="7"/>
      <c r="D74" s="7"/>
      <c r="E74" s="7"/>
      <c r="F74" s="7"/>
      <c r="G74" s="7"/>
      <c r="H74" s="7"/>
      <c r="I74" s="7"/>
      <c r="J74" s="7"/>
      <c r="K74" s="7"/>
      <c r="L74" s="7"/>
      <c r="M74" s="20"/>
    </row>
    <row r="75" spans="1:13" ht="20.25" customHeight="1">
      <c r="A75" s="19"/>
      <c r="B75" s="7"/>
      <c r="C75" s="7"/>
      <c r="D75" s="7"/>
      <c r="E75" s="7"/>
      <c r="F75" s="7"/>
      <c r="G75" s="7"/>
      <c r="H75" s="7"/>
      <c r="I75" s="7"/>
      <c r="J75" s="7"/>
      <c r="K75" s="7"/>
      <c r="L75" s="7"/>
      <c r="M75" s="20"/>
    </row>
    <row r="76" spans="1:13" ht="20.25" customHeight="1">
      <c r="A76" s="19"/>
      <c r="B76" s="7"/>
      <c r="C76" s="7"/>
      <c r="D76" s="7"/>
      <c r="E76" s="7"/>
      <c r="F76" s="7"/>
      <c r="G76" s="7"/>
      <c r="H76" s="7"/>
      <c r="I76" s="7"/>
      <c r="J76" s="7"/>
      <c r="K76" s="7"/>
      <c r="L76" s="7"/>
      <c r="M76" s="20"/>
    </row>
    <row r="77" spans="1:13" ht="20.25" customHeight="1">
      <c r="A77" s="19"/>
      <c r="B77" s="7"/>
      <c r="C77" s="7"/>
      <c r="D77" s="7"/>
      <c r="E77" s="7"/>
      <c r="F77" s="7"/>
      <c r="G77" s="7"/>
      <c r="H77" s="7"/>
      <c r="I77" s="7"/>
      <c r="J77" s="7"/>
      <c r="K77" s="7"/>
      <c r="L77" s="7"/>
      <c r="M77" s="20"/>
    </row>
    <row r="78" spans="1:13" ht="20.25" customHeight="1">
      <c r="A78" s="19"/>
      <c r="B78" s="7"/>
      <c r="C78" s="7"/>
      <c r="D78" s="7"/>
      <c r="E78" s="7"/>
      <c r="F78" s="7"/>
      <c r="G78" s="7"/>
      <c r="H78" s="7"/>
      <c r="I78" s="7"/>
      <c r="J78" s="7"/>
      <c r="K78" s="7"/>
      <c r="L78" s="7"/>
      <c r="M78" s="20"/>
    </row>
    <row r="79" spans="1:13" ht="20.25" customHeight="1">
      <c r="A79" s="19"/>
      <c r="B79" s="7"/>
      <c r="C79" s="7"/>
      <c r="D79" s="7"/>
      <c r="E79" s="7"/>
      <c r="F79" s="7"/>
      <c r="G79" s="7"/>
      <c r="H79" s="7"/>
      <c r="I79" s="7"/>
      <c r="J79" s="7"/>
      <c r="K79" s="7"/>
      <c r="L79" s="7"/>
      <c r="M79" s="20"/>
    </row>
    <row r="80" spans="1:13" ht="20.25" customHeight="1">
      <c r="A80" s="19"/>
      <c r="B80" s="7"/>
      <c r="C80" s="7"/>
      <c r="D80" s="7"/>
      <c r="E80" s="7"/>
      <c r="F80" s="7"/>
      <c r="G80" s="7"/>
      <c r="H80" s="7"/>
      <c r="I80" s="7"/>
      <c r="J80" s="7"/>
      <c r="K80" s="7"/>
      <c r="L80" s="7"/>
      <c r="M80" s="20"/>
    </row>
    <row r="81" spans="1:13" ht="20.25" customHeight="1">
      <c r="A81" s="19"/>
      <c r="B81" s="7"/>
      <c r="C81" s="7"/>
      <c r="D81" s="7"/>
      <c r="E81" s="7"/>
      <c r="F81" s="7"/>
      <c r="G81" s="7"/>
      <c r="H81" s="7"/>
      <c r="I81" s="7"/>
      <c r="J81" s="7"/>
      <c r="K81" s="7"/>
      <c r="L81" s="7"/>
      <c r="M81" s="20"/>
    </row>
    <row r="82" spans="1:13" ht="20.25" customHeight="1">
      <c r="A82" s="19"/>
      <c r="B82" s="7"/>
      <c r="C82" s="7"/>
      <c r="D82" s="7"/>
      <c r="E82" s="7"/>
      <c r="F82" s="7"/>
      <c r="G82" s="7"/>
      <c r="H82" s="7"/>
      <c r="I82" s="7"/>
      <c r="J82" s="7"/>
      <c r="K82" s="7"/>
      <c r="L82" s="7"/>
      <c r="M82" s="20"/>
    </row>
    <row r="83" spans="1:13" ht="20.25" customHeight="1">
      <c r="A83" s="19"/>
      <c r="B83" s="7"/>
      <c r="C83" s="7"/>
      <c r="D83" s="7"/>
      <c r="E83" s="7"/>
      <c r="F83" s="7"/>
      <c r="G83" s="7"/>
      <c r="H83" s="7"/>
      <c r="I83" s="7"/>
      <c r="J83" s="7"/>
      <c r="K83" s="7"/>
      <c r="L83" s="7"/>
      <c r="M83" s="20"/>
    </row>
    <row r="84" spans="1:13" ht="20.25" customHeight="1">
      <c r="A84" s="19"/>
      <c r="B84" s="7"/>
      <c r="C84" s="7"/>
      <c r="D84" s="7"/>
      <c r="E84" s="7"/>
      <c r="F84" s="7"/>
      <c r="G84" s="7"/>
      <c r="H84" s="7"/>
      <c r="I84" s="7"/>
      <c r="J84" s="7"/>
      <c r="K84" s="7"/>
      <c r="L84" s="7"/>
      <c r="M84" s="20"/>
    </row>
    <row r="85" spans="1:13" ht="20.25" customHeight="1">
      <c r="A85" s="19"/>
      <c r="B85" s="7"/>
      <c r="C85" s="7"/>
      <c r="D85" s="7"/>
      <c r="E85" s="7"/>
      <c r="F85" s="7"/>
      <c r="G85" s="7"/>
      <c r="H85" s="7"/>
      <c r="I85" s="7"/>
      <c r="J85" s="7"/>
      <c r="K85" s="7"/>
      <c r="L85" s="7"/>
      <c r="M85" s="20"/>
    </row>
    <row r="86" spans="1:13" ht="20.25" customHeight="1">
      <c r="A86" s="19"/>
      <c r="B86" s="7"/>
      <c r="C86" s="7"/>
      <c r="D86" s="7"/>
      <c r="E86" s="7"/>
      <c r="F86" s="7"/>
      <c r="G86" s="7"/>
      <c r="H86" s="7"/>
      <c r="I86" s="7"/>
      <c r="J86" s="7"/>
      <c r="K86" s="7"/>
      <c r="L86" s="7"/>
      <c r="M86" s="20"/>
    </row>
    <row r="87" spans="1:13" ht="20.25" customHeight="1">
      <c r="A87" s="19"/>
      <c r="B87" s="7"/>
      <c r="C87" s="7"/>
      <c r="D87" s="7"/>
      <c r="E87" s="7"/>
      <c r="F87" s="7"/>
      <c r="G87" s="7"/>
      <c r="H87" s="7"/>
      <c r="I87" s="7"/>
      <c r="J87" s="7"/>
      <c r="K87" s="7"/>
      <c r="L87" s="7"/>
      <c r="M87" s="20"/>
    </row>
    <row r="88" spans="1:13" ht="20.25" customHeight="1">
      <c r="A88" s="19"/>
      <c r="B88" s="7"/>
      <c r="C88" s="7"/>
      <c r="D88" s="7"/>
      <c r="E88" s="7"/>
      <c r="F88" s="7"/>
      <c r="G88" s="7"/>
      <c r="H88" s="7"/>
      <c r="I88" s="7"/>
      <c r="J88" s="7"/>
      <c r="K88" s="7"/>
      <c r="L88" s="7"/>
      <c r="M88" s="20"/>
    </row>
    <row r="89" spans="1:13" ht="20.25" customHeight="1">
      <c r="A89" s="19"/>
      <c r="B89" s="7"/>
      <c r="C89" s="7"/>
      <c r="D89" s="7"/>
      <c r="E89" s="7"/>
      <c r="F89" s="7"/>
      <c r="G89" s="7"/>
      <c r="H89" s="7"/>
      <c r="I89" s="7"/>
      <c r="J89" s="7"/>
      <c r="K89" s="7"/>
      <c r="L89" s="7"/>
      <c r="M89" s="20"/>
    </row>
    <row r="90" spans="1:13" ht="20.25" customHeight="1">
      <c r="A90" s="19"/>
      <c r="B90" s="7"/>
      <c r="C90" s="7"/>
      <c r="D90" s="7"/>
      <c r="E90" s="7"/>
      <c r="F90" s="7"/>
      <c r="G90" s="7"/>
      <c r="H90" s="7"/>
      <c r="I90" s="7"/>
      <c r="J90" s="7"/>
      <c r="K90" s="7"/>
      <c r="L90" s="7"/>
      <c r="M90" s="20"/>
    </row>
    <row r="91" spans="1:13" ht="20.25" customHeight="1">
      <c r="A91" s="19"/>
      <c r="B91" s="7"/>
      <c r="C91" s="7"/>
      <c r="D91" s="7"/>
      <c r="E91" s="7"/>
      <c r="F91" s="7"/>
      <c r="G91" s="7"/>
      <c r="H91" s="7"/>
      <c r="I91" s="7"/>
      <c r="J91" s="7"/>
      <c r="K91" s="7"/>
      <c r="L91" s="7"/>
      <c r="M91" s="20"/>
    </row>
    <row r="92" spans="1:13" ht="20.25" customHeight="1">
      <c r="A92" s="19"/>
      <c r="B92" s="7"/>
      <c r="C92" s="7"/>
      <c r="D92" s="7"/>
      <c r="E92" s="7"/>
      <c r="F92" s="7"/>
      <c r="G92" s="7"/>
      <c r="H92" s="7"/>
      <c r="I92" s="7"/>
      <c r="J92" s="7"/>
      <c r="K92" s="7"/>
      <c r="L92" s="7"/>
      <c r="M92" s="20"/>
    </row>
    <row r="93" spans="1:13" ht="20.25" customHeight="1">
      <c r="A93" s="19"/>
      <c r="B93" s="7"/>
      <c r="C93" s="7"/>
      <c r="D93" s="7"/>
      <c r="E93" s="7"/>
      <c r="F93" s="7"/>
      <c r="G93" s="7"/>
      <c r="H93" s="7"/>
      <c r="I93" s="7"/>
      <c r="J93" s="7"/>
      <c r="K93" s="7"/>
      <c r="L93" s="7"/>
      <c r="M93" s="20"/>
    </row>
    <row r="94" spans="1:13" ht="20.25" customHeight="1">
      <c r="A94" s="19"/>
      <c r="B94" s="7"/>
      <c r="C94" s="7"/>
      <c r="D94" s="7"/>
      <c r="E94" s="7"/>
      <c r="F94" s="7"/>
      <c r="G94" s="7"/>
      <c r="H94" s="7"/>
      <c r="I94" s="7"/>
      <c r="J94" s="7"/>
      <c r="K94" s="7"/>
      <c r="L94" s="7"/>
      <c r="M94" s="20"/>
    </row>
    <row r="95" spans="1:13" ht="20.25" customHeight="1">
      <c r="A95" s="19"/>
      <c r="B95" s="7"/>
      <c r="C95" s="7"/>
      <c r="D95" s="7"/>
      <c r="E95" s="7"/>
      <c r="F95" s="7"/>
      <c r="G95" s="7"/>
      <c r="H95" s="7"/>
      <c r="I95" s="7"/>
      <c r="J95" s="7"/>
      <c r="K95" s="7"/>
      <c r="L95" s="7"/>
      <c r="M95" s="20"/>
    </row>
    <row r="96" spans="1:13" ht="20.25" customHeight="1">
      <c r="A96" s="19"/>
      <c r="B96" s="7"/>
      <c r="C96" s="7"/>
      <c r="D96" s="7"/>
      <c r="E96" s="7"/>
      <c r="F96" s="7"/>
      <c r="G96" s="7"/>
      <c r="H96" s="7"/>
      <c r="I96" s="7"/>
      <c r="J96" s="7"/>
      <c r="K96" s="7"/>
      <c r="L96" s="7"/>
      <c r="M96" s="20"/>
    </row>
    <row r="97" spans="1:13" ht="20.25" customHeight="1">
      <c r="A97" s="19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20"/>
    </row>
    <row r="98" spans="1:13" ht="20.25" customHeight="1">
      <c r="A98" s="19"/>
      <c r="B98" s="7"/>
      <c r="C98" s="7"/>
      <c r="D98" s="7"/>
      <c r="E98" s="7"/>
      <c r="F98" s="7"/>
      <c r="G98" s="7"/>
      <c r="H98" s="7"/>
      <c r="I98" s="7"/>
      <c r="J98" s="7"/>
      <c r="K98" s="7"/>
      <c r="L98" s="7"/>
      <c r="M98" s="20"/>
    </row>
    <row r="99" spans="1:13" ht="20.25" customHeight="1">
      <c r="A99" s="19"/>
      <c r="B99" s="7"/>
      <c r="C99" s="7"/>
      <c r="D99" s="7"/>
      <c r="E99" s="7"/>
      <c r="F99" s="7"/>
      <c r="G99" s="7"/>
      <c r="H99" s="7"/>
      <c r="I99" s="7"/>
      <c r="J99" s="7"/>
      <c r="K99" s="7"/>
      <c r="L99" s="7"/>
      <c r="M99" s="20"/>
    </row>
    <row r="100" spans="1:13" ht="20.25" customHeight="1">
      <c r="A100" s="19"/>
      <c r="B100" s="7"/>
      <c r="C100" s="7"/>
      <c r="D100" s="7"/>
      <c r="E100" s="7"/>
      <c r="F100" s="7"/>
      <c r="G100" s="7"/>
      <c r="H100" s="7"/>
      <c r="I100" s="7"/>
      <c r="J100" s="7"/>
      <c r="K100" s="7"/>
      <c r="L100" s="7"/>
      <c r="M100" s="20"/>
    </row>
    <row r="101" spans="1:13" ht="20.25" customHeight="1">
      <c r="A101" s="19"/>
      <c r="B101" s="7"/>
      <c r="C101" s="7"/>
      <c r="D101" s="7"/>
      <c r="E101" s="7"/>
      <c r="F101" s="7"/>
      <c r="G101" s="7"/>
      <c r="H101" s="7"/>
      <c r="I101" s="7"/>
      <c r="J101" s="7"/>
      <c r="K101" s="7"/>
      <c r="L101" s="7"/>
      <c r="M101" s="20"/>
    </row>
    <row r="102" spans="1:13" ht="20.25" customHeight="1">
      <c r="A102" s="19"/>
      <c r="B102" s="7"/>
      <c r="C102" s="7"/>
      <c r="D102" s="7"/>
      <c r="E102" s="7"/>
      <c r="F102" s="7"/>
      <c r="G102" s="7"/>
      <c r="H102" s="7"/>
      <c r="I102" s="7"/>
      <c r="J102" s="7"/>
      <c r="K102" s="7"/>
      <c r="L102" s="7"/>
      <c r="M102" s="20"/>
    </row>
    <row r="103" spans="1:13" ht="20.25" customHeight="1">
      <c r="A103" s="19"/>
      <c r="B103" s="7"/>
      <c r="C103" s="7"/>
      <c r="D103" s="7"/>
      <c r="E103" s="7"/>
      <c r="F103" s="7"/>
      <c r="G103" s="7"/>
      <c r="H103" s="7"/>
      <c r="I103" s="7"/>
      <c r="J103" s="7"/>
      <c r="K103" s="7"/>
      <c r="L103" s="7"/>
      <c r="M103" s="20"/>
    </row>
    <row r="104" spans="1:13" ht="20.25" customHeight="1">
      <c r="A104" s="19"/>
      <c r="B104" s="7"/>
      <c r="C104" s="7"/>
      <c r="D104" s="7"/>
      <c r="E104" s="7"/>
      <c r="F104" s="7"/>
      <c r="G104" s="7"/>
      <c r="H104" s="7"/>
      <c r="I104" s="7"/>
      <c r="J104" s="7"/>
      <c r="K104" s="7"/>
      <c r="L104" s="7"/>
      <c r="M104" s="20"/>
    </row>
    <row r="105" spans="1:13" ht="20.25" customHeight="1">
      <c r="A105" s="19"/>
      <c r="B105" s="7"/>
      <c r="C105" s="7"/>
      <c r="D105" s="7"/>
      <c r="E105" s="7"/>
      <c r="F105" s="7"/>
      <c r="G105" s="7"/>
      <c r="H105" s="7"/>
      <c r="I105" s="7"/>
      <c r="J105" s="7"/>
      <c r="K105" s="7"/>
      <c r="L105" s="7"/>
      <c r="M105" s="20"/>
    </row>
    <row r="106" spans="1:13" ht="20.25" customHeight="1">
      <c r="A106" s="19"/>
      <c r="B106" s="7"/>
      <c r="C106" s="7"/>
      <c r="D106" s="7"/>
      <c r="E106" s="7"/>
      <c r="F106" s="7"/>
      <c r="G106" s="7"/>
      <c r="H106" s="7"/>
      <c r="I106" s="7"/>
      <c r="J106" s="7"/>
      <c r="K106" s="7"/>
      <c r="L106" s="7"/>
      <c r="M106" s="20"/>
    </row>
    <row r="107" spans="1:13" ht="20.25" customHeight="1">
      <c r="A107" s="19"/>
      <c r="B107" s="7"/>
      <c r="C107" s="7"/>
      <c r="D107" s="7"/>
      <c r="E107" s="7"/>
      <c r="F107" s="7"/>
      <c r="G107" s="7"/>
      <c r="H107" s="7"/>
      <c r="I107" s="7"/>
      <c r="J107" s="7"/>
      <c r="K107" s="7"/>
      <c r="L107" s="7"/>
      <c r="M107" s="20"/>
    </row>
    <row r="108" spans="1:13" ht="20.25" customHeight="1">
      <c r="A108" s="19"/>
      <c r="B108" s="7"/>
      <c r="C108" s="7"/>
      <c r="D108" s="7"/>
      <c r="E108" s="7"/>
      <c r="F108" s="7"/>
      <c r="G108" s="7"/>
      <c r="H108" s="7"/>
      <c r="I108" s="7"/>
      <c r="J108" s="7"/>
      <c r="K108" s="7"/>
      <c r="L108" s="7"/>
      <c r="M108" s="20"/>
    </row>
    <row r="109" spans="1:13" ht="20.25" customHeight="1">
      <c r="A109" s="19"/>
      <c r="B109" s="7"/>
      <c r="C109" s="7"/>
      <c r="D109" s="7"/>
      <c r="E109" s="7"/>
      <c r="F109" s="7"/>
      <c r="G109" s="7"/>
      <c r="H109" s="7"/>
      <c r="I109" s="7"/>
      <c r="J109" s="7"/>
      <c r="K109" s="7"/>
      <c r="L109" s="7"/>
      <c r="M109" s="20"/>
    </row>
    <row r="110" spans="1:13" ht="20.25" customHeight="1">
      <c r="A110" s="19"/>
      <c r="B110" s="7"/>
      <c r="C110" s="7"/>
      <c r="D110" s="7"/>
      <c r="E110" s="7"/>
      <c r="F110" s="7"/>
      <c r="G110" s="7"/>
      <c r="H110" s="7"/>
      <c r="I110" s="7"/>
      <c r="J110" s="7"/>
      <c r="K110" s="7"/>
      <c r="L110" s="7"/>
      <c r="M110" s="20"/>
    </row>
    <row r="111" spans="1:13" ht="20.25" customHeight="1">
      <c r="A111" s="19"/>
      <c r="B111" s="7"/>
      <c r="C111" s="7"/>
      <c r="D111" s="7"/>
      <c r="E111" s="7"/>
      <c r="F111" s="7"/>
      <c r="G111" s="7"/>
      <c r="H111" s="7"/>
      <c r="I111" s="7"/>
      <c r="J111" s="7"/>
      <c r="K111" s="7"/>
      <c r="L111" s="7"/>
      <c r="M111" s="20"/>
    </row>
    <row r="112" spans="1:13" ht="20.25" customHeight="1">
      <c r="A112" s="19"/>
      <c r="B112" s="7"/>
      <c r="C112" s="7"/>
      <c r="D112" s="7"/>
      <c r="E112" s="7"/>
      <c r="F112" s="7"/>
      <c r="G112" s="7"/>
      <c r="H112" s="7"/>
      <c r="I112" s="7"/>
      <c r="J112" s="7"/>
      <c r="K112" s="7"/>
      <c r="L112" s="7"/>
      <c r="M112" s="20"/>
    </row>
    <row r="113" spans="1:13" ht="20.25" customHeight="1">
      <c r="A113" s="19"/>
      <c r="B113" s="7"/>
      <c r="C113" s="7"/>
      <c r="D113" s="7"/>
      <c r="E113" s="7"/>
      <c r="F113" s="7"/>
      <c r="G113" s="7"/>
      <c r="H113" s="7"/>
      <c r="I113" s="7"/>
      <c r="J113" s="7"/>
      <c r="K113" s="7"/>
      <c r="L113" s="7"/>
      <c r="M113" s="20"/>
    </row>
    <row r="114" spans="1:13" ht="20.25" customHeight="1">
      <c r="A114" s="19"/>
      <c r="B114" s="7"/>
      <c r="C114" s="7"/>
      <c r="D114" s="7"/>
      <c r="E114" s="7"/>
      <c r="F114" s="7"/>
      <c r="G114" s="7"/>
      <c r="H114" s="7"/>
      <c r="I114" s="7"/>
      <c r="J114" s="7"/>
      <c r="K114" s="7"/>
      <c r="L114" s="7"/>
      <c r="M114" s="20"/>
    </row>
    <row r="115" spans="1:13" ht="20.25" customHeight="1">
      <c r="A115" s="19"/>
      <c r="B115" s="7"/>
      <c r="C115" s="7"/>
      <c r="D115" s="7"/>
      <c r="E115" s="7"/>
      <c r="F115" s="7"/>
      <c r="G115" s="7"/>
      <c r="H115" s="7"/>
      <c r="I115" s="7"/>
      <c r="J115" s="7"/>
      <c r="K115" s="7"/>
      <c r="L115" s="7"/>
      <c r="M115" s="20"/>
    </row>
    <row r="116" spans="1:13" ht="20.25" customHeight="1">
      <c r="A116" s="19"/>
      <c r="B116" s="7"/>
      <c r="C116" s="7"/>
      <c r="D116" s="7"/>
      <c r="E116" s="7"/>
      <c r="F116" s="7"/>
      <c r="G116" s="7"/>
      <c r="H116" s="7"/>
      <c r="I116" s="7"/>
      <c r="J116" s="7"/>
      <c r="K116" s="7"/>
      <c r="L116" s="7"/>
      <c r="M116" s="20"/>
    </row>
    <row r="117" spans="1:13" ht="20.25" customHeight="1">
      <c r="A117" s="19"/>
      <c r="B117" s="7"/>
      <c r="C117" s="7"/>
      <c r="D117" s="7"/>
      <c r="E117" s="7"/>
      <c r="F117" s="7"/>
      <c r="G117" s="7"/>
      <c r="H117" s="7"/>
      <c r="I117" s="7"/>
      <c r="J117" s="7"/>
      <c r="K117" s="7"/>
      <c r="L117" s="7"/>
      <c r="M117" s="20"/>
    </row>
    <row r="118" spans="1:13" ht="20.25" customHeight="1">
      <c r="A118" s="19"/>
      <c r="B118" s="7"/>
      <c r="C118" s="7"/>
      <c r="D118" s="7"/>
      <c r="E118" s="7"/>
      <c r="F118" s="7"/>
      <c r="G118" s="7"/>
      <c r="H118" s="7"/>
      <c r="I118" s="7"/>
      <c r="J118" s="7"/>
      <c r="K118" s="7"/>
      <c r="L118" s="7"/>
      <c r="M118" s="20"/>
    </row>
    <row r="119" spans="1:13" ht="20.25" customHeight="1">
      <c r="A119" s="19"/>
      <c r="B119" s="7"/>
      <c r="C119" s="7"/>
      <c r="D119" s="7"/>
      <c r="E119" s="7"/>
      <c r="F119" s="7"/>
      <c r="G119" s="7"/>
      <c r="H119" s="7"/>
      <c r="I119" s="7"/>
      <c r="J119" s="7"/>
      <c r="K119" s="7"/>
      <c r="L119" s="7"/>
      <c r="M119" s="20"/>
    </row>
    <row r="120" spans="1:13" ht="20.25" customHeight="1">
      <c r="A120" s="19"/>
      <c r="B120" s="7"/>
      <c r="C120" s="7"/>
      <c r="D120" s="7"/>
      <c r="E120" s="7"/>
      <c r="F120" s="7"/>
      <c r="G120" s="7"/>
      <c r="H120" s="7"/>
      <c r="I120" s="7"/>
      <c r="J120" s="7"/>
      <c r="K120" s="7"/>
      <c r="L120" s="7"/>
      <c r="M120" s="20"/>
    </row>
    <row r="121" spans="1:13" ht="20.25" customHeight="1">
      <c r="A121" s="19"/>
      <c r="B121" s="7"/>
      <c r="C121" s="7"/>
      <c r="D121" s="7"/>
      <c r="E121" s="7"/>
      <c r="F121" s="7"/>
      <c r="G121" s="7"/>
      <c r="H121" s="7"/>
      <c r="I121" s="7"/>
      <c r="J121" s="7"/>
      <c r="K121" s="7"/>
      <c r="L121" s="7"/>
      <c r="M121" s="20"/>
    </row>
    <row r="122" spans="1:13" ht="20.25" customHeight="1">
      <c r="A122" s="19"/>
      <c r="B122" s="7"/>
      <c r="C122" s="7"/>
      <c r="D122" s="7"/>
      <c r="E122" s="7"/>
      <c r="F122" s="7"/>
      <c r="G122" s="7"/>
      <c r="H122" s="7"/>
      <c r="I122" s="7"/>
      <c r="J122" s="7"/>
      <c r="K122" s="7"/>
      <c r="L122" s="7"/>
      <c r="M122" s="20"/>
    </row>
    <row r="123" spans="1:13" ht="20.25" customHeight="1">
      <c r="A123" s="19"/>
      <c r="B123" s="7"/>
      <c r="C123" s="7"/>
      <c r="D123" s="7"/>
      <c r="E123" s="7"/>
      <c r="F123" s="7"/>
      <c r="G123" s="7"/>
      <c r="H123" s="7"/>
      <c r="I123" s="7"/>
      <c r="J123" s="7"/>
      <c r="K123" s="7"/>
      <c r="L123" s="7"/>
      <c r="M123" s="20"/>
    </row>
    <row r="124" spans="1:13" ht="20.25" customHeight="1">
      <c r="A124" s="19"/>
      <c r="B124" s="7"/>
      <c r="C124" s="7"/>
      <c r="D124" s="7"/>
      <c r="E124" s="7"/>
      <c r="F124" s="7"/>
      <c r="G124" s="7"/>
      <c r="H124" s="7"/>
      <c r="I124" s="7"/>
      <c r="J124" s="7"/>
      <c r="K124" s="7"/>
      <c r="L124" s="7"/>
      <c r="M124" s="20"/>
    </row>
    <row r="125" spans="1:13" ht="20.25" customHeight="1">
      <c r="A125" s="19"/>
      <c r="B125" s="7"/>
      <c r="C125" s="7"/>
      <c r="D125" s="7"/>
      <c r="E125" s="7"/>
      <c r="F125" s="7"/>
      <c r="G125" s="7"/>
      <c r="H125" s="7"/>
      <c r="I125" s="7"/>
      <c r="J125" s="7"/>
      <c r="K125" s="7"/>
      <c r="L125" s="7"/>
      <c r="M125" s="20"/>
    </row>
    <row r="126" spans="1:13" ht="20.25" customHeight="1">
      <c r="A126" s="19"/>
      <c r="B126" s="7"/>
      <c r="C126" s="7"/>
      <c r="D126" s="7"/>
      <c r="E126" s="7"/>
      <c r="F126" s="7"/>
      <c r="G126" s="7"/>
      <c r="H126" s="7"/>
      <c r="I126" s="7"/>
      <c r="J126" s="7"/>
      <c r="K126" s="7"/>
      <c r="L126" s="7"/>
      <c r="M126" s="20"/>
    </row>
    <row r="127" spans="1:13" ht="20.25" customHeight="1">
      <c r="A127" s="19"/>
      <c r="B127" s="7"/>
      <c r="C127" s="7"/>
      <c r="D127" s="7"/>
      <c r="E127" s="7"/>
      <c r="F127" s="7"/>
      <c r="G127" s="7"/>
      <c r="H127" s="7"/>
      <c r="I127" s="7"/>
      <c r="J127" s="7"/>
      <c r="K127" s="7"/>
      <c r="L127" s="7"/>
      <c r="M127" s="20"/>
    </row>
    <row r="128" spans="1:13" ht="20.25" customHeight="1">
      <c r="A128" s="19"/>
      <c r="B128" s="7"/>
      <c r="C128" s="7"/>
      <c r="D128" s="7"/>
      <c r="E128" s="7"/>
      <c r="F128" s="7"/>
      <c r="G128" s="7"/>
      <c r="H128" s="7"/>
      <c r="I128" s="7"/>
      <c r="J128" s="7"/>
      <c r="K128" s="7"/>
      <c r="L128" s="7"/>
      <c r="M128" s="20"/>
    </row>
    <row r="129" spans="1:13" ht="20.25" customHeight="1">
      <c r="A129" s="19"/>
      <c r="B129" s="7"/>
      <c r="C129" s="7"/>
      <c r="D129" s="7"/>
      <c r="E129" s="7"/>
      <c r="F129" s="7"/>
      <c r="G129" s="7"/>
      <c r="H129" s="7"/>
      <c r="I129" s="7"/>
      <c r="J129" s="7"/>
      <c r="K129" s="7"/>
      <c r="L129" s="7"/>
      <c r="M129" s="20"/>
    </row>
    <row r="130" spans="1:13" ht="20.25" customHeight="1">
      <c r="A130" s="19"/>
      <c r="B130" s="7"/>
      <c r="C130" s="7"/>
      <c r="D130" s="7"/>
      <c r="E130" s="7"/>
      <c r="F130" s="7"/>
      <c r="G130" s="7"/>
      <c r="H130" s="7"/>
      <c r="I130" s="7"/>
      <c r="J130" s="7"/>
      <c r="K130" s="7"/>
      <c r="L130" s="7"/>
      <c r="M130" s="20"/>
    </row>
    <row r="131" spans="1:13" ht="20.25" customHeight="1">
      <c r="A131" s="19"/>
      <c r="B131" s="7"/>
      <c r="C131" s="7"/>
      <c r="D131" s="7"/>
      <c r="E131" s="7"/>
      <c r="F131" s="7"/>
      <c r="G131" s="7"/>
      <c r="H131" s="7"/>
      <c r="I131" s="7"/>
      <c r="J131" s="7"/>
      <c r="K131" s="7"/>
      <c r="L131" s="7"/>
      <c r="M131" s="20"/>
    </row>
    <row r="132" spans="1:13" ht="20.25" customHeight="1">
      <c r="A132" s="19"/>
      <c r="B132" s="7"/>
      <c r="C132" s="7"/>
      <c r="D132" s="7"/>
      <c r="E132" s="7"/>
      <c r="F132" s="7"/>
      <c r="G132" s="7"/>
      <c r="H132" s="7"/>
      <c r="I132" s="7"/>
      <c r="J132" s="7"/>
      <c r="K132" s="7"/>
      <c r="L132" s="7"/>
      <c r="M132" s="20"/>
    </row>
    <row r="133" spans="1:13" ht="20.25" customHeight="1">
      <c r="A133" s="19"/>
      <c r="B133" s="7"/>
      <c r="C133" s="7"/>
      <c r="D133" s="7"/>
      <c r="E133" s="7"/>
      <c r="F133" s="7"/>
      <c r="G133" s="7"/>
      <c r="H133" s="7"/>
      <c r="I133" s="7"/>
      <c r="J133" s="7"/>
      <c r="K133" s="7"/>
      <c r="L133" s="7"/>
      <c r="M133" s="20"/>
    </row>
    <row r="134" spans="1:13" ht="20.25" customHeight="1">
      <c r="A134" s="19"/>
      <c r="B134" s="7"/>
      <c r="C134" s="7"/>
      <c r="D134" s="7"/>
      <c r="E134" s="7"/>
      <c r="F134" s="7"/>
      <c r="G134" s="7"/>
      <c r="H134" s="7"/>
      <c r="I134" s="7"/>
      <c r="J134" s="7"/>
      <c r="K134" s="7"/>
      <c r="L134" s="7"/>
      <c r="M134" s="20"/>
    </row>
    <row r="135" spans="1:13" ht="20.25" customHeight="1">
      <c r="A135" s="19"/>
      <c r="B135" s="7"/>
      <c r="C135" s="7"/>
      <c r="D135" s="7"/>
      <c r="E135" s="7"/>
      <c r="F135" s="7"/>
      <c r="G135" s="7"/>
      <c r="H135" s="7"/>
      <c r="I135" s="7"/>
      <c r="J135" s="7"/>
      <c r="K135" s="7"/>
      <c r="L135" s="7"/>
      <c r="M135" s="20"/>
    </row>
    <row r="136" spans="1:13" ht="20.25" customHeight="1">
      <c r="A136" s="19"/>
      <c r="B136" s="7"/>
      <c r="C136" s="7"/>
      <c r="D136" s="7"/>
      <c r="E136" s="7"/>
      <c r="F136" s="7"/>
      <c r="G136" s="7"/>
      <c r="H136" s="7"/>
      <c r="I136" s="7"/>
      <c r="K136" s="7"/>
      <c r="L136" s="7"/>
      <c r="M136" s="20"/>
    </row>
    <row r="137" spans="1:13" ht="20.25" customHeight="1">
      <c r="A137" s="19"/>
      <c r="B137" s="7"/>
      <c r="C137" s="7"/>
      <c r="D137" s="7"/>
      <c r="E137" s="7"/>
      <c r="F137" s="7"/>
      <c r="G137" s="7"/>
      <c r="H137" s="7"/>
      <c r="I137" s="7"/>
      <c r="J137" s="7"/>
      <c r="K137" s="7"/>
      <c r="L137" s="7"/>
      <c r="M137" s="20"/>
    </row>
    <row r="138" spans="1:13" ht="20.25" customHeight="1">
      <c r="A138" s="19"/>
      <c r="B138" s="7"/>
      <c r="C138" s="7"/>
      <c r="D138" s="7"/>
      <c r="E138" s="7"/>
      <c r="F138" s="7"/>
      <c r="G138" s="7"/>
      <c r="H138" s="7"/>
      <c r="I138" s="7"/>
      <c r="J138" s="7"/>
      <c r="K138" s="7"/>
      <c r="L138" s="7"/>
      <c r="M138" s="20"/>
    </row>
    <row r="139" spans="1:13" ht="20.25" customHeight="1">
      <c r="A139" s="19"/>
      <c r="B139" s="7"/>
      <c r="C139" s="7"/>
      <c r="D139" s="7"/>
      <c r="E139" s="7"/>
      <c r="F139" s="7"/>
      <c r="G139" s="7"/>
      <c r="H139" s="7"/>
      <c r="I139" s="7"/>
      <c r="J139" s="7"/>
      <c r="K139" s="7"/>
      <c r="L139" s="7"/>
      <c r="M139" s="20"/>
    </row>
    <row r="140" spans="1:13" ht="20.25" customHeight="1">
      <c r="A140" s="19"/>
      <c r="B140" s="7"/>
      <c r="C140" s="7"/>
      <c r="D140" s="7"/>
      <c r="E140" s="7"/>
      <c r="F140" s="7"/>
      <c r="G140" s="7"/>
      <c r="H140" s="7"/>
      <c r="I140" s="7"/>
      <c r="J140" s="7"/>
      <c r="K140" s="7"/>
      <c r="L140" s="7"/>
      <c r="M140" s="20"/>
    </row>
    <row r="141" spans="1:13" ht="20.25" customHeight="1">
      <c r="A141" s="19"/>
      <c r="B141" s="7"/>
      <c r="C141" s="7"/>
      <c r="D141" s="7"/>
      <c r="E141" s="7"/>
      <c r="F141" s="7"/>
      <c r="G141" s="7"/>
      <c r="H141" s="7"/>
      <c r="I141" s="7"/>
      <c r="J141" s="7"/>
      <c r="K141" s="7"/>
      <c r="L141" s="7"/>
      <c r="M141" s="20"/>
    </row>
    <row r="142" spans="1:13" ht="20.25" customHeight="1">
      <c r="A142" s="19"/>
      <c r="B142" s="7"/>
      <c r="C142" s="7"/>
      <c r="D142" s="7"/>
      <c r="E142" s="7"/>
      <c r="F142" s="7"/>
      <c r="G142" s="7"/>
      <c r="H142" s="7"/>
      <c r="I142" s="7"/>
      <c r="J142" s="7"/>
      <c r="K142" s="7"/>
      <c r="L142" s="7"/>
      <c r="M142" s="20"/>
    </row>
    <row r="143" spans="1:13" ht="20.25" customHeight="1">
      <c r="A143" s="19"/>
      <c r="B143" s="7"/>
      <c r="C143" s="7"/>
      <c r="D143" s="7"/>
      <c r="E143" s="7"/>
      <c r="F143" s="7"/>
      <c r="G143" s="7"/>
      <c r="H143" s="7"/>
      <c r="I143" s="7"/>
      <c r="J143" s="7"/>
      <c r="K143" s="7"/>
      <c r="L143" s="7"/>
      <c r="M143" s="20"/>
    </row>
    <row r="144" spans="1:13" ht="20.25" customHeight="1">
      <c r="A144" s="19"/>
      <c r="B144" s="7"/>
      <c r="C144" s="7"/>
      <c r="D144" s="7"/>
      <c r="E144" s="7"/>
      <c r="F144" s="7"/>
      <c r="G144" s="7"/>
      <c r="H144" s="7"/>
      <c r="I144" s="7"/>
      <c r="J144" s="7"/>
      <c r="K144" s="7"/>
      <c r="L144" s="7"/>
      <c r="M144" s="20"/>
    </row>
    <row r="145" spans="1:13" ht="20.25" customHeight="1">
      <c r="A145" s="19"/>
      <c r="B145" s="7"/>
      <c r="C145" s="7"/>
      <c r="D145" s="7"/>
      <c r="E145" s="7"/>
      <c r="F145" s="7"/>
      <c r="G145" s="7"/>
      <c r="H145" s="7"/>
      <c r="I145" s="7"/>
      <c r="J145" s="7"/>
      <c r="K145" s="7"/>
      <c r="L145" s="7"/>
      <c r="M145" s="20"/>
    </row>
    <row r="146" spans="1:13" ht="20.25" customHeight="1">
      <c r="A146" s="19"/>
      <c r="B146" s="7"/>
      <c r="C146" s="7"/>
      <c r="D146" s="7"/>
      <c r="E146" s="7"/>
      <c r="F146" s="7"/>
      <c r="G146" s="7"/>
      <c r="H146" s="7"/>
      <c r="I146" s="7"/>
      <c r="J146" s="7"/>
      <c r="K146" s="7"/>
      <c r="L146" s="7"/>
      <c r="M146" s="20"/>
    </row>
    <row r="147" spans="1:13" ht="20.25" customHeight="1">
      <c r="A147" s="19"/>
      <c r="B147" s="7"/>
      <c r="C147" s="7"/>
      <c r="D147" s="7"/>
      <c r="E147" s="7"/>
      <c r="F147" s="7"/>
      <c r="G147" s="7"/>
      <c r="H147" s="7"/>
      <c r="I147" s="7"/>
      <c r="J147" s="7"/>
      <c r="K147" s="7"/>
      <c r="L147" s="7"/>
      <c r="M147" s="20"/>
    </row>
    <row r="148" spans="1:13" ht="20.25" customHeight="1">
      <c r="A148" s="19"/>
      <c r="B148" s="7"/>
      <c r="C148" s="7"/>
      <c r="D148" s="7"/>
      <c r="E148" s="7"/>
      <c r="F148" s="7"/>
      <c r="G148" s="7"/>
      <c r="H148" s="7"/>
      <c r="I148" s="7"/>
      <c r="J148" s="7"/>
      <c r="K148" s="7"/>
      <c r="L148" s="7"/>
      <c r="M148" s="20"/>
    </row>
    <row r="149" spans="1:13" ht="20.25" customHeight="1">
      <c r="A149" s="19"/>
      <c r="B149" s="7"/>
      <c r="C149" s="7"/>
      <c r="D149" s="7"/>
      <c r="E149" s="7"/>
      <c r="F149" s="7"/>
      <c r="G149" s="7"/>
      <c r="H149" s="7"/>
      <c r="I149" s="7"/>
      <c r="J149" s="7"/>
      <c r="K149" s="7"/>
      <c r="L149" s="7"/>
      <c r="M149" s="20"/>
    </row>
    <row r="150" spans="1:13" ht="20.25" customHeight="1">
      <c r="A150" s="19"/>
      <c r="B150" s="7"/>
      <c r="C150" s="7"/>
      <c r="D150" s="7"/>
      <c r="E150" s="7"/>
      <c r="F150" s="7"/>
      <c r="G150" s="7"/>
      <c r="H150" s="7"/>
      <c r="I150" s="7"/>
      <c r="J150" s="7"/>
      <c r="K150" s="7"/>
      <c r="L150" s="7"/>
      <c r="M150" s="20"/>
    </row>
    <row r="151" spans="1:13" ht="20.25" customHeight="1">
      <c r="A151" s="19"/>
      <c r="B151" s="7"/>
      <c r="C151" s="7"/>
      <c r="D151" s="7"/>
      <c r="E151" s="7"/>
      <c r="F151" s="7"/>
      <c r="G151" s="7"/>
      <c r="H151" s="7"/>
      <c r="I151" s="7"/>
      <c r="J151" s="7"/>
      <c r="K151" s="7"/>
      <c r="L151" s="7"/>
      <c r="M151" s="20"/>
    </row>
    <row r="152" spans="1:13" ht="20.25" customHeight="1">
      <c r="A152" s="19"/>
      <c r="B152" s="7"/>
      <c r="C152" s="7"/>
      <c r="D152" s="7"/>
      <c r="E152" s="7"/>
      <c r="F152" s="7"/>
      <c r="G152" s="7"/>
      <c r="H152" s="7"/>
      <c r="I152" s="7"/>
      <c r="J152" s="7"/>
      <c r="K152" s="7"/>
      <c r="L152" s="7"/>
      <c r="M152" s="20"/>
    </row>
    <row r="153" spans="1:13" ht="20.25" customHeight="1">
      <c r="A153" s="19"/>
      <c r="B153" s="7"/>
      <c r="C153" s="7"/>
      <c r="D153" s="7"/>
      <c r="E153" s="7"/>
      <c r="F153" s="7"/>
      <c r="G153" s="7"/>
      <c r="H153" s="7"/>
      <c r="I153" s="7"/>
      <c r="J153" s="7"/>
      <c r="K153" s="7"/>
      <c r="L153" s="7"/>
      <c r="M153" s="20"/>
    </row>
    <row r="154" spans="1:13" ht="20.25" customHeight="1">
      <c r="A154" s="19"/>
      <c r="B154" s="7"/>
      <c r="C154" s="7"/>
      <c r="D154" s="7"/>
      <c r="E154" s="7"/>
      <c r="F154" s="7"/>
      <c r="G154" s="7"/>
      <c r="H154" s="7"/>
      <c r="I154" s="7"/>
      <c r="J154" s="7"/>
      <c r="K154" s="7"/>
      <c r="L154" s="7"/>
      <c r="M154" s="20"/>
    </row>
    <row r="155" spans="1:13" ht="20.25" customHeight="1">
      <c r="A155" s="19"/>
      <c r="B155" s="7"/>
      <c r="C155" s="7"/>
      <c r="D155" s="7"/>
      <c r="E155" s="7"/>
      <c r="F155" s="7"/>
      <c r="G155" s="7"/>
      <c r="H155" s="7"/>
      <c r="I155" s="7"/>
      <c r="J155" s="7"/>
      <c r="K155" s="7"/>
      <c r="L155" s="7"/>
      <c r="M155" s="20"/>
    </row>
    <row r="156" spans="1:13" ht="20.25" customHeight="1">
      <c r="A156" s="19"/>
      <c r="B156" s="7"/>
      <c r="C156" s="7"/>
      <c r="D156" s="7"/>
      <c r="E156" s="7"/>
      <c r="F156" s="7"/>
      <c r="G156" s="7"/>
      <c r="H156" s="7"/>
      <c r="I156" s="7"/>
      <c r="J156" s="7"/>
      <c r="K156" s="7"/>
      <c r="L156" s="7"/>
      <c r="M156" s="20"/>
    </row>
    <row r="157" spans="1:13" ht="20.25" customHeight="1">
      <c r="A157" s="19"/>
      <c r="B157" s="7"/>
      <c r="C157" s="7"/>
      <c r="D157" s="7"/>
      <c r="E157" s="7"/>
      <c r="F157" s="7"/>
      <c r="G157" s="7"/>
      <c r="H157" s="7"/>
      <c r="I157" s="7"/>
      <c r="J157" s="7"/>
      <c r="K157" s="7"/>
      <c r="L157" s="7"/>
      <c r="M157" s="20"/>
    </row>
    <row r="158" spans="1:13" ht="20.25" customHeight="1">
      <c r="A158" s="19"/>
      <c r="B158" s="7"/>
      <c r="C158" s="7"/>
      <c r="D158" s="7"/>
      <c r="E158" s="7"/>
      <c r="F158" s="7"/>
      <c r="G158" s="7"/>
      <c r="H158" s="7"/>
      <c r="I158" s="7"/>
      <c r="J158" s="7"/>
      <c r="K158" s="7"/>
      <c r="L158" s="7"/>
      <c r="M158" s="20"/>
    </row>
    <row r="159" spans="1:13" ht="20.25" customHeight="1">
      <c r="A159" s="19"/>
      <c r="B159" s="7"/>
      <c r="C159" s="7"/>
      <c r="D159" s="7"/>
      <c r="E159" s="7"/>
      <c r="F159" s="7"/>
      <c r="G159" s="7"/>
      <c r="H159" s="7"/>
      <c r="I159" s="7"/>
      <c r="J159" s="7"/>
      <c r="K159" s="7"/>
      <c r="L159" s="7"/>
      <c r="M159" s="20"/>
    </row>
    <row r="160" spans="1:13" ht="20.25" customHeight="1">
      <c r="A160" s="19"/>
      <c r="B160" s="7"/>
      <c r="C160" s="7"/>
      <c r="D160" s="7"/>
      <c r="E160" s="7"/>
      <c r="F160" s="7"/>
      <c r="G160" s="7"/>
      <c r="H160" s="7"/>
      <c r="I160" s="7"/>
      <c r="J160" s="7"/>
      <c r="K160" s="7"/>
      <c r="L160" s="7"/>
      <c r="M160" s="20"/>
    </row>
    <row r="161" spans="1:13" ht="20.25" customHeight="1">
      <c r="A161" s="19"/>
      <c r="B161" s="7"/>
      <c r="C161" s="7"/>
      <c r="D161" s="7"/>
      <c r="E161" s="7"/>
      <c r="F161" s="7"/>
      <c r="G161" s="7"/>
      <c r="H161" s="7"/>
      <c r="I161" s="7"/>
      <c r="J161" s="7"/>
      <c r="K161" s="7"/>
      <c r="L161" s="7"/>
      <c r="M161" s="20"/>
    </row>
    <row r="162" spans="1:13" ht="20.25" customHeight="1">
      <c r="A162" s="19"/>
      <c r="B162" s="7"/>
      <c r="C162" s="7"/>
      <c r="D162" s="7"/>
      <c r="E162" s="7"/>
      <c r="F162" s="7"/>
      <c r="G162" s="7"/>
      <c r="H162" s="7"/>
      <c r="I162" s="7"/>
      <c r="J162" s="7"/>
      <c r="K162" s="7"/>
      <c r="L162" s="7"/>
      <c r="M162" s="20"/>
    </row>
    <row r="163" spans="1:13" ht="20.25" customHeight="1">
      <c r="A163" s="19"/>
      <c r="B163" s="7"/>
      <c r="C163" s="7"/>
      <c r="D163" s="7"/>
      <c r="E163" s="7"/>
      <c r="F163" s="7"/>
      <c r="G163" s="7"/>
      <c r="H163" s="7"/>
      <c r="I163" s="7"/>
      <c r="J163" s="7"/>
      <c r="K163" s="7"/>
      <c r="L163" s="7"/>
      <c r="M163" s="20"/>
    </row>
    <row r="164" spans="1:13" ht="20.25" customHeight="1">
      <c r="A164" s="19"/>
      <c r="B164" s="7"/>
      <c r="C164" s="7"/>
      <c r="D164" s="7"/>
      <c r="E164" s="7"/>
      <c r="F164" s="7"/>
      <c r="G164" s="7"/>
      <c r="H164" s="7"/>
      <c r="I164" s="7"/>
      <c r="J164" s="7"/>
      <c r="K164" s="7"/>
      <c r="L164" s="7"/>
      <c r="M164" s="20"/>
    </row>
    <row r="165" spans="1:13" ht="20.25" customHeight="1">
      <c r="A165" s="19"/>
      <c r="B165" s="7"/>
      <c r="C165" s="7"/>
      <c r="D165" s="7"/>
      <c r="E165" s="7"/>
      <c r="F165" s="7"/>
      <c r="G165" s="7"/>
      <c r="H165" s="7"/>
      <c r="I165" s="7"/>
      <c r="J165" s="7"/>
      <c r="K165" s="7"/>
      <c r="L165" s="7"/>
      <c r="M165" s="20"/>
    </row>
    <row r="166" spans="1:13" ht="20.25" customHeight="1">
      <c r="A166" s="19"/>
      <c r="B166" s="7"/>
      <c r="C166" s="7"/>
      <c r="D166" s="7"/>
      <c r="E166" s="7"/>
      <c r="F166" s="7"/>
      <c r="G166" s="7"/>
      <c r="H166" s="7"/>
      <c r="I166" s="7"/>
      <c r="J166" s="7"/>
      <c r="K166" s="7"/>
      <c r="L166" s="7"/>
      <c r="M166" s="20"/>
    </row>
    <row r="167" spans="1:13" ht="20.25" customHeight="1">
      <c r="A167" s="19"/>
      <c r="B167" s="7"/>
      <c r="C167" s="7"/>
      <c r="D167" s="7"/>
      <c r="E167" s="7"/>
      <c r="F167" s="7"/>
      <c r="G167" s="7"/>
      <c r="H167" s="7"/>
      <c r="I167" s="7"/>
      <c r="J167" s="7"/>
      <c r="K167" s="7"/>
      <c r="L167" s="7"/>
      <c r="M167" s="20"/>
    </row>
    <row r="168" spans="1:13" ht="20.25" customHeight="1">
      <c r="A168" s="19"/>
      <c r="B168" s="7"/>
      <c r="C168" s="7"/>
      <c r="D168" s="7"/>
      <c r="E168" s="7"/>
      <c r="F168" s="7"/>
      <c r="G168" s="7"/>
      <c r="H168" s="7"/>
      <c r="I168" s="7"/>
      <c r="J168" s="7"/>
      <c r="K168" s="7"/>
      <c r="L168" s="7"/>
      <c r="M168" s="20"/>
    </row>
    <row r="169" spans="1:13" ht="20.25" customHeight="1">
      <c r="A169" s="19"/>
      <c r="B169" s="7"/>
      <c r="C169" s="7"/>
      <c r="D169" s="7"/>
      <c r="E169" s="7"/>
      <c r="F169" s="7"/>
      <c r="G169" s="7"/>
      <c r="H169" s="7"/>
      <c r="I169" s="7"/>
      <c r="J169" s="7"/>
      <c r="K169" s="7"/>
      <c r="L169" s="7"/>
      <c r="M169" s="20"/>
    </row>
    <row r="170" spans="1:13" ht="20.25" customHeight="1">
      <c r="A170" s="19"/>
      <c r="B170" s="7"/>
      <c r="C170" s="7"/>
      <c r="D170" s="7"/>
      <c r="E170" s="7"/>
      <c r="F170" s="7"/>
      <c r="G170" s="7"/>
      <c r="H170" s="7"/>
      <c r="I170" s="7"/>
      <c r="J170" s="7"/>
      <c r="K170" s="7"/>
      <c r="L170" s="7"/>
      <c r="M170" s="20"/>
    </row>
    <row r="171" spans="1:13" ht="20.25" customHeight="1">
      <c r="A171" s="19"/>
      <c r="B171" s="7"/>
      <c r="C171" s="7"/>
      <c r="D171" s="7"/>
      <c r="E171" s="7"/>
      <c r="F171" s="7"/>
      <c r="G171" s="7"/>
      <c r="H171" s="7"/>
      <c r="I171" s="7"/>
      <c r="J171" s="7"/>
      <c r="K171" s="7"/>
      <c r="L171" s="7"/>
      <c r="M171" s="20"/>
    </row>
    <row r="172" spans="1:13" ht="20.25" customHeight="1">
      <c r="A172" s="19"/>
      <c r="B172" s="7"/>
      <c r="C172" s="7"/>
      <c r="D172" s="7"/>
      <c r="E172" s="7"/>
      <c r="F172" s="7"/>
      <c r="G172" s="7"/>
      <c r="H172" s="7"/>
      <c r="I172" s="7"/>
      <c r="J172" s="7"/>
      <c r="K172" s="7"/>
      <c r="L172" s="7"/>
      <c r="M172" s="20"/>
    </row>
    <row r="173" spans="1:13" ht="20.25" customHeight="1">
      <c r="A173" s="19"/>
      <c r="B173" s="7"/>
      <c r="C173" s="7"/>
      <c r="D173" s="7"/>
      <c r="E173" s="7"/>
      <c r="F173" s="7"/>
      <c r="G173" s="7"/>
      <c r="H173" s="7"/>
      <c r="I173" s="7"/>
      <c r="J173" s="7"/>
      <c r="K173" s="7"/>
      <c r="L173" s="7"/>
      <c r="M173" s="20"/>
    </row>
    <row r="174" spans="1:13" ht="20.25" customHeight="1">
      <c r="A174" s="19"/>
      <c r="B174" s="7"/>
      <c r="C174" s="7"/>
      <c r="D174" s="7"/>
      <c r="E174" s="7"/>
      <c r="F174" s="7"/>
      <c r="G174" s="7"/>
      <c r="H174" s="7"/>
      <c r="I174" s="7"/>
      <c r="J174" s="7"/>
      <c r="K174" s="7"/>
      <c r="L174" s="7"/>
      <c r="M174" s="20"/>
    </row>
    <row r="175" spans="1:13" ht="20.25" customHeight="1">
      <c r="A175" s="19"/>
      <c r="B175" s="7"/>
      <c r="C175" s="7"/>
      <c r="D175" s="7"/>
      <c r="E175" s="7"/>
      <c r="F175" s="7"/>
      <c r="G175" s="7"/>
      <c r="H175" s="7"/>
      <c r="I175" s="7"/>
      <c r="J175" s="7"/>
      <c r="K175" s="7"/>
      <c r="L175" s="7"/>
      <c r="M175" s="20"/>
    </row>
    <row r="176" spans="1:13" ht="20.25" customHeight="1">
      <c r="A176" s="19"/>
      <c r="B176" s="7"/>
      <c r="C176" s="7"/>
      <c r="D176" s="7"/>
      <c r="E176" s="7"/>
      <c r="F176" s="7"/>
      <c r="G176" s="7"/>
      <c r="H176" s="7"/>
      <c r="I176" s="7"/>
      <c r="J176" s="7"/>
      <c r="K176" s="7"/>
      <c r="L176" s="7"/>
      <c r="M176" s="20"/>
    </row>
    <row r="177" spans="1:13" ht="20.25" customHeight="1">
      <c r="A177" s="19"/>
      <c r="B177" s="7"/>
      <c r="C177" s="7"/>
      <c r="D177" s="7"/>
      <c r="E177" s="7"/>
      <c r="F177" s="7"/>
      <c r="G177" s="7"/>
      <c r="H177" s="7"/>
      <c r="I177" s="7"/>
      <c r="J177" s="7"/>
      <c r="K177" s="7"/>
      <c r="L177" s="7"/>
      <c r="M177" s="20"/>
    </row>
    <row r="178" spans="1:13" ht="20.25" customHeight="1">
      <c r="A178" s="19"/>
      <c r="B178" s="7"/>
      <c r="C178" s="7"/>
      <c r="D178" s="7"/>
      <c r="E178" s="7"/>
      <c r="F178" s="7"/>
      <c r="G178" s="7"/>
      <c r="H178" s="7"/>
      <c r="I178" s="7"/>
      <c r="J178" s="7"/>
      <c r="K178" s="7"/>
      <c r="L178" s="7"/>
      <c r="M178" s="20"/>
    </row>
    <row r="179" spans="1:13" ht="20.25" customHeight="1">
      <c r="A179" s="19"/>
      <c r="B179" s="7"/>
      <c r="C179" s="7"/>
      <c r="D179" s="7"/>
      <c r="E179" s="7"/>
      <c r="F179" s="7"/>
      <c r="G179" s="7"/>
      <c r="H179" s="7"/>
      <c r="I179" s="7"/>
      <c r="J179" s="7"/>
      <c r="K179" s="7"/>
      <c r="L179" s="7"/>
      <c r="M179" s="20"/>
    </row>
    <row r="180" spans="1:13" ht="20.25" customHeight="1">
      <c r="A180" s="19"/>
      <c r="B180" s="7"/>
      <c r="C180" s="7"/>
      <c r="D180" s="7"/>
      <c r="E180" s="7"/>
      <c r="F180" s="7"/>
      <c r="G180" s="7"/>
      <c r="H180" s="7"/>
      <c r="I180" s="7"/>
      <c r="J180" s="7"/>
      <c r="K180" s="7"/>
      <c r="L180" s="7"/>
      <c r="M180" s="20"/>
    </row>
    <row r="181" spans="1:13" ht="20.25" customHeight="1">
      <c r="A181" s="19"/>
      <c r="B181" s="7"/>
      <c r="C181" s="7"/>
      <c r="D181" s="7"/>
      <c r="E181" s="7"/>
      <c r="F181" s="7"/>
      <c r="G181" s="7"/>
      <c r="H181" s="7"/>
      <c r="I181" s="7"/>
      <c r="J181" s="7"/>
      <c r="K181" s="7"/>
      <c r="L181" s="7"/>
      <c r="M181" s="20"/>
    </row>
    <row r="182" spans="1:13" ht="20.25" customHeight="1">
      <c r="A182" s="19"/>
      <c r="B182" s="7"/>
      <c r="C182" s="7"/>
      <c r="D182" s="7"/>
      <c r="E182" s="7"/>
      <c r="F182" s="7"/>
      <c r="G182" s="7"/>
      <c r="H182" s="7"/>
      <c r="I182" s="7"/>
      <c r="J182" s="7"/>
      <c r="K182" s="7"/>
      <c r="L182" s="7"/>
      <c r="M182" s="20"/>
    </row>
    <row r="183" spans="1:13" ht="20.25" customHeight="1">
      <c r="A183" s="19"/>
      <c r="B183" s="7"/>
      <c r="C183" s="7"/>
      <c r="D183" s="7"/>
      <c r="E183" s="7"/>
      <c r="F183" s="7"/>
      <c r="G183" s="7"/>
      <c r="H183" s="7"/>
      <c r="I183" s="7"/>
      <c r="J183" s="7"/>
      <c r="K183" s="7"/>
      <c r="L183" s="7"/>
      <c r="M183" s="20"/>
    </row>
    <row r="184" spans="1:13" ht="20.25" customHeight="1">
      <c r="A184" s="19"/>
      <c r="B184" s="7"/>
      <c r="C184" s="7"/>
      <c r="D184" s="7"/>
      <c r="E184" s="7"/>
      <c r="F184" s="7"/>
      <c r="G184" s="7"/>
      <c r="H184" s="7"/>
      <c r="I184" s="7"/>
      <c r="J184" s="7"/>
      <c r="K184" s="7"/>
      <c r="L184" s="7"/>
      <c r="M184" s="20"/>
    </row>
    <row r="185" spans="1:13" ht="20.25" customHeight="1">
      <c r="A185" s="19"/>
      <c r="B185" s="7"/>
      <c r="C185" s="7"/>
      <c r="D185" s="7"/>
      <c r="E185" s="7"/>
      <c r="F185" s="7"/>
      <c r="G185" s="7"/>
      <c r="H185" s="7"/>
      <c r="I185" s="7"/>
      <c r="J185" s="7"/>
      <c r="K185" s="7"/>
      <c r="L185" s="7"/>
      <c r="M185" s="20"/>
    </row>
    <row r="186" spans="1:13" ht="20.25" customHeight="1">
      <c r="A186" s="19"/>
      <c r="B186" s="7"/>
      <c r="C186" s="7"/>
      <c r="D186" s="7"/>
      <c r="E186" s="7"/>
      <c r="F186" s="7"/>
      <c r="G186" s="7"/>
      <c r="H186" s="7"/>
      <c r="I186" s="7"/>
      <c r="J186" s="7"/>
      <c r="K186" s="7"/>
      <c r="L186" s="7"/>
      <c r="M186" s="20"/>
    </row>
    <row r="187" spans="1:13" ht="20.25" customHeight="1">
      <c r="A187" s="19"/>
      <c r="B187" s="7"/>
      <c r="C187" s="7"/>
      <c r="D187" s="7"/>
      <c r="E187" s="7"/>
      <c r="F187" s="7"/>
      <c r="G187" s="7"/>
      <c r="H187" s="7"/>
      <c r="I187" s="7"/>
      <c r="J187" s="7"/>
      <c r="K187" s="7"/>
      <c r="L187" s="7"/>
      <c r="M187" s="20"/>
    </row>
    <row r="188" spans="1:13" ht="20.25" customHeight="1">
      <c r="A188" s="19"/>
      <c r="B188" s="7"/>
      <c r="C188" s="7"/>
      <c r="D188" s="7"/>
      <c r="E188" s="7"/>
      <c r="F188" s="7"/>
      <c r="G188" s="7"/>
      <c r="H188" s="7"/>
      <c r="I188" s="7"/>
      <c r="J188" s="7"/>
      <c r="K188" s="7"/>
      <c r="L188" s="7"/>
      <c r="M188" s="20"/>
    </row>
    <row r="189" spans="1:13" ht="20.25" customHeight="1">
      <c r="A189" s="19"/>
      <c r="B189" s="7"/>
      <c r="C189" s="7"/>
      <c r="D189" s="7"/>
      <c r="E189" s="7"/>
      <c r="F189" s="7"/>
      <c r="G189" s="7"/>
      <c r="H189" s="7"/>
      <c r="I189" s="7"/>
      <c r="J189" s="7"/>
      <c r="K189" s="7"/>
      <c r="L189" s="7"/>
      <c r="M189" s="20"/>
    </row>
    <row r="190" spans="1:13" ht="20.25" customHeight="1">
      <c r="A190" s="19"/>
      <c r="B190" s="7"/>
      <c r="C190" s="7"/>
      <c r="D190" s="7"/>
      <c r="E190" s="7"/>
      <c r="F190" s="7"/>
      <c r="G190" s="7"/>
      <c r="H190" s="7"/>
      <c r="I190" s="7"/>
      <c r="J190" s="7"/>
      <c r="K190" s="7"/>
      <c r="L190" s="7"/>
      <c r="M190" s="20"/>
    </row>
    <row r="191" spans="1:13" ht="20.25" customHeight="1">
      <c r="A191" s="19"/>
      <c r="B191" s="7"/>
      <c r="C191" s="7"/>
      <c r="D191" s="7"/>
      <c r="E191" s="7"/>
      <c r="F191" s="7"/>
      <c r="G191" s="7"/>
      <c r="H191" s="7"/>
      <c r="I191" s="7"/>
      <c r="J191" s="7"/>
      <c r="K191" s="7"/>
      <c r="L191" s="7"/>
      <c r="M191" s="20"/>
    </row>
    <row r="192" spans="1:13" ht="20.25" customHeight="1">
      <c r="A192" s="19"/>
      <c r="B192" s="7"/>
      <c r="C192" s="7"/>
      <c r="D192" s="7"/>
      <c r="E192" s="7"/>
      <c r="F192" s="7"/>
      <c r="G192" s="7"/>
      <c r="H192" s="7"/>
      <c r="I192" s="7"/>
      <c r="J192" s="7"/>
      <c r="K192" s="7"/>
      <c r="L192" s="7"/>
      <c r="M192" s="20"/>
    </row>
    <row r="193" spans="1:13" ht="20.25" customHeight="1">
      <c r="A193" s="19"/>
      <c r="B193" s="7"/>
      <c r="C193" s="7"/>
      <c r="D193" s="7"/>
      <c r="E193" s="7"/>
      <c r="F193" s="7"/>
      <c r="G193" s="7"/>
      <c r="H193" s="7"/>
      <c r="I193" s="7"/>
      <c r="J193" s="7"/>
      <c r="K193" s="7"/>
      <c r="L193" s="7"/>
      <c r="M193" s="20"/>
    </row>
    <row r="194" spans="1:13" ht="20.25" customHeight="1">
      <c r="A194" s="19"/>
      <c r="B194" s="7"/>
      <c r="C194" s="7"/>
      <c r="D194" s="7"/>
      <c r="E194" s="7"/>
      <c r="F194" s="7"/>
      <c r="G194" s="7"/>
      <c r="H194" s="7"/>
      <c r="I194" s="7"/>
      <c r="J194" s="7"/>
      <c r="K194" s="7"/>
      <c r="L194" s="7"/>
      <c r="M194" s="20"/>
    </row>
    <row r="195" spans="1:13" ht="20.25" customHeight="1">
      <c r="A195" s="19"/>
      <c r="B195" s="7"/>
      <c r="C195" s="7"/>
      <c r="D195" s="7"/>
      <c r="E195" s="7"/>
      <c r="F195" s="7"/>
      <c r="G195" s="7"/>
      <c r="H195" s="7"/>
      <c r="I195" s="7"/>
      <c r="J195" s="7"/>
      <c r="K195" s="7"/>
      <c r="L195" s="7"/>
      <c r="M195" s="20"/>
    </row>
    <row r="196" spans="1:13" ht="20.25" customHeight="1">
      <c r="A196" s="19"/>
      <c r="B196" s="7"/>
      <c r="C196" s="7"/>
      <c r="D196" s="7"/>
      <c r="E196" s="7"/>
      <c r="F196" s="7"/>
      <c r="G196" s="7"/>
      <c r="H196" s="7"/>
      <c r="I196" s="7"/>
      <c r="J196" s="7"/>
      <c r="K196" s="7"/>
      <c r="L196" s="7"/>
      <c r="M196" s="20"/>
    </row>
    <row r="197" spans="1:13" ht="20.25" customHeight="1">
      <c r="A197" s="19"/>
      <c r="B197" s="7"/>
      <c r="C197" s="7"/>
      <c r="D197" s="7"/>
      <c r="E197" s="7"/>
      <c r="F197" s="7"/>
      <c r="G197" s="7"/>
      <c r="H197" s="7"/>
      <c r="I197" s="7"/>
      <c r="J197" s="7"/>
      <c r="K197" s="7"/>
      <c r="L197" s="7"/>
      <c r="M197" s="20"/>
    </row>
    <row r="198" spans="1:13" ht="20.25" customHeight="1">
      <c r="A198" s="19"/>
      <c r="B198" s="7"/>
      <c r="C198" s="7"/>
      <c r="D198" s="7"/>
      <c r="E198" s="7"/>
      <c r="F198" s="7"/>
      <c r="G198" s="7"/>
      <c r="H198" s="7"/>
      <c r="I198" s="7"/>
      <c r="J198" s="7"/>
      <c r="K198" s="7"/>
      <c r="L198" s="7"/>
      <c r="M198" s="20"/>
    </row>
    <row r="199" spans="1:13" ht="20.25" customHeight="1">
      <c r="A199" s="19"/>
      <c r="B199" s="7"/>
      <c r="C199" s="7"/>
      <c r="D199" s="7"/>
      <c r="E199" s="7"/>
      <c r="F199" s="7"/>
      <c r="G199" s="7"/>
      <c r="H199" s="7"/>
      <c r="I199" s="7"/>
      <c r="J199" s="7"/>
      <c r="K199" s="7"/>
      <c r="L199" s="7"/>
      <c r="M199" s="20"/>
    </row>
    <row r="200" spans="1:13" ht="20.25" customHeight="1">
      <c r="A200" s="19"/>
      <c r="B200" s="7"/>
      <c r="C200" s="7"/>
      <c r="D200" s="7"/>
      <c r="E200" s="7"/>
      <c r="F200" s="7"/>
      <c r="G200" s="7"/>
      <c r="H200" s="7"/>
      <c r="I200" s="7"/>
      <c r="J200" s="7"/>
      <c r="K200" s="7"/>
      <c r="L200" s="7"/>
      <c r="M200" s="20"/>
    </row>
    <row r="201" spans="1:13" ht="20.25" customHeight="1">
      <c r="A201" s="19"/>
      <c r="B201" s="7"/>
      <c r="C201" s="7"/>
      <c r="D201" s="7"/>
      <c r="E201" s="7"/>
      <c r="F201" s="7"/>
      <c r="G201" s="7"/>
      <c r="H201" s="7"/>
      <c r="I201" s="7"/>
      <c r="J201" s="7"/>
      <c r="K201" s="7"/>
      <c r="L201" s="7"/>
      <c r="M201" s="20"/>
    </row>
    <row r="202" spans="1:13" ht="20.25" customHeight="1">
      <c r="A202" s="19"/>
      <c r="B202" s="7"/>
      <c r="C202" s="7"/>
      <c r="D202" s="7"/>
      <c r="E202" s="7"/>
      <c r="F202" s="7"/>
      <c r="G202" s="7"/>
      <c r="H202" s="7"/>
      <c r="I202" s="7"/>
      <c r="J202" s="7"/>
      <c r="K202" s="7"/>
      <c r="L202" s="7"/>
      <c r="M202" s="20"/>
    </row>
    <row r="203" spans="1:13" ht="20.25" customHeight="1">
      <c r="A203" s="19"/>
      <c r="B203" s="7"/>
      <c r="C203" s="7"/>
      <c r="D203" s="7"/>
      <c r="E203" s="7"/>
      <c r="F203" s="7"/>
      <c r="G203" s="7"/>
      <c r="H203" s="7"/>
      <c r="I203" s="7"/>
      <c r="J203" s="7"/>
      <c r="K203" s="7"/>
      <c r="L203" s="7"/>
      <c r="M203" s="20"/>
    </row>
    <row r="204" spans="1:13" ht="20.25" customHeight="1">
      <c r="A204" s="19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20"/>
    </row>
    <row r="205" spans="1:13" ht="20.25" customHeight="1">
      <c r="A205" s="19"/>
      <c r="B205" s="7"/>
      <c r="C205" s="7"/>
      <c r="D205" s="7"/>
      <c r="E205" s="7"/>
      <c r="F205" s="7"/>
      <c r="G205" s="7"/>
      <c r="H205" s="7"/>
      <c r="I205" s="7"/>
      <c r="J205" s="7"/>
      <c r="K205" s="7"/>
      <c r="L205" s="7"/>
      <c r="M205" s="20"/>
    </row>
    <row r="206" spans="1:13" ht="20.25" customHeight="1">
      <c r="A206" s="19"/>
      <c r="B206" s="7"/>
      <c r="C206" s="7"/>
      <c r="D206" s="7"/>
      <c r="E206" s="7"/>
      <c r="F206" s="7"/>
      <c r="G206" s="7"/>
      <c r="H206" s="7"/>
      <c r="I206" s="7"/>
      <c r="J206" s="7"/>
      <c r="K206" s="7"/>
      <c r="L206" s="7"/>
      <c r="M206" s="20"/>
    </row>
    <row r="207" spans="1:13" ht="20.25" customHeight="1">
      <c r="A207" s="19"/>
      <c r="B207" s="7"/>
      <c r="C207" s="7"/>
      <c r="D207" s="7"/>
      <c r="E207" s="7"/>
      <c r="F207" s="7"/>
      <c r="G207" s="7"/>
      <c r="H207" s="7"/>
      <c r="I207" s="7"/>
      <c r="J207" s="7"/>
      <c r="K207" s="7"/>
      <c r="L207" s="7"/>
      <c r="M207" s="20"/>
    </row>
    <row r="208" spans="1:13" ht="20.25" customHeight="1">
      <c r="A208" s="19"/>
      <c r="B208" s="7"/>
      <c r="C208" s="7"/>
      <c r="D208" s="7"/>
      <c r="E208" s="7"/>
      <c r="F208" s="7"/>
      <c r="G208" s="7"/>
      <c r="H208" s="7"/>
      <c r="I208" s="7"/>
      <c r="J208" s="7"/>
      <c r="K208" s="7"/>
      <c r="L208" s="7"/>
      <c r="M208" s="20"/>
    </row>
    <row r="209" spans="1:13" ht="20.25" customHeight="1">
      <c r="A209" s="19"/>
      <c r="B209" s="7"/>
      <c r="C209" s="7"/>
      <c r="D209" s="7"/>
      <c r="E209" s="7"/>
      <c r="F209" s="7"/>
      <c r="G209" s="7"/>
      <c r="H209" s="7"/>
      <c r="I209" s="7"/>
      <c r="J209" s="7"/>
      <c r="K209" s="7"/>
      <c r="L209" s="7"/>
      <c r="M209" s="20"/>
    </row>
    <row r="210" spans="1:13" ht="20.25" customHeight="1">
      <c r="A210" s="19"/>
      <c r="B210" s="7"/>
      <c r="C210" s="7"/>
      <c r="D210" s="7"/>
      <c r="E210" s="7"/>
      <c r="F210" s="7"/>
      <c r="G210" s="7"/>
      <c r="H210" s="7"/>
      <c r="I210" s="7"/>
      <c r="J210" s="7"/>
      <c r="K210" s="7"/>
      <c r="L210" s="7"/>
      <c r="M210" s="20"/>
    </row>
    <row r="211" spans="1:13" ht="20.25" customHeight="1">
      <c r="A211" s="19"/>
      <c r="B211" s="7"/>
      <c r="C211" s="7"/>
      <c r="D211" s="7"/>
      <c r="E211" s="7"/>
      <c r="F211" s="7"/>
      <c r="G211" s="7"/>
      <c r="H211" s="7"/>
      <c r="I211" s="7"/>
      <c r="J211" s="7"/>
      <c r="K211" s="7"/>
      <c r="L211" s="7"/>
      <c r="M211" s="20"/>
    </row>
    <row r="212" spans="1:13" ht="20.25" customHeight="1">
      <c r="A212" s="19"/>
      <c r="B212" s="7"/>
      <c r="C212" s="7"/>
      <c r="D212" s="7"/>
      <c r="E212" s="7"/>
      <c r="F212" s="7"/>
      <c r="G212" s="7"/>
      <c r="H212" s="7"/>
      <c r="I212" s="7"/>
      <c r="J212" s="7"/>
      <c r="K212" s="7"/>
      <c r="L212" s="7"/>
      <c r="M212" s="20"/>
    </row>
    <row r="213" spans="1:13" ht="20.25" customHeight="1">
      <c r="A213" s="19"/>
      <c r="B213" s="7"/>
      <c r="C213" s="7"/>
      <c r="D213" s="7"/>
      <c r="E213" s="7"/>
      <c r="F213" s="7"/>
      <c r="G213" s="7"/>
      <c r="H213" s="7"/>
      <c r="I213" s="7"/>
      <c r="J213" s="7"/>
      <c r="K213" s="7"/>
      <c r="L213" s="7"/>
      <c r="M213" s="20"/>
    </row>
    <row r="214" spans="1:13" ht="20.25" customHeight="1">
      <c r="A214" s="19"/>
      <c r="B214" s="7"/>
      <c r="C214" s="7"/>
      <c r="D214" s="7"/>
      <c r="E214" s="7"/>
      <c r="F214" s="7"/>
      <c r="G214" s="7"/>
      <c r="H214" s="7"/>
      <c r="I214" s="7"/>
      <c r="J214" s="7"/>
      <c r="K214" s="7"/>
      <c r="L214" s="7"/>
      <c r="M214" s="20"/>
    </row>
    <row r="215" spans="1:13" ht="20.25" customHeight="1">
      <c r="A215" s="19"/>
      <c r="B215" s="7"/>
      <c r="C215" s="7"/>
      <c r="D215" s="7"/>
      <c r="E215" s="7"/>
      <c r="F215" s="7"/>
      <c r="G215" s="7"/>
      <c r="H215" s="7"/>
      <c r="I215" s="7"/>
      <c r="J215" s="7"/>
      <c r="K215" s="7"/>
      <c r="L215" s="7"/>
      <c r="M215" s="20"/>
    </row>
    <row r="216" spans="1:13" ht="20.25" customHeight="1">
      <c r="A216" s="19"/>
      <c r="B216" s="7"/>
      <c r="C216" s="7"/>
      <c r="D216" s="7"/>
      <c r="E216" s="7"/>
      <c r="F216" s="7"/>
      <c r="G216" s="7"/>
      <c r="H216" s="7"/>
      <c r="I216" s="7"/>
      <c r="J216" s="7"/>
      <c r="K216" s="7"/>
      <c r="L216" s="7"/>
      <c r="M216" s="20"/>
    </row>
    <row r="217" spans="1:13" ht="20.25" customHeight="1">
      <c r="A217" s="19"/>
      <c r="B217" s="7"/>
      <c r="C217" s="7"/>
      <c r="D217" s="7"/>
      <c r="E217" s="7"/>
      <c r="F217" s="7"/>
      <c r="G217" s="7"/>
      <c r="H217" s="7"/>
      <c r="I217" s="7"/>
      <c r="J217" s="7"/>
      <c r="K217" s="7"/>
      <c r="L217" s="7"/>
      <c r="M217" s="20"/>
    </row>
    <row r="218" spans="1:13" ht="20.25" customHeight="1">
      <c r="A218" s="19"/>
      <c r="B218" s="7"/>
      <c r="C218" s="7"/>
      <c r="D218" s="7"/>
      <c r="E218" s="7"/>
      <c r="F218" s="7"/>
      <c r="G218" s="7"/>
      <c r="H218" s="7"/>
      <c r="I218" s="7"/>
      <c r="J218" s="7"/>
      <c r="K218" s="7"/>
      <c r="L218" s="7"/>
      <c r="M218" s="20"/>
    </row>
    <row r="219" spans="1:13" ht="20.25" customHeight="1">
      <c r="A219" s="19"/>
      <c r="B219" s="7"/>
      <c r="C219" s="7"/>
      <c r="D219" s="7"/>
      <c r="E219" s="7"/>
      <c r="F219" s="7"/>
      <c r="G219" s="7"/>
      <c r="H219" s="7"/>
      <c r="I219" s="7"/>
      <c r="J219" s="7"/>
      <c r="K219" s="7"/>
      <c r="L219" s="7"/>
      <c r="M219" s="20"/>
    </row>
    <row r="220" spans="1:13" ht="20.25" customHeight="1">
      <c r="A220" s="19"/>
      <c r="B220" s="7"/>
      <c r="C220" s="7"/>
      <c r="D220" s="7"/>
      <c r="E220" s="7"/>
      <c r="F220" s="7"/>
      <c r="G220" s="7"/>
      <c r="H220" s="7"/>
      <c r="I220" s="7"/>
      <c r="J220" s="7"/>
      <c r="K220" s="7"/>
      <c r="L220" s="7"/>
      <c r="M220" s="20"/>
    </row>
    <row r="221" spans="1:13" ht="20.25" customHeight="1">
      <c r="A221" s="19"/>
      <c r="B221" s="7"/>
      <c r="C221" s="7"/>
      <c r="D221" s="7"/>
      <c r="E221" s="7"/>
      <c r="F221" s="7"/>
      <c r="G221" s="7"/>
      <c r="H221" s="7"/>
      <c r="I221" s="7"/>
      <c r="J221" s="7"/>
      <c r="K221" s="7"/>
      <c r="L221" s="7"/>
      <c r="M221" s="20"/>
    </row>
    <row r="222" spans="1:13" ht="20.25" customHeight="1">
      <c r="A222" s="19"/>
      <c r="B222" s="7"/>
      <c r="C222" s="7"/>
      <c r="D222" s="7"/>
      <c r="E222" s="7"/>
      <c r="F222" s="7"/>
      <c r="G222" s="7"/>
      <c r="H222" s="7"/>
      <c r="I222" s="7"/>
      <c r="J222" s="7"/>
      <c r="K222" s="7"/>
      <c r="L222" s="7"/>
      <c r="M222" s="20"/>
    </row>
    <row r="223" spans="1:13" ht="20.25" customHeight="1">
      <c r="A223" s="19"/>
      <c r="B223" s="7"/>
      <c r="C223" s="7"/>
      <c r="D223" s="7"/>
      <c r="E223" s="7"/>
      <c r="F223" s="7"/>
      <c r="G223" s="7"/>
      <c r="H223" s="7"/>
      <c r="I223" s="7"/>
      <c r="J223" s="7"/>
      <c r="K223" s="7"/>
      <c r="L223" s="7"/>
      <c r="M223" s="20"/>
    </row>
    <row r="224" spans="1:13" ht="20.25" customHeight="1">
      <c r="A224" s="19"/>
      <c r="B224" s="7"/>
      <c r="C224" s="7"/>
      <c r="D224" s="7"/>
      <c r="E224" s="7"/>
      <c r="F224" s="7"/>
      <c r="G224" s="7"/>
      <c r="H224" s="7"/>
      <c r="I224" s="7"/>
      <c r="J224" s="7"/>
      <c r="K224" s="7"/>
      <c r="L224" s="7"/>
      <c r="M224" s="20"/>
    </row>
    <row r="225" spans="1:13" ht="20.25" customHeight="1">
      <c r="A225" s="19"/>
      <c r="B225" s="7"/>
      <c r="C225" s="7"/>
      <c r="D225" s="7"/>
      <c r="E225" s="7"/>
      <c r="F225" s="7"/>
      <c r="G225" s="7"/>
      <c r="H225" s="7"/>
      <c r="I225" s="7"/>
      <c r="J225" s="7"/>
      <c r="K225" s="7"/>
      <c r="L225" s="7"/>
      <c r="M225" s="20"/>
    </row>
    <row r="226" spans="1:13" ht="20.25" customHeight="1">
      <c r="A226" s="19"/>
      <c r="B226" s="7"/>
      <c r="C226" s="7"/>
      <c r="D226" s="7"/>
      <c r="E226" s="7"/>
      <c r="F226" s="7"/>
      <c r="G226" s="7"/>
      <c r="H226" s="7"/>
      <c r="I226" s="7"/>
      <c r="J226" s="7"/>
      <c r="K226" s="7"/>
      <c r="L226" s="7"/>
      <c r="M226" s="20"/>
    </row>
    <row r="227" spans="1:13" ht="20.25" customHeight="1">
      <c r="A227" s="19"/>
      <c r="B227" s="7"/>
      <c r="C227" s="7"/>
      <c r="D227" s="7"/>
      <c r="E227" s="7"/>
      <c r="F227" s="7"/>
      <c r="G227" s="7"/>
      <c r="H227" s="7"/>
      <c r="I227" s="7"/>
      <c r="J227" s="7"/>
      <c r="K227" s="7"/>
      <c r="L227" s="7"/>
      <c r="M227" s="20"/>
    </row>
    <row r="228" spans="1:13" ht="20.25" customHeight="1">
      <c r="A228" s="19"/>
      <c r="B228" s="7"/>
      <c r="C228" s="7"/>
      <c r="D228" s="7"/>
      <c r="E228" s="7"/>
      <c r="F228" s="7"/>
      <c r="G228" s="7"/>
      <c r="H228" s="7"/>
      <c r="I228" s="7"/>
      <c r="J228" s="7"/>
      <c r="K228" s="7"/>
      <c r="L228" s="7"/>
      <c r="M228" s="20"/>
    </row>
    <row r="229" spans="1:13" ht="20.25" customHeight="1">
      <c r="A229" s="19"/>
      <c r="B229" s="7"/>
      <c r="C229" s="7"/>
      <c r="D229" s="7"/>
      <c r="E229" s="7"/>
      <c r="F229" s="7"/>
      <c r="G229" s="7"/>
      <c r="H229" s="7"/>
      <c r="I229" s="7"/>
      <c r="J229" s="7"/>
      <c r="K229" s="7"/>
      <c r="L229" s="7"/>
      <c r="M229" s="20"/>
    </row>
    <row r="230" spans="1:13" ht="20.25" customHeight="1">
      <c r="A230" s="19"/>
      <c r="B230" s="7"/>
      <c r="C230" s="7"/>
      <c r="D230" s="7"/>
      <c r="E230" s="7"/>
      <c r="F230" s="7"/>
      <c r="G230" s="7"/>
      <c r="H230" s="7"/>
      <c r="I230" s="7"/>
      <c r="J230" s="7"/>
      <c r="K230" s="7"/>
      <c r="L230" s="7"/>
      <c r="M230" s="20"/>
    </row>
    <row r="231" spans="1:13" ht="20.25" customHeight="1">
      <c r="A231" s="19"/>
      <c r="B231" s="7"/>
      <c r="C231" s="7"/>
      <c r="D231" s="7"/>
      <c r="E231" s="7"/>
      <c r="F231" s="7"/>
      <c r="G231" s="7"/>
      <c r="H231" s="7"/>
      <c r="I231" s="7"/>
      <c r="J231" s="7"/>
      <c r="K231" s="7"/>
      <c r="L231" s="7"/>
      <c r="M231" s="20"/>
    </row>
    <row r="232" spans="1:13" ht="20.25" customHeight="1">
      <c r="A232" s="19"/>
      <c r="B232" s="7"/>
      <c r="C232" s="7"/>
      <c r="D232" s="7"/>
      <c r="E232" s="7"/>
      <c r="F232" s="7"/>
      <c r="G232" s="7"/>
      <c r="H232" s="7"/>
      <c r="I232" s="7"/>
      <c r="J232" s="7"/>
      <c r="K232" s="7"/>
      <c r="L232" s="7"/>
      <c r="M232" s="20"/>
    </row>
    <row r="233" spans="1:13" ht="20.25" customHeight="1">
      <c r="A233" s="19"/>
      <c r="B233" s="7"/>
      <c r="C233" s="7"/>
      <c r="D233" s="7"/>
      <c r="E233" s="7"/>
      <c r="F233" s="7"/>
      <c r="G233" s="7"/>
      <c r="H233" s="7"/>
      <c r="I233" s="7"/>
      <c r="J233" s="7"/>
      <c r="K233" s="7"/>
      <c r="L233" s="7"/>
      <c r="M233" s="20"/>
    </row>
    <row r="234" spans="1:13" ht="20.25" customHeight="1">
      <c r="A234" s="19"/>
      <c r="B234" s="7"/>
      <c r="C234" s="7"/>
      <c r="D234" s="7"/>
      <c r="E234" s="7"/>
      <c r="F234" s="7"/>
      <c r="G234" s="7"/>
      <c r="H234" s="7"/>
      <c r="I234" s="7"/>
      <c r="J234" s="7"/>
      <c r="K234" s="7"/>
      <c r="L234" s="7"/>
      <c r="M234" s="20"/>
    </row>
    <row r="235" spans="1:13" ht="20.25" customHeight="1">
      <c r="A235" s="19"/>
      <c r="B235" s="7"/>
      <c r="C235" s="7"/>
      <c r="D235" s="7"/>
      <c r="E235" s="7"/>
      <c r="F235" s="7"/>
      <c r="G235" s="7"/>
      <c r="H235" s="7"/>
      <c r="I235" s="7"/>
      <c r="J235" s="7"/>
      <c r="K235" s="7"/>
      <c r="L235" s="7"/>
      <c r="M235" s="20"/>
    </row>
    <row r="236" spans="1:13" ht="20.25" customHeight="1">
      <c r="A236" s="19"/>
      <c r="B236" s="7"/>
      <c r="C236" s="7"/>
      <c r="D236" s="7"/>
      <c r="E236" s="7"/>
      <c r="F236" s="7"/>
      <c r="G236" s="7"/>
      <c r="H236" s="7"/>
      <c r="I236" s="7"/>
      <c r="J236" s="7"/>
      <c r="K236" s="7"/>
      <c r="L236" s="7"/>
      <c r="M236" s="20"/>
    </row>
    <row r="237" spans="1:13" ht="20.25" customHeight="1">
      <c r="A237" s="19"/>
      <c r="B237" s="7"/>
      <c r="C237" s="7"/>
      <c r="D237" s="7"/>
      <c r="E237" s="7"/>
      <c r="F237" s="7"/>
      <c r="G237" s="7"/>
      <c r="H237" s="7"/>
      <c r="I237" s="7"/>
      <c r="J237" s="7"/>
      <c r="K237" s="7"/>
      <c r="L237" s="7"/>
      <c r="M237" s="20"/>
    </row>
    <row r="238" spans="1:13" ht="20.25" customHeight="1">
      <c r="A238" s="19"/>
      <c r="B238" s="7"/>
      <c r="C238" s="7"/>
      <c r="D238" s="7"/>
      <c r="E238" s="7"/>
      <c r="F238" s="7"/>
      <c r="G238" s="7"/>
      <c r="H238" s="7"/>
      <c r="I238" s="7"/>
      <c r="J238" s="7"/>
      <c r="K238" s="7"/>
      <c r="L238" s="7"/>
      <c r="M238" s="20"/>
    </row>
    <row r="239" spans="1:13" ht="20.25" customHeight="1">
      <c r="A239" s="19"/>
      <c r="B239" s="7"/>
      <c r="C239" s="7"/>
      <c r="D239" s="7"/>
      <c r="E239" s="7"/>
      <c r="F239" s="7"/>
      <c r="G239" s="7"/>
      <c r="H239" s="7"/>
      <c r="I239" s="7"/>
      <c r="J239" s="7"/>
      <c r="K239" s="7"/>
      <c r="L239" s="7"/>
      <c r="M239" s="20"/>
    </row>
    <row r="240" spans="1:13" ht="20.25" customHeight="1">
      <c r="A240" s="19"/>
      <c r="B240" s="7"/>
      <c r="C240" s="7"/>
      <c r="D240" s="7"/>
      <c r="E240" s="7"/>
      <c r="F240" s="7"/>
      <c r="G240" s="7"/>
      <c r="H240" s="7"/>
      <c r="I240" s="7"/>
      <c r="J240" s="7"/>
      <c r="K240" s="7"/>
      <c r="L240" s="7"/>
      <c r="M240" s="20"/>
    </row>
    <row r="241" spans="1:13" ht="20.25" customHeight="1">
      <c r="A241" s="19"/>
      <c r="B241" s="7"/>
      <c r="C241" s="7"/>
      <c r="D241" s="7"/>
      <c r="E241" s="7"/>
      <c r="F241" s="7"/>
      <c r="G241" s="7"/>
      <c r="H241" s="7"/>
      <c r="I241" s="7"/>
      <c r="J241" s="7"/>
      <c r="K241" s="7"/>
      <c r="L241" s="7"/>
      <c r="M241" s="20"/>
    </row>
    <row r="242" spans="1:13" ht="20.25" customHeight="1">
      <c r="A242" s="19"/>
      <c r="B242" s="7"/>
      <c r="C242" s="7"/>
      <c r="D242" s="7"/>
      <c r="E242" s="7"/>
      <c r="F242" s="7"/>
      <c r="G242" s="7"/>
      <c r="H242" s="7"/>
      <c r="I242" s="7"/>
      <c r="J242" s="7"/>
      <c r="K242" s="7"/>
      <c r="L242" s="7"/>
      <c r="M242" s="20"/>
    </row>
    <row r="243" spans="1:13" ht="20.25" customHeight="1">
      <c r="A243" s="19"/>
      <c r="B243" s="7"/>
      <c r="C243" s="7"/>
      <c r="D243" s="7"/>
      <c r="E243" s="7"/>
      <c r="F243" s="7"/>
      <c r="G243" s="7"/>
      <c r="H243" s="7"/>
      <c r="I243" s="7"/>
      <c r="J243" s="7"/>
      <c r="K243" s="7"/>
      <c r="L243" s="7"/>
      <c r="M243" s="20"/>
    </row>
    <row r="244" spans="1:13" ht="20.25" customHeight="1">
      <c r="A244" s="19"/>
      <c r="B244" s="7"/>
      <c r="C244" s="7"/>
      <c r="D244" s="7"/>
      <c r="E244" s="7"/>
      <c r="F244" s="7"/>
      <c r="G244" s="7"/>
      <c r="H244" s="7"/>
      <c r="I244" s="7"/>
      <c r="J244" s="7"/>
      <c r="K244" s="7"/>
      <c r="L244" s="7"/>
      <c r="M244" s="20"/>
    </row>
    <row r="245" spans="1:13" ht="20.25" customHeight="1">
      <c r="A245" s="19"/>
      <c r="B245" s="7"/>
      <c r="C245" s="7"/>
      <c r="D245" s="7"/>
      <c r="E245" s="7"/>
      <c r="F245" s="7"/>
      <c r="G245" s="7"/>
      <c r="H245" s="7"/>
      <c r="I245" s="7"/>
      <c r="J245" s="7"/>
      <c r="K245" s="7"/>
      <c r="L245" s="7"/>
      <c r="M245" s="20"/>
    </row>
    <row r="246" spans="1:13" ht="20.25" customHeight="1">
      <c r="A246" s="19"/>
      <c r="B246" s="7"/>
      <c r="C246" s="7"/>
      <c r="D246" s="7"/>
      <c r="E246" s="7"/>
      <c r="F246" s="7"/>
      <c r="G246" s="7"/>
      <c r="H246" s="7"/>
      <c r="I246" s="7"/>
      <c r="J246" s="7"/>
      <c r="K246" s="7"/>
      <c r="L246" s="7"/>
      <c r="M246" s="20"/>
    </row>
    <row r="247" spans="1:13" ht="20.25" customHeight="1">
      <c r="A247" s="19"/>
      <c r="B247" s="7"/>
      <c r="C247" s="7"/>
      <c r="D247" s="7"/>
      <c r="E247" s="7"/>
      <c r="F247" s="7"/>
      <c r="G247" s="7"/>
      <c r="H247" s="7"/>
      <c r="I247" s="7"/>
      <c r="J247" s="7"/>
      <c r="K247" s="7"/>
      <c r="L247" s="7"/>
      <c r="M247" s="20"/>
    </row>
    <row r="248" spans="1:13" ht="20.25" customHeight="1">
      <c r="A248" s="19"/>
      <c r="B248" s="7"/>
      <c r="C248" s="7"/>
      <c r="D248" s="7"/>
      <c r="E248" s="7"/>
      <c r="F248" s="7"/>
      <c r="G248" s="7"/>
      <c r="H248" s="7"/>
      <c r="I248" s="7"/>
      <c r="J248" s="7"/>
      <c r="K248" s="7"/>
      <c r="L248" s="7"/>
      <c r="M248" s="20"/>
    </row>
    <row r="249" spans="1:13" ht="20.25" customHeight="1">
      <c r="A249" s="19"/>
      <c r="B249" s="7"/>
      <c r="C249" s="7"/>
      <c r="D249" s="7"/>
      <c r="E249" s="7"/>
      <c r="F249" s="7"/>
      <c r="G249" s="7"/>
      <c r="H249" s="7"/>
      <c r="I249" s="7"/>
      <c r="J249" s="7"/>
      <c r="K249" s="7"/>
      <c r="L249" s="7"/>
      <c r="M249" s="20"/>
    </row>
    <row r="250" spans="1:13" ht="20.25" customHeight="1">
      <c r="A250" s="19"/>
      <c r="B250" s="7"/>
      <c r="C250" s="7"/>
      <c r="D250" s="7"/>
      <c r="E250" s="7"/>
      <c r="F250" s="7"/>
      <c r="G250" s="7"/>
      <c r="H250" s="7"/>
      <c r="I250" s="7"/>
      <c r="J250" s="7"/>
      <c r="K250" s="7"/>
      <c r="L250" s="7"/>
      <c r="M250" s="20"/>
    </row>
    <row r="251" spans="1:13" ht="20.25" customHeight="1">
      <c r="A251" s="19"/>
      <c r="B251" s="7"/>
      <c r="C251" s="7"/>
      <c r="D251" s="7"/>
      <c r="E251" s="7"/>
      <c r="F251" s="7"/>
      <c r="G251" s="7"/>
      <c r="H251" s="7"/>
      <c r="I251" s="7"/>
      <c r="J251" s="7"/>
      <c r="K251" s="7"/>
      <c r="L251" s="7"/>
      <c r="M251" s="20"/>
    </row>
    <row r="252" spans="1:13" ht="20.25" customHeight="1">
      <c r="A252" s="19"/>
      <c r="B252" s="7"/>
      <c r="C252" s="7"/>
      <c r="D252" s="7"/>
      <c r="E252" s="7"/>
      <c r="F252" s="7"/>
      <c r="G252" s="7"/>
      <c r="H252" s="7"/>
      <c r="I252" s="7"/>
      <c r="J252" s="7"/>
      <c r="K252" s="7"/>
      <c r="L252" s="7"/>
      <c r="M252" s="20"/>
    </row>
    <row r="253" spans="1:13" ht="20.25" customHeight="1">
      <c r="A253" s="19"/>
      <c r="B253" s="7"/>
      <c r="C253" s="7"/>
      <c r="D253" s="7"/>
      <c r="E253" s="7"/>
      <c r="F253" s="7"/>
      <c r="G253" s="7"/>
      <c r="H253" s="7"/>
      <c r="I253" s="7"/>
      <c r="J253" s="7"/>
      <c r="K253" s="7"/>
      <c r="L253" s="7"/>
      <c r="M253" s="20"/>
    </row>
    <row r="254" spans="1:13" ht="20.25" customHeight="1">
      <c r="A254" s="19"/>
      <c r="B254" s="7"/>
      <c r="C254" s="7"/>
      <c r="D254" s="7"/>
      <c r="E254" s="7"/>
      <c r="F254" s="7"/>
      <c r="G254" s="7"/>
      <c r="H254" s="7"/>
      <c r="I254" s="7"/>
      <c r="J254" s="7"/>
      <c r="K254" s="7"/>
      <c r="L254" s="7"/>
      <c r="M254" s="20"/>
    </row>
    <row r="255" spans="1:13" ht="20.25" customHeight="1">
      <c r="A255" s="19"/>
      <c r="B255" s="7"/>
      <c r="C255" s="7"/>
      <c r="D255" s="7"/>
      <c r="E255" s="7"/>
      <c r="F255" s="7"/>
      <c r="G255" s="7"/>
      <c r="H255" s="7"/>
      <c r="I255" s="7"/>
      <c r="J255" s="7"/>
      <c r="K255" s="7"/>
      <c r="L255" s="7"/>
      <c r="M255" s="20"/>
    </row>
    <row r="256" spans="1:13" ht="20.25" customHeight="1">
      <c r="A256" s="19"/>
      <c r="B256" s="7"/>
      <c r="C256" s="7"/>
      <c r="D256" s="7"/>
      <c r="E256" s="7"/>
      <c r="F256" s="7"/>
      <c r="G256" s="7"/>
      <c r="H256" s="7"/>
      <c r="I256" s="7"/>
      <c r="J256" s="7"/>
      <c r="K256" s="7"/>
      <c r="L256" s="7"/>
      <c r="M256" s="20"/>
    </row>
    <row r="257" spans="1:13" ht="20.25" customHeight="1">
      <c r="A257" s="19"/>
      <c r="B257" s="7"/>
      <c r="C257" s="7"/>
      <c r="D257" s="7"/>
      <c r="E257" s="7"/>
      <c r="F257" s="7"/>
      <c r="G257" s="7"/>
      <c r="H257" s="7"/>
      <c r="I257" s="7"/>
      <c r="J257" s="7"/>
      <c r="K257" s="7"/>
      <c r="L257" s="7"/>
      <c r="M257" s="20"/>
    </row>
    <row r="258" spans="1:13" ht="20.25" customHeight="1">
      <c r="A258" s="19"/>
      <c r="B258" s="7"/>
      <c r="C258" s="7"/>
      <c r="D258" s="7"/>
      <c r="E258" s="7"/>
      <c r="F258" s="7"/>
      <c r="G258" s="7"/>
      <c r="H258" s="7"/>
      <c r="I258" s="7"/>
      <c r="J258" s="7"/>
      <c r="K258" s="7"/>
      <c r="L258" s="7"/>
      <c r="M258" s="20"/>
    </row>
    <row r="259" spans="1:13" ht="20.25" customHeight="1">
      <c r="A259" s="19"/>
      <c r="B259" s="7"/>
      <c r="C259" s="7"/>
      <c r="D259" s="7"/>
      <c r="E259" s="7"/>
      <c r="F259" s="7"/>
      <c r="G259" s="7"/>
      <c r="H259" s="7"/>
      <c r="I259" s="7"/>
      <c r="J259" s="7"/>
      <c r="K259" s="7"/>
      <c r="L259" s="7"/>
      <c r="M259" s="20"/>
    </row>
    <row r="260" spans="1:13" ht="20.25" customHeight="1">
      <c r="A260" s="19"/>
      <c r="B260" s="7"/>
      <c r="C260" s="7"/>
      <c r="D260" s="7"/>
      <c r="E260" s="7"/>
      <c r="F260" s="7"/>
      <c r="G260" s="7"/>
      <c r="H260" s="7"/>
      <c r="I260" s="7"/>
      <c r="J260" s="7"/>
      <c r="K260" s="7"/>
      <c r="L260" s="7"/>
      <c r="M260" s="20"/>
    </row>
    <row r="261" spans="1:13" ht="20.25" customHeight="1">
      <c r="A261" s="19"/>
      <c r="B261" s="7"/>
      <c r="C261" s="7"/>
      <c r="D261" s="7"/>
      <c r="E261" s="7"/>
      <c r="F261" s="7"/>
      <c r="G261" s="7"/>
      <c r="H261" s="7"/>
      <c r="I261" s="7"/>
      <c r="J261" s="7"/>
      <c r="K261" s="7"/>
      <c r="L261" s="7"/>
      <c r="M261" s="20"/>
    </row>
    <row r="262" spans="1:13" ht="20.25" customHeight="1">
      <c r="A262" s="19"/>
      <c r="B262" s="7"/>
      <c r="C262" s="7"/>
      <c r="D262" s="7"/>
      <c r="E262" s="7"/>
      <c r="F262" s="7"/>
      <c r="G262" s="7"/>
      <c r="H262" s="7"/>
      <c r="I262" s="7"/>
      <c r="J262" s="7"/>
      <c r="K262" s="7"/>
      <c r="L262" s="7"/>
      <c r="M262" s="20"/>
    </row>
    <row r="263" spans="1:13" ht="20.25" customHeight="1">
      <c r="A263" s="19"/>
      <c r="B263" s="7"/>
      <c r="C263" s="7"/>
      <c r="D263" s="7"/>
      <c r="E263" s="7"/>
      <c r="F263" s="7"/>
      <c r="G263" s="7"/>
      <c r="H263" s="7"/>
      <c r="I263" s="7"/>
      <c r="J263" s="7"/>
      <c r="K263" s="7"/>
      <c r="L263" s="7"/>
      <c r="M263" s="20"/>
    </row>
    <row r="264" spans="1:13" ht="20.25" customHeight="1">
      <c r="A264" s="19"/>
      <c r="B264" s="7"/>
      <c r="C264" s="7"/>
      <c r="D264" s="7"/>
      <c r="E264" s="7"/>
      <c r="F264" s="7"/>
      <c r="G264" s="7"/>
      <c r="H264" s="7"/>
      <c r="I264" s="7"/>
      <c r="J264" s="7"/>
      <c r="K264" s="7"/>
      <c r="L264" s="7"/>
      <c r="M264" s="20"/>
    </row>
    <row r="265" spans="1:13" ht="20.25" customHeight="1">
      <c r="A265" s="19"/>
      <c r="B265" s="7"/>
      <c r="C265" s="7"/>
      <c r="D265" s="7"/>
      <c r="E265" s="7"/>
      <c r="F265" s="7"/>
      <c r="G265" s="7"/>
      <c r="H265" s="7"/>
      <c r="I265" s="7"/>
      <c r="J265" s="7"/>
      <c r="K265" s="7"/>
      <c r="L265" s="7"/>
      <c r="M265" s="20"/>
    </row>
    <row r="266" spans="1:13" ht="20.25" customHeight="1">
      <c r="A266" s="19"/>
      <c r="B266" s="7"/>
      <c r="C266" s="7"/>
      <c r="D266" s="7"/>
      <c r="E266" s="7"/>
      <c r="F266" s="7"/>
      <c r="G266" s="7"/>
      <c r="H266" s="7"/>
      <c r="I266" s="7"/>
      <c r="J266" s="7"/>
      <c r="K266" s="7"/>
      <c r="L266" s="7"/>
      <c r="M266" s="20"/>
    </row>
    <row r="267" spans="1:13" ht="20.25" customHeight="1">
      <c r="A267" s="19"/>
      <c r="B267" s="7"/>
      <c r="C267" s="7"/>
      <c r="D267" s="7"/>
      <c r="E267" s="7"/>
      <c r="F267" s="7"/>
      <c r="G267" s="7"/>
      <c r="H267" s="7"/>
      <c r="I267" s="7"/>
      <c r="J267" s="7"/>
      <c r="K267" s="7"/>
      <c r="L267" s="7"/>
      <c r="M267" s="20"/>
    </row>
    <row r="268" spans="1:13" ht="20.25" customHeight="1">
      <c r="A268" s="19"/>
      <c r="B268" s="7"/>
      <c r="C268" s="7"/>
      <c r="D268" s="7"/>
      <c r="E268" s="7"/>
      <c r="F268" s="7"/>
      <c r="G268" s="7"/>
      <c r="H268" s="7"/>
      <c r="I268" s="7"/>
      <c r="J268" s="7"/>
      <c r="K268" s="7"/>
      <c r="L268" s="7"/>
      <c r="M268" s="20"/>
    </row>
    <row r="269" spans="1:13" ht="20.25" customHeight="1">
      <c r="A269" s="19"/>
      <c r="B269" s="7"/>
      <c r="C269" s="7"/>
      <c r="D269" s="7"/>
      <c r="E269" s="7"/>
      <c r="F269" s="7"/>
      <c r="G269" s="7"/>
      <c r="H269" s="7"/>
      <c r="I269" s="7"/>
      <c r="J269" s="7"/>
      <c r="K269" s="7"/>
      <c r="L269" s="7"/>
      <c r="M269" s="20"/>
    </row>
    <row r="270" spans="1:13" ht="19.75" customHeight="1">
      <c r="A270" s="19"/>
      <c r="B270" s="7"/>
      <c r="C270" s="7"/>
      <c r="D270" s="7"/>
      <c r="E270" s="7"/>
      <c r="F270" s="7"/>
      <c r="G270" s="7"/>
      <c r="H270" s="7"/>
      <c r="I270" s="7"/>
      <c r="J270" s="7"/>
      <c r="K270" s="7"/>
      <c r="L270" s="7"/>
      <c r="M270" s="20"/>
    </row>
    <row r="271" spans="1:13" ht="20.25" customHeight="1">
      <c r="A271" s="19"/>
      <c r="B271" s="7"/>
      <c r="C271" s="7"/>
      <c r="D271" s="7"/>
      <c r="E271" s="7"/>
      <c r="F271" s="7"/>
      <c r="G271" s="7"/>
      <c r="H271" s="7"/>
      <c r="I271" s="7"/>
      <c r="J271" s="7"/>
      <c r="K271" s="7"/>
      <c r="L271" s="7"/>
      <c r="M271" s="20"/>
    </row>
    <row r="272" spans="1:13" ht="20.25" customHeight="1">
      <c r="A272" s="19"/>
      <c r="B272" s="7"/>
      <c r="C272" s="7"/>
      <c r="D272" s="7"/>
      <c r="E272" s="7"/>
      <c r="F272" s="7"/>
      <c r="G272" s="7"/>
      <c r="H272" s="7"/>
      <c r="I272" s="7"/>
      <c r="J272" s="7"/>
      <c r="K272" s="7"/>
      <c r="L272" s="7"/>
      <c r="M272" s="20"/>
    </row>
    <row r="273" spans="1:13" ht="20.25" customHeight="1">
      <c r="A273" s="19"/>
      <c r="B273" s="7"/>
      <c r="C273" s="7"/>
      <c r="D273" s="7"/>
      <c r="E273" s="7"/>
      <c r="F273" s="7"/>
      <c r="G273" s="7"/>
      <c r="H273" s="7"/>
      <c r="I273" s="7"/>
      <c r="J273" s="7"/>
      <c r="K273" s="7"/>
      <c r="L273" s="7"/>
      <c r="M273" s="20"/>
    </row>
    <row r="274" spans="1:13" ht="20.25" customHeight="1">
      <c r="A274" s="19"/>
      <c r="B274" s="7"/>
      <c r="C274" s="7"/>
      <c r="D274" s="7"/>
      <c r="E274" s="7"/>
      <c r="F274" s="7"/>
      <c r="G274" s="7"/>
      <c r="H274" s="7"/>
      <c r="I274" s="7"/>
      <c r="J274" s="7"/>
      <c r="K274" s="7"/>
      <c r="L274" s="7"/>
      <c r="M274" s="20"/>
    </row>
    <row r="275" spans="1:13" ht="20.25" customHeight="1">
      <c r="A275" s="19"/>
      <c r="B275" s="7"/>
      <c r="C275" s="7"/>
      <c r="D275" s="7"/>
      <c r="E275" s="7"/>
      <c r="F275" s="7"/>
      <c r="G275" s="7"/>
      <c r="H275" s="7"/>
      <c r="I275" s="7"/>
      <c r="J275" s="7"/>
      <c r="K275" s="7"/>
      <c r="L275" s="7"/>
      <c r="M275" s="20"/>
    </row>
    <row r="276" spans="1:13" ht="20.25" customHeight="1">
      <c r="A276" s="19"/>
      <c r="B276" s="7"/>
      <c r="C276" s="7"/>
      <c r="D276" s="7"/>
      <c r="E276" s="7"/>
      <c r="F276" s="7"/>
      <c r="G276" s="7"/>
      <c r="H276" s="7"/>
      <c r="I276" s="7"/>
      <c r="J276" s="7"/>
      <c r="K276" s="7"/>
      <c r="L276" s="7"/>
      <c r="M276" s="20"/>
    </row>
    <row r="277" spans="1:13" ht="20.25" customHeight="1">
      <c r="A277" s="19"/>
      <c r="B277" s="7"/>
      <c r="C277" s="7"/>
      <c r="D277" s="7"/>
      <c r="E277" s="7"/>
      <c r="F277" s="7"/>
      <c r="G277" s="7"/>
      <c r="H277" s="7"/>
      <c r="I277" s="7"/>
      <c r="J277" s="7"/>
      <c r="K277" s="7"/>
      <c r="L277" s="7"/>
      <c r="M277" s="20"/>
    </row>
    <row r="278" spans="1:13" ht="20.25" customHeight="1">
      <c r="A278" s="19"/>
      <c r="B278" s="7"/>
      <c r="C278" s="7"/>
      <c r="D278" s="7"/>
      <c r="E278" s="7"/>
      <c r="F278" s="7"/>
      <c r="G278" s="7"/>
      <c r="H278" s="7"/>
      <c r="I278" s="7"/>
      <c r="J278" s="7"/>
      <c r="K278" s="7"/>
      <c r="L278" s="7"/>
      <c r="M278" s="20"/>
    </row>
    <row r="279" spans="1:13" ht="20.25" customHeight="1">
      <c r="A279" s="19"/>
      <c r="B279" s="7"/>
      <c r="C279" s="7"/>
      <c r="D279" s="7"/>
      <c r="E279" s="7"/>
      <c r="F279" s="7"/>
      <c r="G279" s="7"/>
      <c r="H279" s="7"/>
      <c r="I279" s="7"/>
      <c r="J279" s="7"/>
      <c r="K279" s="7"/>
      <c r="L279" s="7"/>
      <c r="M279" s="20"/>
    </row>
    <row r="280" spans="1:13" ht="20.25" customHeight="1">
      <c r="A280" s="19"/>
      <c r="B280" s="7"/>
      <c r="C280" s="7"/>
      <c r="D280" s="7"/>
      <c r="E280" s="7"/>
      <c r="F280" s="7"/>
      <c r="G280" s="7"/>
      <c r="H280" s="7"/>
      <c r="I280" s="7"/>
      <c r="J280" s="7"/>
      <c r="K280" s="7"/>
      <c r="L280" s="7"/>
      <c r="M280" s="20"/>
    </row>
    <row r="281" spans="1:13" ht="20.25" customHeight="1">
      <c r="A281" s="19"/>
      <c r="B281" s="7"/>
      <c r="C281" s="7"/>
      <c r="D281" s="7"/>
      <c r="E281" s="7"/>
      <c r="F281" s="7"/>
      <c r="G281" s="7"/>
      <c r="H281" s="7"/>
      <c r="I281" s="7"/>
      <c r="J281" s="7"/>
      <c r="K281" s="7"/>
      <c r="L281" s="7"/>
      <c r="M281" s="20"/>
    </row>
    <row r="282" spans="1:13" ht="20.25" customHeight="1">
      <c r="A282" s="19"/>
      <c r="B282" s="7"/>
      <c r="C282" s="7"/>
      <c r="D282" s="7"/>
      <c r="E282" s="7"/>
      <c r="F282" s="7"/>
      <c r="G282" s="7"/>
      <c r="H282" s="7"/>
      <c r="I282" s="7"/>
      <c r="J282" s="7"/>
      <c r="K282" s="7"/>
      <c r="L282" s="7"/>
      <c r="M282" s="20"/>
    </row>
    <row r="283" spans="1:13" ht="20.25" customHeight="1">
      <c r="A283" s="19"/>
      <c r="B283" s="7"/>
      <c r="C283" s="7"/>
      <c r="D283" s="7"/>
      <c r="E283" s="7"/>
      <c r="F283" s="7"/>
      <c r="G283" s="7"/>
      <c r="H283" s="7"/>
      <c r="I283" s="7"/>
      <c r="J283" s="7"/>
      <c r="K283" s="7"/>
      <c r="L283" s="7"/>
      <c r="M283" s="20"/>
    </row>
    <row r="284" spans="1:13" ht="20.25" customHeight="1">
      <c r="A284" s="19"/>
      <c r="B284" s="7"/>
      <c r="C284" s="7"/>
      <c r="D284" s="7"/>
      <c r="E284" s="7"/>
      <c r="F284" s="7"/>
      <c r="G284" s="7"/>
      <c r="H284" s="7"/>
      <c r="I284" s="7"/>
      <c r="J284" s="7"/>
      <c r="K284" s="7"/>
      <c r="L284" s="7"/>
      <c r="M284" s="20"/>
    </row>
    <row r="285" spans="1:13" ht="20.25" customHeight="1">
      <c r="A285" s="19"/>
      <c r="B285" s="7"/>
      <c r="C285" s="7"/>
      <c r="D285" s="7"/>
      <c r="E285" s="7"/>
      <c r="F285" s="7"/>
      <c r="G285" s="7"/>
      <c r="H285" s="7"/>
      <c r="I285" s="7"/>
      <c r="J285" s="7"/>
      <c r="K285" s="7"/>
      <c r="L285" s="7"/>
      <c r="M285" s="20"/>
    </row>
    <row r="286" spans="1:13" ht="20.25" customHeight="1">
      <c r="A286" s="19"/>
      <c r="B286" s="7"/>
      <c r="C286" s="7"/>
      <c r="D286" s="7"/>
      <c r="E286" s="7"/>
      <c r="F286" s="7"/>
      <c r="G286" s="7"/>
      <c r="H286" s="7"/>
      <c r="I286" s="7"/>
      <c r="J286" s="7"/>
      <c r="K286" s="7"/>
      <c r="L286" s="7"/>
      <c r="M286" s="20"/>
    </row>
    <row r="287" spans="1:13" ht="20.25" customHeight="1">
      <c r="A287" s="19"/>
      <c r="B287" s="7"/>
      <c r="C287" s="7"/>
      <c r="D287" s="7"/>
      <c r="E287" s="7"/>
      <c r="F287" s="7"/>
      <c r="G287" s="7"/>
      <c r="H287" s="7"/>
      <c r="I287" s="7"/>
      <c r="J287" s="7"/>
      <c r="K287" s="7"/>
      <c r="L287" s="7"/>
      <c r="M287" s="20"/>
    </row>
    <row r="288" spans="1:13" ht="20.25" customHeight="1">
      <c r="A288" s="19"/>
      <c r="B288" s="7"/>
      <c r="C288" s="7"/>
      <c r="D288" s="7"/>
      <c r="E288" s="7"/>
      <c r="F288" s="7"/>
      <c r="G288" s="7"/>
      <c r="H288" s="7"/>
      <c r="I288" s="7"/>
      <c r="J288" s="7"/>
      <c r="K288" s="7"/>
      <c r="L288" s="7"/>
      <c r="M288" s="20"/>
    </row>
    <row r="289" spans="1:13" ht="20.25" customHeight="1">
      <c r="A289" s="19"/>
      <c r="B289" s="7"/>
      <c r="C289" s="7"/>
      <c r="D289" s="7"/>
      <c r="E289" s="7"/>
      <c r="F289" s="7"/>
      <c r="G289" s="7"/>
      <c r="H289" s="7"/>
      <c r="I289" s="7"/>
      <c r="J289" s="7"/>
      <c r="K289" s="7"/>
      <c r="L289" s="7"/>
      <c r="M289" s="20"/>
    </row>
    <row r="290" spans="1:13" ht="20.25" customHeight="1">
      <c r="A290" s="19"/>
      <c r="B290" s="7"/>
      <c r="C290" s="7"/>
      <c r="D290" s="7"/>
      <c r="E290" s="7"/>
      <c r="F290" s="7"/>
      <c r="G290" s="7"/>
      <c r="H290" s="7"/>
      <c r="I290" s="7"/>
      <c r="J290" s="7"/>
      <c r="K290" s="7"/>
      <c r="L290" s="7"/>
      <c r="M290" s="20"/>
    </row>
    <row r="291" spans="1:13" ht="20.25" customHeight="1">
      <c r="A291" s="19"/>
      <c r="B291" s="7"/>
      <c r="C291" s="7"/>
      <c r="D291" s="7"/>
      <c r="E291" s="7"/>
      <c r="F291" s="7"/>
      <c r="G291" s="7"/>
      <c r="H291" s="7"/>
      <c r="I291" s="7"/>
      <c r="J291" s="7"/>
      <c r="K291" s="7"/>
      <c r="L291" s="7"/>
      <c r="M291" s="20"/>
    </row>
    <row r="292" spans="1:13" ht="20.25" customHeight="1">
      <c r="A292" s="19"/>
      <c r="B292" s="7"/>
      <c r="C292" s="7"/>
      <c r="D292" s="7"/>
      <c r="E292" s="7"/>
      <c r="F292" s="7"/>
      <c r="G292" s="7"/>
      <c r="H292" s="7"/>
      <c r="I292" s="7"/>
      <c r="J292" s="7"/>
      <c r="K292" s="7"/>
      <c r="L292" s="7"/>
      <c r="M292" s="20"/>
    </row>
    <row r="293" spans="1:13" ht="20.25" customHeight="1">
      <c r="A293" s="19"/>
      <c r="B293" s="7"/>
      <c r="C293" s="7"/>
      <c r="D293" s="7"/>
      <c r="E293" s="7"/>
      <c r="F293" s="7"/>
      <c r="G293" s="7"/>
      <c r="H293" s="7"/>
      <c r="I293" s="7"/>
      <c r="J293" s="7"/>
      <c r="K293" s="7"/>
      <c r="L293" s="7"/>
      <c r="M293" s="20"/>
    </row>
    <row r="294" spans="1:13" ht="20.25" customHeight="1">
      <c r="A294" s="19"/>
      <c r="B294" s="7"/>
      <c r="C294" s="7"/>
      <c r="D294" s="7"/>
      <c r="E294" s="7"/>
      <c r="F294" s="7"/>
      <c r="G294" s="7"/>
      <c r="H294" s="7"/>
      <c r="I294" s="7"/>
      <c r="J294" s="7"/>
      <c r="K294" s="7"/>
      <c r="L294" s="7"/>
      <c r="M294" s="20"/>
    </row>
    <row r="295" spans="1:13" ht="20.25" customHeight="1">
      <c r="A295" s="19"/>
      <c r="B295" s="7"/>
      <c r="C295" s="7"/>
      <c r="D295" s="7"/>
      <c r="E295" s="7"/>
      <c r="F295" s="7"/>
      <c r="G295" s="7"/>
      <c r="H295" s="7"/>
      <c r="I295" s="7"/>
      <c r="J295" s="7"/>
      <c r="K295" s="7"/>
      <c r="L295" s="7"/>
      <c r="M295" s="20"/>
    </row>
    <row r="296" spans="1:13" ht="20.25" customHeight="1">
      <c r="A296" s="19"/>
      <c r="B296" s="7"/>
      <c r="C296" s="7"/>
      <c r="D296" s="7"/>
      <c r="E296" s="7"/>
      <c r="F296" s="7"/>
      <c r="G296" s="7"/>
      <c r="H296" s="7"/>
      <c r="I296" s="7"/>
      <c r="J296" s="7"/>
      <c r="K296" s="7"/>
      <c r="L296" s="7"/>
      <c r="M296" s="20"/>
    </row>
    <row r="297" spans="1:13" ht="20.25" customHeight="1">
      <c r="A297" s="19"/>
      <c r="B297" s="7"/>
      <c r="C297" s="7"/>
      <c r="D297" s="7"/>
      <c r="E297" s="7"/>
      <c r="F297" s="7"/>
      <c r="G297" s="7"/>
      <c r="H297" s="7"/>
      <c r="I297" s="7"/>
      <c r="J297" s="7"/>
      <c r="K297" s="7"/>
      <c r="L297" s="7"/>
      <c r="M297" s="20"/>
    </row>
    <row r="298" spans="1:13" ht="20.25" customHeight="1">
      <c r="A298" s="19"/>
      <c r="B298" s="7"/>
      <c r="C298" s="7"/>
      <c r="D298" s="7"/>
      <c r="E298" s="7"/>
      <c r="F298" s="7"/>
      <c r="G298" s="7"/>
      <c r="H298" s="7"/>
      <c r="I298" s="7"/>
      <c r="J298" s="7"/>
      <c r="K298" s="7"/>
      <c r="L298" s="7"/>
      <c r="M298" s="20"/>
    </row>
    <row r="299" spans="1:13" ht="20.25" customHeight="1">
      <c r="A299" s="19"/>
      <c r="B299" s="7"/>
      <c r="C299" s="7"/>
      <c r="D299" s="7"/>
      <c r="E299" s="7"/>
      <c r="F299" s="7"/>
      <c r="G299" s="7"/>
      <c r="H299" s="7"/>
      <c r="I299" s="7"/>
      <c r="J299" s="7"/>
      <c r="K299" s="7"/>
      <c r="L299" s="7"/>
      <c r="M299" s="20"/>
    </row>
    <row r="300" spans="1:13" ht="20.25" customHeight="1">
      <c r="A300" s="19"/>
      <c r="B300" s="7"/>
      <c r="C300" s="7"/>
      <c r="D300" s="7"/>
      <c r="E300" s="7"/>
      <c r="F300" s="7"/>
      <c r="G300" s="7"/>
      <c r="H300" s="7"/>
      <c r="I300" s="7"/>
      <c r="J300" s="7"/>
      <c r="K300" s="7"/>
      <c r="L300" s="7"/>
      <c r="M300" s="20"/>
    </row>
    <row r="301" spans="1:13" ht="20.25" customHeight="1">
      <c r="A301" s="19"/>
      <c r="B301" s="7"/>
      <c r="C301" s="7"/>
      <c r="D301" s="7"/>
      <c r="E301" s="7"/>
      <c r="F301" s="7"/>
      <c r="G301" s="7"/>
      <c r="H301" s="7"/>
      <c r="I301" s="7"/>
      <c r="J301" s="7"/>
      <c r="K301" s="7"/>
      <c r="L301" s="7"/>
      <c r="M301" s="20"/>
    </row>
    <row r="302" spans="1:13" ht="20.25" customHeight="1">
      <c r="A302" s="19"/>
      <c r="B302" s="7"/>
      <c r="C302" s="7"/>
      <c r="D302" s="7"/>
      <c r="E302" s="7"/>
      <c r="F302" s="7"/>
      <c r="G302" s="7"/>
      <c r="H302" s="7"/>
      <c r="I302" s="7"/>
      <c r="J302" s="7"/>
      <c r="K302" s="7"/>
      <c r="L302" s="7"/>
      <c r="M302" s="20"/>
    </row>
    <row r="303" spans="1:13" ht="20.25" customHeight="1">
      <c r="A303" s="19"/>
      <c r="B303" s="7"/>
      <c r="C303" s="7"/>
      <c r="D303" s="7"/>
      <c r="E303" s="7"/>
      <c r="F303" s="7"/>
      <c r="G303" s="7"/>
      <c r="H303" s="7"/>
      <c r="I303" s="7"/>
      <c r="J303" s="7"/>
      <c r="K303" s="7"/>
      <c r="L303" s="7"/>
      <c r="M303" s="20"/>
    </row>
    <row r="304" spans="1:13" ht="20.25" customHeight="1">
      <c r="A304" s="19"/>
      <c r="B304" s="7"/>
      <c r="C304" s="7"/>
      <c r="D304" s="7"/>
      <c r="E304" s="7"/>
      <c r="F304" s="7"/>
      <c r="G304" s="7"/>
      <c r="H304" s="7"/>
      <c r="I304" s="7"/>
      <c r="J304" s="7"/>
      <c r="K304" s="7"/>
      <c r="L304" s="7"/>
      <c r="M304" s="20"/>
    </row>
    <row r="305" spans="1:13" ht="20.25" customHeight="1">
      <c r="A305" s="19"/>
      <c r="B305" s="7"/>
      <c r="C305" s="7"/>
      <c r="D305" s="7"/>
      <c r="E305" s="7"/>
      <c r="F305" s="7"/>
      <c r="G305" s="7"/>
      <c r="H305" s="7"/>
      <c r="I305" s="7"/>
      <c r="J305" s="7"/>
      <c r="K305" s="7"/>
      <c r="L305" s="7"/>
      <c r="M305" s="20"/>
    </row>
    <row r="306" spans="1:13" ht="20.25" customHeight="1">
      <c r="A306" s="19"/>
      <c r="B306" s="7"/>
      <c r="C306" s="7"/>
      <c r="D306" s="7"/>
      <c r="E306" s="7"/>
      <c r="F306" s="7"/>
      <c r="G306" s="7"/>
      <c r="H306" s="7"/>
      <c r="I306" s="7"/>
      <c r="J306" s="7"/>
      <c r="K306" s="7"/>
      <c r="L306" s="7"/>
      <c r="M306" s="20"/>
    </row>
    <row r="307" spans="1:13" ht="20.25" customHeight="1">
      <c r="A307" s="19"/>
      <c r="B307" s="7"/>
      <c r="C307" s="7"/>
      <c r="D307" s="7"/>
      <c r="E307" s="7"/>
      <c r="F307" s="7"/>
      <c r="G307" s="7"/>
      <c r="H307" s="7"/>
      <c r="I307" s="7"/>
      <c r="J307" s="7"/>
      <c r="K307" s="7"/>
      <c r="L307" s="7"/>
      <c r="M307" s="20"/>
    </row>
    <row r="308" spans="1:13" ht="20.25" customHeight="1">
      <c r="A308" s="19"/>
      <c r="B308" s="7"/>
      <c r="C308" s="7"/>
      <c r="D308" s="7"/>
      <c r="E308" s="7"/>
      <c r="F308" s="7"/>
      <c r="G308" s="7"/>
      <c r="H308" s="7"/>
      <c r="I308" s="7"/>
      <c r="J308" s="7"/>
      <c r="K308" s="7"/>
      <c r="L308" s="7"/>
      <c r="M308" s="20"/>
    </row>
    <row r="309" spans="1:13" ht="20.25" customHeight="1">
      <c r="A309" s="19"/>
      <c r="B309" s="7"/>
      <c r="C309" s="7"/>
      <c r="D309" s="7"/>
      <c r="E309" s="7"/>
      <c r="F309" s="7"/>
      <c r="G309" s="7"/>
      <c r="H309" s="7"/>
      <c r="I309" s="7"/>
      <c r="J309" s="7"/>
      <c r="K309" s="7"/>
      <c r="L309" s="7"/>
      <c r="M309" s="20"/>
    </row>
    <row r="310" spans="1:13" ht="20.25" customHeight="1">
      <c r="A310" s="19"/>
      <c r="B310" s="7"/>
      <c r="C310" s="7"/>
      <c r="D310" s="7"/>
      <c r="E310" s="7"/>
      <c r="F310" s="7"/>
      <c r="G310" s="7"/>
      <c r="H310" s="7"/>
      <c r="I310" s="7"/>
      <c r="J310" s="7"/>
      <c r="K310" s="7"/>
      <c r="L310" s="7"/>
      <c r="M310" s="20"/>
    </row>
    <row r="311" spans="1:13" ht="20.25" customHeight="1">
      <c r="A311" s="19"/>
      <c r="B311" s="7"/>
      <c r="C311" s="7"/>
      <c r="D311" s="7"/>
      <c r="E311" s="7"/>
      <c r="F311" s="7"/>
      <c r="G311" s="7"/>
      <c r="H311" s="7"/>
      <c r="I311" s="7"/>
      <c r="J311" s="7"/>
      <c r="K311" s="7"/>
      <c r="L311" s="7"/>
      <c r="M311" s="20"/>
    </row>
    <row r="312" spans="1:13" ht="20.25" customHeight="1">
      <c r="A312" s="19"/>
      <c r="B312" s="7"/>
      <c r="C312" s="7"/>
      <c r="D312" s="7"/>
      <c r="E312" s="7"/>
      <c r="F312" s="7"/>
      <c r="G312" s="7"/>
      <c r="H312" s="7"/>
      <c r="I312" s="7"/>
      <c r="J312" s="7"/>
      <c r="K312" s="7"/>
      <c r="L312" s="7"/>
      <c r="M312" s="20"/>
    </row>
    <row r="313" spans="1:13" ht="20.25" customHeight="1">
      <c r="A313" s="19"/>
      <c r="B313" s="7"/>
      <c r="C313" s="7"/>
      <c r="D313" s="7"/>
      <c r="E313" s="7"/>
      <c r="F313" s="7"/>
      <c r="G313" s="7"/>
      <c r="H313" s="7"/>
      <c r="I313" s="7"/>
      <c r="J313" s="7"/>
      <c r="K313" s="7"/>
      <c r="L313" s="7"/>
      <c r="M313" s="20"/>
    </row>
    <row r="314" spans="1:13" ht="20.25" customHeight="1">
      <c r="A314" s="19"/>
      <c r="B314" s="7"/>
      <c r="C314" s="7"/>
      <c r="D314" s="7"/>
      <c r="E314" s="7"/>
      <c r="F314" s="7"/>
      <c r="G314" s="7"/>
      <c r="H314" s="7"/>
      <c r="I314" s="7"/>
      <c r="J314" s="7"/>
      <c r="K314" s="7"/>
      <c r="L314" s="7"/>
      <c r="M314" s="20"/>
    </row>
    <row r="315" spans="1:13" ht="20.25" customHeight="1">
      <c r="A315" s="19"/>
      <c r="B315" s="7"/>
      <c r="C315" s="7"/>
      <c r="D315" s="7"/>
      <c r="E315" s="7"/>
      <c r="F315" s="7"/>
      <c r="G315" s="7"/>
      <c r="H315" s="7"/>
      <c r="I315" s="7"/>
      <c r="J315" s="7"/>
      <c r="K315" s="7"/>
      <c r="L315" s="7"/>
      <c r="M315" s="20"/>
    </row>
    <row r="316" spans="1:13" ht="20.25" customHeight="1">
      <c r="A316" s="19"/>
      <c r="B316" s="7"/>
      <c r="C316" s="7"/>
      <c r="D316" s="7"/>
      <c r="E316" s="7"/>
      <c r="F316" s="7"/>
      <c r="G316" s="7"/>
      <c r="H316" s="7"/>
      <c r="I316" s="7"/>
      <c r="J316" s="7"/>
      <c r="K316" s="7"/>
      <c r="L316" s="7"/>
      <c r="M316" s="20"/>
    </row>
    <row r="317" spans="1:13" ht="20.25" customHeight="1">
      <c r="A317" s="19"/>
      <c r="B317" s="7"/>
      <c r="C317" s="7"/>
      <c r="D317" s="7"/>
      <c r="E317" s="7"/>
      <c r="F317" s="7"/>
      <c r="G317" s="7"/>
      <c r="H317" s="7"/>
      <c r="I317" s="7"/>
      <c r="J317" s="7"/>
      <c r="K317" s="7"/>
      <c r="L317" s="7"/>
      <c r="M317" s="20"/>
    </row>
    <row r="318" spans="1:13" ht="20.25" customHeight="1">
      <c r="A318" s="19"/>
      <c r="B318" s="7"/>
      <c r="C318" s="7"/>
      <c r="D318" s="7"/>
      <c r="E318" s="7"/>
      <c r="F318" s="7"/>
      <c r="G318" s="7"/>
      <c r="H318" s="7"/>
      <c r="I318" s="7"/>
      <c r="J318" s="7"/>
      <c r="K318" s="7"/>
      <c r="L318" s="7"/>
      <c r="M318" s="20"/>
    </row>
    <row r="319" spans="1:13" ht="20.25" customHeight="1">
      <c r="A319" s="19"/>
      <c r="B319" s="7"/>
      <c r="C319" s="7"/>
      <c r="D319" s="7"/>
      <c r="E319" s="7"/>
      <c r="F319" s="7"/>
      <c r="G319" s="7"/>
      <c r="H319" s="7"/>
      <c r="I319" s="7"/>
      <c r="J319" s="7"/>
      <c r="K319" s="7"/>
      <c r="L319" s="7"/>
      <c r="M319" s="20"/>
    </row>
    <row r="320" spans="1:13" ht="20.25" customHeight="1">
      <c r="A320" s="19"/>
      <c r="B320" s="7"/>
      <c r="C320" s="7"/>
      <c r="D320" s="7"/>
      <c r="E320" s="7"/>
      <c r="F320" s="7"/>
      <c r="G320" s="7"/>
      <c r="H320" s="7"/>
      <c r="I320" s="7"/>
      <c r="J320" s="7"/>
      <c r="K320" s="7"/>
      <c r="L320" s="7"/>
      <c r="M320" s="20"/>
    </row>
    <row r="321" spans="1:13" ht="19.75" customHeight="1">
      <c r="A321" s="19"/>
      <c r="B321" s="7"/>
      <c r="C321" s="7"/>
      <c r="D321" s="7"/>
      <c r="E321" s="7"/>
      <c r="F321" s="7"/>
      <c r="G321" s="7"/>
      <c r="H321" s="7"/>
      <c r="I321" s="7"/>
      <c r="J321" s="7"/>
      <c r="K321" s="7"/>
      <c r="L321" s="7"/>
      <c r="M321" s="20"/>
    </row>
    <row r="322" spans="1:13" ht="19.75" customHeight="1">
      <c r="A322" s="19"/>
      <c r="B322" s="7"/>
      <c r="C322" s="7"/>
      <c r="D322" s="7"/>
      <c r="E322" s="7"/>
      <c r="F322" s="7"/>
      <c r="G322" s="7"/>
      <c r="H322" s="7"/>
      <c r="I322" s="7"/>
      <c r="J322" s="7"/>
      <c r="K322" s="7"/>
      <c r="L322" s="7"/>
      <c r="M322" s="20"/>
    </row>
    <row r="323" spans="1:13" ht="20.25" customHeight="1">
      <c r="A323" s="19"/>
      <c r="B323" s="7"/>
      <c r="C323" s="7"/>
      <c r="D323" s="7"/>
      <c r="E323" s="7"/>
      <c r="F323" s="7"/>
      <c r="G323" s="7"/>
      <c r="H323" s="7"/>
      <c r="I323" s="7"/>
      <c r="J323" s="7"/>
      <c r="K323" s="7"/>
      <c r="L323" s="7"/>
      <c r="M323" s="20"/>
    </row>
    <row r="324" spans="1:13" ht="20.25" customHeight="1">
      <c r="A324" s="19"/>
      <c r="B324" s="7"/>
      <c r="C324" s="7"/>
      <c r="D324" s="7"/>
      <c r="E324" s="7"/>
      <c r="F324" s="7"/>
      <c r="G324" s="7"/>
      <c r="H324" s="7"/>
      <c r="I324" s="7"/>
      <c r="J324" s="7"/>
      <c r="K324" s="7"/>
      <c r="L324" s="7"/>
      <c r="M324" s="20"/>
    </row>
    <row r="325" spans="1:13" ht="20.25" customHeight="1">
      <c r="A325" s="19"/>
      <c r="B325" s="7"/>
      <c r="C325" s="7"/>
      <c r="D325" s="7"/>
      <c r="E325" s="7"/>
      <c r="F325" s="7"/>
      <c r="G325" s="7"/>
      <c r="H325" s="7"/>
      <c r="I325" s="7"/>
      <c r="J325" s="7"/>
      <c r="K325" s="7"/>
      <c r="L325" s="7"/>
      <c r="M325" s="20"/>
    </row>
    <row r="326" spans="1:13" ht="20.25" customHeight="1">
      <c r="A326" s="19"/>
      <c r="B326" s="7"/>
      <c r="C326" s="7"/>
      <c r="D326" s="7"/>
      <c r="E326" s="7"/>
      <c r="F326" s="7"/>
      <c r="G326" s="7"/>
      <c r="H326" s="7"/>
      <c r="I326" s="7"/>
      <c r="J326" s="7"/>
      <c r="K326" s="7"/>
      <c r="L326" s="7"/>
      <c r="M326" s="20"/>
    </row>
    <row r="327" spans="1:13" ht="20.25" customHeight="1">
      <c r="A327" s="19"/>
      <c r="B327" s="7"/>
      <c r="C327" s="7"/>
      <c r="D327" s="7"/>
      <c r="E327" s="7"/>
      <c r="F327" s="7"/>
      <c r="G327" s="7"/>
      <c r="H327" s="7"/>
      <c r="I327" s="7"/>
      <c r="J327" s="7"/>
      <c r="K327" s="7"/>
      <c r="L327" s="7"/>
      <c r="M327" s="20"/>
    </row>
    <row r="328" spans="1:13" ht="20.25" customHeight="1">
      <c r="A328" s="19"/>
      <c r="B328" s="7"/>
      <c r="C328" s="7"/>
      <c r="D328" s="7"/>
      <c r="E328" s="7"/>
      <c r="F328" s="7"/>
      <c r="G328" s="7"/>
      <c r="H328" s="7"/>
      <c r="I328" s="7"/>
      <c r="J328" s="7"/>
      <c r="K328" s="7"/>
      <c r="L328" s="7"/>
      <c r="M328" s="20"/>
    </row>
    <row r="329" spans="1:13" ht="20.25" customHeight="1">
      <c r="A329" s="19"/>
      <c r="B329" s="7"/>
      <c r="C329" s="7"/>
      <c r="D329" s="7"/>
      <c r="E329" s="7"/>
      <c r="F329" s="7"/>
      <c r="G329" s="7"/>
      <c r="H329" s="7"/>
      <c r="I329" s="7"/>
      <c r="J329" s="7"/>
      <c r="K329" s="7"/>
      <c r="L329" s="7"/>
      <c r="M329" s="20"/>
    </row>
    <row r="330" spans="1:13" ht="20.25" customHeight="1">
      <c r="A330" s="19"/>
      <c r="B330" s="7"/>
      <c r="C330" s="7"/>
      <c r="D330" s="7"/>
      <c r="E330" s="7"/>
      <c r="F330" s="7"/>
      <c r="G330" s="7"/>
      <c r="H330" s="7"/>
      <c r="I330" s="7"/>
      <c r="J330" s="7"/>
      <c r="K330" s="7"/>
      <c r="L330" s="7"/>
      <c r="M330" s="20"/>
    </row>
    <row r="331" spans="1:13" ht="20.25" customHeight="1">
      <c r="A331" s="19"/>
      <c r="B331" s="7"/>
      <c r="C331" s="7"/>
      <c r="D331" s="7"/>
      <c r="E331" s="7"/>
      <c r="F331" s="7"/>
      <c r="G331" s="7"/>
      <c r="H331" s="7"/>
      <c r="I331" s="7"/>
      <c r="J331" s="7"/>
      <c r="K331" s="7"/>
      <c r="L331" s="7"/>
      <c r="M331" s="20"/>
    </row>
    <row r="332" spans="1:13" ht="20.25" customHeight="1">
      <c r="A332" s="19"/>
      <c r="B332" s="7"/>
      <c r="C332" s="7"/>
      <c r="D332" s="7"/>
      <c r="E332" s="7"/>
      <c r="F332" s="7"/>
      <c r="G332" s="7"/>
      <c r="H332" s="7"/>
      <c r="I332" s="7"/>
      <c r="J332" s="7"/>
      <c r="K332" s="7"/>
      <c r="L332" s="7"/>
      <c r="M332" s="20"/>
    </row>
    <row r="333" spans="1:13" ht="20.25" customHeight="1">
      <c r="A333" s="19"/>
      <c r="B333" s="7"/>
      <c r="C333" s="7"/>
      <c r="D333" s="7"/>
      <c r="E333" s="7"/>
      <c r="F333" s="7"/>
      <c r="G333" s="7"/>
      <c r="H333" s="7"/>
      <c r="I333" s="7"/>
      <c r="J333" s="7"/>
      <c r="K333" s="7"/>
      <c r="L333" s="7"/>
      <c r="M333" s="20"/>
    </row>
    <row r="334" spans="1:13" ht="20.25" customHeight="1">
      <c r="A334" s="19"/>
      <c r="B334" s="7"/>
      <c r="C334" s="7"/>
      <c r="D334" s="7"/>
      <c r="E334" s="7"/>
      <c r="F334" s="7"/>
      <c r="G334" s="7"/>
      <c r="H334" s="7"/>
      <c r="I334" s="7"/>
      <c r="J334" s="7"/>
      <c r="K334" s="7"/>
      <c r="L334" s="7"/>
      <c r="M334" s="20"/>
    </row>
    <row r="335" spans="1:13" ht="20.25" customHeight="1">
      <c r="A335" s="19"/>
      <c r="B335" s="7"/>
      <c r="C335" s="7"/>
      <c r="D335" s="7"/>
      <c r="E335" s="7"/>
      <c r="F335" s="7"/>
      <c r="G335" s="7"/>
      <c r="H335" s="7"/>
      <c r="I335" s="7"/>
      <c r="J335" s="7"/>
      <c r="K335" s="7"/>
      <c r="L335" s="7"/>
      <c r="M335" s="20"/>
    </row>
    <row r="336" spans="1:13" ht="20.25" customHeight="1">
      <c r="A336" s="19"/>
      <c r="B336" s="7"/>
      <c r="C336" s="7"/>
      <c r="D336" s="7"/>
      <c r="E336" s="7"/>
      <c r="F336" s="7"/>
      <c r="G336" s="7"/>
      <c r="H336" s="7"/>
      <c r="I336" s="7"/>
      <c r="J336" s="7"/>
      <c r="K336" s="7"/>
      <c r="L336" s="7"/>
      <c r="M336" s="20"/>
    </row>
    <row r="337" spans="1:13" ht="20.25" customHeight="1">
      <c r="A337" s="19"/>
      <c r="B337" s="7"/>
      <c r="C337" s="7"/>
      <c r="D337" s="7"/>
      <c r="E337" s="7"/>
      <c r="F337" s="7"/>
      <c r="G337" s="7"/>
      <c r="H337" s="7"/>
      <c r="I337" s="7"/>
      <c r="J337" s="7"/>
      <c r="K337" s="7"/>
      <c r="L337" s="7"/>
      <c r="M337" s="20"/>
    </row>
    <row r="338" spans="1:13" ht="20.25" customHeight="1">
      <c r="A338" s="19"/>
      <c r="B338" s="7"/>
      <c r="C338" s="7"/>
      <c r="D338" s="7"/>
      <c r="E338" s="7"/>
      <c r="F338" s="7"/>
      <c r="G338" s="7"/>
      <c r="H338" s="7"/>
      <c r="I338" s="7"/>
      <c r="J338" s="7"/>
      <c r="K338" s="7"/>
      <c r="L338" s="7"/>
      <c r="M338" s="20"/>
    </row>
    <row r="339" spans="1:13" ht="20.25" customHeight="1">
      <c r="A339" s="19"/>
      <c r="B339" s="7"/>
      <c r="C339" s="7"/>
      <c r="D339" s="7"/>
      <c r="E339" s="7"/>
      <c r="F339" s="7"/>
      <c r="G339" s="7"/>
      <c r="H339" s="7"/>
      <c r="I339" s="7"/>
      <c r="J339" s="7"/>
      <c r="K339" s="7"/>
      <c r="L339" s="7"/>
      <c r="M339" s="20"/>
    </row>
    <row r="340" spans="1:13" ht="20.25" customHeight="1">
      <c r="A340" s="19"/>
      <c r="B340" s="7"/>
      <c r="C340" s="7"/>
      <c r="D340" s="7"/>
      <c r="E340" s="7"/>
      <c r="F340" s="7"/>
      <c r="G340" s="7"/>
      <c r="H340" s="7"/>
      <c r="I340" s="7"/>
      <c r="J340" s="7"/>
      <c r="K340" s="7"/>
      <c r="L340" s="7"/>
      <c r="M340" s="20"/>
    </row>
    <row r="341" spans="1:13" ht="20.25" customHeight="1">
      <c r="A341" s="19"/>
      <c r="B341" s="7"/>
      <c r="C341" s="7"/>
      <c r="D341" s="7"/>
      <c r="E341" s="7"/>
      <c r="F341" s="7"/>
      <c r="G341" s="7"/>
      <c r="H341" s="7"/>
      <c r="I341" s="7"/>
      <c r="J341" s="7"/>
      <c r="K341" s="7"/>
      <c r="L341" s="7"/>
      <c r="M341" s="20"/>
    </row>
    <row r="342" spans="1:13" ht="20.25" customHeight="1">
      <c r="A342" s="19"/>
      <c r="B342" s="7"/>
      <c r="C342" s="7"/>
      <c r="D342" s="7"/>
      <c r="E342" s="7"/>
      <c r="F342" s="7"/>
      <c r="G342" s="7"/>
      <c r="H342" s="7"/>
      <c r="I342" s="7"/>
      <c r="J342" s="7"/>
      <c r="K342" s="7"/>
      <c r="L342" s="7"/>
      <c r="M342" s="20"/>
    </row>
    <row r="343" spans="1:13" ht="20.25" customHeight="1">
      <c r="A343" s="19"/>
      <c r="B343" s="7"/>
      <c r="C343" s="7"/>
      <c r="D343" s="7"/>
      <c r="E343" s="7"/>
      <c r="F343" s="7"/>
      <c r="G343" s="7"/>
      <c r="H343" s="7"/>
      <c r="I343" s="7"/>
      <c r="J343" s="7"/>
      <c r="K343" s="7"/>
      <c r="L343" s="7"/>
      <c r="M343" s="20"/>
    </row>
    <row r="344" spans="1:13" ht="20.25" customHeight="1">
      <c r="A344" s="19"/>
      <c r="B344" s="7"/>
      <c r="C344" s="7"/>
      <c r="D344" s="7"/>
      <c r="E344" s="7"/>
      <c r="F344" s="7"/>
      <c r="G344" s="7"/>
      <c r="H344" s="7"/>
      <c r="I344" s="7"/>
      <c r="J344" s="7"/>
      <c r="K344" s="7"/>
      <c r="L344" s="7"/>
      <c r="M344" s="20"/>
    </row>
    <row r="345" spans="1:13" ht="20.25" customHeight="1">
      <c r="A345" s="19"/>
      <c r="B345" s="7"/>
      <c r="C345" s="7"/>
      <c r="D345" s="7"/>
      <c r="E345" s="7"/>
      <c r="F345" s="7"/>
      <c r="G345" s="7"/>
      <c r="H345" s="7"/>
      <c r="I345" s="7"/>
      <c r="J345" s="7"/>
      <c r="K345" s="7"/>
      <c r="L345" s="7"/>
      <c r="M345" s="20"/>
    </row>
    <row r="346" spans="1:13" ht="20.25" customHeight="1">
      <c r="A346" s="19"/>
      <c r="B346" s="7"/>
      <c r="C346" s="7"/>
      <c r="D346" s="7"/>
      <c r="E346" s="7"/>
      <c r="F346" s="7"/>
      <c r="G346" s="7"/>
      <c r="H346" s="7"/>
      <c r="I346" s="7"/>
      <c r="J346" s="7"/>
      <c r="K346" s="7"/>
      <c r="L346" s="7"/>
      <c r="M346" s="20"/>
    </row>
    <row r="347" spans="1:13" ht="20.25" customHeight="1">
      <c r="A347" s="19"/>
      <c r="B347" s="7"/>
      <c r="C347" s="7"/>
      <c r="D347" s="7"/>
      <c r="E347" s="7"/>
      <c r="F347" s="7"/>
      <c r="G347" s="7"/>
      <c r="H347" s="7"/>
      <c r="I347" s="7"/>
      <c r="J347" s="7"/>
      <c r="K347" s="7"/>
      <c r="L347" s="7"/>
      <c r="M347" s="20"/>
    </row>
    <row r="348" spans="1:13" ht="20.25" customHeight="1">
      <c r="A348" s="19"/>
      <c r="B348" s="7"/>
      <c r="C348" s="7"/>
      <c r="D348" s="7"/>
      <c r="E348" s="7"/>
      <c r="F348" s="7"/>
      <c r="G348" s="7"/>
      <c r="H348" s="7"/>
      <c r="I348" s="7"/>
      <c r="J348" s="7"/>
      <c r="K348" s="7"/>
      <c r="L348" s="7"/>
      <c r="M348" s="20"/>
    </row>
    <row r="349" spans="1:13" ht="20.25" customHeight="1">
      <c r="A349" s="19"/>
      <c r="B349" s="7"/>
      <c r="C349" s="7"/>
      <c r="D349" s="7"/>
      <c r="E349" s="7"/>
      <c r="F349" s="7"/>
      <c r="G349" s="7"/>
      <c r="H349" s="7"/>
      <c r="I349" s="7"/>
      <c r="J349" s="7"/>
      <c r="K349" s="7"/>
      <c r="L349" s="7"/>
      <c r="M349" s="20"/>
    </row>
    <row r="350" spans="1:13" ht="20.25" customHeight="1">
      <c r="A350" s="19"/>
      <c r="B350" s="7"/>
      <c r="C350" s="7"/>
      <c r="D350" s="7"/>
      <c r="E350" s="7"/>
      <c r="F350" s="7"/>
      <c r="G350" s="7"/>
      <c r="H350" s="7"/>
      <c r="I350" s="7"/>
      <c r="J350" s="7"/>
      <c r="K350" s="7"/>
      <c r="L350" s="7"/>
      <c r="M350" s="20"/>
    </row>
    <row r="351" spans="1:13" ht="20.25" customHeight="1">
      <c r="A351" s="19"/>
      <c r="B351" s="7"/>
      <c r="C351" s="7"/>
      <c r="D351" s="7"/>
      <c r="E351" s="7"/>
      <c r="F351" s="7"/>
      <c r="G351" s="7"/>
      <c r="H351" s="7"/>
      <c r="I351" s="7"/>
      <c r="J351" s="7"/>
      <c r="K351" s="7"/>
      <c r="L351" s="7"/>
      <c r="M351" s="20"/>
    </row>
    <row r="352" spans="1:13" ht="20.25" customHeight="1">
      <c r="A352" s="19"/>
      <c r="B352" s="7"/>
      <c r="C352" s="7"/>
      <c r="D352" s="7"/>
      <c r="E352" s="7"/>
      <c r="F352" s="7"/>
      <c r="G352" s="7"/>
      <c r="H352" s="7"/>
      <c r="I352" s="7"/>
      <c r="J352" s="7"/>
      <c r="K352" s="7"/>
      <c r="L352" s="7"/>
      <c r="M352" s="20"/>
    </row>
    <row r="353" spans="1:13" ht="20.25" customHeight="1">
      <c r="A353" s="19"/>
      <c r="B353" s="7"/>
      <c r="C353" s="7"/>
      <c r="D353" s="7"/>
      <c r="E353" s="7"/>
      <c r="F353" s="7"/>
      <c r="G353" s="7"/>
      <c r="H353" s="7"/>
      <c r="I353" s="7"/>
      <c r="J353" s="7"/>
      <c r="K353" s="7"/>
      <c r="L353" s="7"/>
      <c r="M353" s="20"/>
    </row>
    <row r="354" spans="1:13" ht="20.25" customHeight="1">
      <c r="A354" s="19"/>
      <c r="B354" s="7"/>
      <c r="C354" s="7"/>
      <c r="D354" s="7"/>
      <c r="E354" s="7"/>
      <c r="F354" s="7"/>
      <c r="G354" s="7"/>
      <c r="H354" s="7"/>
      <c r="I354" s="7"/>
      <c r="J354" s="7"/>
      <c r="K354" s="7"/>
      <c r="L354" s="7"/>
      <c r="M354" s="20"/>
    </row>
    <row r="355" spans="1:13" ht="20.25" customHeight="1">
      <c r="A355" s="19"/>
      <c r="B355" s="7"/>
      <c r="C355" s="7"/>
      <c r="D355" s="7"/>
      <c r="E355" s="7"/>
      <c r="F355" s="7"/>
      <c r="G355" s="7"/>
      <c r="H355" s="7"/>
      <c r="I355" s="7"/>
      <c r="J355" s="7"/>
      <c r="K355" s="7"/>
      <c r="L355" s="7"/>
      <c r="M355" s="20"/>
    </row>
    <row r="356" spans="1:13" ht="20.25" customHeight="1">
      <c r="A356" s="19"/>
      <c r="B356" s="7"/>
      <c r="C356" s="7"/>
      <c r="D356" s="7"/>
      <c r="E356" s="7"/>
      <c r="F356" s="7"/>
      <c r="G356" s="7"/>
      <c r="H356" s="7"/>
      <c r="I356" s="7"/>
      <c r="J356" s="7"/>
      <c r="K356" s="7"/>
      <c r="L356" s="7"/>
      <c r="M356" s="20"/>
    </row>
    <row r="357" spans="1:13" ht="20.25" customHeight="1">
      <c r="A357" s="19"/>
      <c r="B357" s="7"/>
      <c r="C357" s="7"/>
      <c r="D357" s="7"/>
      <c r="E357" s="7"/>
      <c r="F357" s="7"/>
      <c r="G357" s="7"/>
      <c r="H357" s="7"/>
      <c r="I357" s="7"/>
      <c r="J357" s="7"/>
      <c r="K357" s="7"/>
      <c r="L357" s="7"/>
      <c r="M357" s="20"/>
    </row>
    <row r="358" spans="1:13" ht="20.25" customHeight="1">
      <c r="A358" s="19"/>
      <c r="B358" s="7"/>
      <c r="C358" s="7"/>
      <c r="D358" s="7"/>
      <c r="E358" s="7"/>
      <c r="F358" s="7"/>
      <c r="G358" s="7"/>
      <c r="H358" s="7"/>
      <c r="I358" s="7"/>
      <c r="J358" s="7"/>
      <c r="K358" s="7"/>
      <c r="L358" s="7"/>
      <c r="M358" s="20"/>
    </row>
    <row r="359" spans="1:13" ht="20.25" customHeight="1">
      <c r="A359" s="19"/>
      <c r="B359" s="7"/>
      <c r="C359" s="7"/>
      <c r="D359" s="7"/>
      <c r="E359" s="7"/>
      <c r="F359" s="7"/>
      <c r="G359" s="7"/>
      <c r="H359" s="7"/>
      <c r="I359" s="7"/>
      <c r="J359" s="7"/>
      <c r="K359" s="7"/>
      <c r="L359" s="7"/>
      <c r="M359" s="20"/>
    </row>
    <row r="360" spans="1:13" ht="20.25" customHeight="1">
      <c r="A360" s="19"/>
      <c r="B360" s="7"/>
      <c r="C360" s="7"/>
      <c r="D360" s="7"/>
      <c r="E360" s="7"/>
      <c r="F360" s="7"/>
      <c r="G360" s="7"/>
      <c r="H360" s="7"/>
      <c r="I360" s="7"/>
      <c r="J360" s="7"/>
      <c r="K360" s="7"/>
      <c r="L360" s="7"/>
      <c r="M360" s="20"/>
    </row>
    <row r="361" spans="1:13" ht="20.25" customHeight="1">
      <c r="A361" s="19"/>
      <c r="B361" s="7"/>
      <c r="C361" s="7"/>
      <c r="D361" s="7"/>
      <c r="E361" s="7"/>
      <c r="F361" s="7"/>
      <c r="G361" s="7"/>
      <c r="H361" s="7"/>
      <c r="I361" s="7"/>
      <c r="J361" s="7"/>
      <c r="K361" s="7"/>
      <c r="L361" s="7"/>
      <c r="M361" s="20"/>
    </row>
    <row r="362" spans="1:13" ht="20.25" customHeight="1">
      <c r="A362" s="19"/>
      <c r="B362" s="7"/>
      <c r="C362" s="7"/>
      <c r="D362" s="7"/>
      <c r="E362" s="7"/>
      <c r="F362" s="7"/>
      <c r="G362" s="7"/>
      <c r="H362" s="7"/>
      <c r="I362" s="7"/>
      <c r="J362" s="7"/>
      <c r="K362" s="7"/>
      <c r="L362" s="7"/>
      <c r="M362" s="20"/>
    </row>
    <row r="363" spans="1:13" ht="20.25" customHeight="1">
      <c r="A363" s="19"/>
      <c r="B363" s="7"/>
      <c r="C363" s="7"/>
      <c r="D363" s="7"/>
      <c r="E363" s="7"/>
      <c r="F363" s="7"/>
      <c r="G363" s="7"/>
      <c r="H363" s="7"/>
      <c r="I363" s="7"/>
      <c r="J363" s="7"/>
      <c r="K363" s="7"/>
      <c r="L363" s="7"/>
      <c r="M363" s="20"/>
    </row>
    <row r="364" spans="1:13" ht="20.25" customHeight="1">
      <c r="A364" s="19"/>
      <c r="B364" s="7"/>
      <c r="C364" s="7"/>
      <c r="D364" s="7"/>
      <c r="E364" s="7"/>
      <c r="F364" s="7"/>
      <c r="G364" s="7"/>
      <c r="H364" s="7"/>
      <c r="I364" s="7"/>
      <c r="J364" s="7"/>
      <c r="K364" s="7"/>
      <c r="L364" s="7"/>
      <c r="M364" s="20"/>
    </row>
    <row r="365" spans="1:13" ht="20.25" customHeight="1">
      <c r="A365" s="19"/>
      <c r="B365" s="7"/>
      <c r="C365" s="7"/>
      <c r="D365" s="7"/>
      <c r="E365" s="7"/>
      <c r="F365" s="7"/>
      <c r="G365" s="7"/>
      <c r="H365" s="7"/>
      <c r="I365" s="7"/>
      <c r="J365" s="7"/>
      <c r="K365" s="7"/>
      <c r="L365" s="7"/>
      <c r="M365" s="20"/>
    </row>
    <row r="366" spans="1:13" ht="20.25" customHeight="1">
      <c r="A366" s="19"/>
      <c r="B366" s="7"/>
      <c r="C366" s="7"/>
      <c r="D366" s="7"/>
      <c r="E366" s="7"/>
      <c r="F366" s="7"/>
      <c r="G366" s="7"/>
      <c r="H366" s="7"/>
      <c r="I366" s="7"/>
      <c r="J366" s="7"/>
      <c r="K366" s="7"/>
      <c r="L366" s="7"/>
      <c r="M366" s="20"/>
    </row>
    <row r="367" spans="1:13" ht="20.25" customHeight="1">
      <c r="A367" s="19"/>
      <c r="B367" s="7"/>
      <c r="C367" s="7"/>
      <c r="D367" s="7"/>
      <c r="E367" s="7"/>
      <c r="F367" s="7"/>
      <c r="G367" s="7"/>
      <c r="H367" s="7"/>
      <c r="I367" s="7"/>
      <c r="J367" s="7"/>
      <c r="K367" s="7"/>
      <c r="L367" s="7"/>
      <c r="M367" s="20"/>
    </row>
    <row r="368" spans="1:13" ht="20.25" customHeight="1">
      <c r="A368" s="19"/>
      <c r="B368" s="7"/>
      <c r="C368" s="7"/>
      <c r="D368" s="7"/>
      <c r="E368" s="7"/>
      <c r="F368" s="7"/>
      <c r="G368" s="7"/>
      <c r="H368" s="7"/>
      <c r="I368" s="7"/>
      <c r="J368" s="7"/>
      <c r="K368" s="7"/>
      <c r="L368" s="7"/>
      <c r="M368" s="20"/>
    </row>
    <row r="369" spans="1:13" ht="20.25" customHeight="1">
      <c r="A369" s="19"/>
      <c r="B369" s="7"/>
      <c r="C369" s="7"/>
      <c r="D369" s="7"/>
      <c r="E369" s="7"/>
      <c r="F369" s="7"/>
      <c r="G369" s="7"/>
      <c r="H369" s="7"/>
      <c r="I369" s="7"/>
      <c r="J369" s="7"/>
      <c r="K369" s="7"/>
      <c r="L369" s="7"/>
      <c r="M369" s="20"/>
    </row>
    <row r="370" spans="1:13" ht="20.25" customHeight="1">
      <c r="A370" s="19"/>
      <c r="B370" s="7"/>
      <c r="C370" s="7"/>
      <c r="D370" s="7"/>
      <c r="E370" s="7"/>
      <c r="F370" s="7"/>
      <c r="G370" s="7"/>
      <c r="H370" s="7"/>
      <c r="I370" s="7"/>
      <c r="J370" s="7"/>
      <c r="K370" s="7"/>
      <c r="L370" s="7"/>
      <c r="M370" s="20"/>
    </row>
    <row r="371" spans="1:13" ht="20.25" customHeight="1">
      <c r="A371" s="19"/>
      <c r="B371" s="7"/>
      <c r="C371" s="7"/>
      <c r="D371" s="7"/>
      <c r="E371" s="7"/>
      <c r="F371" s="7"/>
      <c r="G371" s="7"/>
      <c r="H371" s="7"/>
      <c r="I371" s="7"/>
      <c r="J371" s="7"/>
      <c r="K371" s="7"/>
      <c r="L371" s="7"/>
      <c r="M371" s="20"/>
    </row>
    <row r="372" spans="1:13" ht="20.25" customHeight="1">
      <c r="A372" s="19"/>
      <c r="B372" s="7"/>
      <c r="C372" s="7"/>
      <c r="D372" s="7"/>
      <c r="E372" s="7"/>
      <c r="F372" s="7"/>
      <c r="G372" s="7"/>
      <c r="H372" s="7"/>
      <c r="I372" s="7"/>
      <c r="J372" s="7"/>
      <c r="K372" s="7"/>
      <c r="L372" s="7"/>
      <c r="M372" s="20"/>
    </row>
    <row r="373" spans="1:13" ht="20.25" customHeight="1">
      <c r="A373" s="19"/>
      <c r="B373" s="7"/>
      <c r="C373" s="7"/>
      <c r="D373" s="7"/>
      <c r="E373" s="7"/>
      <c r="F373" s="7"/>
      <c r="G373" s="7"/>
      <c r="H373" s="7"/>
      <c r="I373" s="7"/>
      <c r="J373" s="7"/>
      <c r="K373" s="7"/>
      <c r="L373" s="7"/>
      <c r="M373" s="20"/>
    </row>
    <row r="374" spans="1:13" ht="20.25" customHeight="1">
      <c r="A374" s="19"/>
      <c r="B374" s="7"/>
      <c r="C374" s="7"/>
      <c r="D374" s="7"/>
      <c r="E374" s="7"/>
      <c r="F374" s="7"/>
      <c r="G374" s="7"/>
      <c r="H374" s="7"/>
      <c r="I374" s="7"/>
      <c r="J374" s="7"/>
      <c r="K374" s="7"/>
      <c r="L374" s="7"/>
      <c r="M374" s="20"/>
    </row>
    <row r="375" spans="1:13" ht="20.25" customHeight="1">
      <c r="A375" s="19"/>
      <c r="B375" s="7"/>
      <c r="C375" s="7"/>
      <c r="D375" s="7"/>
      <c r="E375" s="7"/>
      <c r="F375" s="7"/>
      <c r="G375" s="7"/>
      <c r="H375" s="7"/>
      <c r="I375" s="7"/>
      <c r="J375" s="7"/>
      <c r="K375" s="7"/>
      <c r="L375" s="7"/>
      <c r="M375" s="20"/>
    </row>
    <row r="376" spans="1:13" ht="20.25" customHeight="1">
      <c r="A376" s="19"/>
      <c r="B376" s="7"/>
      <c r="C376" s="7"/>
      <c r="D376" s="7"/>
      <c r="E376" s="7"/>
      <c r="F376" s="7"/>
      <c r="G376" s="7"/>
      <c r="H376" s="7"/>
      <c r="I376" s="7"/>
      <c r="J376" s="7"/>
      <c r="K376" s="7"/>
      <c r="L376" s="7"/>
      <c r="M376" s="20"/>
    </row>
    <row r="377" spans="1:13" ht="20.25" customHeight="1">
      <c r="A377" s="19"/>
      <c r="B377" s="7"/>
      <c r="C377" s="7"/>
      <c r="D377" s="7"/>
      <c r="E377" s="7"/>
      <c r="F377" s="7"/>
      <c r="G377" s="7"/>
      <c r="H377" s="7"/>
      <c r="I377" s="7"/>
      <c r="J377" s="7"/>
      <c r="K377" s="7"/>
      <c r="L377" s="7"/>
      <c r="M377" s="20"/>
    </row>
    <row r="378" spans="1:13" ht="20.25" customHeight="1">
      <c r="A378" s="19"/>
      <c r="B378" s="7"/>
      <c r="C378" s="7"/>
      <c r="D378" s="7"/>
      <c r="E378" s="7"/>
      <c r="F378" s="7"/>
      <c r="G378" s="7"/>
      <c r="H378" s="7"/>
      <c r="I378" s="7"/>
      <c r="J378" s="7"/>
      <c r="K378" s="7"/>
      <c r="L378" s="7"/>
      <c r="M378" s="20"/>
    </row>
    <row r="379" spans="1:13" ht="20.25" customHeight="1">
      <c r="A379" s="19"/>
      <c r="B379" s="7"/>
      <c r="C379" s="7"/>
      <c r="D379" s="7"/>
      <c r="E379" s="7"/>
      <c r="F379" s="7"/>
      <c r="G379" s="7"/>
      <c r="H379" s="7"/>
      <c r="I379" s="7"/>
      <c r="J379" s="7"/>
      <c r="K379" s="7"/>
      <c r="L379" s="7"/>
      <c r="M379" s="20"/>
    </row>
    <row r="380" spans="1:13" ht="20.25" customHeight="1">
      <c r="A380" s="19"/>
      <c r="B380" s="7"/>
      <c r="C380" s="7"/>
      <c r="D380" s="7"/>
      <c r="E380" s="7"/>
      <c r="F380" s="7"/>
      <c r="G380" s="7"/>
      <c r="H380" s="7"/>
      <c r="I380" s="7"/>
      <c r="J380" s="7"/>
      <c r="K380" s="7"/>
      <c r="L380" s="7"/>
      <c r="M380" s="20"/>
    </row>
    <row r="381" spans="1:13" ht="20.25" customHeight="1">
      <c r="A381" s="19"/>
      <c r="B381" s="7"/>
      <c r="C381" s="7"/>
      <c r="D381" s="7"/>
      <c r="E381" s="7"/>
      <c r="F381" s="7"/>
      <c r="G381" s="7"/>
      <c r="H381" s="7"/>
      <c r="I381" s="7"/>
      <c r="J381" s="7"/>
      <c r="K381" s="7"/>
      <c r="L381" s="7"/>
      <c r="M381" s="20"/>
    </row>
    <row r="382" spans="1:13" ht="20.25" customHeight="1">
      <c r="A382" s="19"/>
      <c r="B382" s="7"/>
      <c r="C382" s="7"/>
      <c r="D382" s="7"/>
      <c r="E382" s="7"/>
      <c r="F382" s="7"/>
      <c r="G382" s="7"/>
      <c r="H382" s="7"/>
      <c r="I382" s="7"/>
      <c r="J382" s="7"/>
      <c r="K382" s="7"/>
      <c r="L382" s="7"/>
      <c r="M382" s="20"/>
    </row>
    <row r="383" spans="1:13" ht="20.25" customHeight="1">
      <c r="A383" s="19"/>
      <c r="B383" s="7"/>
      <c r="C383" s="7"/>
      <c r="D383" s="7"/>
      <c r="E383" s="7"/>
      <c r="F383" s="7"/>
      <c r="G383" s="7"/>
      <c r="H383" s="7"/>
      <c r="I383" s="7"/>
      <c r="J383" s="7"/>
      <c r="K383" s="7"/>
      <c r="L383" s="7"/>
      <c r="M383" s="20"/>
    </row>
    <row r="384" spans="1:13" ht="20.25" customHeight="1">
      <c r="A384" s="19"/>
      <c r="B384" s="7"/>
      <c r="C384" s="7"/>
      <c r="D384" s="7"/>
      <c r="E384" s="7"/>
      <c r="F384" s="7"/>
      <c r="G384" s="7"/>
      <c r="H384" s="7"/>
      <c r="I384" s="7"/>
      <c r="J384" s="7"/>
      <c r="K384" s="7"/>
      <c r="L384" s="7"/>
      <c r="M384" s="20"/>
    </row>
    <row r="385" spans="1:13" ht="20.25" customHeight="1">
      <c r="A385" s="19"/>
      <c r="B385" s="7"/>
      <c r="C385" s="7"/>
      <c r="D385" s="7"/>
      <c r="E385" s="7"/>
      <c r="F385" s="7"/>
      <c r="G385" s="7"/>
      <c r="H385" s="7"/>
      <c r="I385" s="7"/>
      <c r="J385" s="7"/>
      <c r="K385" s="7"/>
      <c r="L385" s="7"/>
      <c r="M385" s="20"/>
    </row>
    <row r="386" spans="1:13" ht="20.25" customHeight="1">
      <c r="A386" s="19"/>
      <c r="B386" s="7"/>
      <c r="C386" s="7"/>
      <c r="D386" s="7"/>
      <c r="E386" s="7"/>
      <c r="F386" s="7"/>
      <c r="G386" s="7"/>
      <c r="H386" s="7"/>
      <c r="I386" s="7"/>
      <c r="J386" s="7"/>
      <c r="K386" s="7"/>
      <c r="L386" s="7"/>
      <c r="M386" s="20"/>
    </row>
    <row r="387" spans="1:13" ht="20.25" customHeight="1">
      <c r="A387" s="19"/>
      <c r="B387" s="7"/>
      <c r="C387" s="7"/>
      <c r="D387" s="7"/>
      <c r="E387" s="7"/>
      <c r="F387" s="7"/>
      <c r="G387" s="7"/>
      <c r="H387" s="7"/>
      <c r="I387" s="7"/>
      <c r="J387" s="7"/>
      <c r="K387" s="7"/>
      <c r="L387" s="7"/>
      <c r="M387" s="20"/>
    </row>
    <row r="388" spans="1:13" ht="20.25" customHeight="1">
      <c r="A388" s="19"/>
      <c r="B388" s="7"/>
      <c r="C388" s="7"/>
      <c r="D388" s="7"/>
      <c r="E388" s="7"/>
      <c r="F388" s="7"/>
      <c r="G388" s="7"/>
      <c r="H388" s="7"/>
      <c r="I388" s="7"/>
      <c r="J388" s="7"/>
      <c r="K388" s="7"/>
      <c r="L388" s="7"/>
      <c r="M388" s="20"/>
    </row>
    <row r="389" spans="1:13" ht="20.25" customHeight="1">
      <c r="A389" s="19"/>
      <c r="B389" s="7"/>
      <c r="C389" s="7"/>
      <c r="D389" s="7"/>
      <c r="E389" s="7"/>
      <c r="F389" s="7"/>
      <c r="G389" s="7"/>
      <c r="H389" s="7"/>
      <c r="I389" s="7"/>
      <c r="J389" s="7"/>
      <c r="K389" s="7"/>
      <c r="L389" s="7"/>
      <c r="M389" s="20"/>
    </row>
    <row r="390" spans="1:13" ht="20.25" customHeight="1">
      <c r="A390" s="19"/>
      <c r="B390" s="7"/>
      <c r="C390" s="7"/>
      <c r="D390" s="7"/>
      <c r="E390" s="7"/>
      <c r="F390" s="7"/>
      <c r="G390" s="7"/>
      <c r="H390" s="7"/>
      <c r="I390" s="7"/>
      <c r="J390" s="7"/>
      <c r="K390" s="7"/>
      <c r="L390" s="7"/>
      <c r="M390" s="20"/>
    </row>
    <row r="391" spans="1:13" ht="20.25" customHeight="1">
      <c r="A391" s="19"/>
      <c r="B391" s="7"/>
      <c r="C391" s="7"/>
      <c r="D391" s="7"/>
      <c r="E391" s="7"/>
      <c r="F391" s="7"/>
      <c r="G391" s="7"/>
      <c r="H391" s="7"/>
      <c r="I391" s="7"/>
      <c r="J391" s="7"/>
      <c r="K391" s="7"/>
      <c r="L391" s="7"/>
      <c r="M391" s="20"/>
    </row>
    <row r="392" spans="1:13" ht="20.25" customHeight="1">
      <c r="A392" s="19"/>
      <c r="B392" s="7"/>
      <c r="C392" s="7"/>
      <c r="D392" s="7"/>
      <c r="E392" s="7"/>
      <c r="F392" s="7"/>
      <c r="G392" s="7"/>
      <c r="H392" s="7"/>
      <c r="I392" s="7"/>
      <c r="J392" s="7"/>
      <c r="K392" s="7"/>
      <c r="L392" s="7"/>
      <c r="M392" s="20"/>
    </row>
    <row r="393" spans="1:13" ht="20.25" customHeight="1">
      <c r="A393" s="19"/>
      <c r="B393" s="7"/>
      <c r="C393" s="7"/>
      <c r="D393" s="7"/>
      <c r="E393" s="7"/>
      <c r="F393" s="7"/>
      <c r="G393" s="7"/>
      <c r="H393" s="7"/>
      <c r="I393" s="7"/>
      <c r="J393" s="7"/>
      <c r="K393" s="7"/>
      <c r="L393" s="7"/>
      <c r="M393" s="20"/>
    </row>
    <row r="394" spans="1:13" ht="20.25" customHeight="1">
      <c r="A394" s="19"/>
      <c r="B394" s="7"/>
      <c r="C394" s="7"/>
      <c r="D394" s="7"/>
      <c r="E394" s="7"/>
      <c r="F394" s="7"/>
      <c r="G394" s="7"/>
      <c r="H394" s="7"/>
      <c r="I394" s="7"/>
      <c r="J394" s="7"/>
      <c r="K394" s="7"/>
      <c r="L394" s="7"/>
      <c r="M394" s="20"/>
    </row>
    <row r="395" spans="1:13" ht="20.25" customHeight="1">
      <c r="A395" s="19"/>
      <c r="B395" s="7"/>
      <c r="C395" s="7"/>
      <c r="D395" s="7"/>
      <c r="E395" s="7"/>
      <c r="F395" s="7"/>
      <c r="G395" s="7"/>
      <c r="H395" s="7"/>
      <c r="I395" s="7"/>
      <c r="J395" s="7"/>
      <c r="K395" s="7"/>
      <c r="L395" s="7"/>
      <c r="M395" s="20"/>
    </row>
    <row r="396" spans="1:13" ht="20.25" customHeight="1">
      <c r="A396" s="19"/>
      <c r="B396" s="7"/>
      <c r="C396" s="7"/>
      <c r="D396" s="7"/>
      <c r="E396" s="7"/>
      <c r="F396" s="7"/>
      <c r="G396" s="7"/>
      <c r="H396" s="7"/>
      <c r="I396" s="7"/>
      <c r="J396" s="7"/>
      <c r="K396" s="7"/>
      <c r="L396" s="7"/>
      <c r="M396" s="20"/>
    </row>
    <row r="397" spans="1:13" ht="20.25" customHeight="1">
      <c r="A397" s="19"/>
      <c r="B397" s="7"/>
      <c r="C397" s="7"/>
      <c r="D397" s="7"/>
      <c r="E397" s="7"/>
      <c r="F397" s="7"/>
      <c r="G397" s="7"/>
      <c r="H397" s="7"/>
      <c r="I397" s="7"/>
      <c r="J397" s="7"/>
      <c r="K397" s="7"/>
      <c r="L397" s="7"/>
      <c r="M397" s="20"/>
    </row>
    <row r="398" spans="1:13" ht="20.25" customHeight="1">
      <c r="A398" s="19"/>
      <c r="B398" s="7"/>
      <c r="C398" s="7"/>
      <c r="D398" s="7"/>
      <c r="E398" s="7"/>
      <c r="F398" s="7"/>
      <c r="G398" s="7"/>
      <c r="H398" s="7"/>
      <c r="I398" s="7"/>
      <c r="J398" s="7"/>
      <c r="K398" s="7"/>
      <c r="L398" s="7"/>
      <c r="M398" s="20"/>
    </row>
    <row r="399" spans="1:13" ht="20.25" customHeight="1">
      <c r="A399" s="19"/>
      <c r="B399" s="7"/>
      <c r="C399" s="7"/>
      <c r="D399" s="7"/>
      <c r="E399" s="7"/>
      <c r="F399" s="7"/>
      <c r="G399" s="7"/>
      <c r="H399" s="7"/>
      <c r="I399" s="7"/>
      <c r="J399" s="7"/>
      <c r="K399" s="7"/>
      <c r="L399" s="7"/>
      <c r="M399" s="20"/>
    </row>
    <row r="400" spans="1:13" ht="20.25" customHeight="1">
      <c r="A400" s="19"/>
      <c r="B400" s="7"/>
      <c r="C400" s="7"/>
      <c r="D400" s="7"/>
      <c r="E400" s="7"/>
      <c r="F400" s="7"/>
      <c r="G400" s="7"/>
      <c r="H400" s="7"/>
      <c r="I400" s="7"/>
      <c r="J400" s="7"/>
      <c r="K400" s="7"/>
      <c r="L400" s="7"/>
      <c r="M400" s="20"/>
    </row>
    <row r="401" spans="1:13" ht="20.25" customHeight="1">
      <c r="A401" s="19"/>
      <c r="B401" s="7"/>
      <c r="C401" s="7"/>
      <c r="D401" s="7"/>
      <c r="E401" s="7"/>
      <c r="F401" s="7"/>
      <c r="G401" s="7"/>
      <c r="H401" s="7"/>
      <c r="I401" s="7"/>
      <c r="J401" s="7"/>
      <c r="K401" s="7"/>
      <c r="L401" s="7"/>
      <c r="M401" s="20"/>
    </row>
    <row r="402" spans="1:13" ht="20.25" customHeight="1">
      <c r="A402" s="19"/>
      <c r="B402" s="7"/>
      <c r="C402" s="7"/>
      <c r="D402" s="7"/>
      <c r="E402" s="7"/>
      <c r="F402" s="7"/>
      <c r="G402" s="7"/>
      <c r="H402" s="7"/>
      <c r="I402" s="7"/>
      <c r="J402" s="7"/>
      <c r="K402" s="7"/>
      <c r="L402" s="7"/>
      <c r="M402" s="20"/>
    </row>
    <row r="403" spans="1:13" ht="20.25" customHeight="1">
      <c r="A403" s="19"/>
      <c r="B403" s="7"/>
      <c r="C403" s="7"/>
      <c r="D403" s="7"/>
      <c r="E403" s="7"/>
      <c r="F403" s="7"/>
      <c r="G403" s="7"/>
      <c r="H403" s="7"/>
      <c r="I403" s="7"/>
      <c r="J403" s="7"/>
      <c r="K403" s="7"/>
      <c r="L403" s="7"/>
      <c r="M403" s="20"/>
    </row>
    <row r="404" spans="1:13" ht="20.25" customHeight="1">
      <c r="A404" s="19"/>
      <c r="B404" s="7"/>
      <c r="C404" s="7"/>
      <c r="D404" s="7"/>
      <c r="E404" s="7"/>
      <c r="F404" s="7"/>
      <c r="G404" s="7"/>
      <c r="H404" s="7"/>
      <c r="I404" s="7"/>
      <c r="J404" s="7"/>
      <c r="K404" s="7"/>
      <c r="L404" s="7"/>
      <c r="M404" s="20"/>
    </row>
    <row r="405" spans="1:13" ht="20.25" customHeight="1">
      <c r="A405" s="19"/>
      <c r="B405" s="7"/>
      <c r="C405" s="7"/>
      <c r="D405" s="7"/>
      <c r="E405" s="7"/>
      <c r="F405" s="7"/>
      <c r="G405" s="7"/>
      <c r="H405" s="7"/>
      <c r="I405" s="7"/>
      <c r="J405" s="7"/>
      <c r="K405" s="7"/>
      <c r="L405" s="7"/>
      <c r="M405" s="20"/>
    </row>
  </sheetData>
  <mergeCells count="27">
    <mergeCell ref="A8:M8"/>
    <mergeCell ref="A9:M9"/>
    <mergeCell ref="D6:E6"/>
    <mergeCell ref="F6:H6"/>
    <mergeCell ref="I6:J6"/>
    <mergeCell ref="K6:M6"/>
    <mergeCell ref="D7:E7"/>
    <mergeCell ref="F7:H7"/>
    <mergeCell ref="I7:J7"/>
    <mergeCell ref="K7:M7"/>
    <mergeCell ref="D4:E4"/>
    <mergeCell ref="F4:H4"/>
    <mergeCell ref="I4:J4"/>
    <mergeCell ref="K4:M4"/>
    <mergeCell ref="D5:E5"/>
    <mergeCell ref="F5:H5"/>
    <mergeCell ref="I5:J5"/>
    <mergeCell ref="K5:M5"/>
    <mergeCell ref="D3:E3"/>
    <mergeCell ref="F3:H3"/>
    <mergeCell ref="I3:J3"/>
    <mergeCell ref="K3:M3"/>
    <mergeCell ref="A1:M1"/>
    <mergeCell ref="D2:E2"/>
    <mergeCell ref="F2:H2"/>
    <mergeCell ref="I2:J2"/>
    <mergeCell ref="K2:M2"/>
  </mergeCells>
  <printOptions horizontalCentered="1"/>
  <pageMargins left="0.25" right="0.25" top="0.75" bottom="0.75" header="0.3" footer="0.3"/>
  <pageSetup scale="31" fitToHeight="5" orientation="landscape" horizontalDpi="300" verticalDpi="300" r:id="rId1"/>
  <headerFooter>
    <oddFooter>&amp;L&amp;F&amp;C&amp;A&amp;R&amp;D&amp;T</oddFooter>
  </headerFooter>
  <rowBreaks count="1" manualBreakCount="1">
    <brk id="59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6FE8A3-9FF1-4DDF-A200-12E20FE4619C}">
  <sheetPr>
    <tabColor theme="4" tint="0.59999389629810485"/>
    <pageSetUpPr fitToPage="1"/>
  </sheetPr>
  <dimension ref="A1:S51"/>
  <sheetViews>
    <sheetView topLeftCell="A4" zoomScale="65" zoomScaleNormal="65" zoomScalePageLayoutView="90" workbookViewId="0">
      <selection activeCell="D20" sqref="D20"/>
    </sheetView>
  </sheetViews>
  <sheetFormatPr defaultColWidth="11.1640625" defaultRowHeight="15.5"/>
  <cols>
    <col min="1" max="1" width="3.6640625" customWidth="1"/>
    <col min="2" max="2" width="39.1640625" customWidth="1"/>
    <col min="3" max="3" width="33.5" customWidth="1"/>
    <col min="4" max="4" width="37.25" customWidth="1"/>
    <col min="5" max="5" width="27" customWidth="1"/>
    <col min="6" max="6" width="6.6640625" customWidth="1"/>
    <col min="20" max="20" width="0.6640625" customWidth="1"/>
  </cols>
  <sheetData>
    <row r="1" spans="1:19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</row>
    <row r="2" spans="1:19" s="2" customFormat="1" ht="18.5">
      <c r="A2" s="127"/>
      <c r="B2" s="127"/>
      <c r="C2" s="127"/>
      <c r="D2" s="127"/>
      <c r="E2" s="127"/>
      <c r="F2" s="127"/>
      <c r="G2" s="5"/>
      <c r="H2" s="187" t="str">
        <f>'M-COVER PAGE'!D2</f>
        <v>Factory</v>
      </c>
      <c r="I2" s="188"/>
      <c r="J2" s="131">
        <f>'M-COVER PAGE'!F2</f>
        <v>0</v>
      </c>
      <c r="K2" s="132"/>
      <c r="L2" s="189"/>
      <c r="M2" s="190" t="str">
        <f>'M-COVER PAGE'!I2</f>
        <v>Sample size</v>
      </c>
      <c r="N2" s="188"/>
      <c r="O2" s="130" t="str">
        <f>'M-COVER PAGE'!K2</f>
        <v>M</v>
      </c>
      <c r="P2" s="130"/>
      <c r="Q2" s="215"/>
      <c r="R2" s="134" t="s">
        <v>22</v>
      </c>
      <c r="S2" s="135"/>
    </row>
    <row r="3" spans="1:19" s="2" customFormat="1" ht="18.5">
      <c r="A3" s="127"/>
      <c r="B3" s="127"/>
      <c r="C3" s="127"/>
      <c r="D3" s="127"/>
      <c r="E3" s="127"/>
      <c r="F3" s="127"/>
      <c r="G3" s="5"/>
      <c r="H3" s="163" t="str">
        <f>'M-COVER PAGE'!D3</f>
        <v xml:space="preserve">Style </v>
      </c>
      <c r="I3" s="164"/>
      <c r="J3" s="184" t="str">
        <f>'M-COVER PAGE'!F3</f>
        <v>MSCHF</v>
      </c>
      <c r="K3" s="185"/>
      <c r="L3" s="186"/>
      <c r="M3" s="168" t="str">
        <f>'M-COVER PAGE'!I3</f>
        <v xml:space="preserve">Size range </v>
      </c>
      <c r="N3" s="164"/>
      <c r="O3" s="106" t="str">
        <f>'M-COVER PAGE'!K3</f>
        <v>XS - XL</v>
      </c>
      <c r="P3" s="106"/>
      <c r="Q3" s="214"/>
      <c r="R3" s="136"/>
      <c r="S3" s="137"/>
    </row>
    <row r="4" spans="1:19" s="2" customFormat="1" ht="18.5">
      <c r="A4" s="127"/>
      <c r="B4" s="127"/>
      <c r="C4" s="127"/>
      <c r="D4" s="127"/>
      <c r="E4" s="127"/>
      <c r="F4" s="127"/>
      <c r="G4" s="5"/>
      <c r="H4" s="163" t="str">
        <f>'M-COVER PAGE'!D4</f>
        <v>Description</v>
      </c>
      <c r="I4" s="164"/>
      <c r="J4" s="124" t="str">
        <f>'M-COVER PAGE'!F4</f>
        <v>GAIP DROP SHELL JACKET</v>
      </c>
      <c r="K4" s="125"/>
      <c r="L4" s="181"/>
      <c r="M4" s="168">
        <f>'M-COVER PAGE'!I4</f>
        <v>0</v>
      </c>
      <c r="N4" s="164"/>
      <c r="O4" s="106">
        <f>'M-COVER PAGE'!K4</f>
        <v>0</v>
      </c>
      <c r="P4" s="106"/>
      <c r="Q4" s="214"/>
      <c r="R4" s="138"/>
      <c r="S4" s="139"/>
    </row>
    <row r="5" spans="1:19" s="2" customFormat="1" ht="18.5">
      <c r="A5" s="127"/>
      <c r="B5" s="127"/>
      <c r="C5" s="127"/>
      <c r="D5" s="127"/>
      <c r="E5" s="127"/>
      <c r="F5" s="127"/>
      <c r="G5" s="6"/>
      <c r="H5" s="182" t="str">
        <f>'M-COVER PAGE'!D5</f>
        <v>Season</v>
      </c>
      <c r="I5" s="183"/>
      <c r="J5" s="124" t="str">
        <f>'M-COVER PAGE'!F5</f>
        <v>BIG TECH RUNNER</v>
      </c>
      <c r="K5" s="125"/>
      <c r="L5" s="181"/>
      <c r="M5" s="168" t="str">
        <f>'M-COVER PAGE'!I5</f>
        <v>Sample due date</v>
      </c>
      <c r="N5" s="164"/>
      <c r="O5" s="106">
        <f>'M-COVER PAGE'!K5</f>
        <v>0</v>
      </c>
      <c r="P5" s="106"/>
      <c r="Q5" s="214"/>
      <c r="R5" s="138"/>
      <c r="S5" s="139"/>
    </row>
    <row r="6" spans="1:19" s="2" customFormat="1" ht="18.5">
      <c r="A6" s="127"/>
      <c r="B6" s="127"/>
      <c r="C6" s="127"/>
      <c r="D6" s="127"/>
      <c r="E6" s="127"/>
      <c r="F6" s="127"/>
      <c r="G6" s="5"/>
      <c r="H6" s="163" t="str">
        <f>'M-COVER PAGE'!D6</f>
        <v>Date created</v>
      </c>
      <c r="I6" s="164"/>
      <c r="J6" s="165">
        <f>'M-COVER PAGE'!F6</f>
        <v>45368</v>
      </c>
      <c r="K6" s="166"/>
      <c r="L6" s="167"/>
      <c r="M6" s="168" t="str">
        <f>'M-COVER PAGE'!I6</f>
        <v>Reference style</v>
      </c>
      <c r="N6" s="164"/>
      <c r="O6" s="212">
        <f>'M-COVER PAGE'!K6</f>
        <v>0</v>
      </c>
      <c r="P6" s="212"/>
      <c r="Q6" s="213"/>
      <c r="R6" s="140"/>
      <c r="S6" s="141"/>
    </row>
    <row r="7" spans="1:19" s="2" customFormat="1" ht="19" thickBot="1">
      <c r="A7" s="127"/>
      <c r="B7" s="127"/>
      <c r="C7" s="127"/>
      <c r="D7" s="127"/>
      <c r="E7" s="127"/>
      <c r="F7" s="127"/>
      <c r="G7" s="5"/>
      <c r="H7" s="172" t="str">
        <f>'M-COVER PAGE'!D7</f>
        <v>Date revised</v>
      </c>
      <c r="I7" s="173"/>
      <c r="J7" s="174" t="str">
        <f>'M-COVER PAGE'!F7</f>
        <v>5/14/2024, 5/23/24</v>
      </c>
      <c r="K7" s="175"/>
      <c r="L7" s="176"/>
      <c r="M7" s="177" t="str">
        <f>'M-COVER PAGE'!I7</f>
        <v>STATUS</v>
      </c>
      <c r="N7" s="173"/>
      <c r="O7" s="210" t="str">
        <f>'M-COVER PAGE'!K7</f>
        <v>SUBMIT PROTO</v>
      </c>
      <c r="P7" s="210"/>
      <c r="Q7" s="211"/>
      <c r="R7" s="142"/>
      <c r="S7" s="143"/>
    </row>
    <row r="8" spans="1:19" ht="9" customHeight="1">
      <c r="A8" s="108"/>
      <c r="B8" s="108"/>
      <c r="C8" s="108"/>
      <c r="D8" s="108"/>
      <c r="E8" s="108"/>
      <c r="F8" s="108"/>
      <c r="G8" s="108"/>
      <c r="H8" s="108"/>
      <c r="I8" s="108"/>
      <c r="J8" s="108"/>
      <c r="K8" s="108"/>
      <c r="L8" s="108"/>
      <c r="M8" s="108"/>
      <c r="N8" s="108"/>
      <c r="O8" s="108"/>
      <c r="P8" s="108"/>
      <c r="Q8" s="108"/>
      <c r="R8" s="108"/>
      <c r="S8" s="108"/>
    </row>
    <row r="9" spans="1:19" ht="24" thickBot="1">
      <c r="A9" s="194"/>
      <c r="B9" s="194"/>
      <c r="C9" s="194"/>
      <c r="D9" s="194"/>
      <c r="E9" s="194"/>
      <c r="F9" s="194"/>
      <c r="G9" s="110" t="s">
        <v>34</v>
      </c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  <c r="S9" s="110"/>
    </row>
    <row r="10" spans="1:19" s="3" customFormat="1">
      <c r="A10" s="195" t="s">
        <v>24</v>
      </c>
      <c r="B10" s="196"/>
      <c r="C10" s="201" t="s">
        <v>25</v>
      </c>
      <c r="D10" s="201" t="s">
        <v>243</v>
      </c>
      <c r="E10" s="201" t="s">
        <v>26</v>
      </c>
      <c r="F10" s="81" t="s">
        <v>35</v>
      </c>
      <c r="G10" s="24">
        <v>45368</v>
      </c>
      <c r="H10" s="24">
        <v>45426</v>
      </c>
      <c r="I10" s="24"/>
      <c r="J10" s="24"/>
      <c r="K10" s="24"/>
      <c r="L10" s="24"/>
      <c r="M10" s="24"/>
      <c r="N10" s="24"/>
      <c r="O10" s="24"/>
      <c r="P10" s="24"/>
      <c r="Q10" s="24"/>
      <c r="R10" s="24"/>
      <c r="S10" s="25"/>
    </row>
    <row r="11" spans="1:19" ht="15.5" customHeight="1">
      <c r="A11" s="197"/>
      <c r="B11" s="198"/>
      <c r="C11" s="202"/>
      <c r="D11" s="202"/>
      <c r="E11" s="202"/>
      <c r="F11" s="44" t="s">
        <v>27</v>
      </c>
      <c r="G11" s="204" t="s">
        <v>183</v>
      </c>
      <c r="H11" s="204" t="s">
        <v>36</v>
      </c>
      <c r="I11" s="89" t="s">
        <v>37</v>
      </c>
      <c r="J11" s="89" t="s">
        <v>38</v>
      </c>
      <c r="K11" s="89" t="s">
        <v>39</v>
      </c>
      <c r="L11" s="89" t="s">
        <v>40</v>
      </c>
      <c r="M11" s="89" t="s">
        <v>41</v>
      </c>
      <c r="N11" s="89" t="s">
        <v>42</v>
      </c>
      <c r="O11" s="89" t="s">
        <v>43</v>
      </c>
      <c r="P11" s="89" t="s">
        <v>44</v>
      </c>
      <c r="Q11" s="89" t="s">
        <v>45</v>
      </c>
      <c r="R11" s="206" t="s">
        <v>46</v>
      </c>
      <c r="S11" s="208" t="s">
        <v>47</v>
      </c>
    </row>
    <row r="12" spans="1:19">
      <c r="A12" s="199"/>
      <c r="B12" s="200"/>
      <c r="C12" s="203"/>
      <c r="D12" s="203"/>
      <c r="E12" s="203"/>
      <c r="F12" s="45" t="s">
        <v>48</v>
      </c>
      <c r="G12" s="205"/>
      <c r="H12" s="205"/>
      <c r="I12" s="90"/>
      <c r="J12" s="90"/>
      <c r="K12" s="90"/>
      <c r="L12" s="90"/>
      <c r="M12" s="90"/>
      <c r="N12" s="90"/>
      <c r="O12" s="90"/>
      <c r="P12" s="90"/>
      <c r="Q12" s="90"/>
      <c r="R12" s="207"/>
      <c r="S12" s="209"/>
    </row>
    <row r="13" spans="1:19">
      <c r="A13" s="51"/>
      <c r="B13" s="1" t="s">
        <v>143</v>
      </c>
      <c r="C13" s="11" t="s">
        <v>49</v>
      </c>
      <c r="D13" s="1" t="s">
        <v>213</v>
      </c>
      <c r="E13" s="11" t="s">
        <v>50</v>
      </c>
      <c r="F13" s="46">
        <v>0.5</v>
      </c>
      <c r="G13" s="91">
        <v>29</v>
      </c>
      <c r="H13" s="9">
        <v>29</v>
      </c>
      <c r="I13" s="9"/>
      <c r="J13" s="9"/>
      <c r="K13" s="9"/>
      <c r="L13" s="9"/>
      <c r="M13" s="9"/>
      <c r="N13" s="9"/>
      <c r="O13" s="9"/>
      <c r="P13" s="9"/>
      <c r="Q13" s="9"/>
      <c r="R13" s="9"/>
      <c r="S13" s="27"/>
    </row>
    <row r="14" spans="1:19">
      <c r="A14" s="51"/>
      <c r="B14" s="1" t="s">
        <v>144</v>
      </c>
      <c r="C14" s="11" t="s">
        <v>49</v>
      </c>
      <c r="D14" s="1" t="s">
        <v>214</v>
      </c>
      <c r="E14" s="11"/>
      <c r="F14" s="46">
        <v>0.5</v>
      </c>
      <c r="G14" s="91">
        <v>31</v>
      </c>
      <c r="H14" s="9">
        <v>31</v>
      </c>
      <c r="I14" s="9"/>
      <c r="J14" s="9"/>
      <c r="K14" s="9"/>
      <c r="L14" s="9"/>
      <c r="M14" s="9"/>
      <c r="N14" s="9"/>
      <c r="O14" s="9"/>
      <c r="P14" s="9"/>
      <c r="Q14" s="9"/>
      <c r="R14" s="9"/>
      <c r="S14" s="27"/>
    </row>
    <row r="15" spans="1:19">
      <c r="A15" s="26"/>
      <c r="B15" s="1" t="s">
        <v>51</v>
      </c>
      <c r="C15" s="11" t="s">
        <v>52</v>
      </c>
      <c r="D15" s="1" t="s">
        <v>215</v>
      </c>
      <c r="E15" s="11" t="s">
        <v>53</v>
      </c>
      <c r="F15" s="46">
        <v>0.625</v>
      </c>
      <c r="G15" s="91">
        <v>47</v>
      </c>
      <c r="H15" s="9">
        <v>47</v>
      </c>
      <c r="I15" s="9"/>
      <c r="J15" s="9"/>
      <c r="K15" s="9"/>
      <c r="L15" s="9"/>
      <c r="M15" s="9"/>
      <c r="N15" s="9"/>
      <c r="O15" s="9"/>
      <c r="P15" s="9"/>
      <c r="Q15" s="9"/>
      <c r="R15" s="9"/>
      <c r="S15" s="27"/>
    </row>
    <row r="16" spans="1:19">
      <c r="A16" s="26"/>
      <c r="B16" s="1" t="s">
        <v>54</v>
      </c>
      <c r="C16" s="11" t="s">
        <v>175</v>
      </c>
      <c r="D16" s="1" t="s">
        <v>216</v>
      </c>
      <c r="E16" s="11" t="s">
        <v>55</v>
      </c>
      <c r="F16" s="46">
        <v>0.375</v>
      </c>
      <c r="G16" s="91">
        <v>19.5</v>
      </c>
      <c r="H16" s="9">
        <v>19.5</v>
      </c>
      <c r="I16" s="9"/>
      <c r="J16" s="9"/>
      <c r="K16" s="9"/>
      <c r="L16" s="9"/>
      <c r="M16" s="9"/>
      <c r="N16" s="9"/>
      <c r="O16" s="9"/>
      <c r="P16" s="9"/>
      <c r="Q16" s="9"/>
      <c r="R16" s="9"/>
      <c r="S16" s="27"/>
    </row>
    <row r="17" spans="1:19">
      <c r="A17" s="26"/>
      <c r="B17" s="1" t="s">
        <v>56</v>
      </c>
      <c r="C17" s="11"/>
      <c r="D17" s="1" t="s">
        <v>217</v>
      </c>
      <c r="E17" s="11" t="s">
        <v>57</v>
      </c>
      <c r="F17" s="46">
        <v>0.625</v>
      </c>
      <c r="G17" s="91">
        <v>45</v>
      </c>
      <c r="H17" s="9">
        <v>45</v>
      </c>
      <c r="I17" s="9"/>
      <c r="J17" s="9"/>
      <c r="K17" s="9"/>
      <c r="L17" s="9"/>
      <c r="M17" s="9"/>
      <c r="N17" s="9"/>
      <c r="O17" s="9"/>
      <c r="P17" s="9"/>
      <c r="Q17" s="9"/>
      <c r="R17" s="9"/>
      <c r="S17" s="27"/>
    </row>
    <row r="18" spans="1:19">
      <c r="A18" s="26"/>
      <c r="B18" s="1" t="s">
        <v>58</v>
      </c>
      <c r="C18" s="11" t="s">
        <v>145</v>
      </c>
      <c r="D18" s="1" t="s">
        <v>218</v>
      </c>
      <c r="E18" s="11" t="s">
        <v>59</v>
      </c>
      <c r="F18" s="46">
        <v>0.625</v>
      </c>
      <c r="G18" s="91">
        <v>45</v>
      </c>
      <c r="H18" s="9">
        <v>45</v>
      </c>
      <c r="I18" s="9"/>
      <c r="J18" s="9"/>
      <c r="K18" s="9"/>
      <c r="L18" s="9"/>
      <c r="M18" s="9"/>
      <c r="N18" s="9"/>
      <c r="O18" s="9"/>
      <c r="P18" s="9"/>
      <c r="Q18" s="9"/>
      <c r="R18" s="9"/>
      <c r="S18" s="27"/>
    </row>
    <row r="19" spans="1:19">
      <c r="A19" s="26"/>
      <c r="B19" s="1" t="s">
        <v>147</v>
      </c>
      <c r="C19" s="11" t="s">
        <v>148</v>
      </c>
      <c r="D19" s="1" t="s">
        <v>219</v>
      </c>
      <c r="E19" s="11" t="s">
        <v>60</v>
      </c>
      <c r="F19" s="46">
        <v>0.125</v>
      </c>
      <c r="G19" s="91">
        <v>1.25</v>
      </c>
      <c r="H19" s="9">
        <v>1.25</v>
      </c>
      <c r="I19" s="9"/>
      <c r="J19" s="9"/>
      <c r="K19" s="9"/>
      <c r="L19" s="9"/>
      <c r="M19" s="9"/>
      <c r="N19" s="9"/>
      <c r="O19" s="9"/>
      <c r="P19" s="9"/>
      <c r="Q19" s="9"/>
      <c r="R19" s="9"/>
      <c r="S19" s="27"/>
    </row>
    <row r="20" spans="1:19">
      <c r="A20" s="26"/>
      <c r="B20" s="1" t="s">
        <v>149</v>
      </c>
      <c r="C20" s="11" t="s">
        <v>70</v>
      </c>
      <c r="D20" s="1" t="s">
        <v>220</v>
      </c>
      <c r="E20" s="11"/>
      <c r="F20" s="46">
        <v>0.375</v>
      </c>
      <c r="G20" s="91">
        <v>19.25</v>
      </c>
      <c r="H20" s="9"/>
      <c r="I20" s="9"/>
      <c r="J20" s="9"/>
      <c r="K20" s="9"/>
      <c r="L20" s="9"/>
      <c r="M20" s="9"/>
      <c r="N20" s="9"/>
      <c r="O20" s="9"/>
      <c r="P20" s="9"/>
      <c r="Q20" s="9"/>
      <c r="R20" s="9"/>
      <c r="S20" s="27"/>
    </row>
    <row r="21" spans="1:19">
      <c r="A21" s="26"/>
      <c r="B21" s="1" t="s">
        <v>150</v>
      </c>
      <c r="C21" s="11" t="s">
        <v>70</v>
      </c>
      <c r="D21" s="1" t="s">
        <v>221</v>
      </c>
      <c r="E21" s="11"/>
      <c r="F21" s="46">
        <v>0.375</v>
      </c>
      <c r="G21" s="91">
        <v>20</v>
      </c>
      <c r="H21" s="9"/>
      <c r="I21" s="9"/>
      <c r="J21" s="9"/>
      <c r="K21" s="9"/>
      <c r="L21" s="9"/>
      <c r="M21" s="9"/>
      <c r="N21" s="9"/>
      <c r="O21" s="9"/>
      <c r="P21" s="9"/>
      <c r="Q21" s="9"/>
      <c r="R21" s="9"/>
      <c r="S21" s="27"/>
    </row>
    <row r="22" spans="1:19">
      <c r="A22" s="26"/>
      <c r="B22" s="1" t="s">
        <v>61</v>
      </c>
      <c r="C22" s="11" t="s">
        <v>151</v>
      </c>
      <c r="D22" s="1" t="s">
        <v>222</v>
      </c>
      <c r="E22" s="11" t="s">
        <v>62</v>
      </c>
      <c r="F22" s="46">
        <v>0.125</v>
      </c>
      <c r="G22" s="91">
        <v>1.5</v>
      </c>
      <c r="H22" s="9">
        <v>1.5</v>
      </c>
      <c r="I22" s="9"/>
      <c r="J22" s="9"/>
      <c r="K22" s="9"/>
      <c r="L22" s="9"/>
      <c r="M22" s="9"/>
      <c r="N22" s="9"/>
      <c r="O22" s="9"/>
      <c r="P22" s="9"/>
      <c r="Q22" s="9"/>
      <c r="R22" s="9"/>
      <c r="S22" s="27"/>
    </row>
    <row r="23" spans="1:19">
      <c r="A23" s="26"/>
      <c r="B23" s="1" t="s">
        <v>64</v>
      </c>
      <c r="C23" s="11" t="s">
        <v>176</v>
      </c>
      <c r="D23" s="1" t="s">
        <v>223</v>
      </c>
      <c r="E23" s="13" t="s">
        <v>63</v>
      </c>
      <c r="F23" s="46">
        <v>0.5</v>
      </c>
      <c r="G23" s="91">
        <v>37</v>
      </c>
      <c r="H23" s="9">
        <v>35</v>
      </c>
      <c r="I23" s="9"/>
      <c r="J23" s="9"/>
      <c r="K23" s="9"/>
      <c r="L23" s="9"/>
      <c r="M23" s="9"/>
      <c r="N23" s="9"/>
      <c r="O23" s="9"/>
      <c r="P23" s="9"/>
      <c r="Q23" s="9"/>
      <c r="R23" s="9"/>
      <c r="S23" s="27"/>
    </row>
    <row r="24" spans="1:19">
      <c r="A24" s="26"/>
      <c r="B24" s="1" t="s">
        <v>65</v>
      </c>
      <c r="C24" s="11" t="s">
        <v>52</v>
      </c>
      <c r="D24" s="1" t="s">
        <v>224</v>
      </c>
      <c r="E24" s="13" t="s">
        <v>66</v>
      </c>
      <c r="F24" s="46">
        <v>0.375</v>
      </c>
      <c r="G24" s="91">
        <v>20</v>
      </c>
      <c r="H24" s="9">
        <v>20</v>
      </c>
      <c r="I24" s="9"/>
      <c r="J24" s="9"/>
      <c r="K24" s="9"/>
      <c r="L24" s="9"/>
      <c r="M24" s="9"/>
      <c r="N24" s="9"/>
      <c r="O24" s="9"/>
      <c r="P24" s="9"/>
      <c r="Q24" s="9"/>
      <c r="R24" s="9"/>
      <c r="S24" s="27"/>
    </row>
    <row r="25" spans="1:19">
      <c r="A25" s="26"/>
      <c r="B25" s="1" t="s">
        <v>152</v>
      </c>
      <c r="C25" s="11" t="s">
        <v>153</v>
      </c>
      <c r="D25" s="1" t="s">
        <v>225</v>
      </c>
      <c r="E25" s="15"/>
      <c r="F25" s="46">
        <v>0.25</v>
      </c>
      <c r="G25" s="91">
        <v>10.5</v>
      </c>
      <c r="H25" s="9">
        <v>10.5</v>
      </c>
      <c r="I25" s="9"/>
      <c r="J25" s="9"/>
      <c r="K25" s="9"/>
      <c r="L25" s="9"/>
      <c r="M25" s="9"/>
      <c r="N25" s="9"/>
      <c r="O25" s="9"/>
      <c r="P25" s="9"/>
      <c r="Q25" s="9"/>
      <c r="R25" s="9"/>
      <c r="S25" s="27"/>
    </row>
    <row r="26" spans="1:19">
      <c r="A26" s="26"/>
      <c r="B26" s="1" t="s">
        <v>67</v>
      </c>
      <c r="C26" s="11" t="s">
        <v>70</v>
      </c>
      <c r="D26" s="1" t="s">
        <v>226</v>
      </c>
      <c r="E26" s="14" t="s">
        <v>68</v>
      </c>
      <c r="F26" s="46">
        <v>0.25</v>
      </c>
      <c r="G26" s="91">
        <v>15.5</v>
      </c>
      <c r="H26" s="9">
        <v>14.75</v>
      </c>
      <c r="I26" s="9"/>
      <c r="J26" s="9"/>
      <c r="K26" s="9"/>
      <c r="L26" s="9"/>
      <c r="M26" s="9"/>
      <c r="N26" s="9"/>
      <c r="O26" s="9"/>
      <c r="P26" s="9"/>
      <c r="Q26" s="9"/>
      <c r="R26" s="9"/>
      <c r="S26" s="27"/>
    </row>
    <row r="27" spans="1:19">
      <c r="A27" s="26"/>
      <c r="B27" s="12" t="s">
        <v>154</v>
      </c>
      <c r="C27" s="94" t="s">
        <v>208</v>
      </c>
      <c r="D27" s="1"/>
      <c r="E27" s="14"/>
      <c r="F27" s="46"/>
      <c r="G27" s="91"/>
      <c r="H27" s="9">
        <v>9.25</v>
      </c>
      <c r="I27" s="9"/>
      <c r="J27" s="9"/>
      <c r="K27" s="9"/>
      <c r="L27" s="9"/>
      <c r="M27" s="9"/>
      <c r="N27" s="9"/>
      <c r="O27" s="9"/>
      <c r="P27" s="9"/>
      <c r="Q27" s="9"/>
      <c r="R27" s="9"/>
      <c r="S27" s="27"/>
    </row>
    <row r="28" spans="1:19">
      <c r="A28" s="26"/>
      <c r="B28" s="12" t="s">
        <v>154</v>
      </c>
      <c r="C28" s="94" t="s">
        <v>209</v>
      </c>
      <c r="D28" s="1" t="s">
        <v>227</v>
      </c>
      <c r="E28" s="13" t="s">
        <v>69</v>
      </c>
      <c r="F28" s="46">
        <v>0.25</v>
      </c>
      <c r="G28" s="91">
        <v>12</v>
      </c>
      <c r="H28" s="9">
        <v>10.5</v>
      </c>
      <c r="I28" s="9"/>
      <c r="J28" s="9"/>
      <c r="K28" s="9"/>
      <c r="L28" s="9"/>
      <c r="M28" s="9"/>
      <c r="N28" s="9"/>
      <c r="O28" s="9"/>
      <c r="P28" s="9"/>
      <c r="Q28" s="9"/>
      <c r="R28" s="9"/>
      <c r="S28" s="27"/>
    </row>
    <row r="29" spans="1:19">
      <c r="A29" s="26"/>
      <c r="B29" s="1" t="s">
        <v>155</v>
      </c>
      <c r="C29" s="11" t="s">
        <v>148</v>
      </c>
      <c r="D29" s="1" t="s">
        <v>228</v>
      </c>
      <c r="E29" s="13" t="s">
        <v>71</v>
      </c>
      <c r="F29" s="46">
        <v>0.125</v>
      </c>
      <c r="G29" s="91">
        <v>1.25</v>
      </c>
      <c r="H29" s="9">
        <v>1.25</v>
      </c>
      <c r="I29" s="9"/>
      <c r="J29" s="9"/>
      <c r="K29" s="9"/>
      <c r="L29" s="9"/>
      <c r="M29" s="9"/>
      <c r="N29" s="9"/>
      <c r="O29" s="9"/>
      <c r="P29" s="9"/>
      <c r="Q29" s="9"/>
      <c r="R29" s="9"/>
      <c r="S29" s="27"/>
    </row>
    <row r="30" spans="1:19" s="92" customFormat="1">
      <c r="A30" s="95"/>
      <c r="B30" s="96" t="s">
        <v>178</v>
      </c>
      <c r="C30" s="97"/>
      <c r="D30" s="96"/>
      <c r="E30" s="98"/>
      <c r="F30" s="99"/>
      <c r="G30" s="100" t="s">
        <v>179</v>
      </c>
      <c r="H30" s="101" t="s">
        <v>179</v>
      </c>
      <c r="I30" s="101"/>
      <c r="J30" s="101"/>
      <c r="K30" s="101"/>
      <c r="L30" s="101"/>
      <c r="M30" s="101"/>
      <c r="N30" s="101"/>
      <c r="O30" s="101"/>
      <c r="P30" s="101"/>
      <c r="Q30" s="101"/>
      <c r="R30" s="101"/>
      <c r="S30" s="102"/>
    </row>
    <row r="31" spans="1:19" s="92" customFormat="1">
      <c r="A31" s="95"/>
      <c r="B31" s="96" t="s">
        <v>177</v>
      </c>
      <c r="C31" s="97"/>
      <c r="D31" s="96" t="s">
        <v>229</v>
      </c>
      <c r="E31" s="98"/>
      <c r="F31" s="99"/>
      <c r="G31" s="100" t="s">
        <v>179</v>
      </c>
      <c r="H31" s="101" t="s">
        <v>179</v>
      </c>
      <c r="I31" s="101"/>
      <c r="J31" s="101"/>
      <c r="K31" s="101"/>
      <c r="L31" s="101"/>
      <c r="M31" s="101"/>
      <c r="N31" s="101"/>
      <c r="O31" s="101"/>
      <c r="P31" s="101"/>
      <c r="Q31" s="101"/>
      <c r="R31" s="101"/>
      <c r="S31" s="102"/>
    </row>
    <row r="32" spans="1:19">
      <c r="A32" s="26"/>
      <c r="B32" s="1" t="s">
        <v>72</v>
      </c>
      <c r="C32" s="11" t="s">
        <v>73</v>
      </c>
      <c r="D32" s="1" t="s">
        <v>229</v>
      </c>
      <c r="E32" s="13" t="s">
        <v>74</v>
      </c>
      <c r="F32" s="46">
        <v>0.125</v>
      </c>
      <c r="G32" s="91">
        <v>8.5</v>
      </c>
      <c r="H32" s="9">
        <v>8.75</v>
      </c>
      <c r="I32" s="9"/>
      <c r="J32" s="9"/>
      <c r="K32" s="9"/>
      <c r="L32" s="9"/>
      <c r="M32" s="9"/>
      <c r="N32" s="9"/>
      <c r="O32" s="9"/>
      <c r="P32" s="9"/>
      <c r="Q32" s="9"/>
      <c r="R32" s="9"/>
      <c r="S32" s="27"/>
    </row>
    <row r="33" spans="1:19">
      <c r="A33" s="26"/>
      <c r="B33" s="1" t="s">
        <v>75</v>
      </c>
      <c r="C33" s="11" t="s">
        <v>76</v>
      </c>
      <c r="D33" s="1" t="s">
        <v>230</v>
      </c>
      <c r="E33" s="13" t="s">
        <v>77</v>
      </c>
      <c r="F33" s="46">
        <v>0.124</v>
      </c>
      <c r="G33" s="91">
        <v>3.75</v>
      </c>
      <c r="H33" s="9">
        <v>3.75</v>
      </c>
      <c r="I33" s="9"/>
      <c r="J33" s="9"/>
      <c r="K33" s="9"/>
      <c r="L33" s="9"/>
      <c r="M33" s="9"/>
      <c r="N33" s="9"/>
      <c r="O33" s="9"/>
      <c r="P33" s="9"/>
      <c r="Q33" s="9"/>
      <c r="R33" s="9"/>
      <c r="S33" s="27"/>
    </row>
    <row r="34" spans="1:19">
      <c r="A34" s="26"/>
      <c r="B34" s="1" t="s">
        <v>78</v>
      </c>
      <c r="C34" s="11" t="s">
        <v>76</v>
      </c>
      <c r="D34" s="1" t="s">
        <v>231</v>
      </c>
      <c r="E34" s="13" t="s">
        <v>79</v>
      </c>
      <c r="F34" s="46">
        <v>0.125</v>
      </c>
      <c r="G34" s="91">
        <v>0.75</v>
      </c>
      <c r="H34" s="9">
        <v>0.75</v>
      </c>
      <c r="I34" s="9"/>
      <c r="J34" s="9"/>
      <c r="K34" s="9"/>
      <c r="L34" s="9"/>
      <c r="M34" s="9"/>
      <c r="N34" s="9"/>
      <c r="O34" s="9"/>
      <c r="P34" s="9"/>
      <c r="Q34" s="9"/>
      <c r="R34" s="9"/>
      <c r="S34" s="27"/>
    </row>
    <row r="35" spans="1:19" s="92" customFormat="1">
      <c r="A35" s="95"/>
      <c r="B35" s="96" t="s">
        <v>156</v>
      </c>
      <c r="C35" s="97" t="s">
        <v>49</v>
      </c>
      <c r="D35" s="96" t="s">
        <v>232</v>
      </c>
      <c r="E35" s="98"/>
      <c r="F35" s="99">
        <v>0.25</v>
      </c>
      <c r="G35" s="100">
        <v>4.75</v>
      </c>
      <c r="H35" s="101" t="s">
        <v>184</v>
      </c>
      <c r="I35" s="101"/>
      <c r="J35" s="101"/>
      <c r="K35" s="101"/>
      <c r="L35" s="101"/>
      <c r="M35" s="101"/>
      <c r="N35" s="101"/>
      <c r="O35" s="101"/>
      <c r="P35" s="101"/>
      <c r="Q35" s="101"/>
      <c r="R35" s="101"/>
      <c r="S35" s="102"/>
    </row>
    <row r="36" spans="1:19">
      <c r="A36" s="26"/>
      <c r="B36" s="1" t="s">
        <v>210</v>
      </c>
      <c r="C36" s="11" t="s">
        <v>49</v>
      </c>
      <c r="D36" s="1" t="s">
        <v>235</v>
      </c>
      <c r="E36" s="15"/>
      <c r="F36" s="46">
        <v>0.25</v>
      </c>
      <c r="G36" s="91">
        <v>4.75</v>
      </c>
      <c r="H36" s="9">
        <v>19</v>
      </c>
      <c r="I36" s="9"/>
      <c r="J36" s="9"/>
      <c r="K36" s="9"/>
      <c r="L36" s="9"/>
      <c r="M36" s="9"/>
      <c r="N36" s="9"/>
      <c r="O36" s="9"/>
      <c r="P36" s="9"/>
      <c r="Q36" s="9"/>
      <c r="R36" s="9"/>
      <c r="S36" s="27"/>
    </row>
    <row r="37" spans="1:19">
      <c r="A37" s="26"/>
      <c r="B37" s="1" t="s">
        <v>157</v>
      </c>
      <c r="C37" s="11" t="s">
        <v>158</v>
      </c>
      <c r="D37" s="1" t="s">
        <v>236</v>
      </c>
      <c r="E37" s="13" t="s">
        <v>159</v>
      </c>
      <c r="F37" s="46">
        <v>0.125</v>
      </c>
      <c r="G37" s="91" t="s">
        <v>179</v>
      </c>
      <c r="H37" s="9" t="s">
        <v>179</v>
      </c>
      <c r="I37" s="9"/>
      <c r="J37" s="9"/>
      <c r="K37" s="9"/>
      <c r="L37" s="9"/>
      <c r="M37" s="9"/>
      <c r="N37" s="9"/>
      <c r="O37" s="9"/>
      <c r="P37" s="9"/>
      <c r="Q37" s="9"/>
      <c r="R37" s="9"/>
      <c r="S37" s="27"/>
    </row>
    <row r="38" spans="1:19">
      <c r="A38" s="26"/>
      <c r="B38" s="1" t="s">
        <v>160</v>
      </c>
      <c r="C38" s="11" t="s">
        <v>158</v>
      </c>
      <c r="D38" s="1" t="s">
        <v>237</v>
      </c>
      <c r="E38" s="13" t="s">
        <v>159</v>
      </c>
      <c r="F38" s="46">
        <v>0.125</v>
      </c>
      <c r="G38" s="91" t="s">
        <v>179</v>
      </c>
      <c r="H38" s="9" t="s">
        <v>179</v>
      </c>
      <c r="I38" s="9"/>
      <c r="J38" s="9"/>
      <c r="K38" s="9"/>
      <c r="L38" s="9"/>
      <c r="M38" s="9"/>
      <c r="N38" s="9"/>
      <c r="O38" s="9"/>
      <c r="P38" s="9"/>
      <c r="Q38" s="9"/>
      <c r="R38" s="9"/>
      <c r="S38" s="27"/>
    </row>
    <row r="39" spans="1:19">
      <c r="A39" s="26"/>
      <c r="B39" s="1" t="s">
        <v>161</v>
      </c>
      <c r="C39" s="11" t="s">
        <v>211</v>
      </c>
      <c r="D39" s="1" t="s">
        <v>238</v>
      </c>
      <c r="E39" s="13"/>
      <c r="F39" s="46">
        <v>0.125</v>
      </c>
      <c r="G39" s="91" t="s">
        <v>179</v>
      </c>
      <c r="H39" s="9">
        <v>9.25</v>
      </c>
      <c r="I39" s="9"/>
      <c r="J39" s="9"/>
      <c r="K39" s="9"/>
      <c r="L39" s="9"/>
      <c r="M39" s="9"/>
      <c r="N39" s="9"/>
      <c r="O39" s="9"/>
      <c r="P39" s="9"/>
      <c r="Q39" s="9"/>
      <c r="R39" s="9"/>
      <c r="S39" s="27"/>
    </row>
    <row r="40" spans="1:19">
      <c r="A40" s="26"/>
      <c r="B40" s="1" t="s">
        <v>162</v>
      </c>
      <c r="C40" s="11" t="s">
        <v>163</v>
      </c>
      <c r="D40" s="1" t="s">
        <v>239</v>
      </c>
      <c r="E40" s="13" t="s">
        <v>80</v>
      </c>
      <c r="F40" s="46">
        <v>0.25</v>
      </c>
      <c r="G40" s="91">
        <v>7.5</v>
      </c>
      <c r="H40" s="9">
        <v>8</v>
      </c>
      <c r="I40" s="9"/>
      <c r="J40" s="9"/>
      <c r="K40" s="9"/>
      <c r="L40" s="9"/>
      <c r="M40" s="9"/>
      <c r="N40" s="9"/>
      <c r="O40" s="9"/>
      <c r="P40" s="9"/>
      <c r="Q40" s="9"/>
      <c r="R40" s="9"/>
      <c r="S40" s="27"/>
    </row>
    <row r="41" spans="1:19">
      <c r="A41" s="26"/>
      <c r="B41" s="1" t="s">
        <v>81</v>
      </c>
      <c r="C41" s="11" t="s">
        <v>164</v>
      </c>
      <c r="D41" s="1" t="s">
        <v>233</v>
      </c>
      <c r="E41" s="15" t="s">
        <v>165</v>
      </c>
      <c r="F41" s="46">
        <v>0.25</v>
      </c>
      <c r="G41" s="91">
        <v>14.5</v>
      </c>
      <c r="H41" s="9">
        <v>14.75</v>
      </c>
      <c r="I41" s="9"/>
      <c r="J41" s="86"/>
      <c r="K41" s="86"/>
      <c r="L41" s="9"/>
      <c r="M41" s="9" t="s">
        <v>146</v>
      </c>
      <c r="N41" s="9"/>
      <c r="O41" s="9"/>
      <c r="P41" s="9"/>
      <c r="Q41" s="9"/>
      <c r="R41" s="9"/>
      <c r="S41" s="27"/>
    </row>
    <row r="42" spans="1:19">
      <c r="A42" s="26"/>
      <c r="B42" s="1" t="s">
        <v>83</v>
      </c>
      <c r="C42" s="11"/>
      <c r="D42" s="1" t="s">
        <v>234</v>
      </c>
      <c r="E42" s="15" t="s">
        <v>84</v>
      </c>
      <c r="F42" s="46">
        <v>0.25</v>
      </c>
      <c r="G42" s="91">
        <v>10.25</v>
      </c>
      <c r="H42" s="9">
        <v>10.25</v>
      </c>
      <c r="I42" s="9"/>
      <c r="J42" s="9"/>
      <c r="K42" s="9"/>
      <c r="L42" s="9"/>
      <c r="M42" s="9"/>
      <c r="N42" s="9"/>
      <c r="O42" s="9"/>
      <c r="P42" s="9"/>
      <c r="Q42" s="9"/>
      <c r="R42" s="9"/>
      <c r="S42" s="27"/>
    </row>
    <row r="43" spans="1:19">
      <c r="A43" s="26"/>
      <c r="B43" s="1" t="s">
        <v>166</v>
      </c>
      <c r="C43" s="11" t="s">
        <v>167</v>
      </c>
      <c r="D43" s="1" t="s">
        <v>240</v>
      </c>
      <c r="E43" s="15"/>
      <c r="F43" s="46"/>
      <c r="G43" s="91" t="s">
        <v>179</v>
      </c>
      <c r="H43" s="9" t="s">
        <v>179</v>
      </c>
      <c r="I43" s="9"/>
      <c r="J43" s="9"/>
      <c r="K43" s="9"/>
      <c r="L43" s="9"/>
      <c r="M43" s="9"/>
      <c r="N43" s="9" t="s">
        <v>168</v>
      </c>
      <c r="O43" s="9"/>
      <c r="P43" s="9"/>
      <c r="Q43" s="9"/>
      <c r="R43" s="9"/>
      <c r="S43" s="27"/>
    </row>
    <row r="44" spans="1:19">
      <c r="A44" s="26"/>
      <c r="B44" s="1" t="s">
        <v>166</v>
      </c>
      <c r="C44" s="11" t="s">
        <v>169</v>
      </c>
      <c r="D44" s="1" t="s">
        <v>241</v>
      </c>
      <c r="E44" s="15"/>
      <c r="F44" s="46"/>
      <c r="G44" s="91" t="s">
        <v>179</v>
      </c>
      <c r="H44" s="9" t="s">
        <v>179</v>
      </c>
      <c r="I44" s="9"/>
      <c r="J44" s="9"/>
      <c r="K44" s="9"/>
      <c r="L44" s="9"/>
      <c r="M44" s="9"/>
      <c r="N44" s="9"/>
      <c r="O44" s="9"/>
      <c r="P44" s="9"/>
      <c r="Q44" s="9"/>
      <c r="R44" s="9"/>
      <c r="S44" s="27"/>
    </row>
    <row r="45" spans="1:19">
      <c r="A45" s="26"/>
      <c r="B45" s="1" t="s">
        <v>170</v>
      </c>
      <c r="C45" s="11" t="s">
        <v>212</v>
      </c>
      <c r="D45" s="1"/>
      <c r="E45" s="15"/>
      <c r="F45" s="46"/>
      <c r="G45" s="91" t="s">
        <v>179</v>
      </c>
      <c r="H45" s="9">
        <v>6</v>
      </c>
      <c r="I45" s="9"/>
      <c r="J45" s="9"/>
      <c r="K45" s="9"/>
      <c r="L45" s="9" t="s">
        <v>146</v>
      </c>
      <c r="M45" s="9"/>
      <c r="N45" s="9"/>
      <c r="O45" s="9"/>
      <c r="P45" s="9"/>
      <c r="Q45" s="9"/>
      <c r="R45" s="9"/>
      <c r="S45" s="27"/>
    </row>
    <row r="46" spans="1:19">
      <c r="A46" s="26"/>
      <c r="B46" s="1" t="s">
        <v>171</v>
      </c>
      <c r="C46" s="11" t="s">
        <v>107</v>
      </c>
      <c r="D46" s="1"/>
      <c r="E46" s="15"/>
      <c r="F46" s="46">
        <v>0.125</v>
      </c>
      <c r="G46" s="91" t="s">
        <v>179</v>
      </c>
      <c r="H46" s="9" t="s">
        <v>179</v>
      </c>
      <c r="I46" s="9"/>
      <c r="J46" s="9"/>
      <c r="K46" s="9"/>
      <c r="L46" s="9"/>
      <c r="M46" s="9"/>
      <c r="N46" s="9"/>
      <c r="O46" s="9"/>
      <c r="P46" s="9"/>
      <c r="Q46" s="9"/>
      <c r="R46" s="9"/>
      <c r="S46" s="27"/>
    </row>
    <row r="47" spans="1:19">
      <c r="A47" s="26"/>
      <c r="B47" s="1" t="s">
        <v>172</v>
      </c>
      <c r="C47" s="11" t="s">
        <v>94</v>
      </c>
      <c r="D47" s="1"/>
      <c r="E47" s="15"/>
      <c r="F47" s="46">
        <v>0.25</v>
      </c>
      <c r="G47" s="91" t="s">
        <v>179</v>
      </c>
      <c r="H47" s="9" t="s">
        <v>179</v>
      </c>
      <c r="I47" s="9"/>
      <c r="J47" s="9"/>
      <c r="K47" s="9"/>
      <c r="L47" s="9"/>
      <c r="M47" s="9"/>
      <c r="N47" s="9" t="s">
        <v>146</v>
      </c>
      <c r="O47" s="9"/>
      <c r="P47" s="9"/>
      <c r="Q47" s="9"/>
      <c r="R47" s="9"/>
      <c r="S47" s="27"/>
    </row>
    <row r="48" spans="1:19">
      <c r="A48" s="26"/>
      <c r="B48" s="1" t="s">
        <v>85</v>
      </c>
      <c r="C48" s="11" t="s">
        <v>173</v>
      </c>
      <c r="D48" s="1" t="s">
        <v>242</v>
      </c>
      <c r="E48" s="15" t="s">
        <v>86</v>
      </c>
      <c r="F48" s="46">
        <v>0.75</v>
      </c>
      <c r="G48" s="91">
        <v>8</v>
      </c>
      <c r="H48" s="9">
        <v>8</v>
      </c>
      <c r="I48" s="9"/>
      <c r="J48" s="9"/>
      <c r="K48" s="9"/>
      <c r="L48" s="9"/>
      <c r="M48" s="9"/>
      <c r="N48" s="9"/>
      <c r="O48" s="9"/>
      <c r="P48" s="9"/>
      <c r="Q48" s="9"/>
      <c r="R48" s="9"/>
      <c r="S48" s="27"/>
    </row>
    <row r="49" spans="1:19">
      <c r="A49" s="26"/>
      <c r="B49" s="1" t="s">
        <v>174</v>
      </c>
      <c r="C49" s="11" t="s">
        <v>82</v>
      </c>
      <c r="D49" s="1"/>
      <c r="E49" s="15"/>
      <c r="F49" s="46">
        <v>0.125</v>
      </c>
      <c r="G49" s="91">
        <v>7.5</v>
      </c>
      <c r="H49" s="9">
        <v>6</v>
      </c>
      <c r="I49" s="9"/>
      <c r="J49" s="9"/>
      <c r="K49" s="9"/>
      <c r="L49" s="9"/>
      <c r="M49" s="9"/>
      <c r="N49" s="9"/>
      <c r="O49" s="9"/>
      <c r="P49" s="9"/>
      <c r="Q49" s="9"/>
      <c r="R49" s="9"/>
      <c r="S49" s="27"/>
    </row>
    <row r="50" spans="1:19">
      <c r="A50" s="26"/>
      <c r="B50" s="1"/>
      <c r="C50" s="11"/>
      <c r="D50" s="1"/>
      <c r="E50" s="13"/>
      <c r="F50" s="46"/>
      <c r="G50" s="9"/>
      <c r="H50" s="9"/>
      <c r="I50" s="9"/>
      <c r="J50" s="9"/>
      <c r="K50" s="9"/>
      <c r="L50" s="9"/>
      <c r="M50" s="9"/>
      <c r="N50" s="9"/>
      <c r="O50" s="9"/>
      <c r="P50" s="9"/>
      <c r="Q50" s="9"/>
      <c r="R50" s="9"/>
      <c r="S50" s="27"/>
    </row>
    <row r="51" spans="1:19" ht="16" thickBot="1">
      <c r="A51" s="28"/>
      <c r="B51" s="29"/>
      <c r="C51" s="30"/>
      <c r="D51" s="29"/>
      <c r="E51" s="31"/>
      <c r="F51" s="47"/>
      <c r="G51" s="32"/>
      <c r="H51" s="32"/>
      <c r="I51" s="32"/>
      <c r="J51" s="32"/>
      <c r="K51" s="32"/>
      <c r="L51" s="32"/>
      <c r="M51" s="32"/>
      <c r="N51" s="32"/>
      <c r="O51" s="32"/>
      <c r="P51" s="32"/>
      <c r="Q51" s="32"/>
      <c r="R51" s="32"/>
      <c r="S51" s="33"/>
    </row>
  </sheetData>
  <mergeCells count="38">
    <mergeCell ref="A1:S1"/>
    <mergeCell ref="A2:F7"/>
    <mergeCell ref="H2:I2"/>
    <mergeCell ref="J2:L2"/>
    <mergeCell ref="M2:N2"/>
    <mergeCell ref="O2:Q2"/>
    <mergeCell ref="R2:S7"/>
    <mergeCell ref="H3:I3"/>
    <mergeCell ref="J3:L3"/>
    <mergeCell ref="M3:N3"/>
    <mergeCell ref="O3:Q3"/>
    <mergeCell ref="H4:I4"/>
    <mergeCell ref="J4:L4"/>
    <mergeCell ref="M4:N4"/>
    <mergeCell ref="O4:Q4"/>
    <mergeCell ref="H6:I6"/>
    <mergeCell ref="J6:L6"/>
    <mergeCell ref="M6:N6"/>
    <mergeCell ref="O6:Q6"/>
    <mergeCell ref="H5:I5"/>
    <mergeCell ref="J5:L5"/>
    <mergeCell ref="M5:N5"/>
    <mergeCell ref="O5:Q5"/>
    <mergeCell ref="H7:I7"/>
    <mergeCell ref="J7:L7"/>
    <mergeCell ref="M7:N7"/>
    <mergeCell ref="O7:Q7"/>
    <mergeCell ref="A8:S8"/>
    <mergeCell ref="A9:F9"/>
    <mergeCell ref="G9:S9"/>
    <mergeCell ref="A10:B12"/>
    <mergeCell ref="C10:C12"/>
    <mergeCell ref="E10:E12"/>
    <mergeCell ref="G11:G12"/>
    <mergeCell ref="H11:H12"/>
    <mergeCell ref="R11:R12"/>
    <mergeCell ref="S11:S12"/>
    <mergeCell ref="D10:D12"/>
  </mergeCells>
  <printOptions horizontalCentered="1" verticalCentered="1"/>
  <pageMargins left="0.25" right="0.25" top="0.75" bottom="0.75" header="0.3" footer="0.3"/>
  <pageSetup scale="47" fitToHeight="2" orientation="landscape" r:id="rId1"/>
  <headerFooter>
    <oddHeader>&amp;LTOP _ LS</oddHeader>
    <oddFooter>&amp;L&amp;F&amp;C&amp;A&amp;R&amp;D&amp;T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82267A-6C95-41F6-9E20-F8EC002C1E21}">
  <sheetPr>
    <tabColor theme="4" tint="0.59999389629810485"/>
    <pageSetUpPr fitToPage="1"/>
  </sheetPr>
  <dimension ref="A1:S51"/>
  <sheetViews>
    <sheetView view="pageBreakPreview" zoomScale="60" zoomScaleNormal="100" zoomScalePageLayoutView="65" workbookViewId="0">
      <selection activeCell="D10" sqref="D1:D1048576"/>
    </sheetView>
  </sheetViews>
  <sheetFormatPr defaultColWidth="11.1640625" defaultRowHeight="15.5"/>
  <cols>
    <col min="1" max="1" width="3.6640625" customWidth="1"/>
    <col min="2" max="2" width="36.6640625" customWidth="1"/>
    <col min="3" max="3" width="27" customWidth="1"/>
    <col min="4" max="4" width="37.25" customWidth="1"/>
    <col min="5" max="5" width="28.1640625" customWidth="1"/>
    <col min="6" max="6" width="6.6640625" customWidth="1"/>
  </cols>
  <sheetData>
    <row r="1" spans="1:19" ht="16" thickBot="1">
      <c r="A1" s="218"/>
      <c r="B1" s="218"/>
      <c r="C1" s="218"/>
      <c r="D1" s="218"/>
      <c r="E1" s="218"/>
      <c r="F1" s="218"/>
      <c r="G1" s="218"/>
      <c r="H1" s="218"/>
      <c r="I1" s="218"/>
      <c r="J1" s="218"/>
      <c r="K1" s="218"/>
      <c r="L1" s="218"/>
      <c r="M1" s="218"/>
      <c r="N1" s="218"/>
      <c r="O1" s="218"/>
      <c r="P1" s="218"/>
      <c r="Q1" s="218"/>
      <c r="R1" s="218"/>
      <c r="S1" s="218"/>
    </row>
    <row r="2" spans="1:19" s="2" customFormat="1" ht="18.5">
      <c r="A2" s="127"/>
      <c r="B2" s="127"/>
      <c r="C2" s="127"/>
      <c r="D2" s="127"/>
      <c r="E2" s="127"/>
      <c r="F2" s="127"/>
      <c r="G2" s="5"/>
      <c r="H2" s="187" t="str">
        <f>'M-COVER PAGE'!D2</f>
        <v>Factory</v>
      </c>
      <c r="I2" s="188"/>
      <c r="J2" s="131">
        <f>'M-COVER PAGE'!F2</f>
        <v>0</v>
      </c>
      <c r="K2" s="132"/>
      <c r="L2" s="189"/>
      <c r="M2" s="190" t="str">
        <f>'M-COVER PAGE'!I2</f>
        <v>Sample size</v>
      </c>
      <c r="N2" s="188"/>
      <c r="O2" s="130" t="str">
        <f>'M-COVER PAGE'!K2</f>
        <v>M</v>
      </c>
      <c r="P2" s="130"/>
      <c r="Q2" s="215"/>
      <c r="R2" s="219" t="s">
        <v>22</v>
      </c>
      <c r="S2" s="220"/>
    </row>
    <row r="3" spans="1:19" s="2" customFormat="1" ht="18.5">
      <c r="A3" s="127"/>
      <c r="B3" s="127"/>
      <c r="C3" s="127"/>
      <c r="D3" s="127"/>
      <c r="E3" s="127"/>
      <c r="F3" s="127"/>
      <c r="G3" s="5"/>
      <c r="H3" s="163" t="str">
        <f>'M-COVER PAGE'!D3</f>
        <v xml:space="preserve">Style </v>
      </c>
      <c r="I3" s="164"/>
      <c r="J3" s="184" t="str">
        <f>'M-COVER PAGE'!F3</f>
        <v>MSCHF</v>
      </c>
      <c r="K3" s="185"/>
      <c r="L3" s="186"/>
      <c r="M3" s="168" t="str">
        <f>'M-COVER PAGE'!I3</f>
        <v xml:space="preserve">Size range </v>
      </c>
      <c r="N3" s="164"/>
      <c r="O3" s="106" t="str">
        <f>'M-COVER PAGE'!K3</f>
        <v>XS - XL</v>
      </c>
      <c r="P3" s="106"/>
      <c r="Q3" s="214"/>
      <c r="R3" s="221"/>
      <c r="S3" s="222"/>
    </row>
    <row r="4" spans="1:19" s="2" customFormat="1" ht="18.5">
      <c r="A4" s="127"/>
      <c r="B4" s="127"/>
      <c r="C4" s="127"/>
      <c r="D4" s="127"/>
      <c r="E4" s="127"/>
      <c r="F4" s="127"/>
      <c r="G4" s="5"/>
      <c r="H4" s="163" t="str">
        <f>'M-COVER PAGE'!D4</f>
        <v>Description</v>
      </c>
      <c r="I4" s="164"/>
      <c r="J4" s="124" t="str">
        <f>'M-COVER PAGE'!F4</f>
        <v>GAIP DROP SHELL JACKET</v>
      </c>
      <c r="K4" s="125"/>
      <c r="L4" s="181"/>
      <c r="M4" s="168">
        <f>'M-COVER PAGE'!I4</f>
        <v>0</v>
      </c>
      <c r="N4" s="164"/>
      <c r="O4" s="106">
        <f>'M-COVER PAGE'!K4</f>
        <v>0</v>
      </c>
      <c r="P4" s="106"/>
      <c r="Q4" s="214"/>
      <c r="R4" s="223"/>
      <c r="S4" s="224"/>
    </row>
    <row r="5" spans="1:19" s="2" customFormat="1" ht="18.5">
      <c r="A5" s="127"/>
      <c r="B5" s="127"/>
      <c r="C5" s="127"/>
      <c r="D5" s="127"/>
      <c r="E5" s="127"/>
      <c r="F5" s="127"/>
      <c r="G5" s="6"/>
      <c r="H5" s="182" t="str">
        <f>'M-COVER PAGE'!D5</f>
        <v>Season</v>
      </c>
      <c r="I5" s="183"/>
      <c r="J5" s="124" t="str">
        <f>'M-COVER PAGE'!F5</f>
        <v>BIG TECH RUNNER</v>
      </c>
      <c r="K5" s="125"/>
      <c r="L5" s="181"/>
      <c r="M5" s="168" t="str">
        <f>'M-COVER PAGE'!I5</f>
        <v>Sample due date</v>
      </c>
      <c r="N5" s="164"/>
      <c r="O5" s="106">
        <f>'M-COVER PAGE'!K5</f>
        <v>0</v>
      </c>
      <c r="P5" s="106"/>
      <c r="Q5" s="214"/>
      <c r="R5" s="223"/>
      <c r="S5" s="224"/>
    </row>
    <row r="6" spans="1:19" s="2" customFormat="1" ht="18.5">
      <c r="A6" s="127"/>
      <c r="B6" s="127"/>
      <c r="C6" s="127"/>
      <c r="D6" s="127"/>
      <c r="E6" s="127"/>
      <c r="F6" s="127"/>
      <c r="G6" s="5"/>
      <c r="H6" s="163" t="str">
        <f>'M-COVER PAGE'!D6</f>
        <v>Date created</v>
      </c>
      <c r="I6" s="164"/>
      <c r="J6" s="165">
        <f>'M-COVER PAGE'!F6</f>
        <v>45368</v>
      </c>
      <c r="K6" s="166"/>
      <c r="L6" s="167"/>
      <c r="M6" s="168" t="str">
        <f>'M-COVER PAGE'!I6</f>
        <v>Reference style</v>
      </c>
      <c r="N6" s="164"/>
      <c r="O6" s="212">
        <f>'M-COVER PAGE'!K6</f>
        <v>0</v>
      </c>
      <c r="P6" s="212"/>
      <c r="Q6" s="213"/>
      <c r="R6" s="225"/>
      <c r="S6" s="226"/>
    </row>
    <row r="7" spans="1:19" s="2" customFormat="1" ht="19" thickBot="1">
      <c r="A7" s="127"/>
      <c r="B7" s="127"/>
      <c r="C7" s="127"/>
      <c r="D7" s="127"/>
      <c r="E7" s="127"/>
      <c r="F7" s="127"/>
      <c r="G7" s="5"/>
      <c r="H7" s="172" t="str">
        <f>'M-COVER PAGE'!D7</f>
        <v>Date revised</v>
      </c>
      <c r="I7" s="173"/>
      <c r="J7" s="174" t="str">
        <f>'M-COVER PAGE'!F7</f>
        <v>5/14/2024, 5/23/24</v>
      </c>
      <c r="K7" s="175"/>
      <c r="L7" s="176"/>
      <c r="M7" s="177" t="str">
        <f>'M-COVER PAGE'!I7</f>
        <v>STATUS</v>
      </c>
      <c r="N7" s="173"/>
      <c r="O7" s="210" t="str">
        <f>'M-COVER PAGE'!K7</f>
        <v>SUBMIT PROTO</v>
      </c>
      <c r="P7" s="210"/>
      <c r="Q7" s="211"/>
      <c r="R7" s="227"/>
      <c r="S7" s="228"/>
    </row>
    <row r="8" spans="1:19" ht="9" customHeight="1">
      <c r="A8" s="108"/>
      <c r="B8" s="108"/>
      <c r="C8" s="108"/>
      <c r="D8" s="108"/>
      <c r="E8" s="108"/>
      <c r="F8" s="108"/>
      <c r="G8" s="108"/>
      <c r="H8" s="108"/>
      <c r="I8" s="108"/>
      <c r="J8" s="108"/>
      <c r="K8" s="108"/>
      <c r="L8" s="108"/>
      <c r="M8" s="108"/>
      <c r="N8" s="108"/>
      <c r="O8" s="108"/>
      <c r="P8" s="108"/>
      <c r="Q8" s="108"/>
      <c r="R8" s="108"/>
      <c r="S8" s="108"/>
    </row>
    <row r="9" spans="1:19" ht="24" thickBot="1">
      <c r="A9" s="194"/>
      <c r="B9" s="194"/>
      <c r="C9" s="194"/>
      <c r="D9" s="194"/>
      <c r="E9" s="194"/>
      <c r="F9" s="194"/>
      <c r="G9" s="110" t="s">
        <v>87</v>
      </c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  <c r="S9" s="110"/>
    </row>
    <row r="10" spans="1:19" s="3" customFormat="1">
      <c r="A10" s="195" t="s">
        <v>24</v>
      </c>
      <c r="B10" s="196"/>
      <c r="C10" s="201" t="s">
        <v>25</v>
      </c>
      <c r="D10" s="201" t="s">
        <v>243</v>
      </c>
      <c r="E10" s="201" t="s">
        <v>26</v>
      </c>
      <c r="F10" s="82"/>
      <c r="G10" s="24"/>
      <c r="H10" s="24"/>
      <c r="I10" s="24"/>
      <c r="J10" s="24"/>
      <c r="K10" s="24"/>
      <c r="L10" s="24"/>
      <c r="M10" s="24"/>
      <c r="N10" s="24"/>
      <c r="O10" s="24"/>
      <c r="P10" s="24"/>
      <c r="Q10" s="24"/>
      <c r="R10" s="24"/>
      <c r="S10" s="25"/>
    </row>
    <row r="11" spans="1:19">
      <c r="A11" s="197"/>
      <c r="B11" s="198"/>
      <c r="C11" s="202"/>
      <c r="D11" s="202"/>
      <c r="E11" s="202"/>
      <c r="F11" s="44" t="s">
        <v>27</v>
      </c>
      <c r="G11" s="216" t="s">
        <v>28</v>
      </c>
      <c r="H11" s="216"/>
      <c r="I11" s="216" t="s">
        <v>29</v>
      </c>
      <c r="J11" s="216"/>
      <c r="K11" s="216" t="s">
        <v>30</v>
      </c>
      <c r="L11" s="48"/>
      <c r="M11" s="216" t="s">
        <v>31</v>
      </c>
      <c r="N11" s="48"/>
      <c r="O11" s="216" t="s">
        <v>32</v>
      </c>
      <c r="P11" s="48"/>
      <c r="Q11" s="216" t="s">
        <v>33</v>
      </c>
      <c r="R11" s="48"/>
      <c r="S11" s="208" t="s">
        <v>88</v>
      </c>
    </row>
    <row r="12" spans="1:19">
      <c r="A12" s="199"/>
      <c r="B12" s="200"/>
      <c r="C12" s="203"/>
      <c r="D12" s="203"/>
      <c r="E12" s="203"/>
      <c r="F12" s="45" t="s">
        <v>48</v>
      </c>
      <c r="G12" s="217"/>
      <c r="H12" s="217"/>
      <c r="I12" s="217"/>
      <c r="J12" s="217"/>
      <c r="K12" s="217"/>
      <c r="L12" s="49"/>
      <c r="M12" s="217"/>
      <c r="N12" s="49"/>
      <c r="O12" s="217"/>
      <c r="P12" s="49"/>
      <c r="Q12" s="217"/>
      <c r="R12" s="49"/>
      <c r="S12" s="209"/>
    </row>
    <row r="13" spans="1:19">
      <c r="A13" s="26">
        <f>'M-SPEC'!A13</f>
        <v>0</v>
      </c>
      <c r="B13" s="1" t="str">
        <f>'M-SPEC'!B13</f>
        <v>FRONT BODY LENGTH</v>
      </c>
      <c r="C13" s="1" t="str">
        <f>'M-SPEC'!C13</f>
        <v>from HPS</v>
      </c>
      <c r="D13" s="1" t="s">
        <v>213</v>
      </c>
      <c r="E13" s="1" t="str">
        <f>'M-SPEC'!E13</f>
        <v>前身长从肩高点到边</v>
      </c>
      <c r="F13" s="1">
        <f>'M-SPEC'!F13</f>
        <v>0.5</v>
      </c>
      <c r="G13" s="80">
        <f>I13-1/2</f>
        <v>-2.5</v>
      </c>
      <c r="H13" s="75"/>
      <c r="I13" s="75">
        <f>K13-1</f>
        <v>-2</v>
      </c>
      <c r="J13" s="75"/>
      <c r="K13" s="75">
        <f>M13-1</f>
        <v>-1</v>
      </c>
      <c r="L13" s="75"/>
      <c r="M13" s="10">
        <f>'M-SPEC'!S13</f>
        <v>0</v>
      </c>
      <c r="N13" s="75"/>
      <c r="O13" s="75">
        <f>M13+1</f>
        <v>1</v>
      </c>
      <c r="P13" s="75"/>
      <c r="Q13" s="75">
        <f>O13+1</f>
        <v>2</v>
      </c>
      <c r="R13" s="75"/>
      <c r="S13" s="79">
        <f>Q13+1</f>
        <v>3</v>
      </c>
    </row>
    <row r="14" spans="1:19">
      <c r="A14" s="26">
        <f>'M-SPEC'!A14</f>
        <v>0</v>
      </c>
      <c r="B14" s="1" t="str">
        <f>'M-SPEC'!B14</f>
        <v>BACK BODY LENGTH</v>
      </c>
      <c r="C14" s="1" t="str">
        <f>'M-SPEC'!C14</f>
        <v>from HPS</v>
      </c>
      <c r="D14" s="1" t="s">
        <v>214</v>
      </c>
      <c r="E14" s="1">
        <f>'M-SPEC'!E14</f>
        <v>0</v>
      </c>
      <c r="F14" s="1">
        <f>'M-SPEC'!F14</f>
        <v>0.5</v>
      </c>
      <c r="G14" s="80">
        <f>I14-1/2</f>
        <v>-2.5</v>
      </c>
      <c r="H14" s="75"/>
      <c r="I14" s="75">
        <f>K14-1</f>
        <v>-2</v>
      </c>
      <c r="J14" s="75"/>
      <c r="K14" s="75">
        <f>M14-1</f>
        <v>-1</v>
      </c>
      <c r="L14" s="75"/>
      <c r="M14" s="10">
        <f>'M-SPEC'!S14</f>
        <v>0</v>
      </c>
      <c r="N14" s="75"/>
      <c r="O14" s="75">
        <f>M14+1</f>
        <v>1</v>
      </c>
      <c r="P14" s="75"/>
      <c r="Q14" s="75">
        <f>O14+1</f>
        <v>2</v>
      </c>
      <c r="R14" s="75"/>
      <c r="S14" s="79">
        <f>Q14+1</f>
        <v>3</v>
      </c>
    </row>
    <row r="15" spans="1:19">
      <c r="A15" s="26">
        <f>'M-SPEC'!A15</f>
        <v>0</v>
      </c>
      <c r="B15" s="1" t="str">
        <f>'M-SPEC'!B15</f>
        <v>CHEST CIRCUMFERENCE</v>
      </c>
      <c r="C15" s="1" t="str">
        <f>'M-SPEC'!C15</f>
        <v>at 1" below AH</v>
      </c>
      <c r="D15" s="1" t="s">
        <v>215</v>
      </c>
      <c r="E15" s="1" t="str">
        <f>'M-SPEC'!E15</f>
        <v>胸围-1"距夹</v>
      </c>
      <c r="F15" s="1">
        <f>'M-SPEC'!F15</f>
        <v>0.625</v>
      </c>
      <c r="G15" s="80">
        <f>I15-1.5</f>
        <v>-5.5</v>
      </c>
      <c r="H15" s="75"/>
      <c r="I15" s="75">
        <f>K15-2</f>
        <v>-4</v>
      </c>
      <c r="J15" s="75"/>
      <c r="K15" s="75">
        <f>M15-2</f>
        <v>-2</v>
      </c>
      <c r="L15" s="75"/>
      <c r="M15" s="10">
        <f>'M-SPEC'!S15</f>
        <v>0</v>
      </c>
      <c r="N15" s="75"/>
      <c r="O15" s="75">
        <f>M15+2.5</f>
        <v>2.5</v>
      </c>
      <c r="P15" s="75"/>
      <c r="Q15" s="75">
        <f>O15+3</f>
        <v>5.5</v>
      </c>
      <c r="R15" s="75"/>
      <c r="S15" s="79">
        <f>Q15+3</f>
        <v>8.5</v>
      </c>
    </row>
    <row r="16" spans="1:19">
      <c r="A16" s="26">
        <f>'M-SPEC'!A16</f>
        <v>0</v>
      </c>
      <c r="B16" s="1" t="str">
        <f>'M-SPEC'!B16</f>
        <v>WAIST PLACEMENT</v>
      </c>
      <c r="C16" s="1" t="str">
        <f>'M-SPEC'!C16</f>
        <v>from HPS to btm pocket</v>
      </c>
      <c r="D16" s="1" t="s">
        <v>216</v>
      </c>
      <c r="E16" s="1" t="str">
        <f>'M-SPEC'!E16</f>
        <v>前腰位置从肩高点到腰缝</v>
      </c>
      <c r="F16" s="1">
        <f>'M-SPEC'!F16</f>
        <v>0.375</v>
      </c>
      <c r="G16" s="80">
        <f>I16-5/8</f>
        <v>-1.875</v>
      </c>
      <c r="H16" s="75"/>
      <c r="I16" s="75">
        <f>K16-5/8</f>
        <v>-1.25</v>
      </c>
      <c r="J16" s="75"/>
      <c r="K16" s="75">
        <f>M16-5/8</f>
        <v>-0.625</v>
      </c>
      <c r="L16" s="75"/>
      <c r="M16" s="10">
        <f>'M-SPEC'!S16</f>
        <v>0</v>
      </c>
      <c r="N16" s="75"/>
      <c r="O16" s="75">
        <f>M16+0.625</f>
        <v>0.625</v>
      </c>
      <c r="P16" s="75"/>
      <c r="Q16" s="75">
        <f>O16+0.625</f>
        <v>1.25</v>
      </c>
      <c r="R16" s="75"/>
      <c r="S16" s="79">
        <f>Q16+0.625</f>
        <v>1.875</v>
      </c>
    </row>
    <row r="17" spans="1:19">
      <c r="A17" s="26">
        <f>'M-SPEC'!A17</f>
        <v>0</v>
      </c>
      <c r="B17" s="1" t="str">
        <f>'M-SPEC'!B17</f>
        <v>WAIST CIRCUMFERENCE</v>
      </c>
      <c r="C17" s="1">
        <f>'M-SPEC'!C17</f>
        <v>0</v>
      </c>
      <c r="D17" s="1" t="s">
        <v>217</v>
      </c>
      <c r="E17" s="1" t="str">
        <f>'M-SPEC'!E17</f>
        <v>腰围</v>
      </c>
      <c r="F17" s="1">
        <f>'M-SPEC'!F17</f>
        <v>0.625</v>
      </c>
      <c r="G17" s="80">
        <f>I17-1.5</f>
        <v>-5.5</v>
      </c>
      <c r="H17" s="75"/>
      <c r="I17" s="75">
        <f>K17-2</f>
        <v>-4</v>
      </c>
      <c r="J17" s="75"/>
      <c r="K17" s="75">
        <f>M17-2</f>
        <v>-2</v>
      </c>
      <c r="L17" s="75"/>
      <c r="M17" s="10">
        <f>'M-SPEC'!S17</f>
        <v>0</v>
      </c>
      <c r="N17" s="75"/>
      <c r="O17" s="75">
        <f>M17+2.5</f>
        <v>2.5</v>
      </c>
      <c r="P17" s="75"/>
      <c r="Q17" s="75">
        <f>O17+3</f>
        <v>5.5</v>
      </c>
      <c r="R17" s="75"/>
      <c r="S17" s="79">
        <f>Q17+3</f>
        <v>8.5</v>
      </c>
    </row>
    <row r="18" spans="1:19">
      <c r="A18" s="26">
        <f>'M-SPEC'!A18</f>
        <v>0</v>
      </c>
      <c r="B18" s="1" t="str">
        <f>'M-SPEC'!B18</f>
        <v>SWEEP CIRCUMFERENCE</v>
      </c>
      <c r="C18" s="1" t="str">
        <f>'M-SPEC'!C18</f>
        <v>straight . SS to SS</v>
      </c>
      <c r="D18" s="1" t="s">
        <v>218</v>
      </c>
      <c r="E18" s="1" t="str">
        <f>'M-SPEC'!E18</f>
        <v>下摆-沿边量</v>
      </c>
      <c r="F18" s="1">
        <f>'M-SPEC'!F18</f>
        <v>0.625</v>
      </c>
      <c r="G18" s="80">
        <f>I18-1.5</f>
        <v>-5.5</v>
      </c>
      <c r="H18" s="75"/>
      <c r="I18" s="75">
        <f>K18-2</f>
        <v>-4</v>
      </c>
      <c r="J18" s="75"/>
      <c r="K18" s="75">
        <f>M18-2</f>
        <v>-2</v>
      </c>
      <c r="L18" s="75"/>
      <c r="M18" s="10">
        <f>'M-SPEC'!S18</f>
        <v>0</v>
      </c>
      <c r="N18" s="75"/>
      <c r="O18" s="75">
        <f>M18+2.5</f>
        <v>2.5</v>
      </c>
      <c r="P18" s="75"/>
      <c r="Q18" s="75">
        <f>O18+3</f>
        <v>5.5</v>
      </c>
      <c r="R18" s="75"/>
      <c r="S18" s="79">
        <f>Q18+3</f>
        <v>8.5</v>
      </c>
    </row>
    <row r="19" spans="1:19">
      <c r="A19" s="26">
        <f>'M-SPEC'!A19</f>
        <v>0</v>
      </c>
      <c r="B19" s="1" t="str">
        <f>'M-SPEC'!B19</f>
        <v>SWEEP HEM FACING HEIGHT</v>
      </c>
      <c r="C19" s="1" t="str">
        <f>'M-SPEC'!C19</f>
        <v>at interior</v>
      </c>
      <c r="D19" s="1" t="s">
        <v>219</v>
      </c>
      <c r="E19" s="1" t="str">
        <f>'M-SPEC'!E19</f>
        <v>下摆脚边高</v>
      </c>
      <c r="F19" s="1">
        <f>'M-SPEC'!F19</f>
        <v>0.125</v>
      </c>
      <c r="G19" s="87">
        <f>I19-0</f>
        <v>0</v>
      </c>
      <c r="H19" s="87"/>
      <c r="I19" s="87">
        <f>K19-0</f>
        <v>0</v>
      </c>
      <c r="J19" s="87"/>
      <c r="K19" s="87">
        <f>M19-0</f>
        <v>0</v>
      </c>
      <c r="L19" s="87"/>
      <c r="M19" s="10">
        <f>'M-SPEC'!S19</f>
        <v>0</v>
      </c>
      <c r="N19" s="87"/>
      <c r="O19" s="87">
        <f>M19+0</f>
        <v>0</v>
      </c>
      <c r="P19" s="87"/>
      <c r="Q19" s="87">
        <f>O19+0</f>
        <v>0</v>
      </c>
      <c r="R19" s="87"/>
      <c r="S19" s="88">
        <f>Q19+0</f>
        <v>0</v>
      </c>
    </row>
    <row r="20" spans="1:19">
      <c r="A20" s="26">
        <f>'M-SPEC'!A20</f>
        <v>0</v>
      </c>
      <c r="B20" s="1" t="str">
        <f>'M-SPEC'!B20</f>
        <v>ACROSS FRONT ARMHOLE WIDTH</v>
      </c>
      <c r="C20" s="1" t="str">
        <f>'M-SPEC'!C20</f>
        <v>at seam</v>
      </c>
      <c r="D20" s="1" t="s">
        <v>220</v>
      </c>
      <c r="E20" s="1">
        <f>'M-SPEC'!E20</f>
        <v>0</v>
      </c>
      <c r="F20" s="1">
        <f>'M-SPEC'!F20</f>
        <v>0.375</v>
      </c>
      <c r="G20" s="75">
        <f>I20-0.5</f>
        <v>-2</v>
      </c>
      <c r="H20" s="75"/>
      <c r="I20" s="75">
        <f>K20-0.75</f>
        <v>-1.5</v>
      </c>
      <c r="J20" s="75"/>
      <c r="K20" s="75">
        <f>M20-0.75</f>
        <v>-0.75</v>
      </c>
      <c r="L20" s="75"/>
      <c r="M20" s="10">
        <f>'M-SPEC'!S20</f>
        <v>0</v>
      </c>
      <c r="N20" s="75"/>
      <c r="O20" s="75">
        <f>M20+0.75</f>
        <v>0.75</v>
      </c>
      <c r="P20" s="75"/>
      <c r="Q20" s="75">
        <f>O20+1</f>
        <v>1.75</v>
      </c>
      <c r="R20" s="75"/>
      <c r="S20" s="75">
        <f>Q20+1</f>
        <v>2.75</v>
      </c>
    </row>
    <row r="21" spans="1:19">
      <c r="A21" s="26">
        <f>'M-SPEC'!A21</f>
        <v>0</v>
      </c>
      <c r="B21" s="1" t="str">
        <f>'M-SPEC'!B21</f>
        <v>ACROSS BACK ARMHOLE WIDTH</v>
      </c>
      <c r="C21" s="1" t="str">
        <f>'M-SPEC'!C21</f>
        <v>at seam</v>
      </c>
      <c r="D21" s="1" t="s">
        <v>221</v>
      </c>
      <c r="E21" s="1">
        <f>'M-SPEC'!E21</f>
        <v>0</v>
      </c>
      <c r="F21" s="1">
        <f>'M-SPEC'!F21</f>
        <v>0.375</v>
      </c>
      <c r="G21" s="75">
        <f>I21-0.5</f>
        <v>-2</v>
      </c>
      <c r="H21" s="75"/>
      <c r="I21" s="75">
        <f>K21-0.75</f>
        <v>-1.5</v>
      </c>
      <c r="J21" s="75"/>
      <c r="K21" s="75">
        <f>M21-0.75</f>
        <v>-0.75</v>
      </c>
      <c r="L21" s="75"/>
      <c r="M21" s="10">
        <f>'M-SPEC'!S21</f>
        <v>0</v>
      </c>
      <c r="N21" s="75"/>
      <c r="O21" s="75">
        <f>M21+0.75</f>
        <v>0.75</v>
      </c>
      <c r="P21" s="75"/>
      <c r="Q21" s="75">
        <f>O21+1</f>
        <v>1.75</v>
      </c>
      <c r="R21" s="75"/>
      <c r="S21" s="75">
        <f>Q21+1</f>
        <v>2.75</v>
      </c>
    </row>
    <row r="22" spans="1:19">
      <c r="A22" s="26">
        <f>'M-SPEC'!A22</f>
        <v>0</v>
      </c>
      <c r="B22" s="1" t="str">
        <f>'M-SPEC'!B22</f>
        <v>SHOULDER SLOPE</v>
      </c>
      <c r="C22" s="1" t="str">
        <f>'M-SPEC'!C22</f>
        <v>at 4" from neck seam</v>
      </c>
      <c r="D22" s="1" t="s">
        <v>222</v>
      </c>
      <c r="E22" s="1" t="str">
        <f>'M-SPEC'!E22</f>
        <v>肩斜</v>
      </c>
      <c r="F22" s="1">
        <f>'M-SPEC'!F22</f>
        <v>0.125</v>
      </c>
      <c r="G22" s="87">
        <f>I22-0</f>
        <v>0</v>
      </c>
      <c r="H22" s="87"/>
      <c r="I22" s="87">
        <f>K22-0</f>
        <v>0</v>
      </c>
      <c r="J22" s="87"/>
      <c r="K22" s="87">
        <f>M22-0</f>
        <v>0</v>
      </c>
      <c r="L22" s="87"/>
      <c r="M22" s="10">
        <f>'M-SPEC'!S22</f>
        <v>0</v>
      </c>
      <c r="N22" s="87"/>
      <c r="O22" s="87">
        <f>M22+0</f>
        <v>0</v>
      </c>
      <c r="P22" s="87"/>
      <c r="Q22" s="87">
        <f>O22+0</f>
        <v>0</v>
      </c>
      <c r="R22" s="87"/>
      <c r="S22" s="88">
        <f>Q22+0</f>
        <v>0</v>
      </c>
    </row>
    <row r="23" spans="1:19">
      <c r="A23" s="26">
        <f>'M-SPEC'!A23</f>
        <v>0</v>
      </c>
      <c r="B23" s="1" t="str">
        <f>'M-SPEC'!B23</f>
        <v>SLEEVE LENGTH - LONG SLEEVES</v>
      </c>
      <c r="C23" s="1" t="str">
        <f>'M-SPEC'!C23</f>
        <v>from CB to slv edge</v>
      </c>
      <c r="D23" s="1" t="s">
        <v>223</v>
      </c>
      <c r="E23" s="1" t="str">
        <f>'M-SPEC'!E23</f>
        <v>袖长</v>
      </c>
      <c r="F23" s="1">
        <f>'M-SPEC'!F23</f>
        <v>0.5</v>
      </c>
      <c r="G23" s="75">
        <f>I23-0.875</f>
        <v>-2.625</v>
      </c>
      <c r="H23" s="75"/>
      <c r="I23" s="75">
        <f>K23-0.875</f>
        <v>-1.75</v>
      </c>
      <c r="J23" s="75"/>
      <c r="K23" s="75">
        <f>M23-0.875</f>
        <v>-0.875</v>
      </c>
      <c r="L23" s="75"/>
      <c r="M23" s="10">
        <f>'M-SPEC'!S23</f>
        <v>0</v>
      </c>
      <c r="N23" s="75"/>
      <c r="O23" s="75">
        <f>M23+1</f>
        <v>1</v>
      </c>
      <c r="P23" s="75"/>
      <c r="Q23" s="75">
        <f>O23+1</f>
        <v>2</v>
      </c>
      <c r="R23" s="75"/>
      <c r="S23" s="79">
        <f>Q23+1</f>
        <v>3</v>
      </c>
    </row>
    <row r="24" spans="1:19">
      <c r="A24" s="26">
        <f>'M-SPEC'!A24</f>
        <v>0</v>
      </c>
      <c r="B24" s="1" t="str">
        <f>'M-SPEC'!B24</f>
        <v>MUSCLE CIRCUMFERENCE</v>
      </c>
      <c r="C24" s="1" t="str">
        <f>'M-SPEC'!C24</f>
        <v>at 1" below AH</v>
      </c>
      <c r="D24" s="1" t="s">
        <v>224</v>
      </c>
      <c r="E24" s="1" t="str">
        <f>'M-SPEC'!E24</f>
        <v>臂围-1"距夹</v>
      </c>
      <c r="F24" s="1">
        <f>'M-SPEC'!F24</f>
        <v>0.375</v>
      </c>
      <c r="G24" s="75">
        <f>I24-0.625</f>
        <v>-1.875</v>
      </c>
      <c r="H24" s="75"/>
      <c r="I24" s="75">
        <f>K24-0.625</f>
        <v>-1.25</v>
      </c>
      <c r="J24" s="75"/>
      <c r="K24" s="75">
        <f>M24-0.625</f>
        <v>-0.625</v>
      </c>
      <c r="L24" s="75"/>
      <c r="M24" s="10">
        <f>'M-SPEC'!S24</f>
        <v>0</v>
      </c>
      <c r="N24" s="75"/>
      <c r="O24" s="75">
        <f>M24+0.75</f>
        <v>0.75</v>
      </c>
      <c r="P24" s="75"/>
      <c r="Q24" s="75">
        <f>O24+0.75</f>
        <v>1.5</v>
      </c>
      <c r="R24" s="75"/>
      <c r="S24" s="79">
        <f>Q24+0.75</f>
        <v>2.25</v>
      </c>
    </row>
    <row r="25" spans="1:19">
      <c r="A25" s="26">
        <f>'M-SPEC'!A25</f>
        <v>0</v>
      </c>
      <c r="B25" s="1" t="str">
        <f>'M-SPEC'!B25</f>
        <v xml:space="preserve">ELBOW SEAM PLACEMENT </v>
      </c>
      <c r="C25" s="1" t="str">
        <f>'M-SPEC'!C25</f>
        <v>above cuff edge</v>
      </c>
      <c r="D25" s="1" t="s">
        <v>225</v>
      </c>
      <c r="E25" s="1">
        <f>'M-SPEC'!E25</f>
        <v>0</v>
      </c>
      <c r="F25" s="1">
        <f>'M-SPEC'!F25</f>
        <v>0.25</v>
      </c>
      <c r="G25" s="87">
        <f>I25-0</f>
        <v>0</v>
      </c>
      <c r="H25" s="87"/>
      <c r="I25" s="87">
        <f>K25-0</f>
        <v>0</v>
      </c>
      <c r="J25" s="87"/>
      <c r="K25" s="87">
        <f>M25-0</f>
        <v>0</v>
      </c>
      <c r="L25" s="87"/>
      <c r="M25" s="10">
        <f>'M-SPEC'!S25</f>
        <v>0</v>
      </c>
      <c r="N25" s="87"/>
      <c r="O25" s="87">
        <f>M25+0</f>
        <v>0</v>
      </c>
      <c r="P25" s="87"/>
      <c r="Q25" s="87">
        <f>O25+0</f>
        <v>0</v>
      </c>
      <c r="R25" s="87"/>
      <c r="S25" s="88">
        <f>Q25+0</f>
        <v>0</v>
      </c>
    </row>
    <row r="26" spans="1:19">
      <c r="A26" s="26">
        <f>'M-SPEC'!A26</f>
        <v>0</v>
      </c>
      <c r="B26" s="1" t="str">
        <f>'M-SPEC'!B26</f>
        <v>ELBOW CIRCUMFERENCE</v>
      </c>
      <c r="C26" s="1" t="str">
        <f>'M-SPEC'!C26</f>
        <v>at seam</v>
      </c>
      <c r="D26" s="1" t="s">
        <v>226</v>
      </c>
      <c r="E26" s="1" t="str">
        <f>'M-SPEC'!E26</f>
        <v>肘围</v>
      </c>
      <c r="F26" s="1">
        <f>'M-SPEC'!F26</f>
        <v>0.25</v>
      </c>
      <c r="G26" s="75">
        <f>I26-0.375</f>
        <v>-1.125</v>
      </c>
      <c r="H26" s="75"/>
      <c r="I26" s="75">
        <f>K26-0.375</f>
        <v>-0.75</v>
      </c>
      <c r="J26" s="75"/>
      <c r="K26" s="75">
        <f>M26-0.375</f>
        <v>-0.375</v>
      </c>
      <c r="L26" s="75"/>
      <c r="M26" s="10">
        <f>'M-SPEC'!S26</f>
        <v>0</v>
      </c>
      <c r="N26" s="75"/>
      <c r="O26" s="75">
        <f>M26+0.5</f>
        <v>0.5</v>
      </c>
      <c r="P26" s="75"/>
      <c r="Q26" s="75">
        <f>O26+0.5</f>
        <v>1</v>
      </c>
      <c r="R26" s="75"/>
      <c r="S26" s="79">
        <f>Q26+0.5</f>
        <v>1.5</v>
      </c>
    </row>
    <row r="27" spans="1:19">
      <c r="A27" s="26"/>
      <c r="B27" s="1"/>
      <c r="C27" s="1"/>
      <c r="D27" s="1"/>
      <c r="E27" s="1"/>
      <c r="F27" s="1"/>
      <c r="G27" s="75"/>
      <c r="H27" s="75"/>
      <c r="I27" s="75"/>
      <c r="J27" s="75"/>
      <c r="K27" s="75"/>
      <c r="L27" s="75"/>
      <c r="M27" s="10"/>
      <c r="N27" s="75"/>
      <c r="O27" s="75"/>
      <c r="P27" s="75"/>
      <c r="Q27" s="75"/>
      <c r="R27" s="75"/>
      <c r="S27" s="79"/>
    </row>
    <row r="28" spans="1:19">
      <c r="A28" s="26">
        <f>'M-SPEC'!A28</f>
        <v>0</v>
      </c>
      <c r="B28" s="1" t="str">
        <f>'M-SPEC'!B28</f>
        <v>CUFF CIRCUMFERENCE - LONG SLEEVES</v>
      </c>
      <c r="C28" s="1" t="str">
        <f>'M-SPEC'!C28</f>
        <v>extended</v>
      </c>
      <c r="D28" s="1" t="s">
        <v>227</v>
      </c>
      <c r="E28" s="1" t="str">
        <f>'M-SPEC'!E28</f>
        <v>袖口围</v>
      </c>
      <c r="F28" s="1">
        <f>'M-SPEC'!F28</f>
        <v>0.25</v>
      </c>
      <c r="G28" s="75">
        <f>I28-0.25</f>
        <v>-0.75</v>
      </c>
      <c r="H28" s="75"/>
      <c r="I28" s="75">
        <f>K28-0.25</f>
        <v>-0.5</v>
      </c>
      <c r="J28" s="75"/>
      <c r="K28" s="75">
        <f>M28-0.25</f>
        <v>-0.25</v>
      </c>
      <c r="L28" s="75"/>
      <c r="M28" s="10">
        <f>'M-SPEC'!S28</f>
        <v>0</v>
      </c>
      <c r="N28" s="75"/>
      <c r="O28" s="75">
        <f>M28+0.375</f>
        <v>0.375</v>
      </c>
      <c r="P28" s="75"/>
      <c r="Q28" s="75">
        <f>O28+0.375</f>
        <v>0.75</v>
      </c>
      <c r="R28" s="75"/>
      <c r="S28" s="79">
        <f>Q28+0.375</f>
        <v>1.125</v>
      </c>
    </row>
    <row r="29" spans="1:19">
      <c r="A29" s="26">
        <f>'M-SPEC'!A29</f>
        <v>0</v>
      </c>
      <c r="B29" s="1" t="str">
        <f>'M-SPEC'!B29</f>
        <v>CUFF HEM FACING HEIGHT</v>
      </c>
      <c r="C29" s="1" t="str">
        <f>'M-SPEC'!C29</f>
        <v>at interior</v>
      </c>
      <c r="D29" s="1" t="s">
        <v>228</v>
      </c>
      <c r="E29" s="1" t="str">
        <f>'M-SPEC'!E29</f>
        <v>袖克夫高</v>
      </c>
      <c r="F29" s="1">
        <f>'M-SPEC'!F29</f>
        <v>0.125</v>
      </c>
      <c r="G29" s="87">
        <f>I29-0</f>
        <v>0</v>
      </c>
      <c r="H29" s="87"/>
      <c r="I29" s="87">
        <f>K29-0</f>
        <v>0</v>
      </c>
      <c r="J29" s="87"/>
      <c r="K29" s="87">
        <f>M29-0</f>
        <v>0</v>
      </c>
      <c r="L29" s="87"/>
      <c r="M29" s="10">
        <f>'M-SPEC'!S29</f>
        <v>0</v>
      </c>
      <c r="N29" s="87"/>
      <c r="O29" s="87">
        <f>M29+0</f>
        <v>0</v>
      </c>
      <c r="P29" s="87"/>
      <c r="Q29" s="87">
        <f>O29+0</f>
        <v>0</v>
      </c>
      <c r="R29" s="87"/>
      <c r="S29" s="88">
        <f>Q29+0</f>
        <v>0</v>
      </c>
    </row>
    <row r="30" spans="1:19" s="92" customFormat="1">
      <c r="A30" s="95">
        <f>'M-SPEC'!A30</f>
        <v>0</v>
      </c>
      <c r="B30" s="96" t="str">
        <f>'M-SPEC'!B30</f>
        <v>CUFF FLECTIVE PIECING WIDTH</v>
      </c>
      <c r="C30" s="96">
        <f>'M-SPEC'!C30</f>
        <v>0</v>
      </c>
      <c r="D30" s="96"/>
      <c r="E30" s="96">
        <f>'M-SPEC'!E30</f>
        <v>0</v>
      </c>
      <c r="F30" s="96">
        <f>'M-SPEC'!F30</f>
        <v>0</v>
      </c>
      <c r="G30" s="103">
        <f>I30-1/8</f>
        <v>-0.375</v>
      </c>
      <c r="H30" s="103"/>
      <c r="I30" s="103">
        <f>K30-1/8</f>
        <v>-0.25</v>
      </c>
      <c r="J30" s="103"/>
      <c r="K30" s="103">
        <f>M30-1/8</f>
        <v>-0.125</v>
      </c>
      <c r="L30" s="103"/>
      <c r="M30" s="104">
        <f>'M-SPEC'!S30</f>
        <v>0</v>
      </c>
      <c r="N30" s="103"/>
      <c r="O30" s="103">
        <f>M30+1/8</f>
        <v>0.125</v>
      </c>
      <c r="P30" s="103"/>
      <c r="Q30" s="103">
        <f>O30+1/8</f>
        <v>0.25</v>
      </c>
      <c r="R30" s="103"/>
      <c r="S30" s="105">
        <f>Q30+1/8</f>
        <v>0.375</v>
      </c>
    </row>
    <row r="31" spans="1:19" s="92" customFormat="1">
      <c r="A31" s="95">
        <f>'M-SPEC'!A31</f>
        <v>0</v>
      </c>
      <c r="B31" s="96" t="str">
        <f>'M-SPEC'!B31</f>
        <v>CUFF FLECTIVE PIECING HEIGHT</v>
      </c>
      <c r="C31" s="96">
        <f>'M-SPEC'!C31</f>
        <v>0</v>
      </c>
      <c r="D31" s="96" t="s">
        <v>229</v>
      </c>
      <c r="E31" s="96">
        <f>'M-SPEC'!E31</f>
        <v>0</v>
      </c>
      <c r="F31" s="96">
        <f>'M-SPEC'!F31</f>
        <v>0</v>
      </c>
      <c r="G31" s="103">
        <f>I31-0</f>
        <v>0</v>
      </c>
      <c r="H31" s="103"/>
      <c r="I31" s="103">
        <f>K31-0</f>
        <v>0</v>
      </c>
      <c r="J31" s="103"/>
      <c r="K31" s="103">
        <f>M31-0</f>
        <v>0</v>
      </c>
      <c r="L31" s="103"/>
      <c r="M31" s="104">
        <f>'M-SPEC'!S31</f>
        <v>0</v>
      </c>
      <c r="N31" s="103"/>
      <c r="O31" s="103">
        <f>M31+0</f>
        <v>0</v>
      </c>
      <c r="P31" s="103"/>
      <c r="Q31" s="103">
        <f>O31+0</f>
        <v>0</v>
      </c>
      <c r="R31" s="103"/>
      <c r="S31" s="105">
        <f>Q31+0</f>
        <v>0</v>
      </c>
    </row>
    <row r="32" spans="1:19">
      <c r="A32" s="26">
        <f>'M-SPEC'!A32</f>
        <v>0</v>
      </c>
      <c r="B32" s="1" t="str">
        <f>'M-SPEC'!B32</f>
        <v>NECK WIDTH</v>
      </c>
      <c r="C32" s="1" t="str">
        <f>'M-SPEC'!C32</f>
        <v>seam to seam</v>
      </c>
      <c r="D32" s="1" t="s">
        <v>229</v>
      </c>
      <c r="E32" s="1" t="str">
        <f>'M-SPEC'!E32</f>
        <v>领宽</v>
      </c>
      <c r="F32" s="1">
        <f>'M-SPEC'!F32</f>
        <v>0.125</v>
      </c>
      <c r="G32" s="87">
        <f>I32-1/4</f>
        <v>-0.75</v>
      </c>
      <c r="H32" s="87"/>
      <c r="I32" s="87">
        <f>K32-1/4</f>
        <v>-0.5</v>
      </c>
      <c r="J32" s="87"/>
      <c r="K32" s="87">
        <f>M32-1/4</f>
        <v>-0.25</v>
      </c>
      <c r="L32" s="87"/>
      <c r="M32" s="10">
        <f>'M-SPEC'!S32</f>
        <v>0</v>
      </c>
      <c r="N32" s="87"/>
      <c r="O32" s="87">
        <f>M32+1/4</f>
        <v>0.25</v>
      </c>
      <c r="P32" s="87"/>
      <c r="Q32" s="87">
        <f>O32+0.25</f>
        <v>0.5</v>
      </c>
      <c r="R32" s="87"/>
      <c r="S32" s="88">
        <f>Q32+0.25</f>
        <v>0.75</v>
      </c>
    </row>
    <row r="33" spans="1:19">
      <c r="A33" s="26">
        <f>'M-SPEC'!A33</f>
        <v>0</v>
      </c>
      <c r="B33" s="1" t="str">
        <f>'M-SPEC'!B33</f>
        <v>FRONT NECK DROP</v>
      </c>
      <c r="C33" s="1" t="str">
        <f>'M-SPEC'!C33</f>
        <v>HPS to seam</v>
      </c>
      <c r="D33" s="1" t="s">
        <v>230</v>
      </c>
      <c r="E33" s="1" t="str">
        <f>'M-SPEC'!E33</f>
        <v>前领深-肩高点到</v>
      </c>
      <c r="F33" s="1">
        <f>'M-SPEC'!F33</f>
        <v>0.124</v>
      </c>
      <c r="G33" s="87">
        <f>I33-1/4</f>
        <v>-0.75</v>
      </c>
      <c r="H33" s="87"/>
      <c r="I33" s="87">
        <f>K33-1/4</f>
        <v>-0.5</v>
      </c>
      <c r="J33" s="87"/>
      <c r="K33" s="87">
        <f>M33-1/4</f>
        <v>-0.25</v>
      </c>
      <c r="L33" s="87"/>
      <c r="M33" s="10">
        <f>'M-SPEC'!S33</f>
        <v>0</v>
      </c>
      <c r="N33" s="87"/>
      <c r="O33" s="87">
        <f>M33+1/4</f>
        <v>0.25</v>
      </c>
      <c r="P33" s="87"/>
      <c r="Q33" s="87">
        <f>O33+0.25</f>
        <v>0.5</v>
      </c>
      <c r="R33" s="87"/>
      <c r="S33" s="88">
        <f>Q33+0.25</f>
        <v>0.75</v>
      </c>
    </row>
    <row r="34" spans="1:19">
      <c r="A34" s="26">
        <f>'M-SPEC'!A34</f>
        <v>0</v>
      </c>
      <c r="B34" s="1" t="str">
        <f>'M-SPEC'!B34</f>
        <v>BACK NECK DROP</v>
      </c>
      <c r="C34" s="1" t="str">
        <f>'M-SPEC'!C34</f>
        <v>HPS to seam</v>
      </c>
      <c r="D34" s="1" t="s">
        <v>231</v>
      </c>
      <c r="E34" s="1" t="str">
        <f>'M-SPEC'!E34</f>
        <v>后领深-肩高点到</v>
      </c>
      <c r="F34" s="1">
        <f>'M-SPEC'!F34</f>
        <v>0.125</v>
      </c>
      <c r="G34" s="87">
        <f>I34-0</f>
        <v>0</v>
      </c>
      <c r="H34" s="87"/>
      <c r="I34" s="87">
        <f>K34-0</f>
        <v>0</v>
      </c>
      <c r="J34" s="87"/>
      <c r="K34" s="87">
        <f t="shared" ref="K34" si="0">M34-0</f>
        <v>0</v>
      </c>
      <c r="L34" s="87"/>
      <c r="M34" s="10">
        <f>'M-SPEC'!S34</f>
        <v>0</v>
      </c>
      <c r="N34" s="87"/>
      <c r="O34" s="87">
        <f>M34+0</f>
        <v>0</v>
      </c>
      <c r="P34" s="87"/>
      <c r="Q34" s="87">
        <f t="shared" ref="Q34" si="1">O34+0</f>
        <v>0</v>
      </c>
      <c r="R34" s="87"/>
      <c r="S34" s="88">
        <f>Q34+0</f>
        <v>0</v>
      </c>
    </row>
    <row r="35" spans="1:19" s="92" customFormat="1">
      <c r="A35" s="95">
        <f>'M-SPEC'!A35</f>
        <v>0</v>
      </c>
      <c r="B35" s="96" t="str">
        <f>'M-SPEC'!B35</f>
        <v>FRONT YOKE SEAM PLACEMENT</v>
      </c>
      <c r="C35" s="96" t="str">
        <f>'M-SPEC'!C35</f>
        <v>from HPS</v>
      </c>
      <c r="D35" s="96" t="s">
        <v>232</v>
      </c>
      <c r="E35" s="96">
        <f>'M-SPEC'!E35</f>
        <v>0</v>
      </c>
      <c r="F35" s="96">
        <f>'M-SPEC'!F35</f>
        <v>0.25</v>
      </c>
      <c r="G35" s="103">
        <f>I35-1/4</f>
        <v>-0.75</v>
      </c>
      <c r="H35" s="103"/>
      <c r="I35" s="103">
        <f>K35-1/4</f>
        <v>-0.5</v>
      </c>
      <c r="J35" s="103"/>
      <c r="K35" s="103">
        <f>M35-1/4</f>
        <v>-0.25</v>
      </c>
      <c r="L35" s="103"/>
      <c r="M35" s="104">
        <f>'M-SPEC'!S35</f>
        <v>0</v>
      </c>
      <c r="N35" s="103"/>
      <c r="O35" s="103">
        <f>M35+1/4</f>
        <v>0.25</v>
      </c>
      <c r="P35" s="103"/>
      <c r="Q35" s="103">
        <f>O35+0.25</f>
        <v>0.5</v>
      </c>
      <c r="R35" s="103"/>
      <c r="S35" s="105">
        <f>Q35+0.25</f>
        <v>0.75</v>
      </c>
    </row>
    <row r="36" spans="1:19">
      <c r="A36" s="26">
        <f>'M-SPEC'!A36</f>
        <v>0</v>
      </c>
      <c r="B36" s="1" t="str">
        <f>'M-SPEC'!B36</f>
        <v>BACK VENT OPENING PLACEMENT</v>
      </c>
      <c r="C36" s="1" t="str">
        <f>'M-SPEC'!C36</f>
        <v>from HPS</v>
      </c>
      <c r="D36" s="1" t="s">
        <v>235</v>
      </c>
      <c r="E36" s="1">
        <f>'M-SPEC'!E36</f>
        <v>0</v>
      </c>
      <c r="F36" s="1">
        <f>'M-SPEC'!F36</f>
        <v>0.25</v>
      </c>
      <c r="G36" s="87">
        <f>I36-1/4</f>
        <v>-0.75</v>
      </c>
      <c r="H36" s="87"/>
      <c r="I36" s="87">
        <f>K36-1/4</f>
        <v>-0.5</v>
      </c>
      <c r="J36" s="87"/>
      <c r="K36" s="87">
        <f>M36-1/4</f>
        <v>-0.25</v>
      </c>
      <c r="L36" s="87"/>
      <c r="M36" s="10">
        <f>'M-SPEC'!S36</f>
        <v>0</v>
      </c>
      <c r="N36" s="87"/>
      <c r="O36" s="87">
        <f>M36+1/4</f>
        <v>0.25</v>
      </c>
      <c r="P36" s="87"/>
      <c r="Q36" s="87">
        <f>O36+0.25</f>
        <v>0.5</v>
      </c>
      <c r="R36" s="87"/>
      <c r="S36" s="88">
        <f>Q36+0.25</f>
        <v>0.75</v>
      </c>
    </row>
    <row r="37" spans="1:19">
      <c r="A37" s="26">
        <f>'M-SPEC'!A37</f>
        <v>0</v>
      </c>
      <c r="B37" s="1" t="str">
        <f>'M-SPEC'!B37</f>
        <v>EXTERIOR POCKET PLACEMENT - AT TOP</v>
      </c>
      <c r="C37" s="1" t="str">
        <f>'M-SPEC'!C37</f>
        <v xml:space="preserve">from SS </v>
      </c>
      <c r="D37" s="1" t="s">
        <v>236</v>
      </c>
      <c r="E37" s="1" t="str">
        <f>'M-SPEC'!E37</f>
        <v>口袋位置</v>
      </c>
      <c r="F37" s="1">
        <f>'M-SPEC'!F37</f>
        <v>0.125</v>
      </c>
      <c r="G37" s="87">
        <f>I37-1/8</f>
        <v>-0.375</v>
      </c>
      <c r="H37" s="87"/>
      <c r="I37" s="87">
        <f>K37-1/8</f>
        <v>-0.25</v>
      </c>
      <c r="J37" s="87"/>
      <c r="K37" s="87">
        <f>M37-1/8</f>
        <v>-0.125</v>
      </c>
      <c r="L37" s="87"/>
      <c r="M37" s="10">
        <f>'M-SPEC'!S37</f>
        <v>0</v>
      </c>
      <c r="N37" s="87"/>
      <c r="O37" s="87">
        <f>M37+1/8</f>
        <v>0.125</v>
      </c>
      <c r="P37" s="87"/>
      <c r="Q37" s="87">
        <f>O37+1/8</f>
        <v>0.25</v>
      </c>
      <c r="R37" s="87"/>
      <c r="S37" s="88">
        <f>Q37+1/8</f>
        <v>0.375</v>
      </c>
    </row>
    <row r="38" spans="1:19">
      <c r="A38" s="26">
        <f>'M-SPEC'!A38</f>
        <v>0</v>
      </c>
      <c r="B38" s="1" t="str">
        <f>'M-SPEC'!B38</f>
        <v>EXTERIOR POCKET PLACEMENT - AT BTM</v>
      </c>
      <c r="C38" s="1" t="str">
        <f>'M-SPEC'!C38</f>
        <v xml:space="preserve">from SS </v>
      </c>
      <c r="D38" s="1" t="s">
        <v>237</v>
      </c>
      <c r="E38" s="1" t="str">
        <f>'M-SPEC'!E38</f>
        <v>口袋位置</v>
      </c>
      <c r="F38" s="1">
        <f>'M-SPEC'!F38</f>
        <v>0.125</v>
      </c>
      <c r="G38" s="87">
        <f>I38-1/8</f>
        <v>-0.375</v>
      </c>
      <c r="H38" s="87"/>
      <c r="I38" s="87">
        <f>K38-1/8</f>
        <v>-0.25</v>
      </c>
      <c r="J38" s="87"/>
      <c r="K38" s="87">
        <f>M38-1/8</f>
        <v>-0.125</v>
      </c>
      <c r="L38" s="87"/>
      <c r="M38" s="10">
        <f>'M-SPEC'!S38</f>
        <v>0</v>
      </c>
      <c r="N38" s="87"/>
      <c r="O38" s="87">
        <f>M38+1/8</f>
        <v>0.125</v>
      </c>
      <c r="P38" s="87"/>
      <c r="Q38" s="87">
        <f>O38+1/8</f>
        <v>0.25</v>
      </c>
      <c r="R38" s="87"/>
      <c r="S38" s="88">
        <f>Q38+1/8</f>
        <v>0.375</v>
      </c>
    </row>
    <row r="39" spans="1:19">
      <c r="A39" s="26">
        <f>'M-SPEC'!A39</f>
        <v>0</v>
      </c>
      <c r="B39" s="1" t="str">
        <f>'M-SPEC'!B39</f>
        <v>EXTERIOR POCKET PLACEMENT</v>
      </c>
      <c r="C39" s="1" t="str">
        <f>'M-SPEC'!C39</f>
        <v>below HPS</v>
      </c>
      <c r="D39" s="1" t="s">
        <v>238</v>
      </c>
      <c r="E39" s="1">
        <f>'M-SPEC'!E39</f>
        <v>0</v>
      </c>
      <c r="F39" s="1">
        <f>'M-SPEC'!F39</f>
        <v>0.125</v>
      </c>
      <c r="G39" s="87">
        <f>I39-1/8</f>
        <v>-0.375</v>
      </c>
      <c r="H39" s="87"/>
      <c r="I39" s="87">
        <f>K39-1/8</f>
        <v>-0.25</v>
      </c>
      <c r="J39" s="87"/>
      <c r="K39" s="87">
        <f>M39-1/8</f>
        <v>-0.125</v>
      </c>
      <c r="L39" s="87"/>
      <c r="M39" s="10">
        <f>'M-SPEC'!S39</f>
        <v>0</v>
      </c>
      <c r="N39" s="87"/>
      <c r="O39" s="87">
        <f>M39+1/8</f>
        <v>0.125</v>
      </c>
      <c r="P39" s="87"/>
      <c r="Q39" s="87">
        <f>O39+1/8</f>
        <v>0.25</v>
      </c>
      <c r="R39" s="87"/>
      <c r="S39" s="88">
        <f>Q39+1/8</f>
        <v>0.375</v>
      </c>
    </row>
    <row r="40" spans="1:19">
      <c r="A40" s="26">
        <f>'M-SPEC'!A40</f>
        <v>0</v>
      </c>
      <c r="B40" s="1" t="str">
        <f>'M-SPEC'!B40</f>
        <v>EXTERIOR POCKET HEIGHT</v>
      </c>
      <c r="C40" s="1" t="str">
        <f>'M-SPEC'!C40</f>
        <v>edge to edge of zipper tape</v>
      </c>
      <c r="D40" s="1" t="s">
        <v>239</v>
      </c>
      <c r="E40" s="1" t="str">
        <f>'M-SPEC'!E40</f>
        <v>口袋高</v>
      </c>
      <c r="F40" s="1">
        <f>'M-SPEC'!F40</f>
        <v>0.25</v>
      </c>
      <c r="G40" s="87">
        <f>I40-0</f>
        <v>-0.5</v>
      </c>
      <c r="H40" s="87" t="s">
        <v>109</v>
      </c>
      <c r="I40" s="87">
        <f>K40-0.5</f>
        <v>-0.5</v>
      </c>
      <c r="J40" s="87"/>
      <c r="K40" s="87">
        <f>M40-0</f>
        <v>0</v>
      </c>
      <c r="L40" s="87"/>
      <c r="M40" s="10">
        <f>'M-SPEC'!S40</f>
        <v>0</v>
      </c>
      <c r="N40" s="87"/>
      <c r="O40" s="87">
        <f>M40+0.5</f>
        <v>0.5</v>
      </c>
      <c r="P40" s="87"/>
      <c r="Q40" s="87">
        <f>O40+0</f>
        <v>0.5</v>
      </c>
      <c r="R40" s="87"/>
      <c r="S40" s="88">
        <f>Q40+0.25</f>
        <v>0.75</v>
      </c>
    </row>
    <row r="41" spans="1:19">
      <c r="A41" s="26">
        <f>'M-SPEC'!A41</f>
        <v>0</v>
      </c>
      <c r="B41" s="1" t="str">
        <f>'M-SPEC'!B41</f>
        <v>HOOD HEIGHT</v>
      </c>
      <c r="C41" s="1" t="str">
        <f>'M-SPEC'!C41</f>
        <v>at HPS to top edge</v>
      </c>
      <c r="D41" s="1" t="s">
        <v>233</v>
      </c>
      <c r="E41" s="1" t="str">
        <f>'M-SPEC'!E41</f>
        <v>帽高</v>
      </c>
      <c r="F41" s="1">
        <f>'M-SPEC'!F41</f>
        <v>0.25</v>
      </c>
      <c r="G41" s="87">
        <f>I41-1/4</f>
        <v>-0.75</v>
      </c>
      <c r="H41" s="87"/>
      <c r="I41" s="87">
        <f>K41-1/4</f>
        <v>-0.5</v>
      </c>
      <c r="J41" s="87"/>
      <c r="K41" s="87">
        <f>M41-1/4</f>
        <v>-0.25</v>
      </c>
      <c r="L41" s="87"/>
      <c r="M41" s="10">
        <f>'M-SPEC'!S41</f>
        <v>0</v>
      </c>
      <c r="N41" s="87"/>
      <c r="O41" s="87">
        <f>M41+1/4</f>
        <v>0.25</v>
      </c>
      <c r="P41" s="87"/>
      <c r="Q41" s="87">
        <f>O41+0.25</f>
        <v>0.5</v>
      </c>
      <c r="R41" s="87"/>
      <c r="S41" s="88">
        <f>Q41+0.25</f>
        <v>0.75</v>
      </c>
    </row>
    <row r="42" spans="1:19">
      <c r="A42" s="26">
        <f>'M-SPEC'!A42</f>
        <v>0</v>
      </c>
      <c r="B42" s="1" t="str">
        <f>'M-SPEC'!B42</f>
        <v>HOOD WIDTH</v>
      </c>
      <c r="C42" s="1">
        <f>'M-SPEC'!C42</f>
        <v>0</v>
      </c>
      <c r="D42" s="1" t="s">
        <v>234</v>
      </c>
      <c r="E42" s="1" t="str">
        <f>'M-SPEC'!E42</f>
        <v>帽宽</v>
      </c>
      <c r="F42" s="1">
        <f>'M-SPEC'!F42</f>
        <v>0.25</v>
      </c>
      <c r="G42" s="87">
        <f>I42-1/4</f>
        <v>-0.75</v>
      </c>
      <c r="H42" s="87"/>
      <c r="I42" s="87">
        <f>K42-1/4</f>
        <v>-0.5</v>
      </c>
      <c r="J42" s="87"/>
      <c r="K42" s="87">
        <f>M42-1/4</f>
        <v>-0.25</v>
      </c>
      <c r="L42" s="87"/>
      <c r="M42" s="10">
        <f>'M-SPEC'!S42</f>
        <v>0</v>
      </c>
      <c r="N42" s="87"/>
      <c r="O42" s="87">
        <f>M42+1/4</f>
        <v>0.25</v>
      </c>
      <c r="P42" s="87"/>
      <c r="Q42" s="87">
        <f>O42+0.25</f>
        <v>0.5</v>
      </c>
      <c r="R42" s="87"/>
      <c r="S42" s="88">
        <f>Q42+0.25</f>
        <v>0.75</v>
      </c>
    </row>
    <row r="43" spans="1:19">
      <c r="A43" s="26">
        <f>'M-SPEC'!A43</f>
        <v>0</v>
      </c>
      <c r="B43" s="1" t="str">
        <f>'M-SPEC'!B43</f>
        <v>HOOD CENTER PIECING WIDTH</v>
      </c>
      <c r="C43" s="1" t="str">
        <f>'M-SPEC'!C43</f>
        <v>at visor seam</v>
      </c>
      <c r="D43" s="1" t="s">
        <v>240</v>
      </c>
      <c r="E43" s="1">
        <f>'M-SPEC'!E43</f>
        <v>0</v>
      </c>
      <c r="F43" s="1">
        <f>'M-SPEC'!F43</f>
        <v>0</v>
      </c>
      <c r="G43" s="87"/>
      <c r="H43" s="87"/>
      <c r="I43" s="87"/>
      <c r="J43" s="87"/>
      <c r="K43" s="87"/>
      <c r="L43" s="87"/>
      <c r="M43" s="10">
        <f>'M-SPEC'!S43</f>
        <v>0</v>
      </c>
      <c r="N43" s="87"/>
      <c r="O43" s="87"/>
      <c r="P43" s="87"/>
      <c r="Q43" s="87"/>
      <c r="R43" s="87"/>
      <c r="S43" s="88"/>
    </row>
    <row r="44" spans="1:19">
      <c r="A44" s="26">
        <f>'M-SPEC'!A44</f>
        <v>0</v>
      </c>
      <c r="B44" s="1" t="str">
        <f>'M-SPEC'!B44</f>
        <v>HOOD CENTER PIECING WIDTH</v>
      </c>
      <c r="C44" s="1" t="str">
        <f>'M-SPEC'!C44</f>
        <v>at mid seam</v>
      </c>
      <c r="D44" s="1" t="s">
        <v>241</v>
      </c>
      <c r="E44" s="1">
        <f>'M-SPEC'!E44</f>
        <v>0</v>
      </c>
      <c r="F44" s="1">
        <f>'M-SPEC'!F44</f>
        <v>0</v>
      </c>
      <c r="G44" s="87"/>
      <c r="H44" s="87"/>
      <c r="I44" s="87"/>
      <c r="J44" s="87"/>
      <c r="K44" s="87"/>
      <c r="L44" s="87"/>
      <c r="M44" s="10">
        <f>'M-SPEC'!S44</f>
        <v>0</v>
      </c>
      <c r="N44" s="87"/>
      <c r="O44" s="87"/>
      <c r="P44" s="87"/>
      <c r="Q44" s="87"/>
      <c r="R44" s="87"/>
      <c r="S44" s="88"/>
    </row>
    <row r="45" spans="1:19">
      <c r="A45" s="26">
        <f>'M-SPEC'!A45</f>
        <v>0</v>
      </c>
      <c r="B45" s="1" t="str">
        <f>'M-SPEC'!B45</f>
        <v>HOOD CROSS BUNGEE PLCMT</v>
      </c>
      <c r="C45" s="1" t="str">
        <f>'M-SPEC'!C45</f>
        <v>above neck seam</v>
      </c>
      <c r="D45" s="1"/>
      <c r="E45" s="1">
        <f>'M-SPEC'!E45</f>
        <v>0</v>
      </c>
      <c r="F45" s="1">
        <f>'M-SPEC'!F45</f>
        <v>0</v>
      </c>
      <c r="G45" s="87"/>
      <c r="H45" s="87"/>
      <c r="I45" s="87"/>
      <c r="J45" s="87"/>
      <c r="K45" s="87"/>
      <c r="L45" s="87"/>
      <c r="M45" s="10">
        <f>'M-SPEC'!S45</f>
        <v>0</v>
      </c>
      <c r="N45" s="87"/>
      <c r="O45" s="87"/>
      <c r="P45" s="87"/>
      <c r="Q45" s="87"/>
      <c r="R45" s="87"/>
      <c r="S45" s="88"/>
    </row>
    <row r="46" spans="1:19">
      <c r="A46" s="26">
        <f>'M-SPEC'!A46</f>
        <v>0</v>
      </c>
      <c r="B46" s="1" t="str">
        <f>'M-SPEC'!B46</f>
        <v>HOOD VISOR DEPTH HEIGHT</v>
      </c>
      <c r="C46" s="1" t="str">
        <f>'M-SPEC'!C46</f>
        <v>at center</v>
      </c>
      <c r="D46" s="1"/>
      <c r="E46" s="1">
        <f>'M-SPEC'!E46</f>
        <v>0</v>
      </c>
      <c r="F46" s="1">
        <f>'M-SPEC'!F46</f>
        <v>0.125</v>
      </c>
      <c r="G46" s="87">
        <f t="shared" ref="G46:G49" si="2">I46-0</f>
        <v>0</v>
      </c>
      <c r="H46" s="87"/>
      <c r="I46" s="87">
        <f t="shared" ref="I46:I49" si="3">K46-0</f>
        <v>0</v>
      </c>
      <c r="J46" s="87"/>
      <c r="K46" s="87">
        <f t="shared" ref="K46:K49" si="4">M46-0</f>
        <v>0</v>
      </c>
      <c r="L46" s="87"/>
      <c r="M46" s="10">
        <f>'M-SPEC'!S46</f>
        <v>0</v>
      </c>
      <c r="N46" s="87"/>
      <c r="O46" s="87">
        <f t="shared" ref="O46:O49" si="5">M46+0</f>
        <v>0</v>
      </c>
      <c r="P46" s="87"/>
      <c r="Q46" s="87">
        <f t="shared" ref="Q46:Q49" si="6">O46+0</f>
        <v>0</v>
      </c>
      <c r="R46" s="87"/>
      <c r="S46" s="88">
        <f t="shared" ref="S46:S49" si="7">Q46+0</f>
        <v>0</v>
      </c>
    </row>
    <row r="47" spans="1:19">
      <c r="A47" s="26">
        <f>'M-SPEC'!A47</f>
        <v>0</v>
      </c>
      <c r="B47" s="1" t="str">
        <f>'M-SPEC'!B47</f>
        <v>HOOD VISOR DEPTH WIDTH</v>
      </c>
      <c r="C47" s="1" t="str">
        <f>'M-SPEC'!C47</f>
        <v>along seam</v>
      </c>
      <c r="D47" s="1"/>
      <c r="E47" s="1">
        <f>'M-SPEC'!E47</f>
        <v>0</v>
      </c>
      <c r="F47" s="1">
        <f>'M-SPEC'!F47</f>
        <v>0.25</v>
      </c>
      <c r="G47" s="87"/>
      <c r="H47" s="87"/>
      <c r="I47" s="87"/>
      <c r="J47" s="87"/>
      <c r="K47" s="87"/>
      <c r="L47" s="87"/>
      <c r="M47" s="10">
        <f>'M-SPEC'!S47</f>
        <v>0</v>
      </c>
      <c r="N47" s="87"/>
      <c r="O47" s="87"/>
      <c r="P47" s="87"/>
      <c r="Q47" s="87"/>
      <c r="R47" s="87"/>
      <c r="S47" s="88"/>
    </row>
    <row r="48" spans="1:19">
      <c r="A48" s="26">
        <f>'M-SPEC'!A48</f>
        <v>0</v>
      </c>
      <c r="B48" s="1" t="str">
        <f>'M-SPEC'!B48</f>
        <v>HOOD DRAWSTRING LENGTH</v>
      </c>
      <c r="C48" s="1" t="str">
        <f>'M-SPEC'!C48</f>
        <v>exposed</v>
      </c>
      <c r="D48" s="1" t="s">
        <v>242</v>
      </c>
      <c r="E48" s="1" t="str">
        <f>'M-SPEC'!E48</f>
        <v>帽绳长</v>
      </c>
      <c r="F48" s="1">
        <f>'M-SPEC'!F48</f>
        <v>0.75</v>
      </c>
      <c r="G48" s="87">
        <f t="shared" si="2"/>
        <v>-1</v>
      </c>
      <c r="H48" s="87" t="s">
        <v>110</v>
      </c>
      <c r="I48" s="87">
        <f>K48-1</f>
        <v>-1</v>
      </c>
      <c r="J48" s="87"/>
      <c r="K48" s="87">
        <f t="shared" si="4"/>
        <v>0</v>
      </c>
      <c r="L48" s="87"/>
      <c r="M48" s="10">
        <f>'M-SPEC'!S48</f>
        <v>0</v>
      </c>
      <c r="N48" s="87"/>
      <c r="O48" s="87">
        <f>M48+1</f>
        <v>1</v>
      </c>
      <c r="P48" s="87"/>
      <c r="Q48" s="87">
        <f t="shared" si="6"/>
        <v>1</v>
      </c>
      <c r="R48" s="87"/>
      <c r="S48" s="88">
        <f t="shared" si="7"/>
        <v>1</v>
      </c>
    </row>
    <row r="49" spans="1:19">
      <c r="A49" s="26">
        <f>'M-SPEC'!A49</f>
        <v>0</v>
      </c>
      <c r="B49" s="1" t="str">
        <f>'M-SPEC'!B49</f>
        <v>HOOD COLLAR HEIGHT</v>
      </c>
      <c r="C49" s="1" t="str">
        <f>'M-SPEC'!C49</f>
        <v>at CF</v>
      </c>
      <c r="D49" s="1"/>
      <c r="E49" s="1">
        <f>'M-SPEC'!E49</f>
        <v>0</v>
      </c>
      <c r="F49" s="1">
        <f>'M-SPEC'!F49</f>
        <v>0.125</v>
      </c>
      <c r="G49" s="87">
        <f t="shared" si="2"/>
        <v>0</v>
      </c>
      <c r="H49" s="87"/>
      <c r="I49" s="87">
        <f t="shared" si="3"/>
        <v>0</v>
      </c>
      <c r="J49" s="87"/>
      <c r="K49" s="87">
        <f t="shared" si="4"/>
        <v>0</v>
      </c>
      <c r="L49" s="87"/>
      <c r="M49" s="10">
        <f>'M-SPEC'!S49</f>
        <v>0</v>
      </c>
      <c r="N49" s="87"/>
      <c r="O49" s="87">
        <f t="shared" si="5"/>
        <v>0</v>
      </c>
      <c r="P49" s="87"/>
      <c r="Q49" s="87">
        <f t="shared" si="6"/>
        <v>0</v>
      </c>
      <c r="R49" s="87"/>
      <c r="S49" s="88">
        <f t="shared" si="7"/>
        <v>0</v>
      </c>
    </row>
    <row r="50" spans="1:19">
      <c r="A50" s="26">
        <f>'M-SPEC'!A50</f>
        <v>0</v>
      </c>
      <c r="B50" s="1">
        <f>'M-SPEC'!B50</f>
        <v>0</v>
      </c>
      <c r="C50" s="1">
        <f>'M-SPEC'!C50</f>
        <v>0</v>
      </c>
      <c r="D50" s="1"/>
      <c r="E50" s="1">
        <f>'M-SPEC'!E50</f>
        <v>0</v>
      </c>
      <c r="F50" s="1">
        <f>'M-SPEC'!F50</f>
        <v>0</v>
      </c>
      <c r="G50" s="87"/>
      <c r="H50" s="87"/>
      <c r="I50" s="87"/>
      <c r="J50" s="87"/>
      <c r="K50" s="87"/>
      <c r="L50" s="87"/>
      <c r="M50" s="10"/>
      <c r="N50" s="87"/>
      <c r="O50" s="87"/>
      <c r="P50" s="87"/>
      <c r="Q50" s="87"/>
      <c r="R50" s="87"/>
      <c r="S50" s="88"/>
    </row>
    <row r="51" spans="1:19" ht="16" thickBot="1">
      <c r="A51" s="28">
        <f>'M-SPEC'!A51</f>
        <v>0</v>
      </c>
      <c r="B51" s="29">
        <f>'M-SPEC'!B51</f>
        <v>0</v>
      </c>
      <c r="C51" s="29">
        <f>'M-SPEC'!C51</f>
        <v>0</v>
      </c>
      <c r="D51" s="29"/>
      <c r="E51" s="31">
        <f>'M-SPEC'!E51</f>
        <v>0</v>
      </c>
      <c r="F51" s="47">
        <f>'M-SPEC'!F51</f>
        <v>0</v>
      </c>
      <c r="G51" s="78"/>
      <c r="H51" s="76"/>
      <c r="I51" s="76"/>
      <c r="J51" s="76"/>
      <c r="K51" s="76"/>
      <c r="L51" s="76"/>
      <c r="M51" s="34"/>
      <c r="N51" s="76"/>
      <c r="O51" s="76"/>
      <c r="P51" s="76"/>
      <c r="Q51" s="76"/>
      <c r="R51" s="76"/>
      <c r="S51" s="77"/>
    </row>
  </sheetData>
  <mergeCells count="43">
    <mergeCell ref="A1:S1"/>
    <mergeCell ref="A2:F7"/>
    <mergeCell ref="H2:I2"/>
    <mergeCell ref="J2:L2"/>
    <mergeCell ref="M2:N2"/>
    <mergeCell ref="O2:Q2"/>
    <mergeCell ref="R2:S7"/>
    <mergeCell ref="H3:I3"/>
    <mergeCell ref="J3:L3"/>
    <mergeCell ref="M3:N3"/>
    <mergeCell ref="O3:Q3"/>
    <mergeCell ref="H4:I4"/>
    <mergeCell ref="J4:L4"/>
    <mergeCell ref="M4:N4"/>
    <mergeCell ref="O4:Q4"/>
    <mergeCell ref="H6:I6"/>
    <mergeCell ref="J6:L6"/>
    <mergeCell ref="M6:N6"/>
    <mergeCell ref="O6:Q6"/>
    <mergeCell ref="H5:I5"/>
    <mergeCell ref="J5:L5"/>
    <mergeCell ref="M5:N5"/>
    <mergeCell ref="O5:Q5"/>
    <mergeCell ref="H7:I7"/>
    <mergeCell ref="J7:L7"/>
    <mergeCell ref="M7:N7"/>
    <mergeCell ref="O7:Q7"/>
    <mergeCell ref="Q11:Q12"/>
    <mergeCell ref="S11:S12"/>
    <mergeCell ref="J11:J12"/>
    <mergeCell ref="A8:S8"/>
    <mergeCell ref="A9:F9"/>
    <mergeCell ref="G9:S9"/>
    <mergeCell ref="A10:B12"/>
    <mergeCell ref="C10:C12"/>
    <mergeCell ref="E10:E12"/>
    <mergeCell ref="G11:G12"/>
    <mergeCell ref="H11:H12"/>
    <mergeCell ref="I11:I12"/>
    <mergeCell ref="K11:K12"/>
    <mergeCell ref="M11:M12"/>
    <mergeCell ref="O11:O12"/>
    <mergeCell ref="D10:D12"/>
  </mergeCells>
  <printOptions horizontalCentered="1" verticalCentered="1"/>
  <pageMargins left="0.25" right="0.25" top="0.75" bottom="0.75" header="0.3" footer="0.3"/>
  <pageSetup scale="43" fitToHeight="3" orientation="landscape" r:id="rId1"/>
  <headerFooter>
    <oddHeader xml:space="preserve">&amp;L TOP _ LS&amp;R7/21/23 UPDATED / JIAO
</oddHeader>
    <oddFooter>&amp;L&amp;F&amp;C&amp;A&amp;R&amp;D&amp;T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4" tint="0.59999389629810485"/>
    <pageSetUpPr fitToPage="1"/>
  </sheetPr>
  <dimension ref="A1:S51"/>
  <sheetViews>
    <sheetView zoomScale="65" zoomScaleNormal="65" zoomScalePageLayoutView="90" workbookViewId="0">
      <selection activeCell="D14" sqref="D14"/>
    </sheetView>
  </sheetViews>
  <sheetFormatPr defaultColWidth="11.1640625" defaultRowHeight="15.5"/>
  <cols>
    <col min="1" max="1" width="3.6640625" customWidth="1"/>
    <col min="2" max="2" width="27" customWidth="1"/>
    <col min="3" max="4" width="15.6640625" customWidth="1"/>
  </cols>
  <sheetData>
    <row r="1" spans="1:19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</row>
    <row r="2" spans="1:19" s="2" customFormat="1" ht="18.5">
      <c r="A2" s="127"/>
      <c r="B2" s="127"/>
      <c r="C2" s="127"/>
      <c r="D2" s="127"/>
      <c r="E2" s="127"/>
      <c r="F2" s="43"/>
      <c r="G2" s="5"/>
      <c r="H2" s="187" t="str">
        <f>'M-COVER PAGE'!D2</f>
        <v>Factory</v>
      </c>
      <c r="I2" s="188"/>
      <c r="J2" s="131">
        <f>'M-COVER PAGE'!F2</f>
        <v>0</v>
      </c>
      <c r="K2" s="132"/>
      <c r="L2" s="189"/>
      <c r="M2" s="190" t="str">
        <f>'M-COVER PAGE'!I2</f>
        <v>Sample size</v>
      </c>
      <c r="N2" s="188"/>
      <c r="O2" s="130" t="str">
        <f>'M-COVER PAGE'!K2</f>
        <v>M</v>
      </c>
      <c r="P2" s="130"/>
      <c r="Q2" s="215"/>
      <c r="R2" s="219" t="s">
        <v>22</v>
      </c>
      <c r="S2" s="220"/>
    </row>
    <row r="3" spans="1:19" s="2" customFormat="1" ht="18.5">
      <c r="A3" s="127"/>
      <c r="B3" s="127"/>
      <c r="C3" s="127"/>
      <c r="D3" s="127"/>
      <c r="E3" s="127"/>
      <c r="F3" s="43"/>
      <c r="G3" s="5"/>
      <c r="H3" s="163" t="str">
        <f>'M-COVER PAGE'!D3</f>
        <v xml:space="preserve">Style </v>
      </c>
      <c r="I3" s="164"/>
      <c r="J3" s="184" t="str">
        <f>'M-COVER PAGE'!F3</f>
        <v>MSCHF</v>
      </c>
      <c r="K3" s="185"/>
      <c r="L3" s="186"/>
      <c r="M3" s="168" t="str">
        <f>'M-COVER PAGE'!I3</f>
        <v xml:space="preserve">Size range </v>
      </c>
      <c r="N3" s="164"/>
      <c r="O3" s="106" t="str">
        <f>'M-COVER PAGE'!K3</f>
        <v>XS - XL</v>
      </c>
      <c r="P3" s="106"/>
      <c r="Q3" s="214"/>
      <c r="R3" s="221"/>
      <c r="S3" s="222"/>
    </row>
    <row r="4" spans="1:19" s="2" customFormat="1" ht="18.5">
      <c r="A4" s="127"/>
      <c r="B4" s="127"/>
      <c r="C4" s="127"/>
      <c r="D4" s="127"/>
      <c r="E4" s="127"/>
      <c r="F4" s="43"/>
      <c r="G4" s="5"/>
      <c r="H4" s="163" t="str">
        <f>'M-COVER PAGE'!D4</f>
        <v>Description</v>
      </c>
      <c r="I4" s="164"/>
      <c r="J4" s="124" t="str">
        <f>'M-COVER PAGE'!F4</f>
        <v>GAIP DROP SHELL JACKET</v>
      </c>
      <c r="K4" s="125"/>
      <c r="L4" s="181"/>
      <c r="M4" s="168">
        <f>'M-COVER PAGE'!I4</f>
        <v>0</v>
      </c>
      <c r="N4" s="164"/>
      <c r="O4" s="106">
        <f>'M-COVER PAGE'!K4</f>
        <v>0</v>
      </c>
      <c r="P4" s="106"/>
      <c r="Q4" s="214"/>
      <c r="R4" s="223"/>
      <c r="S4" s="224"/>
    </row>
    <row r="5" spans="1:19" s="2" customFormat="1" ht="18.5">
      <c r="A5" s="127"/>
      <c r="B5" s="127"/>
      <c r="C5" s="127"/>
      <c r="D5" s="127"/>
      <c r="E5" s="127"/>
      <c r="F5" s="43"/>
      <c r="G5" s="6"/>
      <c r="H5" s="182" t="str">
        <f>'M-COVER PAGE'!D5</f>
        <v>Season</v>
      </c>
      <c r="I5" s="183"/>
      <c r="J5" s="124" t="str">
        <f>'M-COVER PAGE'!F5</f>
        <v>BIG TECH RUNNER</v>
      </c>
      <c r="K5" s="125"/>
      <c r="L5" s="181"/>
      <c r="M5" s="168" t="str">
        <f>'M-COVER PAGE'!I5</f>
        <v>Sample due date</v>
      </c>
      <c r="N5" s="164"/>
      <c r="O5" s="106">
        <f>'M-COVER PAGE'!K5</f>
        <v>0</v>
      </c>
      <c r="P5" s="106"/>
      <c r="Q5" s="214"/>
      <c r="R5" s="223"/>
      <c r="S5" s="224"/>
    </row>
    <row r="6" spans="1:19" s="2" customFormat="1" ht="18.5">
      <c r="A6" s="127"/>
      <c r="B6" s="127"/>
      <c r="C6" s="127"/>
      <c r="D6" s="127"/>
      <c r="E6" s="127"/>
      <c r="F6" s="43"/>
      <c r="G6" s="5"/>
      <c r="H6" s="163" t="str">
        <f>'M-COVER PAGE'!D6</f>
        <v>Date created</v>
      </c>
      <c r="I6" s="164"/>
      <c r="J6" s="165">
        <f>'M-COVER PAGE'!F6</f>
        <v>45368</v>
      </c>
      <c r="K6" s="166"/>
      <c r="L6" s="167"/>
      <c r="M6" s="168" t="str">
        <f>'M-COVER PAGE'!I6</f>
        <v>Reference style</v>
      </c>
      <c r="N6" s="164"/>
      <c r="O6" s="212">
        <f>'M-COVER PAGE'!K6</f>
        <v>0</v>
      </c>
      <c r="P6" s="212"/>
      <c r="Q6" s="213"/>
      <c r="R6" s="225"/>
      <c r="S6" s="226"/>
    </row>
    <row r="7" spans="1:19" s="2" customFormat="1" ht="19" thickBot="1">
      <c r="A7" s="127"/>
      <c r="B7" s="127"/>
      <c r="C7" s="127"/>
      <c r="D7" s="127"/>
      <c r="E7" s="127"/>
      <c r="F7" s="43"/>
      <c r="G7" s="5"/>
      <c r="H7" s="172" t="str">
        <f>'M-COVER PAGE'!D7</f>
        <v>Date revised</v>
      </c>
      <c r="I7" s="173"/>
      <c r="J7" s="174" t="str">
        <f>'M-COVER PAGE'!F7</f>
        <v>5/14/2024, 5/23/24</v>
      </c>
      <c r="K7" s="175"/>
      <c r="L7" s="176"/>
      <c r="M7" s="177" t="str">
        <f>'M-COVER PAGE'!I7</f>
        <v>STATUS</v>
      </c>
      <c r="N7" s="173"/>
      <c r="O7" s="210" t="str">
        <f>'M-COVER PAGE'!K7</f>
        <v>SUBMIT PROTO</v>
      </c>
      <c r="P7" s="210"/>
      <c r="Q7" s="211"/>
      <c r="R7" s="227"/>
      <c r="S7" s="228"/>
    </row>
    <row r="8" spans="1:19" ht="9" customHeight="1">
      <c r="A8" s="108"/>
      <c r="B8" s="108"/>
      <c r="C8" s="108"/>
      <c r="D8" s="108"/>
      <c r="E8" s="108"/>
      <c r="F8" s="108"/>
      <c r="G8" s="108"/>
      <c r="H8" s="109"/>
      <c r="I8" s="109"/>
      <c r="J8" s="109"/>
      <c r="K8" s="109"/>
      <c r="L8" s="109"/>
      <c r="M8" s="109"/>
      <c r="N8" s="109"/>
      <c r="O8" s="108"/>
      <c r="P8" s="108"/>
      <c r="Q8" s="108"/>
      <c r="R8" s="108"/>
      <c r="S8" s="108"/>
    </row>
    <row r="9" spans="1:19" ht="24" thickBot="1">
      <c r="A9" s="110" t="s">
        <v>89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  <c r="S9" s="110"/>
    </row>
    <row r="10" spans="1:19" s="3" customFormat="1">
      <c r="A10" s="35"/>
      <c r="B10" s="36"/>
      <c r="C10" s="36"/>
      <c r="D10" s="36"/>
      <c r="E10" s="36"/>
      <c r="F10" s="36"/>
      <c r="G10" s="36"/>
      <c r="H10" s="36"/>
      <c r="I10" s="36"/>
      <c r="J10" s="36"/>
      <c r="K10" s="36"/>
      <c r="L10" s="36"/>
      <c r="M10" s="36"/>
      <c r="N10" s="36"/>
      <c r="O10" s="36"/>
      <c r="P10" s="36"/>
      <c r="Q10" s="36"/>
      <c r="R10" s="36"/>
      <c r="S10" s="37"/>
    </row>
    <row r="11" spans="1:19">
      <c r="A11" s="38"/>
      <c r="B11" s="4" t="s">
        <v>90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39"/>
    </row>
    <row r="12" spans="1:19">
      <c r="A12" s="38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39"/>
    </row>
    <row r="13" spans="1:19">
      <c r="A13" s="38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39"/>
    </row>
    <row r="14" spans="1:19">
      <c r="A14" s="38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39"/>
    </row>
    <row r="15" spans="1:19">
      <c r="A15" s="38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39"/>
    </row>
    <row r="16" spans="1:19">
      <c r="A16" s="38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39"/>
    </row>
    <row r="17" spans="1:19">
      <c r="A17" s="38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39"/>
    </row>
    <row r="18" spans="1:19">
      <c r="A18" s="38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39"/>
    </row>
    <row r="19" spans="1:19">
      <c r="A19" s="38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39"/>
    </row>
    <row r="20" spans="1:19">
      <c r="A20" s="38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39"/>
    </row>
    <row r="21" spans="1:19">
      <c r="A21" s="38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39"/>
    </row>
    <row r="22" spans="1:19">
      <c r="A22" s="38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39"/>
    </row>
    <row r="23" spans="1:19">
      <c r="A23" s="38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39"/>
    </row>
    <row r="24" spans="1:19">
      <c r="A24" s="38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39"/>
    </row>
    <row r="25" spans="1:19">
      <c r="A25" s="38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39"/>
    </row>
    <row r="26" spans="1:19">
      <c r="A26" s="38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39"/>
    </row>
    <row r="27" spans="1:19">
      <c r="A27" s="38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39"/>
    </row>
    <row r="28" spans="1:19">
      <c r="A28" s="38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39"/>
    </row>
    <row r="29" spans="1:19">
      <c r="A29" s="38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39"/>
    </row>
    <row r="30" spans="1:19">
      <c r="A30" s="38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39"/>
    </row>
    <row r="31" spans="1:19">
      <c r="A31" s="38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39"/>
    </row>
    <row r="32" spans="1:19">
      <c r="A32" s="38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39"/>
    </row>
    <row r="33" spans="1:19">
      <c r="A33" s="38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39"/>
    </row>
    <row r="34" spans="1:19">
      <c r="A34" s="38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39"/>
    </row>
    <row r="35" spans="1:19">
      <c r="A35" s="38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39"/>
    </row>
    <row r="36" spans="1:19">
      <c r="A36" s="38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39"/>
    </row>
    <row r="37" spans="1:19">
      <c r="A37" s="38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39"/>
    </row>
    <row r="38" spans="1:19">
      <c r="A38" s="38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39"/>
    </row>
    <row r="39" spans="1:19">
      <c r="A39" s="38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39"/>
    </row>
    <row r="40" spans="1:19">
      <c r="A40" s="38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39"/>
    </row>
    <row r="41" spans="1:19">
      <c r="A41" s="38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39"/>
    </row>
    <row r="42" spans="1:19">
      <c r="A42" s="38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39"/>
    </row>
    <row r="43" spans="1:19">
      <c r="A43" s="38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39"/>
    </row>
    <row r="44" spans="1:19">
      <c r="A44" s="38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39"/>
    </row>
    <row r="45" spans="1:19">
      <c r="A45" s="38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39"/>
    </row>
    <row r="46" spans="1:19">
      <c r="A46" s="38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39"/>
    </row>
    <row r="47" spans="1:19">
      <c r="A47" s="38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39"/>
    </row>
    <row r="48" spans="1:19">
      <c r="A48" s="38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39"/>
    </row>
    <row r="49" spans="1:19">
      <c r="A49" s="38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39"/>
    </row>
    <row r="50" spans="1:19">
      <c r="A50" s="38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39"/>
    </row>
    <row r="51" spans="1:19" ht="16" thickBot="1">
      <c r="A51" s="40"/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  <c r="Q51" s="41"/>
      <c r="R51" s="41"/>
      <c r="S51" s="42"/>
    </row>
  </sheetData>
  <mergeCells count="29">
    <mergeCell ref="A9:S9"/>
    <mergeCell ref="O4:Q4"/>
    <mergeCell ref="H5:I5"/>
    <mergeCell ref="J5:L5"/>
    <mergeCell ref="M5:N5"/>
    <mergeCell ref="O5:Q5"/>
    <mergeCell ref="H6:I6"/>
    <mergeCell ref="J6:L6"/>
    <mergeCell ref="M6:N6"/>
    <mergeCell ref="O6:Q6"/>
    <mergeCell ref="H7:I7"/>
    <mergeCell ref="J7:L7"/>
    <mergeCell ref="M7:N7"/>
    <mergeCell ref="O7:Q7"/>
    <mergeCell ref="A8:S8"/>
    <mergeCell ref="A1:S1"/>
    <mergeCell ref="A2:E7"/>
    <mergeCell ref="H2:I2"/>
    <mergeCell ref="J2:L2"/>
    <mergeCell ref="M2:N2"/>
    <mergeCell ref="O2:Q2"/>
    <mergeCell ref="R2:S7"/>
    <mergeCell ref="H4:I4"/>
    <mergeCell ref="J4:L4"/>
    <mergeCell ref="M4:N4"/>
    <mergeCell ref="H3:I3"/>
    <mergeCell ref="J3:L3"/>
    <mergeCell ref="M3:N3"/>
    <mergeCell ref="O3:Q3"/>
  </mergeCells>
  <phoneticPr fontId="2" type="noConversion"/>
  <printOptions horizontalCentered="1"/>
  <pageMargins left="0.25" right="0.25" top="0.75" bottom="0.75" header="0.3" footer="0.3"/>
  <pageSetup scale="57" orientation="landscape" horizontalDpi="300" verticalDpi="300" r:id="rId1"/>
  <headerFooter>
    <oddFooter>&amp;L&amp;F&amp;C&amp;A&amp;R&amp;D&amp;T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4" tint="0.59999389629810485"/>
    <pageSetUpPr fitToPage="1"/>
  </sheetPr>
  <dimension ref="A1:S51"/>
  <sheetViews>
    <sheetView zoomScale="65" zoomScaleNormal="65" zoomScalePageLayoutView="90" workbookViewId="0">
      <selection activeCell="D14" sqref="D14"/>
    </sheetView>
  </sheetViews>
  <sheetFormatPr defaultColWidth="11.1640625" defaultRowHeight="15.5"/>
  <cols>
    <col min="1" max="1" width="3.6640625" customWidth="1"/>
    <col min="2" max="2" width="27" customWidth="1"/>
    <col min="3" max="4" width="15.6640625" customWidth="1"/>
  </cols>
  <sheetData>
    <row r="1" spans="1:19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</row>
    <row r="2" spans="1:19" s="2" customFormat="1" ht="18.5">
      <c r="A2" s="127"/>
      <c r="B2" s="127"/>
      <c r="C2" s="127"/>
      <c r="D2" s="127"/>
      <c r="E2" s="127"/>
      <c r="F2" s="43"/>
      <c r="G2" s="5"/>
      <c r="H2" s="187" t="str">
        <f>'M-COVER PAGE'!D2</f>
        <v>Factory</v>
      </c>
      <c r="I2" s="188"/>
      <c r="J2" s="131">
        <f>'M-COVER PAGE'!F2</f>
        <v>0</v>
      </c>
      <c r="K2" s="132"/>
      <c r="L2" s="189"/>
      <c r="M2" s="190" t="str">
        <f>'M-COVER PAGE'!I2</f>
        <v>Sample size</v>
      </c>
      <c r="N2" s="188"/>
      <c r="O2" s="130" t="str">
        <f>'M-COVER PAGE'!K2</f>
        <v>M</v>
      </c>
      <c r="P2" s="130"/>
      <c r="Q2" s="215"/>
      <c r="R2" s="219" t="s">
        <v>22</v>
      </c>
      <c r="S2" s="220"/>
    </row>
    <row r="3" spans="1:19" s="2" customFormat="1" ht="18.5">
      <c r="A3" s="127"/>
      <c r="B3" s="127"/>
      <c r="C3" s="127"/>
      <c r="D3" s="127"/>
      <c r="E3" s="127"/>
      <c r="F3" s="43"/>
      <c r="G3" s="5"/>
      <c r="H3" s="163" t="str">
        <f>'M-COVER PAGE'!D3</f>
        <v xml:space="preserve">Style </v>
      </c>
      <c r="I3" s="164"/>
      <c r="J3" s="184" t="str">
        <f>'M-COVER PAGE'!F3</f>
        <v>MSCHF</v>
      </c>
      <c r="K3" s="185"/>
      <c r="L3" s="186"/>
      <c r="M3" s="168" t="str">
        <f>'M-COVER PAGE'!I3</f>
        <v xml:space="preserve">Size range </v>
      </c>
      <c r="N3" s="164"/>
      <c r="O3" s="106" t="str">
        <f>'M-COVER PAGE'!K3</f>
        <v>XS - XL</v>
      </c>
      <c r="P3" s="106"/>
      <c r="Q3" s="214"/>
      <c r="R3" s="221"/>
      <c r="S3" s="222"/>
    </row>
    <row r="4" spans="1:19" s="2" customFormat="1" ht="18.5">
      <c r="A4" s="127"/>
      <c r="B4" s="127"/>
      <c r="C4" s="127"/>
      <c r="D4" s="127"/>
      <c r="E4" s="127"/>
      <c r="F4" s="43"/>
      <c r="G4" s="5"/>
      <c r="H4" s="163" t="str">
        <f>'M-COVER PAGE'!D4</f>
        <v>Description</v>
      </c>
      <c r="I4" s="164"/>
      <c r="J4" s="124" t="str">
        <f>'M-COVER PAGE'!F4</f>
        <v>GAIP DROP SHELL JACKET</v>
      </c>
      <c r="K4" s="125"/>
      <c r="L4" s="181"/>
      <c r="M4" s="168">
        <f>'M-COVER PAGE'!I4</f>
        <v>0</v>
      </c>
      <c r="N4" s="164"/>
      <c r="O4" s="106">
        <f>'M-COVER PAGE'!K4</f>
        <v>0</v>
      </c>
      <c r="P4" s="106"/>
      <c r="Q4" s="214"/>
      <c r="R4" s="223"/>
      <c r="S4" s="224"/>
    </row>
    <row r="5" spans="1:19" s="2" customFormat="1" ht="18.5">
      <c r="A5" s="127"/>
      <c r="B5" s="127"/>
      <c r="C5" s="127"/>
      <c r="D5" s="127"/>
      <c r="E5" s="127"/>
      <c r="F5" s="43"/>
      <c r="G5" s="6"/>
      <c r="H5" s="182" t="str">
        <f>'M-COVER PAGE'!D5</f>
        <v>Season</v>
      </c>
      <c r="I5" s="183"/>
      <c r="J5" s="124" t="str">
        <f>'M-COVER PAGE'!F5</f>
        <v>BIG TECH RUNNER</v>
      </c>
      <c r="K5" s="125"/>
      <c r="L5" s="181"/>
      <c r="M5" s="168" t="str">
        <f>'M-COVER PAGE'!I5</f>
        <v>Sample due date</v>
      </c>
      <c r="N5" s="164"/>
      <c r="O5" s="106">
        <f>'M-COVER PAGE'!K5</f>
        <v>0</v>
      </c>
      <c r="P5" s="106"/>
      <c r="Q5" s="214"/>
      <c r="R5" s="223"/>
      <c r="S5" s="224"/>
    </row>
    <row r="6" spans="1:19" s="2" customFormat="1" ht="18.5">
      <c r="A6" s="127"/>
      <c r="B6" s="127"/>
      <c r="C6" s="127"/>
      <c r="D6" s="127"/>
      <c r="E6" s="127"/>
      <c r="F6" s="43"/>
      <c r="G6" s="5"/>
      <c r="H6" s="163" t="str">
        <f>'M-COVER PAGE'!D6</f>
        <v>Date created</v>
      </c>
      <c r="I6" s="164"/>
      <c r="J6" s="165">
        <f>'M-COVER PAGE'!F6</f>
        <v>45368</v>
      </c>
      <c r="K6" s="166"/>
      <c r="L6" s="167"/>
      <c r="M6" s="168" t="str">
        <f>'M-COVER PAGE'!I6</f>
        <v>Reference style</v>
      </c>
      <c r="N6" s="164"/>
      <c r="O6" s="212">
        <f>'M-COVER PAGE'!K6</f>
        <v>0</v>
      </c>
      <c r="P6" s="212"/>
      <c r="Q6" s="213"/>
      <c r="R6" s="225"/>
      <c r="S6" s="226"/>
    </row>
    <row r="7" spans="1:19" s="2" customFormat="1" ht="19" thickBot="1">
      <c r="A7" s="127"/>
      <c r="B7" s="127"/>
      <c r="C7" s="127"/>
      <c r="D7" s="127"/>
      <c r="E7" s="127"/>
      <c r="F7" s="43"/>
      <c r="G7" s="5"/>
      <c r="H7" s="172" t="str">
        <f>'M-COVER PAGE'!D7</f>
        <v>Date revised</v>
      </c>
      <c r="I7" s="173"/>
      <c r="J7" s="174" t="str">
        <f>'M-COVER PAGE'!F7</f>
        <v>5/14/2024, 5/23/24</v>
      </c>
      <c r="K7" s="175"/>
      <c r="L7" s="176"/>
      <c r="M7" s="177" t="str">
        <f>'M-COVER PAGE'!I7</f>
        <v>STATUS</v>
      </c>
      <c r="N7" s="173"/>
      <c r="O7" s="210" t="str">
        <f>'M-COVER PAGE'!K7</f>
        <v>SUBMIT PROTO</v>
      </c>
      <c r="P7" s="210"/>
      <c r="Q7" s="211"/>
      <c r="R7" s="227"/>
      <c r="S7" s="228"/>
    </row>
    <row r="8" spans="1:19" ht="9" customHeight="1">
      <c r="A8" s="108"/>
      <c r="B8" s="108"/>
      <c r="C8" s="108"/>
      <c r="D8" s="108"/>
      <c r="E8" s="108"/>
      <c r="F8" s="108"/>
      <c r="G8" s="108"/>
      <c r="H8" s="109"/>
      <c r="I8" s="109"/>
      <c r="J8" s="109"/>
      <c r="K8" s="109"/>
      <c r="L8" s="109"/>
      <c r="M8" s="109"/>
      <c r="N8" s="109"/>
      <c r="O8" s="109"/>
      <c r="P8" s="109"/>
      <c r="Q8" s="109"/>
      <c r="R8" s="109"/>
      <c r="S8" s="109"/>
    </row>
    <row r="9" spans="1:19" ht="24" thickBot="1">
      <c r="A9" s="110" t="s">
        <v>92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  <c r="S9" s="110"/>
    </row>
    <row r="10" spans="1:19" s="3" customFormat="1">
      <c r="A10" s="35"/>
      <c r="B10" s="36"/>
      <c r="C10" s="36"/>
      <c r="D10" s="36"/>
      <c r="E10" s="36"/>
      <c r="F10" s="36"/>
      <c r="G10" s="36"/>
      <c r="H10" s="36"/>
      <c r="I10" s="36"/>
      <c r="J10" s="36"/>
      <c r="K10" s="36"/>
      <c r="L10" s="36"/>
      <c r="M10" s="36"/>
      <c r="N10" s="36"/>
      <c r="O10" s="36"/>
      <c r="P10" s="36"/>
      <c r="Q10" s="36"/>
      <c r="R10" s="36"/>
      <c r="S10" s="37"/>
    </row>
    <row r="11" spans="1:19">
      <c r="A11" s="38"/>
      <c r="B11" s="4" t="s">
        <v>90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39"/>
    </row>
    <row r="12" spans="1:19">
      <c r="A12" s="38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39"/>
    </row>
    <row r="13" spans="1:19">
      <c r="A13" s="38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39"/>
    </row>
    <row r="14" spans="1:19">
      <c r="A14" s="38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39"/>
    </row>
    <row r="15" spans="1:19">
      <c r="A15" s="38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39"/>
    </row>
    <row r="16" spans="1:19">
      <c r="A16" s="38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39"/>
    </row>
    <row r="17" spans="1:19">
      <c r="A17" s="38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39"/>
    </row>
    <row r="18" spans="1:19">
      <c r="A18" s="38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39"/>
    </row>
    <row r="19" spans="1:19">
      <c r="A19" s="38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39"/>
    </row>
    <row r="20" spans="1:19">
      <c r="A20" s="38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39"/>
    </row>
    <row r="21" spans="1:19">
      <c r="A21" s="38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39"/>
    </row>
    <row r="22" spans="1:19">
      <c r="A22" s="38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39"/>
    </row>
    <row r="23" spans="1:19">
      <c r="A23" s="38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39"/>
    </row>
    <row r="24" spans="1:19">
      <c r="A24" s="38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39"/>
    </row>
    <row r="25" spans="1:19">
      <c r="A25" s="38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39"/>
    </row>
    <row r="26" spans="1:19">
      <c r="A26" s="38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39"/>
    </row>
    <row r="27" spans="1:19">
      <c r="A27" s="38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39"/>
    </row>
    <row r="28" spans="1:19">
      <c r="A28" s="38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39"/>
    </row>
    <row r="29" spans="1:19">
      <c r="A29" s="38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39"/>
    </row>
    <row r="30" spans="1:19">
      <c r="A30" s="38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39"/>
    </row>
    <row r="31" spans="1:19">
      <c r="A31" s="38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39"/>
    </row>
    <row r="32" spans="1:19">
      <c r="A32" s="38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39"/>
    </row>
    <row r="33" spans="1:19">
      <c r="A33" s="38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39"/>
    </row>
    <row r="34" spans="1:19">
      <c r="A34" s="38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39"/>
    </row>
    <row r="35" spans="1:19">
      <c r="A35" s="38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39"/>
    </row>
    <row r="36" spans="1:19">
      <c r="A36" s="38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39"/>
    </row>
    <row r="37" spans="1:19">
      <c r="A37" s="38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39"/>
    </row>
    <row r="38" spans="1:19">
      <c r="A38" s="38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39"/>
    </row>
    <row r="39" spans="1:19">
      <c r="A39" s="38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39"/>
    </row>
    <row r="40" spans="1:19">
      <c r="A40" s="38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39"/>
    </row>
    <row r="41" spans="1:19">
      <c r="A41" s="38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39"/>
    </row>
    <row r="42" spans="1:19">
      <c r="A42" s="38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39"/>
    </row>
    <row r="43" spans="1:19">
      <c r="A43" s="38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39"/>
    </row>
    <row r="44" spans="1:19">
      <c r="A44" s="38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39"/>
    </row>
    <row r="45" spans="1:19">
      <c r="A45" s="38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39"/>
    </row>
    <row r="46" spans="1:19">
      <c r="A46" s="38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39"/>
    </row>
    <row r="47" spans="1:19">
      <c r="A47" s="38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39"/>
    </row>
    <row r="48" spans="1:19">
      <c r="A48" s="38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39"/>
    </row>
    <row r="49" spans="1:19">
      <c r="A49" s="38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39"/>
    </row>
    <row r="50" spans="1:19">
      <c r="A50" s="38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39"/>
    </row>
    <row r="51" spans="1:19" ht="16" thickBot="1">
      <c r="A51" s="40"/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  <c r="Q51" s="41"/>
      <c r="R51" s="41"/>
      <c r="S51" s="42"/>
    </row>
  </sheetData>
  <mergeCells count="29">
    <mergeCell ref="A9:S9"/>
    <mergeCell ref="O4:Q4"/>
    <mergeCell ref="H5:I5"/>
    <mergeCell ref="J5:L5"/>
    <mergeCell ref="M5:N5"/>
    <mergeCell ref="O5:Q5"/>
    <mergeCell ref="H6:I6"/>
    <mergeCell ref="J6:L6"/>
    <mergeCell ref="M6:N6"/>
    <mergeCell ref="O6:Q6"/>
    <mergeCell ref="H7:I7"/>
    <mergeCell ref="J7:L7"/>
    <mergeCell ref="M7:N7"/>
    <mergeCell ref="O7:Q7"/>
    <mergeCell ref="A8:S8"/>
    <mergeCell ref="A1:S1"/>
    <mergeCell ref="A2:E7"/>
    <mergeCell ref="H2:I2"/>
    <mergeCell ref="J2:L2"/>
    <mergeCell ref="M2:N2"/>
    <mergeCell ref="O2:Q2"/>
    <mergeCell ref="R2:S7"/>
    <mergeCell ref="H4:I4"/>
    <mergeCell ref="J4:L4"/>
    <mergeCell ref="M4:N4"/>
    <mergeCell ref="H3:I3"/>
    <mergeCell ref="J3:L3"/>
    <mergeCell ref="M3:N3"/>
    <mergeCell ref="O3:Q3"/>
  </mergeCells>
  <phoneticPr fontId="2" type="noConversion"/>
  <printOptions horizontalCentered="1"/>
  <pageMargins left="0.25" right="0.25" top="0.75" bottom="0.75" header="0.3" footer="0.3"/>
  <pageSetup scale="57" orientation="landscape" horizontalDpi="300" verticalDpi="300" r:id="rId1"/>
  <headerFooter>
    <oddFooter>&amp;L&amp;F&amp;C&amp;A&amp;R&amp;D&amp;T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4" tint="0.59999389629810485"/>
    <pageSetUpPr fitToPage="1"/>
  </sheetPr>
  <dimension ref="A1:S51"/>
  <sheetViews>
    <sheetView zoomScale="65" zoomScaleNormal="65" zoomScalePageLayoutView="90" workbookViewId="0">
      <selection activeCell="D14" sqref="D14"/>
    </sheetView>
  </sheetViews>
  <sheetFormatPr defaultColWidth="11.1640625" defaultRowHeight="15.5"/>
  <cols>
    <col min="1" max="1" width="3.6640625" customWidth="1"/>
    <col min="2" max="2" width="27" customWidth="1"/>
    <col min="3" max="4" width="15.6640625" customWidth="1"/>
  </cols>
  <sheetData>
    <row r="1" spans="1:19" ht="16" thickBot="1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</row>
    <row r="2" spans="1:19" s="2" customFormat="1" ht="18.5">
      <c r="A2" s="127"/>
      <c r="B2" s="127"/>
      <c r="C2" s="127"/>
      <c r="D2" s="127"/>
      <c r="E2" s="127"/>
      <c r="F2" s="43"/>
      <c r="G2" s="5"/>
      <c r="H2" s="187" t="str">
        <f>'M-COVER PAGE'!D2</f>
        <v>Factory</v>
      </c>
      <c r="I2" s="188"/>
      <c r="J2" s="131">
        <f>'M-COVER PAGE'!F2</f>
        <v>0</v>
      </c>
      <c r="K2" s="132"/>
      <c r="L2" s="189"/>
      <c r="M2" s="190" t="str">
        <f>'M-COVER PAGE'!I2</f>
        <v>Sample size</v>
      </c>
      <c r="N2" s="188"/>
      <c r="O2" s="130" t="str">
        <f>'M-COVER PAGE'!K2</f>
        <v>M</v>
      </c>
      <c r="P2" s="130"/>
      <c r="Q2" s="215"/>
      <c r="R2" s="219" t="s">
        <v>22</v>
      </c>
      <c r="S2" s="220"/>
    </row>
    <row r="3" spans="1:19" s="2" customFormat="1" ht="18.5">
      <c r="A3" s="127"/>
      <c r="B3" s="127"/>
      <c r="C3" s="127"/>
      <c r="D3" s="127"/>
      <c r="E3" s="127"/>
      <c r="F3" s="43"/>
      <c r="G3" s="5"/>
      <c r="H3" s="163" t="str">
        <f>'M-COVER PAGE'!D3</f>
        <v xml:space="preserve">Style </v>
      </c>
      <c r="I3" s="164"/>
      <c r="J3" s="184" t="str">
        <f>'M-COVER PAGE'!F3</f>
        <v>MSCHF</v>
      </c>
      <c r="K3" s="185"/>
      <c r="L3" s="186"/>
      <c r="M3" s="168" t="str">
        <f>'M-COVER PAGE'!I3</f>
        <v xml:space="preserve">Size range </v>
      </c>
      <c r="N3" s="164"/>
      <c r="O3" s="106" t="str">
        <f>'M-COVER PAGE'!K3</f>
        <v>XS - XL</v>
      </c>
      <c r="P3" s="106"/>
      <c r="Q3" s="214"/>
      <c r="R3" s="221"/>
      <c r="S3" s="222"/>
    </row>
    <row r="4" spans="1:19" s="2" customFormat="1" ht="18.5">
      <c r="A4" s="127"/>
      <c r="B4" s="127"/>
      <c r="C4" s="127"/>
      <c r="D4" s="127"/>
      <c r="E4" s="127"/>
      <c r="F4" s="43"/>
      <c r="G4" s="5"/>
      <c r="H4" s="163" t="str">
        <f>'M-COVER PAGE'!D4</f>
        <v>Description</v>
      </c>
      <c r="I4" s="164"/>
      <c r="J4" s="124" t="str">
        <f>'M-COVER PAGE'!F4</f>
        <v>GAIP DROP SHELL JACKET</v>
      </c>
      <c r="K4" s="125"/>
      <c r="L4" s="181"/>
      <c r="M4" s="168">
        <f>'M-COVER PAGE'!I4</f>
        <v>0</v>
      </c>
      <c r="N4" s="164"/>
      <c r="O4" s="106">
        <f>'M-COVER PAGE'!K4</f>
        <v>0</v>
      </c>
      <c r="P4" s="106"/>
      <c r="Q4" s="214"/>
      <c r="R4" s="223"/>
      <c r="S4" s="224"/>
    </row>
    <row r="5" spans="1:19" s="2" customFormat="1" ht="18.5">
      <c r="A5" s="127"/>
      <c r="B5" s="127"/>
      <c r="C5" s="127"/>
      <c r="D5" s="127"/>
      <c r="E5" s="127"/>
      <c r="F5" s="43"/>
      <c r="G5" s="6"/>
      <c r="H5" s="182" t="str">
        <f>'M-COVER PAGE'!D5</f>
        <v>Season</v>
      </c>
      <c r="I5" s="183"/>
      <c r="J5" s="124" t="str">
        <f>'M-COVER PAGE'!F5</f>
        <v>BIG TECH RUNNER</v>
      </c>
      <c r="K5" s="125"/>
      <c r="L5" s="181"/>
      <c r="M5" s="168" t="str">
        <f>'M-COVER PAGE'!I5</f>
        <v>Sample due date</v>
      </c>
      <c r="N5" s="164"/>
      <c r="O5" s="106">
        <f>'M-COVER PAGE'!K5</f>
        <v>0</v>
      </c>
      <c r="P5" s="106"/>
      <c r="Q5" s="214"/>
      <c r="R5" s="223"/>
      <c r="S5" s="224"/>
    </row>
    <row r="6" spans="1:19" s="2" customFormat="1" ht="18.5">
      <c r="A6" s="127"/>
      <c r="B6" s="127"/>
      <c r="C6" s="127"/>
      <c r="D6" s="127"/>
      <c r="E6" s="127"/>
      <c r="F6" s="43"/>
      <c r="G6" s="5"/>
      <c r="H6" s="163" t="str">
        <f>'M-COVER PAGE'!D6</f>
        <v>Date created</v>
      </c>
      <c r="I6" s="164"/>
      <c r="J6" s="165">
        <f>'M-COVER PAGE'!F6</f>
        <v>45368</v>
      </c>
      <c r="K6" s="166"/>
      <c r="L6" s="167"/>
      <c r="M6" s="168" t="str">
        <f>'M-COVER PAGE'!I6</f>
        <v>Reference style</v>
      </c>
      <c r="N6" s="164"/>
      <c r="O6" s="212">
        <f>'M-COVER PAGE'!K6</f>
        <v>0</v>
      </c>
      <c r="P6" s="212"/>
      <c r="Q6" s="213"/>
      <c r="R6" s="225"/>
      <c r="S6" s="226"/>
    </row>
    <row r="7" spans="1:19" s="2" customFormat="1" ht="19" thickBot="1">
      <c r="A7" s="127"/>
      <c r="B7" s="127"/>
      <c r="C7" s="127"/>
      <c r="D7" s="127"/>
      <c r="E7" s="127"/>
      <c r="F7" s="43"/>
      <c r="G7" s="5"/>
      <c r="H7" s="172" t="str">
        <f>'M-COVER PAGE'!D7</f>
        <v>Date revised</v>
      </c>
      <c r="I7" s="173"/>
      <c r="J7" s="174" t="str">
        <f>'M-COVER PAGE'!F7</f>
        <v>5/14/2024, 5/23/24</v>
      </c>
      <c r="K7" s="175"/>
      <c r="L7" s="176"/>
      <c r="M7" s="177" t="str">
        <f>'M-COVER PAGE'!I7</f>
        <v>STATUS</v>
      </c>
      <c r="N7" s="173"/>
      <c r="O7" s="210" t="str">
        <f>'M-COVER PAGE'!K7</f>
        <v>SUBMIT PROTO</v>
      </c>
      <c r="P7" s="210"/>
      <c r="Q7" s="211"/>
      <c r="R7" s="227"/>
      <c r="S7" s="228"/>
    </row>
    <row r="8" spans="1:19" ht="9" customHeight="1">
      <c r="A8" s="108"/>
      <c r="B8" s="108"/>
      <c r="C8" s="108"/>
      <c r="D8" s="108"/>
      <c r="E8" s="108"/>
      <c r="F8" s="108"/>
      <c r="G8" s="108"/>
      <c r="H8" s="109"/>
      <c r="I8" s="109"/>
      <c r="J8" s="109"/>
      <c r="K8" s="109"/>
      <c r="L8" s="109"/>
      <c r="M8" s="109"/>
      <c r="N8" s="109"/>
      <c r="O8" s="109"/>
      <c r="P8" s="109"/>
      <c r="Q8" s="109"/>
      <c r="R8" s="109"/>
      <c r="S8" s="109"/>
    </row>
    <row r="9" spans="1:19" ht="24" thickBot="1">
      <c r="A9" s="110" t="s">
        <v>91</v>
      </c>
      <c r="B9" s="110"/>
      <c r="C9" s="110"/>
      <c r="D9" s="110"/>
      <c r="E9" s="110"/>
      <c r="F9" s="110"/>
      <c r="G9" s="110"/>
      <c r="H9" s="110"/>
      <c r="I9" s="110"/>
      <c r="J9" s="110"/>
      <c r="K9" s="110"/>
      <c r="L9" s="110"/>
      <c r="M9" s="110"/>
      <c r="N9" s="110"/>
      <c r="O9" s="110"/>
      <c r="P9" s="110"/>
      <c r="Q9" s="110"/>
      <c r="R9" s="110"/>
      <c r="S9" s="110"/>
    </row>
    <row r="10" spans="1:19" s="3" customFormat="1">
      <c r="A10" s="35"/>
      <c r="B10" s="36"/>
      <c r="C10" s="36"/>
      <c r="D10" s="36"/>
      <c r="E10" s="36"/>
      <c r="F10" s="36"/>
      <c r="G10" s="36"/>
      <c r="H10" s="36"/>
      <c r="I10" s="36"/>
      <c r="J10" s="36"/>
      <c r="K10" s="36"/>
      <c r="L10" s="36"/>
      <c r="M10" s="36"/>
      <c r="N10" s="36"/>
      <c r="O10" s="36"/>
      <c r="P10" s="36"/>
      <c r="Q10" s="36"/>
      <c r="R10" s="36"/>
      <c r="S10" s="37"/>
    </row>
    <row r="11" spans="1:19">
      <c r="A11" s="38"/>
      <c r="B11" s="4" t="s">
        <v>90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39"/>
    </row>
    <row r="12" spans="1:19">
      <c r="A12" s="38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39"/>
    </row>
    <row r="13" spans="1:19">
      <c r="A13" s="38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39"/>
    </row>
    <row r="14" spans="1:19">
      <c r="A14" s="38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39"/>
    </row>
    <row r="15" spans="1:19">
      <c r="A15" s="38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39"/>
    </row>
    <row r="16" spans="1:19">
      <c r="A16" s="38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39"/>
    </row>
    <row r="17" spans="1:19">
      <c r="A17" s="38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39"/>
    </row>
    <row r="18" spans="1:19">
      <c r="A18" s="38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39"/>
    </row>
    <row r="19" spans="1:19">
      <c r="A19" s="38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39"/>
    </row>
    <row r="20" spans="1:19">
      <c r="A20" s="38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39"/>
    </row>
    <row r="21" spans="1:19">
      <c r="A21" s="38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39"/>
    </row>
    <row r="22" spans="1:19">
      <c r="A22" s="38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39"/>
    </row>
    <row r="23" spans="1:19">
      <c r="A23" s="38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39"/>
    </row>
    <row r="24" spans="1:19">
      <c r="A24" s="38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39"/>
    </row>
    <row r="25" spans="1:19">
      <c r="A25" s="38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39"/>
    </row>
    <row r="26" spans="1:19">
      <c r="A26" s="38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39"/>
    </row>
    <row r="27" spans="1:19">
      <c r="A27" s="38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39"/>
    </row>
    <row r="28" spans="1:19">
      <c r="A28" s="38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39"/>
    </row>
    <row r="29" spans="1:19">
      <c r="A29" s="38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39"/>
    </row>
    <row r="30" spans="1:19">
      <c r="A30" s="38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39"/>
    </row>
    <row r="31" spans="1:19">
      <c r="A31" s="38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39"/>
    </row>
    <row r="32" spans="1:19">
      <c r="A32" s="38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39"/>
    </row>
    <row r="33" spans="1:19">
      <c r="A33" s="38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39"/>
    </row>
    <row r="34" spans="1:19">
      <c r="A34" s="38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39"/>
    </row>
    <row r="35" spans="1:19">
      <c r="A35" s="38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39"/>
    </row>
    <row r="36" spans="1:19">
      <c r="A36" s="38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39"/>
    </row>
    <row r="37" spans="1:19">
      <c r="A37" s="38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39"/>
    </row>
    <row r="38" spans="1:19">
      <c r="A38" s="38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39"/>
    </row>
    <row r="39" spans="1:19">
      <c r="A39" s="38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39"/>
    </row>
    <row r="40" spans="1:19">
      <c r="A40" s="38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39"/>
    </row>
    <row r="41" spans="1:19">
      <c r="A41" s="38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39"/>
    </row>
    <row r="42" spans="1:19">
      <c r="A42" s="38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39"/>
    </row>
    <row r="43" spans="1:19">
      <c r="A43" s="38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39"/>
    </row>
    <row r="44" spans="1:19">
      <c r="A44" s="38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39"/>
    </row>
    <row r="45" spans="1:19">
      <c r="A45" s="38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39"/>
    </row>
    <row r="46" spans="1:19">
      <c r="A46" s="38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39"/>
    </row>
    <row r="47" spans="1:19">
      <c r="A47" s="38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39"/>
    </row>
    <row r="48" spans="1:19">
      <c r="A48" s="38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39"/>
    </row>
    <row r="49" spans="1:19">
      <c r="A49" s="38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39"/>
    </row>
    <row r="50" spans="1:19">
      <c r="A50" s="38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39"/>
    </row>
    <row r="51" spans="1:19" ht="16" thickBot="1">
      <c r="A51" s="40"/>
      <c r="B51" s="41"/>
      <c r="C51" s="41"/>
      <c r="D51" s="41"/>
      <c r="E51" s="41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  <c r="Q51" s="41"/>
      <c r="R51" s="41"/>
      <c r="S51" s="42"/>
    </row>
  </sheetData>
  <mergeCells count="29">
    <mergeCell ref="A9:S9"/>
    <mergeCell ref="O4:Q4"/>
    <mergeCell ref="H5:I5"/>
    <mergeCell ref="J5:L5"/>
    <mergeCell ref="M5:N5"/>
    <mergeCell ref="O5:Q5"/>
    <mergeCell ref="H6:I6"/>
    <mergeCell ref="J6:L6"/>
    <mergeCell ref="M6:N6"/>
    <mergeCell ref="O6:Q6"/>
    <mergeCell ref="H7:I7"/>
    <mergeCell ref="J7:L7"/>
    <mergeCell ref="M7:N7"/>
    <mergeCell ref="O7:Q7"/>
    <mergeCell ref="A8:S8"/>
    <mergeCell ref="A1:S1"/>
    <mergeCell ref="A2:E7"/>
    <mergeCell ref="H2:I2"/>
    <mergeCell ref="J2:L2"/>
    <mergeCell ref="M2:N2"/>
    <mergeCell ref="O2:Q2"/>
    <mergeCell ref="R2:S7"/>
    <mergeCell ref="H4:I4"/>
    <mergeCell ref="J4:L4"/>
    <mergeCell ref="M4:N4"/>
    <mergeCell ref="H3:I3"/>
    <mergeCell ref="J3:L3"/>
    <mergeCell ref="M3:N3"/>
    <mergeCell ref="O3:Q3"/>
  </mergeCells>
  <phoneticPr fontId="2" type="noConversion"/>
  <printOptions horizontalCentered="1"/>
  <pageMargins left="0.25" right="0.25" top="0.75" bottom="0.75" header="0.3" footer="0.3"/>
  <pageSetup scale="57" orientation="landscape" horizontalDpi="300" verticalDpi="300" r:id="rId1"/>
  <headerFooter>
    <oddFooter>&amp;L&amp;F&amp;C&amp;A&amp;R&amp;D&amp;T</oddFooter>
  </headerFooter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1972f4fa-a3a2-4010-a47e-cf3d6c5d1421">
      <Terms xmlns="http://schemas.microsoft.com/office/infopath/2007/PartnerControls"/>
    </lcf76f155ced4ddcb4097134ff3c332f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60B5223DC73FB4F94B03CE9BB59FFEB" ma:contentTypeVersion="13" ma:contentTypeDescription="Create a new document." ma:contentTypeScope="" ma:versionID="2b5f02d8b8a43ffa0858a10ac1deca57">
  <xsd:schema xmlns:xsd="http://www.w3.org/2001/XMLSchema" xmlns:xs="http://www.w3.org/2001/XMLSchema" xmlns:p="http://schemas.microsoft.com/office/2006/metadata/properties" xmlns:ns2="1972f4fa-a3a2-4010-a47e-cf3d6c5d1421" xmlns:ns3="8acacb1a-d766-4a03-bc0c-a95b168db3c7" targetNamespace="http://schemas.microsoft.com/office/2006/metadata/properties" ma:root="true" ma:fieldsID="1d701c6042d3886e8ead8bc1cb08d60f" ns2:_="" ns3:_="">
    <xsd:import namespace="1972f4fa-a3a2-4010-a47e-cf3d6c5d1421"/>
    <xsd:import namespace="8acacb1a-d766-4a03-bc0c-a95b168db3c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972f4fa-a3a2-4010-a47e-cf3d6c5d142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6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acacb1a-d766-4a03-bc0c-a95b168db3c7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AE539BBA-12A8-44FB-A117-FF8EC1F19188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03E6CEEC-3088-4F88-B269-1E1594A8F4A1}">
  <ds:schemaRefs>
    <ds:schemaRef ds:uri="http://purl.org/dc/elements/1.1/"/>
    <ds:schemaRef ds:uri="1972f4fa-a3a2-4010-a47e-cf3d6c5d1421"/>
    <ds:schemaRef ds:uri="http://schemas.microsoft.com/office/infopath/2007/PartnerControls"/>
    <ds:schemaRef ds:uri="http://purl.org/dc/dcmitype/"/>
    <ds:schemaRef ds:uri="http://schemas.openxmlformats.org/package/2006/metadata/core-properties"/>
    <ds:schemaRef ds:uri="http://schemas.microsoft.com/office/2006/documentManagement/types"/>
    <ds:schemaRef ds:uri="http://schemas.microsoft.com/office/2006/metadata/properties"/>
    <ds:schemaRef ds:uri="8acacb1a-d766-4a03-bc0c-a95b168db3c7"/>
    <ds:schemaRef ds:uri="http://www.w3.org/XML/1998/namespace"/>
    <ds:schemaRef ds:uri="http://purl.org/dc/terms/"/>
  </ds:schemaRefs>
</ds:datastoreItem>
</file>

<file path=customXml/itemProps3.xml><?xml version="1.0" encoding="utf-8"?>
<ds:datastoreItem xmlns:ds="http://schemas.openxmlformats.org/officeDocument/2006/customXml" ds:itemID="{FCC0EDA9-C3AC-4B0B-97CE-732F3BB1FDF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1972f4fa-a3a2-4010-a47e-cf3d6c5d1421"/>
    <ds:schemaRef ds:uri="8acacb1a-d766-4a03-bc0c-a95b168db3c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W-Proto COMMENT-NYC</vt:lpstr>
      <vt:lpstr>W-SMS COMMENT-NYC</vt:lpstr>
      <vt:lpstr>W-PP COMMENT-NYC</vt:lpstr>
      <vt:lpstr>M-COVER PAGE</vt:lpstr>
      <vt:lpstr>(OPTION 1) M-BOM</vt:lpstr>
      <vt:lpstr>(OPTION 1) M-DESIGN</vt:lpstr>
      <vt:lpstr>M-BOM</vt:lpstr>
      <vt:lpstr>M-DESIGN </vt:lpstr>
      <vt:lpstr>M-SPEC</vt:lpstr>
      <vt:lpstr>M-GRADING ALPHA(M)</vt:lpstr>
      <vt:lpstr>M-Proto COMMENT-NYC</vt:lpstr>
      <vt:lpstr>M-SMS COMMENT-NYC</vt:lpstr>
      <vt:lpstr>M-PP COMMENT-NYC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Ngan Vo Thi Anh</cp:lastModifiedBy>
  <cp:revision/>
  <cp:lastPrinted>2024-05-31T04:52:17Z</cp:lastPrinted>
  <dcterms:created xsi:type="dcterms:W3CDTF">2016-08-01T18:06:44Z</dcterms:created>
  <dcterms:modified xsi:type="dcterms:W3CDTF">2024-05-31T06:57:28Z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ediaServiceImageTags">
    <vt:lpwstr/>
  </property>
  <property fmtid="{D5CDD505-2E9C-101B-9397-08002B2CF9AE}" pid="3" name="ContentTypeId">
    <vt:lpwstr>0x010100D4E19677D030C74790933EBB0E696BAD</vt:lpwstr>
  </property>
  <property fmtid="{D5CDD505-2E9C-101B-9397-08002B2CF9AE}" pid="4" name="_dlc_DocIdItemGuid">
    <vt:lpwstr>4f3d2ee2-56b9-4533-8bff-f6df57322820</vt:lpwstr>
  </property>
</Properties>
</file>