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NYON/4 -SP26/2-PRODUCTION/4-INTERNAL-PURCHASE-ORDER/4-2-TRIM-ORDER/TRIM-PO/SIGN-PO/"/>
    </mc:Choice>
  </mc:AlternateContent>
  <xr:revisionPtr revIDLastSave="132" documentId="13_ncr:1_{7411946D-053B-4F48-8245-2F5DF7E0483E}" xr6:coauthVersionLast="47" xr6:coauthVersionMax="47" xr10:uidLastSave="{B4FADFBB-0352-4AFD-8FA9-9EADF67FCEBE}"/>
  <bookViews>
    <workbookView xWindow="-110" yWindow="-110" windowWidth="19420" windowHeight="10300" activeTab="1" xr2:uid="{00000000-000D-0000-FFFF-FFFF00000000}"/>
  </bookViews>
  <sheets>
    <sheet name="PO" sheetId="2" r:id="rId1"/>
    <sheet name="LAYOUT REF" sheetId="6" r:id="rId2"/>
    <sheet name="DETAIL" sheetId="7" r:id="rId3"/>
  </sheets>
  <definedNames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I13" i="2" s="1"/>
  <c r="E18" i="7"/>
  <c r="H7" i="2"/>
  <c r="K11" i="2" l="1"/>
  <c r="M11" i="2" s="1"/>
  <c r="M13" i="2" s="1"/>
  <c r="K13" i="2" l="1"/>
</calcChain>
</file>

<file path=xl/sharedStrings.xml><?xml version="1.0" encoding="utf-8"?>
<sst xmlns="http://schemas.openxmlformats.org/spreadsheetml/2006/main" count="113" uniqueCount="88">
  <si>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</si>
  <si>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</si>
  <si>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</si>
  <si>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</si>
  <si>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</si>
  <si>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</si>
  <si>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</si>
  <si>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</si>
  <si>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</si>
  <si>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</si>
  <si>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</si>
  <si>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</si>
  <si>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</si>
  <si>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</si>
  <si>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</si>
  <si>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</si>
  <si>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</si>
  <si>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</si>
  <si>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</si>
  <si>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</si>
  <si>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</si>
  <si>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</si>
  <si>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</si>
  <si>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</si>
  <si>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</si>
  <si>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</si>
  <si>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</si>
  <si>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</si>
  <si>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</si>
  <si>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</si>
  <si>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</si>
  <si>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</si>
  <si>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</si>
  <si>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</si>
  <si>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</si>
  <si>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</si>
  <si>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TBC</t>
  </si>
  <si>
    <t>ERP</t>
  </si>
  <si>
    <t>PCS</t>
  </si>
  <si>
    <t>SH TRIMS</t>
  </si>
  <si>
    <t>CHI TRAN</t>
  </si>
  <si>
    <t xml:space="preserve">GỬI LAYOUT KHÁCH DUYỆT TRƯỚC KHI  SẢN XUẤT </t>
  </si>
  <si>
    <t xml:space="preserve">LAYOUT THAM KHẢO NHƯ BÊN DƯỚI - THÔNG TIN DETAIL CẦN CHỈNH SỬA XEM SHEET DETAIL </t>
  </si>
  <si>
    <t>ORDER QTY'</t>
  </si>
  <si>
    <t xml:space="preserve">APPROVED THE QUALITY </t>
  </si>
  <si>
    <t>WHITE/ BLACK</t>
  </si>
  <si>
    <t>N09  SP26  G2998</t>
  </si>
  <si>
    <t>NYON</t>
  </si>
  <si>
    <t>SP26 - DROP 1</t>
  </si>
  <si>
    <t>2-2205A027-S0064</t>
  </si>
  <si>
    <t>UPC STICKER - 1" X 2"</t>
  </si>
  <si>
    <t xml:space="preserve">2 inch x 1 inch </t>
  </si>
  <si>
    <t>C0084-SHR001
C0084-SHR002</t>
  </si>
  <si>
    <t>STYLES NAME</t>
  </si>
  <si>
    <t>SIZE</t>
  </si>
  <si>
    <t xml:space="preserve">BARCODE </t>
  </si>
  <si>
    <t>Dream Team Unisex Mesh Shorts</t>
  </si>
  <si>
    <t>KNSS2608-XS</t>
  </si>
  <si>
    <t>Royal Blue</t>
  </si>
  <si>
    <t>702191898502</t>
  </si>
  <si>
    <t>702191898519</t>
  </si>
  <si>
    <t>702191898526</t>
  </si>
  <si>
    <t>702191898533</t>
  </si>
  <si>
    <t>702191898540</t>
  </si>
  <si>
    <t>702191898557</t>
  </si>
  <si>
    <t>702191898564</t>
  </si>
  <si>
    <t>KNSS2608-SM</t>
  </si>
  <si>
    <t>KNSS2608-MD</t>
  </si>
  <si>
    <t>KNSS2608-LG</t>
  </si>
  <si>
    <t>KNSS2608-XL</t>
  </si>
  <si>
    <t>KNSS2608-2X</t>
  </si>
  <si>
    <t>Crossover Unisex Mesh Shorts</t>
  </si>
  <si>
    <t>Black</t>
  </si>
  <si>
    <t>KNSS2609-XS</t>
  </si>
  <si>
    <t>702191898571</t>
  </si>
  <si>
    <t>702191898588</t>
  </si>
  <si>
    <t>702191898595</t>
  </si>
  <si>
    <t>702191898601</t>
  </si>
  <si>
    <t>702191898618</t>
  </si>
  <si>
    <t>702191898625</t>
  </si>
  <si>
    <t>702191898632</t>
  </si>
  <si>
    <t>KNSS2609-SM</t>
  </si>
  <si>
    <t>KNSS2609-MD</t>
  </si>
  <si>
    <t>KNSS2609-LG</t>
  </si>
  <si>
    <t>KNSS2609-XL</t>
  </si>
  <si>
    <t>KNSS2609-2X</t>
  </si>
  <si>
    <t>KNSS2609-3X</t>
  </si>
  <si>
    <t>KNSS2608-3X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</si>
</sst>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1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6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u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5DCF7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23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8" fillId="0" borderId="0" xfId="0" applyFont="1"/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19" fillId="9" borderId="13" xfId="0" applyFont="1" applyFill="1" applyBorder="1" applyAlignment="1">
      <alignment horizontal="center" vertical="center"/>
    </xf>
    <xf numFmtId="0" fontId="19" fillId="10" borderId="14" xfId="0" applyFont="1" applyFill="1" applyBorder="1" applyAlignment="1">
      <alignment horizontal="center" vertical="center" wrapText="1"/>
    </xf>
    <xf numFmtId="0" fontId="19" fillId="11" borderId="14" xfId="0" applyFont="1" applyFill="1" applyBorder="1" applyAlignment="1">
      <alignment horizontal="center" vertical="center" wrapText="1"/>
    </xf>
    <xf numFmtId="0" fontId="0" fillId="0" borderId="1" xfId="0" applyBorder="1"/>
    <xf numFmtId="0" fontId="20" fillId="0" borderId="0" xfId="0" applyFont="1"/>
    <xf numFmtId="0" fontId="0" fillId="0" borderId="1" xfId="0" quotePrefix="1" applyBorder="1"/>
    <xf numFmtId="0" fontId="0" fillId="12" borderId="1" xfId="0" applyFill="1" applyBorder="1"/>
    <xf numFmtId="0" fontId="0" fillId="3" borderId="1" xfId="0" applyFill="1" applyBorder="1"/>
    <xf numFmtId="0" fontId="0" fillId="3" borderId="0" xfId="0" applyFill="1"/>
    <xf numFmtId="0" fontId="0" fillId="3" borderId="1" xfId="0" quotePrefix="1" applyFill="1" applyBorder="1"/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1</xdr:row>
      <xdr:rowOff>146050</xdr:rowOff>
    </xdr:from>
    <xdr:to>
      <xdr:col>5</xdr:col>
      <xdr:colOff>305003</xdr:colOff>
      <xdr:row>12</xdr:row>
      <xdr:rowOff>146154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4B0CD3-DF1C-5DD2-4288-3303E5F1D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50" y="412750"/>
          <a:ext cx="3949903" cy="2025754"/>
        </a:xfrm>
        <a:prstGeom prst="rect">
          <a:avLst/>
        </a:prstGeom>
      </xdr:spPr>
    </xdr:pic>
    <xdr:clientData/>
  </xdr:twoCellAnchor>
  <xdr:twoCellAnchor>
    <xdr:from>
      <xdr:col>2</xdr:col>
      <xdr:colOff>101600</xdr:colOff>
      <xdr:row>1</xdr:row>
      <xdr:rowOff>38100</xdr:rowOff>
    </xdr:from>
    <xdr:to>
      <xdr:col>2</xdr:col>
      <xdr:colOff>247650</xdr:colOff>
      <xdr:row>3</xdr:row>
      <xdr:rowOff>31750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F3090F0F-E24C-B7DD-F66D-A19C0D2B8740}"/>
            </a:ext>
          </a:extLst>
        </xdr:cNvPr>
        <xdr:cNvCxnSpPr/>
      </xdr:nvCxnSpPr>
      <xdr:spPr>
        <a:xfrm flipH="1">
          <a:off x="2000250" y="304800"/>
          <a:ext cx="146050" cy="36195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2</xdr:col>
      <xdr:colOff>285750</xdr:colOff>
      <xdr:row>0</xdr:row>
      <xdr:rowOff>222250</xdr:rowOff>
    </xdr:from>
    <xdr:ext cx="425245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D34E07F-E918-C13A-75CB-57A92EA16940}"/>
            </a:ext>
          </a:extLst>
        </xdr:cNvPr>
        <xdr:cNvSpPr txBox="1"/>
      </xdr:nvSpPr>
      <xdr:spPr>
        <a:xfrm>
          <a:off x="2184400" y="222250"/>
          <a:ext cx="42524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chemeClr val="accent1"/>
              </a:solidFill>
            </a:rPr>
            <a:t>SIZE</a:t>
          </a:r>
        </a:p>
      </xdr:txBody>
    </xdr:sp>
    <xdr:clientData/>
  </xdr:oneCellAnchor>
  <xdr:twoCellAnchor>
    <xdr:from>
      <xdr:col>0</xdr:col>
      <xdr:colOff>444500</xdr:colOff>
      <xdr:row>4</xdr:row>
      <xdr:rowOff>171450</xdr:rowOff>
    </xdr:from>
    <xdr:to>
      <xdr:col>0</xdr:col>
      <xdr:colOff>1098550</xdr:colOff>
      <xdr:row>5</xdr:row>
      <xdr:rowOff>152400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277818DF-0EC3-468F-AC54-A6E9F4FE29D0}"/>
            </a:ext>
          </a:extLst>
        </xdr:cNvPr>
        <xdr:cNvCxnSpPr/>
      </xdr:nvCxnSpPr>
      <xdr:spPr>
        <a:xfrm flipV="1">
          <a:off x="444500" y="990600"/>
          <a:ext cx="654050" cy="16510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0</xdr:col>
      <xdr:colOff>0</xdr:colOff>
      <xdr:row>5</xdr:row>
      <xdr:rowOff>50800</xdr:rowOff>
    </xdr:from>
    <xdr:ext cx="596766" cy="436786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F126ABA-10C3-5156-5781-F79817C038C4}"/>
            </a:ext>
          </a:extLst>
        </xdr:cNvPr>
        <xdr:cNvSpPr txBox="1"/>
      </xdr:nvSpPr>
      <xdr:spPr>
        <a:xfrm>
          <a:off x="0" y="1054100"/>
          <a:ext cx="596766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chemeClr val="accent1"/>
              </a:solidFill>
            </a:rPr>
            <a:t>Style</a:t>
          </a:r>
        </a:p>
        <a:p>
          <a:r>
            <a:rPr lang="en-US" sz="1100" b="1">
              <a:solidFill>
                <a:schemeClr val="accent1"/>
              </a:solidFill>
            </a:rPr>
            <a:t> Name </a:t>
          </a:r>
        </a:p>
      </xdr:txBody>
    </xdr:sp>
    <xdr:clientData/>
  </xdr:oneCellAnchor>
  <xdr:twoCellAnchor>
    <xdr:from>
      <xdr:col>4</xdr:col>
      <xdr:colOff>184150</xdr:colOff>
      <xdr:row>5</xdr:row>
      <xdr:rowOff>38100</xdr:rowOff>
    </xdr:from>
    <xdr:to>
      <xdr:col>5</xdr:col>
      <xdr:colOff>6350</xdr:colOff>
      <xdr:row>6</xdr:row>
      <xdr:rowOff>57150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874DBFE7-E424-47AB-A6D3-30B63A31E406}"/>
            </a:ext>
          </a:extLst>
        </xdr:cNvPr>
        <xdr:cNvCxnSpPr/>
      </xdr:nvCxnSpPr>
      <xdr:spPr>
        <a:xfrm flipH="1" flipV="1">
          <a:off x="3302000" y="1041400"/>
          <a:ext cx="431800" cy="20320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5</xdr:col>
      <xdr:colOff>127000</xdr:colOff>
      <xdr:row>6</xdr:row>
      <xdr:rowOff>88900</xdr:rowOff>
    </xdr:from>
    <xdr:ext cx="495777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E48B72A7-EEA2-4E3B-8E91-0390785B408D}"/>
            </a:ext>
          </a:extLst>
        </xdr:cNvPr>
        <xdr:cNvSpPr txBox="1"/>
      </xdr:nvSpPr>
      <xdr:spPr>
        <a:xfrm>
          <a:off x="3854450" y="1276350"/>
          <a:ext cx="49577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chemeClr val="accent1"/>
              </a:solidFill>
            </a:rPr>
            <a:t>Color</a:t>
          </a:r>
        </a:p>
      </xdr:txBody>
    </xdr:sp>
    <xdr:clientData/>
  </xdr:oneCellAnchor>
  <xdr:twoCellAnchor>
    <xdr:from>
      <xdr:col>2</xdr:col>
      <xdr:colOff>311150</xdr:colOff>
      <xdr:row>11</xdr:row>
      <xdr:rowOff>63500</xdr:rowOff>
    </xdr:from>
    <xdr:to>
      <xdr:col>2</xdr:col>
      <xdr:colOff>323850</xdr:colOff>
      <xdr:row>13</xdr:row>
      <xdr:rowOff>101600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BFDA7F31-68ED-46D7-91E5-674CF6DFF274}"/>
            </a:ext>
          </a:extLst>
        </xdr:cNvPr>
        <xdr:cNvCxnSpPr/>
      </xdr:nvCxnSpPr>
      <xdr:spPr>
        <a:xfrm flipV="1">
          <a:off x="2209800" y="2171700"/>
          <a:ext cx="12700" cy="40640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1</xdr:col>
      <xdr:colOff>603250</xdr:colOff>
      <xdr:row>13</xdr:row>
      <xdr:rowOff>146050</xdr:rowOff>
    </xdr:from>
    <xdr:ext cx="665182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7A0EC6D-7D41-D016-AD89-E125DCB0C4C9}"/>
            </a:ext>
          </a:extLst>
        </xdr:cNvPr>
        <xdr:cNvSpPr txBox="1"/>
      </xdr:nvSpPr>
      <xdr:spPr>
        <a:xfrm>
          <a:off x="1892300" y="2622550"/>
          <a:ext cx="66518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chemeClr val="accent1"/>
              </a:solidFill>
            </a:rPr>
            <a:t>Barcode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view="pageBreakPreview" topLeftCell="A10" zoomScale="55" zoomScaleNormal="70" zoomScaleSheetLayoutView="55" zoomScalePageLayoutView="55" workbookViewId="0">
      <selection activeCell="I12" sqref="I12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 t="s">
        <v>39</v>
      </c>
      <c r="D5" s="18"/>
      <c r="E5" s="19"/>
      <c r="F5" s="100" t="s">
        <v>6</v>
      </c>
      <c r="G5" s="101"/>
      <c r="H5" s="102" t="s">
        <v>47</v>
      </c>
      <c r="I5" s="103"/>
      <c r="J5" s="20"/>
      <c r="K5" s="20"/>
      <c r="L5" s="21"/>
      <c r="M5" s="22" t="s">
        <v>7</v>
      </c>
      <c r="N5" s="23">
        <v>46002</v>
      </c>
    </row>
    <row r="6" spans="1:19" ht="30.75" customHeight="1">
      <c r="A6" s="93" t="s">
        <v>8</v>
      </c>
      <c r="B6" s="24"/>
      <c r="D6" s="25"/>
      <c r="E6" s="19"/>
      <c r="F6" s="100" t="s">
        <v>9</v>
      </c>
      <c r="G6" s="101"/>
      <c r="H6" s="104" t="s">
        <v>48</v>
      </c>
      <c r="I6" s="105"/>
      <c r="J6" s="20"/>
      <c r="K6" s="20"/>
      <c r="L6" s="21"/>
      <c r="M6" s="22" t="s">
        <v>10</v>
      </c>
      <c r="N6" s="26" t="s">
        <v>37</v>
      </c>
    </row>
    <row r="7" spans="1:19" ht="30.75" customHeight="1">
      <c r="A7" s="93" t="s">
        <v>11</v>
      </c>
      <c r="B7" s="108"/>
      <c r="C7" s="108"/>
      <c r="D7" s="27"/>
      <c r="E7" s="19"/>
      <c r="F7" s="100" t="s">
        <v>12</v>
      </c>
      <c r="G7" s="101"/>
      <c r="H7" s="106">
        <f>N5+30</f>
        <v>46032</v>
      </c>
      <c r="I7" s="107"/>
      <c r="J7" s="20"/>
      <c r="K7" s="20"/>
      <c r="L7" s="21"/>
      <c r="M7" s="22" t="s">
        <v>13</v>
      </c>
      <c r="N7" s="28" t="s">
        <v>46</v>
      </c>
    </row>
    <row r="8" spans="1:19" ht="30.75" customHeight="1">
      <c r="A8" s="94" t="s">
        <v>14</v>
      </c>
      <c r="B8" s="112"/>
      <c r="C8" s="112"/>
      <c r="D8" s="29"/>
      <c r="E8" s="19"/>
      <c r="F8" s="100" t="s">
        <v>15</v>
      </c>
      <c r="G8" s="101"/>
      <c r="H8" s="106" t="s">
        <v>36</v>
      </c>
      <c r="I8" s="107"/>
      <c r="J8" s="30"/>
      <c r="K8" s="30"/>
      <c r="L8" s="21"/>
      <c r="M8" s="22" t="s">
        <v>16</v>
      </c>
      <c r="N8" s="31" t="s">
        <v>40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5" t="s">
        <v>52</v>
      </c>
      <c r="B11" s="42" t="s">
        <v>49</v>
      </c>
      <c r="C11" s="44" t="s">
        <v>50</v>
      </c>
      <c r="D11" s="45" t="s">
        <v>51</v>
      </c>
      <c r="E11" s="98" t="s">
        <v>44</v>
      </c>
      <c r="F11" s="45" t="s">
        <v>35</v>
      </c>
      <c r="G11" s="46" t="s">
        <v>45</v>
      </c>
      <c r="H11" s="47" t="s">
        <v>38</v>
      </c>
      <c r="I11" s="43">
        <f>DETAIL!E18</f>
        <v>1118</v>
      </c>
      <c r="J11" s="43">
        <v>0</v>
      </c>
      <c r="K11" s="43">
        <f t="shared" ref="K11" si="0">I11-J11</f>
        <v>1118</v>
      </c>
      <c r="L11" s="48"/>
      <c r="M11" s="49">
        <f t="shared" ref="M11" si="1">K11*L11</f>
        <v>0</v>
      </c>
      <c r="N11" s="97" t="s">
        <v>41</v>
      </c>
    </row>
    <row r="12" spans="1:19" ht="21.5" customHeight="1">
      <c r="A12" s="50"/>
      <c r="B12" s="50"/>
      <c r="C12" s="51"/>
      <c r="D12" s="52"/>
      <c r="E12" s="52"/>
      <c r="F12" s="53"/>
      <c r="G12" s="54"/>
      <c r="H12" s="50"/>
      <c r="I12" s="55"/>
      <c r="J12" s="55"/>
      <c r="K12" s="55"/>
      <c r="L12" s="56"/>
      <c r="M12" s="57"/>
      <c r="N12" s="58"/>
    </row>
    <row r="13" spans="1:19" ht="33.65" customHeight="1">
      <c r="A13" s="59"/>
      <c r="B13" s="59"/>
      <c r="C13" s="60"/>
      <c r="D13" s="59"/>
      <c r="E13" s="59"/>
      <c r="F13" s="59"/>
      <c r="G13" s="61"/>
      <c r="H13" s="73" t="s">
        <v>30</v>
      </c>
      <c r="I13" s="62">
        <f>SUM(I11:I12)</f>
        <v>1118</v>
      </c>
      <c r="J13" s="63"/>
      <c r="K13" s="62">
        <f>SUM(K11:K12)</f>
        <v>1118</v>
      </c>
      <c r="L13" s="64"/>
      <c r="M13" s="65">
        <f>SUM(M11:M12)</f>
        <v>0</v>
      </c>
      <c r="N13" s="66"/>
    </row>
    <row r="14" spans="1:19" ht="21.75" customHeight="1">
      <c r="A14" s="67"/>
      <c r="B14" s="67"/>
      <c r="C14" s="68"/>
      <c r="D14" s="69"/>
      <c r="E14" s="69"/>
      <c r="F14" s="69"/>
      <c r="G14" s="70"/>
      <c r="H14" s="66"/>
      <c r="I14" s="66"/>
      <c r="J14" s="66"/>
      <c r="K14" s="66"/>
      <c r="L14" s="71"/>
      <c r="M14" s="71"/>
      <c r="N14" s="66"/>
    </row>
    <row r="15" spans="1:19" ht="21.75" customHeight="1">
      <c r="A15" s="110" t="s">
        <v>31</v>
      </c>
      <c r="B15" s="110"/>
      <c r="C15" s="72"/>
      <c r="D15" s="73"/>
      <c r="E15" s="111" t="s">
        <v>32</v>
      </c>
      <c r="F15" s="111"/>
      <c r="G15" s="111"/>
      <c r="H15" s="74"/>
      <c r="I15" s="75"/>
      <c r="J15" s="75"/>
      <c r="K15" s="75"/>
      <c r="L15" s="109" t="s">
        <v>33</v>
      </c>
      <c r="M15" s="109"/>
      <c r="N15" s="66"/>
    </row>
    <row r="16" spans="1:19" ht="21.75" customHeight="1">
      <c r="A16" s="82"/>
      <c r="B16" s="77"/>
      <c r="C16" s="78"/>
      <c r="D16" s="76"/>
      <c r="E16" s="76"/>
      <c r="F16" s="76"/>
      <c r="G16" s="79"/>
      <c r="H16" s="80"/>
      <c r="I16" s="80"/>
      <c r="J16" s="80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8"/>
      <c r="C18" s="78"/>
      <c r="D18" s="76"/>
      <c r="E18" s="76"/>
      <c r="F18" s="76"/>
      <c r="G18" s="83"/>
      <c r="H18" s="84"/>
      <c r="I18" s="76"/>
      <c r="J18" s="80"/>
    </row>
    <row r="19" spans="1:10" ht="21.75" customHeight="1">
      <c r="A19" s="86"/>
      <c r="B19" s="85"/>
      <c r="C19" s="77"/>
      <c r="D19" s="80"/>
      <c r="E19" s="86"/>
      <c r="F19" s="86"/>
      <c r="G19" s="87"/>
      <c r="H19" s="88"/>
      <c r="I19" s="88"/>
      <c r="J19" s="80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B7:C7"/>
    <mergeCell ref="F7:G7"/>
    <mergeCell ref="H7:I7"/>
    <mergeCell ref="L15:M15"/>
    <mergeCell ref="A15:B15"/>
    <mergeCell ref="E15:G15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72EFE-0845-4EAC-AFC6-BD6C7AC929A6}">
  <dimension ref="A1"/>
  <sheetViews>
    <sheetView tabSelected="1" workbookViewId="0">
      <selection activeCell="G15" sqref="G15"/>
    </sheetView>
  </sheetViews>
  <sheetFormatPr defaultRowHeight="14.5"/>
  <cols>
    <col min="1" max="1" width="18.453125" customWidth="1"/>
  </cols>
  <sheetData>
    <row r="1" spans="1:1" s="99" customFormat="1" ht="21">
      <c r="A1" s="99" t="s">
        <v>42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23C27-EB27-4470-B50F-1A818A8CB85D}">
  <dimension ref="A1:E18"/>
  <sheetViews>
    <sheetView topLeftCell="A12" workbookViewId="0">
      <selection activeCell="E18" sqref="E18"/>
    </sheetView>
  </sheetViews>
  <sheetFormatPr defaultRowHeight="14.5"/>
  <cols>
    <col min="1" max="1" width="35.08984375" customWidth="1"/>
    <col min="2" max="2" width="17.54296875" customWidth="1"/>
    <col min="3" max="3" width="22" customWidth="1"/>
    <col min="4" max="4" width="19.90625" customWidth="1"/>
    <col min="5" max="5" width="24.6328125" customWidth="1"/>
  </cols>
  <sheetData>
    <row r="1" spans="1:5" ht="22.5" customHeight="1">
      <c r="A1" s="113" t="s">
        <v>53</v>
      </c>
      <c r="B1" s="114" t="s">
        <v>54</v>
      </c>
      <c r="C1" s="114" t="s">
        <v>23</v>
      </c>
      <c r="D1" s="114" t="s">
        <v>55</v>
      </c>
      <c r="E1" s="115" t="s">
        <v>43</v>
      </c>
    </row>
    <row r="2" spans="1:5">
      <c r="A2" s="116" t="s">
        <v>56</v>
      </c>
      <c r="B2" s="116" t="s">
        <v>57</v>
      </c>
      <c r="C2" s="116" t="s">
        <v>58</v>
      </c>
      <c r="D2" s="118" t="s">
        <v>59</v>
      </c>
      <c r="E2" s="116">
        <v>57</v>
      </c>
    </row>
    <row r="3" spans="1:5">
      <c r="A3" s="116" t="s">
        <v>56</v>
      </c>
      <c r="B3" s="116" t="s">
        <v>66</v>
      </c>
      <c r="C3" s="116" t="s">
        <v>58</v>
      </c>
      <c r="D3" s="118" t="s">
        <v>60</v>
      </c>
      <c r="E3" s="116">
        <v>106</v>
      </c>
    </row>
    <row r="4" spans="1:5">
      <c r="A4" s="116" t="s">
        <v>56</v>
      </c>
      <c r="B4" s="116" t="s">
        <v>67</v>
      </c>
      <c r="C4" s="116" t="s">
        <v>58</v>
      </c>
      <c r="D4" s="118" t="s">
        <v>61</v>
      </c>
      <c r="E4" s="116">
        <v>91</v>
      </c>
    </row>
    <row r="5" spans="1:5">
      <c r="A5" s="116" t="s">
        <v>56</v>
      </c>
      <c r="B5" s="116" t="s">
        <v>68</v>
      </c>
      <c r="C5" s="116" t="s">
        <v>58</v>
      </c>
      <c r="D5" s="118" t="s">
        <v>62</v>
      </c>
      <c r="E5" s="116">
        <v>78</v>
      </c>
    </row>
    <row r="6" spans="1:5">
      <c r="A6" s="116" t="s">
        <v>56</v>
      </c>
      <c r="B6" s="116" t="s">
        <v>69</v>
      </c>
      <c r="C6" s="116" t="s">
        <v>58</v>
      </c>
      <c r="D6" s="118" t="s">
        <v>63</v>
      </c>
      <c r="E6" s="116">
        <v>53</v>
      </c>
    </row>
    <row r="7" spans="1:5">
      <c r="A7" s="116" t="s">
        <v>56</v>
      </c>
      <c r="B7" s="116" t="s">
        <v>70</v>
      </c>
      <c r="C7" s="116" t="s">
        <v>58</v>
      </c>
      <c r="D7" s="118" t="s">
        <v>64</v>
      </c>
      <c r="E7" s="116">
        <v>41</v>
      </c>
    </row>
    <row r="8" spans="1:5">
      <c r="A8" s="116" t="s">
        <v>56</v>
      </c>
      <c r="B8" s="116" t="s">
        <v>87</v>
      </c>
      <c r="C8" s="116" t="s">
        <v>58</v>
      </c>
      <c r="D8" s="118" t="s">
        <v>65</v>
      </c>
      <c r="E8" s="116">
        <v>23</v>
      </c>
    </row>
    <row r="9" spans="1:5">
      <c r="A9" s="119"/>
      <c r="B9" s="119"/>
      <c r="C9" s="119"/>
      <c r="D9" s="119"/>
      <c r="E9" s="119"/>
    </row>
    <row r="10" spans="1:5" s="121" customFormat="1">
      <c r="A10" s="120" t="s">
        <v>71</v>
      </c>
      <c r="B10" s="120" t="s">
        <v>73</v>
      </c>
      <c r="C10" s="120" t="s">
        <v>72</v>
      </c>
      <c r="D10" s="122" t="s">
        <v>74</v>
      </c>
      <c r="E10" s="116">
        <v>35</v>
      </c>
    </row>
    <row r="11" spans="1:5" s="121" customFormat="1">
      <c r="A11" s="120" t="s">
        <v>71</v>
      </c>
      <c r="B11" s="120" t="s">
        <v>81</v>
      </c>
      <c r="C11" s="120" t="s">
        <v>72</v>
      </c>
      <c r="D11" s="122" t="s">
        <v>75</v>
      </c>
      <c r="E11" s="116">
        <v>117</v>
      </c>
    </row>
    <row r="12" spans="1:5" s="121" customFormat="1">
      <c r="A12" s="120" t="s">
        <v>71</v>
      </c>
      <c r="B12" s="120" t="s">
        <v>82</v>
      </c>
      <c r="C12" s="120" t="s">
        <v>72</v>
      </c>
      <c r="D12" s="122" t="s">
        <v>76</v>
      </c>
      <c r="E12" s="116">
        <v>149</v>
      </c>
    </row>
    <row r="13" spans="1:5" s="121" customFormat="1">
      <c r="A13" s="120" t="s">
        <v>71</v>
      </c>
      <c r="B13" s="120" t="s">
        <v>83</v>
      </c>
      <c r="C13" s="120" t="s">
        <v>72</v>
      </c>
      <c r="D13" s="122" t="s">
        <v>77</v>
      </c>
      <c r="E13" s="116">
        <v>171</v>
      </c>
    </row>
    <row r="14" spans="1:5" s="121" customFormat="1">
      <c r="A14" s="120" t="s">
        <v>71</v>
      </c>
      <c r="B14" s="120" t="s">
        <v>84</v>
      </c>
      <c r="C14" s="120" t="s">
        <v>72</v>
      </c>
      <c r="D14" s="122" t="s">
        <v>78</v>
      </c>
      <c r="E14" s="116">
        <v>113</v>
      </c>
    </row>
    <row r="15" spans="1:5" s="121" customFormat="1">
      <c r="A15" s="120" t="s">
        <v>71</v>
      </c>
      <c r="B15" s="120" t="s">
        <v>85</v>
      </c>
      <c r="C15" s="120" t="s">
        <v>72</v>
      </c>
      <c r="D15" s="122" t="s">
        <v>79</v>
      </c>
      <c r="E15" s="116">
        <v>65</v>
      </c>
    </row>
    <row r="16" spans="1:5" s="121" customFormat="1">
      <c r="A16" s="120" t="s">
        <v>71</v>
      </c>
      <c r="B16" s="120" t="s">
        <v>86</v>
      </c>
      <c r="C16" s="120" t="s">
        <v>72</v>
      </c>
      <c r="D16" s="122" t="s">
        <v>80</v>
      </c>
      <c r="E16" s="116">
        <v>19</v>
      </c>
    </row>
    <row r="18" spans="5:5">
      <c r="E18" s="117">
        <f>SUM(E2:E16)</f>
        <v>1118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Props1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8993B3-C595-407E-BB2E-DB777575E8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PO</vt:lpstr>
      <vt:lpstr>LAYOUT REF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Chi Tran Thi Linh</cp:lastModifiedBy>
  <cp:lastPrinted>2023-10-18T08:10:47Z</cp:lastPrinted>
  <dcterms:created xsi:type="dcterms:W3CDTF">2020-11-11T02:21:38Z</dcterms:created>
  <dcterms:modified xsi:type="dcterms:W3CDTF">2025-12-11T09:14:02Z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