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QUADRANT/2 -SS25/2-PRODUCTION/4-INTERNAL-PURCHASE-ORDER/4-2-TRIM-ORDER/TRIM-PO/SIGN-PO/DROP 2/"/>
    </mc:Choice>
  </mc:AlternateContent>
  <xr:revisionPtr revIDLastSave="88" documentId="13_ncr:1_{DB572D8D-82B0-4F28-B55F-9D452E1B9270}" xr6:coauthVersionLast="47" xr6:coauthVersionMax="47" xr10:uidLastSave="{4DB97673-9A14-45AD-BDE8-7C2677537B56}"/>
  <bookViews>
    <workbookView xWindow="-110" yWindow="-110" windowWidth="19420" windowHeight="10300" activeTab="2" xr2:uid="{00000000-000D-0000-FFFF-FFFF00000000}"/>
  </bookViews>
  <sheets>
    <sheet name="PO" sheetId="2" r:id="rId1"/>
    <sheet name="LAYOUT" sheetId="3" r:id="rId2"/>
    <sheet name="INFORMATION" sheetId="4" r:id="rId3"/>
  </sheets>
  <definedNames>
    <definedName name="_xlnm._FilterDatabase" localSheetId="2" hidden="1">INFORMATION!$D$1:$F$1</definedName>
    <definedName name="_xlnm.Print_Area" localSheetId="2">INFORMATION!$A$1:$G$10</definedName>
    <definedName name="_xlnm.Print_Area" localSheetId="0">PO!$A$1:$N$15</definedName>
    <definedName name="_xlnm.Print_Titles" localSheetId="2">INFORMATION!$1:$1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4" l="1"/>
  <c r="G8" i="4"/>
  <c r="G2" i="4"/>
  <c r="G3" i="4"/>
  <c r="G4" i="4"/>
  <c r="G5" i="4"/>
  <c r="G6" i="4"/>
  <c r="G9" i="4" l="1"/>
  <c r="I11" i="2" s="1"/>
  <c r="H7" i="2" l="1"/>
  <c r="K11" i="2" l="1"/>
  <c r="M11" i="2" s="1"/>
  <c r="M13" i="2" l="1"/>
  <c r="I13" i="2"/>
  <c r="K13" i="2"/>
</calcChain>
</file>

<file path=xl/sharedStrings.xml><?xml version="1.0" encoding="utf-8"?>
<sst xmlns="http://schemas.openxmlformats.org/spreadsheetml/2006/main" count="90" uniqueCount="63">
  <si>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</si>
  <si>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</si>
  <si>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</si>
  <si>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</si>
  <si>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</si>
  <si>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</si>
  <si>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</si>
  <si>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</si>
  <si>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</si>
  <si>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</si>
  <si>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</si>
  <si>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</si>
  <si>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</si>
  <si>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</si>
  <si>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</si>
  <si>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</si>
  <si>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</si>
  <si>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</si>
  <si>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</si>
  <si>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</si>
  <si>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</si>
  <si>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</si>
  <si>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</si>
  <si>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</si>
  <si>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</si>
  <si>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</si>
  <si>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</si>
  <si>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</si>
  <si>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</si>
  <si>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</si>
  <si>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</si>
  <si>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</si>
  <si>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</si>
  <si>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</si>
  <si>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</si>
  <si>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WHITE</t>
  </si>
  <si>
    <t>Style name</t>
  </si>
  <si>
    <t>GARMENT ORDER QTY</t>
  </si>
  <si>
    <t>STICKER QTY</t>
  </si>
  <si>
    <t>CUSTOMER</t>
  </si>
  <si>
    <t>SEASON</t>
  </si>
  <si>
    <t>PCS</t>
  </si>
  <si>
    <t xml:space="preserve">QUADRANT </t>
  </si>
  <si>
    <t xml:space="preserve">SH </t>
  </si>
  <si>
    <t>SS25- DROP 2</t>
  </si>
  <si>
    <t>ERP</t>
  </si>
  <si>
    <t>Q03  SS25  G2879</t>
  </si>
  <si>
    <t>CHI TRAN</t>
  </si>
  <si>
    <t>C0080-LST019</t>
  </si>
  <si>
    <t>UPC STICKER</t>
  </si>
  <si>
    <t>CẦN GỬI LAYOUT KHÁCH DUYỆT TRƯỚC KHI SẢN XUẤT</t>
  </si>
  <si>
    <t>SS25-DROP 2</t>
  </si>
  <si>
    <t>QUADANT</t>
  </si>
  <si>
    <t>SPORTS JERSEY</t>
  </si>
  <si>
    <t>XS</t>
  </si>
  <si>
    <t>S</t>
  </si>
  <si>
    <t>M</t>
  </si>
  <si>
    <t>L</t>
  </si>
  <si>
    <t>XL</t>
  </si>
  <si>
    <t>2XS</t>
  </si>
  <si>
    <t>2XL</t>
  </si>
  <si>
    <t>6CM  (L) x 3.3CM (W)</t>
  </si>
  <si>
    <t xml:space="preserve"> Size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</si>
</sst>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color indexed="62"/>
      <name val="Muli"/>
    </font>
    <font>
      <u/>
      <sz val="18"/>
      <color indexed="12"/>
      <name val="Muli"/>
    </font>
    <font>
      <b/>
      <sz val="18"/>
      <color rgb="FFFF0000"/>
      <name val="Muli"/>
    </font>
    <font>
      <b/>
      <sz val="18"/>
      <color indexed="8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b/>
      <sz val="11"/>
      <color theme="1"/>
      <name val="Calibri"/>
      <family val="2"/>
      <scheme val="minor"/>
    </font>
    <font>
      <b/>
      <sz val="12"/>
      <color theme="1"/>
      <name val="Muli"/>
    </font>
    <font>
      <b/>
      <u/>
      <sz val="22"/>
      <name val="Muli"/>
    </font>
    <font>
      <u/>
      <sz val="22"/>
      <name val="Muli"/>
    </font>
    <font>
      <sz val="22"/>
      <name val="Muli"/>
    </font>
    <font>
      <sz val="22"/>
      <color theme="1"/>
      <name val="Muli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118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8" xfId="9" applyNumberFormat="1" applyFont="1" applyBorder="1" applyAlignment="1" applyProtection="1">
      <alignment vertical="center"/>
      <protection locked="0"/>
    </xf>
    <xf numFmtId="167" fontId="7" fillId="2" borderId="1" xfId="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vertical="center" wrapText="1"/>
      <protection locked="0"/>
    </xf>
    <xf numFmtId="167" fontId="5" fillId="0" borderId="11" xfId="9" applyNumberFormat="1" applyFont="1" applyBorder="1" applyAlignment="1" applyProtection="1">
      <alignment vertical="center"/>
      <protection locked="0"/>
    </xf>
    <xf numFmtId="16" fontId="8" fillId="0" borderId="1" xfId="0" quotePrefix="1" applyNumberFormat="1" applyFont="1" applyBorder="1" applyAlignment="1">
      <alignment horizontal="center"/>
    </xf>
    <xf numFmtId="167" fontId="5" fillId="0" borderId="6" xfId="9" applyNumberFormat="1" applyFont="1" applyBorder="1" applyAlignment="1" applyProtection="1">
      <alignment vertical="center"/>
      <protection locked="0"/>
    </xf>
    <xf numFmtId="167" fontId="8" fillId="0" borderId="9" xfId="9" applyNumberFormat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6" fillId="4" borderId="2" xfId="6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vertical="top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7" fontId="5" fillId="4" borderId="8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vertical="top"/>
    </xf>
    <xf numFmtId="0" fontId="6" fillId="4" borderId="1" xfId="3" quotePrefix="1" applyFont="1" applyFill="1" applyBorder="1" applyAlignment="1">
      <alignment horizontal="center" vertical="center"/>
    </xf>
    <xf numFmtId="0" fontId="10" fillId="4" borderId="2" xfId="8" applyFont="1" applyFill="1" applyBorder="1" applyAlignment="1" applyProtection="1">
      <alignment vertical="top"/>
    </xf>
    <xf numFmtId="0" fontId="6" fillId="0" borderId="1" xfId="3" applyFont="1" applyBorder="1" applyAlignment="1">
      <alignment horizontal="center" vertical="center"/>
    </xf>
    <xf numFmtId="0" fontId="6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4" fontId="5" fillId="4" borderId="0" xfId="6" applyNumberFormat="1" applyFont="1" applyFill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6" fillId="6" borderId="1" xfId="6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left" vertical="center" wrapText="1"/>
    </xf>
    <xf numFmtId="0" fontId="6" fillId="6" borderId="1" xfId="6" applyFont="1" applyFill="1" applyBorder="1" applyAlignment="1">
      <alignment horizontal="center" vertical="center"/>
    </xf>
    <xf numFmtId="0" fontId="6" fillId="8" borderId="1" xfId="6" applyFont="1" applyFill="1" applyBorder="1" applyAlignment="1">
      <alignment horizontal="center" vertical="center" wrapText="1"/>
    </xf>
    <xf numFmtId="167" fontId="6" fillId="6" borderId="1" xfId="9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5" fillId="3" borderId="1" xfId="9" applyNumberFormat="1" applyFont="1" applyFill="1" applyBorder="1" applyAlignment="1">
      <alignment horizontal="center" vertical="center"/>
    </xf>
    <xf numFmtId="168" fontId="8" fillId="3" borderId="1" xfId="9" applyNumberFormat="1" applyFont="1" applyFill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" fontId="12" fillId="7" borderId="1" xfId="3" applyNumberFormat="1" applyFont="1" applyFill="1" applyBorder="1" applyAlignment="1">
      <alignment horizontal="center" vertical="center" wrapText="1"/>
    </xf>
    <xf numFmtId="3" fontId="12" fillId="7" borderId="1" xfId="3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 wrapText="1"/>
    </xf>
    <xf numFmtId="166" fontId="5" fillId="7" borderId="1" xfId="5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left" vertical="center" wrapText="1"/>
    </xf>
    <xf numFmtId="0" fontId="13" fillId="4" borderId="0" xfId="2" applyFont="1" applyFill="1" applyAlignment="1">
      <alignment horizontal="center" vertical="center" wrapText="1"/>
    </xf>
    <xf numFmtId="3" fontId="6" fillId="5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168" fontId="5" fillId="4" borderId="0" xfId="9" applyNumberFormat="1" applyFont="1" applyFill="1" applyAlignment="1">
      <alignment horizontal="center" vertical="center" wrapText="1"/>
    </xf>
    <xf numFmtId="168" fontId="6" fillId="5" borderId="1" xfId="9" applyNumberFormat="1" applyFont="1" applyFill="1" applyBorder="1" applyAlignment="1">
      <alignment vertical="center" wrapText="1"/>
    </xf>
    <xf numFmtId="0" fontId="5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left" vertical="center"/>
    </xf>
    <xf numFmtId="14" fontId="15" fillId="4" borderId="0" xfId="2" quotePrefix="1" applyNumberFormat="1" applyFont="1" applyFill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167" fontId="5" fillId="4" borderId="0" xfId="9" applyNumberFormat="1" applyFont="1" applyFill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167" fontId="8" fillId="0" borderId="0" xfId="9" applyNumberFormat="1" applyFont="1" applyAlignment="1">
      <alignment horizontal="left"/>
    </xf>
    <xf numFmtId="0" fontId="1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6" fillId="0" borderId="1" xfId="0" applyFont="1" applyBorder="1"/>
    <xf numFmtId="0" fontId="18" fillId="0" borderId="0" xfId="2" applyFont="1" applyAlignment="1">
      <alignment horizontal="left" vertical="center" wrapText="1"/>
    </xf>
    <xf numFmtId="0" fontId="18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17" fillId="9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16" fillId="10" borderId="1" xfId="0" applyFont="1" applyFill="1" applyBorder="1"/>
    <xf numFmtId="0" fontId="0" fillId="10" borderId="0" xfId="0" applyFill="1"/>
    <xf numFmtId="0" fontId="5" fillId="4" borderId="3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5" xfId="6" applyFont="1" applyFill="1" applyBorder="1" applyAlignment="1">
      <alignment horizontal="left" vertical="center" wrapText="1"/>
    </xf>
    <xf numFmtId="164" fontId="5" fillId="4" borderId="4" xfId="6" applyNumberFormat="1" applyFont="1" applyFill="1" applyBorder="1" applyAlignment="1">
      <alignment horizontal="center" vertical="center"/>
    </xf>
    <xf numFmtId="164" fontId="5" fillId="4" borderId="5" xfId="6" applyNumberFormat="1" applyFont="1" applyFill="1" applyBorder="1" applyAlignment="1">
      <alignment horizontal="center" vertical="center"/>
    </xf>
    <xf numFmtId="167" fontId="18" fillId="4" borderId="0" xfId="9" applyNumberFormat="1" applyFont="1" applyFill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6" fillId="0" borderId="12" xfId="0" applyFont="1" applyBorder="1" applyAlignment="1">
      <alignment horizontal="center"/>
    </xf>
    <xf numFmtId="166" fontId="11" fillId="3" borderId="1" xfId="5" applyNumberFormat="1" applyFont="1" applyFill="1" applyBorder="1" applyAlignment="1">
      <alignment horizontal="center" vertical="center" wrapText="1"/>
    </xf>
  </cellXfs>
  <cellStyles count="10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139700</xdr:rowOff>
    </xdr:from>
    <xdr:to>
      <xdr:col>8</xdr:col>
      <xdr:colOff>172155</xdr:colOff>
      <xdr:row>17</xdr:row>
      <xdr:rowOff>13094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7B96D1-576B-0100-FA32-59067D20B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850"/>
          <a:ext cx="5048955" cy="2819794"/>
        </a:xfrm>
        <a:prstGeom prst="rect">
          <a:avLst/>
        </a:prstGeom>
      </xdr:spPr>
    </xdr:pic>
    <xdr:clientData/>
  </xdr:twoCellAnchor>
  <xdr:twoCellAnchor>
    <xdr:from>
      <xdr:col>7</xdr:col>
      <xdr:colOff>76200</xdr:colOff>
      <xdr:row>7</xdr:row>
      <xdr:rowOff>12700</xdr:rowOff>
    </xdr:from>
    <xdr:to>
      <xdr:col>8</xdr:col>
      <xdr:colOff>476250</xdr:colOff>
      <xdr:row>8</xdr:row>
      <xdr:rowOff>146050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C6E4E4B-8DE1-1C18-C6A0-FFCA2CB2F133}"/>
            </a:ext>
          </a:extLst>
        </xdr:cNvPr>
        <xdr:cNvSpPr/>
      </xdr:nvSpPr>
      <xdr:spPr>
        <a:xfrm>
          <a:off x="4343400" y="1301750"/>
          <a:ext cx="1009650" cy="3175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STYLE NAME</a:t>
          </a:r>
        </a:p>
      </xdr:txBody>
    </xdr:sp>
    <xdr:clientData/>
  </xdr:twoCellAnchor>
  <xdr:twoCellAnchor>
    <xdr:from>
      <xdr:col>7</xdr:col>
      <xdr:colOff>88900</xdr:colOff>
      <xdr:row>9</xdr:row>
      <xdr:rowOff>69850</xdr:rowOff>
    </xdr:from>
    <xdr:to>
      <xdr:col>8</xdr:col>
      <xdr:colOff>304800</xdr:colOff>
      <xdr:row>11</xdr:row>
      <xdr:rowOff>19050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F5261C3D-FE0B-AAEF-0547-82D9DA3A9707}"/>
            </a:ext>
          </a:extLst>
        </xdr:cNvPr>
        <xdr:cNvSpPr/>
      </xdr:nvSpPr>
      <xdr:spPr>
        <a:xfrm>
          <a:off x="4356100" y="1727200"/>
          <a:ext cx="825500" cy="3175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SIZE</a:t>
          </a:r>
        </a:p>
      </xdr:txBody>
    </xdr:sp>
    <xdr:clientData/>
  </xdr:twoCellAnchor>
  <xdr:twoCellAnchor>
    <xdr:from>
      <xdr:col>6</xdr:col>
      <xdr:colOff>298450</xdr:colOff>
      <xdr:row>7</xdr:row>
      <xdr:rowOff>57150</xdr:rowOff>
    </xdr:from>
    <xdr:to>
      <xdr:col>7</xdr:col>
      <xdr:colOff>0</xdr:colOff>
      <xdr:row>8</xdr:row>
      <xdr:rowOff>82550</xdr:rowOff>
    </xdr:to>
    <xdr:sp macro="" textlink="">
      <xdr:nvSpPr>
        <xdr:cNvPr id="9" name="Arrow: Right 8">
          <a:extLst>
            <a:ext uri="{FF2B5EF4-FFF2-40B4-BE49-F238E27FC236}">
              <a16:creationId xmlns:a16="http://schemas.microsoft.com/office/drawing/2014/main" id="{CCDEA164-2DCA-D079-1670-2A459B920C4A}"/>
            </a:ext>
          </a:extLst>
        </xdr:cNvPr>
        <xdr:cNvSpPr/>
      </xdr:nvSpPr>
      <xdr:spPr>
        <a:xfrm rot="10800000">
          <a:off x="3956050" y="1346200"/>
          <a:ext cx="311150" cy="20955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292100</xdr:colOff>
      <xdr:row>9</xdr:row>
      <xdr:rowOff>101600</xdr:rowOff>
    </xdr:from>
    <xdr:to>
      <xdr:col>6</xdr:col>
      <xdr:colOff>603250</xdr:colOff>
      <xdr:row>10</xdr:row>
      <xdr:rowOff>127000</xdr:rowOff>
    </xdr:to>
    <xdr:sp macro="" textlink="">
      <xdr:nvSpPr>
        <xdr:cNvPr id="10" name="Arrow: Right 9">
          <a:extLst>
            <a:ext uri="{FF2B5EF4-FFF2-40B4-BE49-F238E27FC236}">
              <a16:creationId xmlns:a16="http://schemas.microsoft.com/office/drawing/2014/main" id="{AC806D70-C69A-8E93-9D47-D70B30C577AC}"/>
            </a:ext>
          </a:extLst>
        </xdr:cNvPr>
        <xdr:cNvSpPr/>
      </xdr:nvSpPr>
      <xdr:spPr>
        <a:xfrm rot="10800000">
          <a:off x="3949700" y="1758950"/>
          <a:ext cx="311150" cy="20955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0"/>
  <sheetViews>
    <sheetView view="pageBreakPreview" topLeftCell="A8" zoomScale="55" zoomScaleNormal="70" zoomScaleSheetLayoutView="55" zoomScalePageLayoutView="55" workbookViewId="0">
      <selection activeCell="N11" sqref="N11"/>
    </sheetView>
  </sheetViews>
  <sheetFormatPr defaultColWidth="9.26953125" defaultRowHeight="26.5"/>
  <cols>
    <col min="1" max="1" width="21.26953125" style="7" bestFit="1" customWidth="1"/>
    <col min="2" max="2" width="14.54296875" style="7" customWidth="1"/>
    <col min="3" max="3" width="28.453125" style="7" bestFit="1" customWidth="1"/>
    <col min="4" max="4" width="21" style="7" customWidth="1"/>
    <col min="5" max="5" width="23.81640625" style="7" customWidth="1"/>
    <col min="6" max="6" width="14.453125" style="7" customWidth="1"/>
    <col min="7" max="7" width="19.26953125" style="87" customWidth="1"/>
    <col min="8" max="8" width="11.54296875" style="7" bestFit="1" customWidth="1"/>
    <col min="9" max="9" width="16.453125" style="7" customWidth="1"/>
    <col min="10" max="10" width="12.26953125" style="7" customWidth="1"/>
    <col min="11" max="11" width="19.26953125" style="7" customWidth="1"/>
    <col min="12" max="12" width="20.1796875" style="79" bestFit="1" customWidth="1"/>
    <col min="13" max="13" width="30.453125" style="79" bestFit="1" customWidth="1"/>
    <col min="14" max="14" width="31.7265625" style="7" bestFit="1" customWidth="1"/>
    <col min="15" max="16384" width="9.26953125" style="7"/>
  </cols>
  <sheetData>
    <row r="1" spans="1:14" ht="25.15" customHeight="1">
      <c r="A1" s="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4" ht="21.65" customHeight="1">
      <c r="A2" s="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4" ht="21.65" customHeight="1">
      <c r="A3" s="9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4" ht="10.15" customHeight="1">
      <c r="A4" s="1"/>
      <c r="B4" s="1"/>
      <c r="C4" s="2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4">
      <c r="A5" s="17" t="s">
        <v>5</v>
      </c>
      <c r="C5" s="18" t="s">
        <v>43</v>
      </c>
      <c r="D5" s="19"/>
      <c r="E5" s="20"/>
      <c r="F5" s="104" t="s">
        <v>6</v>
      </c>
      <c r="G5" s="105"/>
      <c r="H5" s="109" t="s">
        <v>42</v>
      </c>
      <c r="I5" s="110"/>
      <c r="J5" s="21"/>
      <c r="K5" s="21"/>
      <c r="L5" s="22"/>
      <c r="M5" s="23" t="s">
        <v>7</v>
      </c>
      <c r="N5" s="24">
        <v>45783</v>
      </c>
    </row>
    <row r="6" spans="1:14" ht="21.75" customHeight="1">
      <c r="A6" s="25" t="s">
        <v>8</v>
      </c>
      <c r="B6" s="26"/>
      <c r="D6" s="27"/>
      <c r="E6" s="20"/>
      <c r="F6" s="104" t="s">
        <v>9</v>
      </c>
      <c r="G6" s="105"/>
      <c r="H6" s="111" t="s">
        <v>44</v>
      </c>
      <c r="I6" s="112"/>
      <c r="J6" s="21"/>
      <c r="K6" s="21"/>
      <c r="L6" s="22"/>
      <c r="M6" s="23" t="s">
        <v>10</v>
      </c>
      <c r="N6" s="28" t="s">
        <v>45</v>
      </c>
    </row>
    <row r="7" spans="1:14" ht="21.75" customHeight="1">
      <c r="A7" s="25" t="s">
        <v>11</v>
      </c>
      <c r="B7" s="103"/>
      <c r="C7" s="103"/>
      <c r="D7" s="29"/>
      <c r="E7" s="20"/>
      <c r="F7" s="104" t="s">
        <v>12</v>
      </c>
      <c r="G7" s="105"/>
      <c r="H7" s="106">
        <f>N5+5</f>
        <v>45788</v>
      </c>
      <c r="I7" s="107"/>
      <c r="J7" s="21"/>
      <c r="K7" s="21"/>
      <c r="L7" s="22"/>
      <c r="M7" s="23" t="s">
        <v>13</v>
      </c>
      <c r="N7" s="30" t="s">
        <v>46</v>
      </c>
    </row>
    <row r="8" spans="1:14" ht="42" customHeight="1">
      <c r="A8" s="31" t="s">
        <v>14</v>
      </c>
      <c r="B8" s="113"/>
      <c r="C8" s="113"/>
      <c r="D8" s="32"/>
      <c r="E8" s="20"/>
      <c r="F8" s="104" t="s">
        <v>15</v>
      </c>
      <c r="G8" s="105"/>
      <c r="H8" s="106"/>
      <c r="I8" s="107"/>
      <c r="J8" s="33"/>
      <c r="K8" s="33"/>
      <c r="L8" s="22"/>
      <c r="M8" s="23" t="s">
        <v>16</v>
      </c>
      <c r="N8" s="34" t="s">
        <v>47</v>
      </c>
    </row>
    <row r="9" spans="1:14" ht="5.65" customHeight="1">
      <c r="A9" s="35"/>
      <c r="B9" s="35"/>
      <c r="C9" s="36"/>
      <c r="D9" s="35"/>
      <c r="E9" s="9"/>
      <c r="F9" s="35"/>
      <c r="G9" s="37"/>
      <c r="H9" s="35"/>
      <c r="I9" s="35"/>
      <c r="J9" s="9"/>
      <c r="K9" s="9"/>
      <c r="L9" s="38"/>
      <c r="M9" s="15"/>
      <c r="N9" s="16"/>
    </row>
    <row r="10" spans="1:14" ht="132.5">
      <c r="A10" s="39" t="s">
        <v>17</v>
      </c>
      <c r="B10" s="39" t="s">
        <v>18</v>
      </c>
      <c r="C10" s="40" t="s">
        <v>19</v>
      </c>
      <c r="D10" s="39" t="s">
        <v>20</v>
      </c>
      <c r="E10" s="39" t="s">
        <v>21</v>
      </c>
      <c r="F10" s="41" t="s">
        <v>22</v>
      </c>
      <c r="G10" s="39" t="s">
        <v>23</v>
      </c>
      <c r="H10" s="41" t="s">
        <v>24</v>
      </c>
      <c r="I10" s="42" t="s">
        <v>25</v>
      </c>
      <c r="J10" s="42" t="s">
        <v>26</v>
      </c>
      <c r="K10" s="42" t="s">
        <v>27</v>
      </c>
      <c r="L10" s="43" t="s">
        <v>28</v>
      </c>
      <c r="M10" s="43" t="s">
        <v>29</v>
      </c>
      <c r="N10" s="41" t="s">
        <v>3</v>
      </c>
    </row>
    <row r="11" spans="1:14" ht="226.5" customHeight="1">
      <c r="A11" s="44" t="s">
        <v>48</v>
      </c>
      <c r="B11" s="45"/>
      <c r="C11" s="46" t="s">
        <v>49</v>
      </c>
      <c r="D11" s="47" t="s">
        <v>61</v>
      </c>
      <c r="E11" s="44"/>
      <c r="F11" s="48" t="s">
        <v>35</v>
      </c>
      <c r="G11" s="48" t="s">
        <v>35</v>
      </c>
      <c r="H11" s="48" t="s">
        <v>41</v>
      </c>
      <c r="I11" s="49">
        <f>INFORMATION!G9</f>
        <v>393</v>
      </c>
      <c r="J11" s="49">
        <v>0</v>
      </c>
      <c r="K11" s="49">
        <f t="shared" ref="K11" si="0">I11-J11</f>
        <v>393</v>
      </c>
      <c r="L11" s="50"/>
      <c r="M11" s="51">
        <f t="shared" ref="M11" si="1">K11*L11</f>
        <v>0</v>
      </c>
      <c r="N11" s="117" t="s">
        <v>50</v>
      </c>
    </row>
    <row r="12" spans="1:14" ht="21.75" customHeight="1">
      <c r="A12" s="52"/>
      <c r="B12" s="52"/>
      <c r="C12" s="53"/>
      <c r="D12" s="54"/>
      <c r="E12" s="54"/>
      <c r="F12" s="55"/>
      <c r="G12" s="56"/>
      <c r="H12" s="52"/>
      <c r="I12" s="57"/>
      <c r="J12" s="57"/>
      <c r="K12" s="57"/>
      <c r="L12" s="58"/>
      <c r="M12" s="59"/>
      <c r="N12" s="60"/>
    </row>
    <row r="13" spans="1:14" ht="33.65" customHeight="1">
      <c r="A13" s="61"/>
      <c r="B13" s="61"/>
      <c r="C13" s="62"/>
      <c r="D13" s="61"/>
      <c r="E13" s="61"/>
      <c r="F13" s="61"/>
      <c r="G13" s="63"/>
      <c r="H13" s="63" t="s">
        <v>30</v>
      </c>
      <c r="I13" s="64">
        <f>SUM(I11:I12)</f>
        <v>393</v>
      </c>
      <c r="J13" s="65"/>
      <c r="K13" s="64">
        <f>SUM(K11:K12)</f>
        <v>393</v>
      </c>
      <c r="L13" s="66"/>
      <c r="M13" s="67">
        <f>SUM(M11:M11)</f>
        <v>0</v>
      </c>
      <c r="N13" s="68"/>
    </row>
    <row r="14" spans="1:14" ht="21.75" customHeight="1">
      <c r="A14" s="69"/>
      <c r="B14" s="69"/>
      <c r="C14" s="70"/>
      <c r="D14" s="71"/>
      <c r="E14" s="71"/>
      <c r="F14" s="71"/>
      <c r="G14" s="72"/>
      <c r="H14" s="68"/>
      <c r="I14" s="68"/>
      <c r="J14" s="68"/>
      <c r="K14" s="68"/>
      <c r="L14" s="73"/>
      <c r="M14" s="73"/>
      <c r="N14" s="68"/>
    </row>
    <row r="15" spans="1:14" s="96" customFormat="1" ht="31.15" customHeight="1">
      <c r="A15" s="114" t="s">
        <v>31</v>
      </c>
      <c r="B15" s="114"/>
      <c r="C15" s="91"/>
      <c r="D15" s="92"/>
      <c r="E15" s="115" t="s">
        <v>32</v>
      </c>
      <c r="F15" s="115"/>
      <c r="G15" s="115"/>
      <c r="H15" s="93"/>
      <c r="I15" s="94"/>
      <c r="J15" s="94"/>
      <c r="K15" s="94"/>
      <c r="L15" s="108" t="s">
        <v>33</v>
      </c>
      <c r="M15" s="108"/>
      <c r="N15" s="95"/>
    </row>
    <row r="16" spans="1:14" ht="21.75" customHeight="1">
      <c r="A16" s="74"/>
      <c r="B16" s="75"/>
      <c r="C16" s="76"/>
      <c r="D16" s="74"/>
      <c r="E16" s="74"/>
      <c r="F16" s="74"/>
      <c r="G16" s="77"/>
      <c r="H16" s="78"/>
      <c r="I16" s="78"/>
      <c r="J16" s="78"/>
    </row>
    <row r="17" spans="1:10" ht="21.75" customHeight="1">
      <c r="A17" s="74"/>
      <c r="B17" s="75"/>
      <c r="C17" s="76"/>
      <c r="D17" s="74"/>
      <c r="E17" s="74"/>
      <c r="F17" s="74"/>
      <c r="G17" s="77"/>
      <c r="H17" s="78"/>
      <c r="I17" s="78"/>
      <c r="J17" s="78"/>
    </row>
    <row r="18" spans="1:10" ht="21.75" customHeight="1">
      <c r="A18" s="80"/>
      <c r="B18" s="76"/>
      <c r="C18" s="76"/>
      <c r="D18" s="74"/>
      <c r="E18" s="74"/>
      <c r="F18" s="74"/>
      <c r="G18" s="81"/>
      <c r="H18" s="82"/>
      <c r="I18" s="74"/>
      <c r="J18" s="78"/>
    </row>
    <row r="19" spans="1:10" ht="21.75" customHeight="1">
      <c r="A19" s="78"/>
      <c r="B19" s="83"/>
      <c r="C19" s="75"/>
      <c r="D19" s="78"/>
      <c r="E19" s="84"/>
      <c r="F19" s="84"/>
      <c r="G19" s="85"/>
      <c r="H19" s="86"/>
      <c r="I19" s="86"/>
      <c r="J19" s="78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5" customHeight="1"/>
    <row r="58" ht="23.5" customHeight="1"/>
    <row r="59" ht="23.5" customHeight="1"/>
    <row r="60" ht="23.5" customHeight="1"/>
  </sheetData>
  <mergeCells count="13">
    <mergeCell ref="B7:C7"/>
    <mergeCell ref="F7:G7"/>
    <mergeCell ref="H7:I7"/>
    <mergeCell ref="L15:M15"/>
    <mergeCell ref="F5:G5"/>
    <mergeCell ref="H5:I5"/>
    <mergeCell ref="F6:G6"/>
    <mergeCell ref="H6:I6"/>
    <mergeCell ref="B8:C8"/>
    <mergeCell ref="F8:G8"/>
    <mergeCell ref="H8:I8"/>
    <mergeCell ref="A15:B15"/>
    <mergeCell ref="E15:G15"/>
  </mergeCells>
  <printOptions horizontalCentered="1"/>
  <pageMargins left="0.25" right="0.25" top="1.0416666666666701" bottom="0.75" header="0.3" footer="0.3"/>
  <pageSetup paperSize="9" scale="34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ABD7F-B7BC-4C6B-AD8F-9A2F472A8700}">
  <dimension ref="A1"/>
  <sheetViews>
    <sheetView workbookViewId="0">
      <selection activeCell="K9" sqref="K9"/>
    </sheetView>
  </sheetViews>
  <sheetFormatPr defaultRowHeight="14.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FE3C-EEFF-426C-A7CE-D340B0C2C61F}">
  <dimension ref="A1:G10"/>
  <sheetViews>
    <sheetView tabSelected="1" view="pageBreakPreview" zoomScaleNormal="100" zoomScaleSheetLayoutView="100" workbookViewId="0">
      <pane ySplit="1" topLeftCell="A2" activePane="bottomLeft" state="frozen"/>
      <selection pane="bottomLeft" activeCell="E16" sqref="E16"/>
    </sheetView>
  </sheetViews>
  <sheetFormatPr defaultRowHeight="14.5"/>
  <cols>
    <col min="1" max="1" width="12.26953125" bestFit="1" customWidth="1"/>
    <col min="2" max="2" width="13.453125" customWidth="1"/>
    <col min="3" max="3" width="13.453125" bestFit="1" customWidth="1"/>
    <col min="4" max="4" width="28.453125" bestFit="1" customWidth="1"/>
    <col min="5" max="5" width="26.1796875" customWidth="1"/>
    <col min="6" max="6" width="16.453125" hidden="1" customWidth="1"/>
    <col min="7" max="7" width="16.453125" customWidth="1"/>
  </cols>
  <sheetData>
    <row r="1" spans="1:7" s="98" customFormat="1" ht="36">
      <c r="A1" s="97" t="s">
        <v>39</v>
      </c>
      <c r="B1" s="97" t="s">
        <v>40</v>
      </c>
      <c r="C1" s="97" t="s">
        <v>17</v>
      </c>
      <c r="D1" s="97" t="s">
        <v>36</v>
      </c>
      <c r="E1" s="97" t="s">
        <v>62</v>
      </c>
      <c r="F1" s="97" t="s">
        <v>37</v>
      </c>
      <c r="G1" s="97" t="s">
        <v>38</v>
      </c>
    </row>
    <row r="2" spans="1:7">
      <c r="A2" s="88" t="s">
        <v>52</v>
      </c>
      <c r="B2" s="88" t="s">
        <v>51</v>
      </c>
      <c r="C2" s="88" t="s">
        <v>48</v>
      </c>
      <c r="D2" s="88" t="s">
        <v>53</v>
      </c>
      <c r="E2" s="88" t="s">
        <v>59</v>
      </c>
      <c r="F2" s="89">
        <v>13</v>
      </c>
      <c r="G2" s="89">
        <f>ROUNDUP(F2*115%,0)+5</f>
        <v>20</v>
      </c>
    </row>
    <row r="3" spans="1:7">
      <c r="A3" s="88" t="s">
        <v>52</v>
      </c>
      <c r="B3" s="88" t="s">
        <v>51</v>
      </c>
      <c r="C3" s="88" t="s">
        <v>48</v>
      </c>
      <c r="D3" s="88" t="s">
        <v>53</v>
      </c>
      <c r="E3" s="88" t="s">
        <v>54</v>
      </c>
      <c r="F3" s="89">
        <v>36</v>
      </c>
      <c r="G3" s="89">
        <f t="shared" ref="G3:G6" si="0">ROUNDUP(F3*115%,0)</f>
        <v>42</v>
      </c>
    </row>
    <row r="4" spans="1:7">
      <c r="A4" s="88" t="s">
        <v>52</v>
      </c>
      <c r="B4" s="88" t="s">
        <v>51</v>
      </c>
      <c r="C4" s="88" t="s">
        <v>48</v>
      </c>
      <c r="D4" s="88" t="s">
        <v>53</v>
      </c>
      <c r="E4" s="88" t="s">
        <v>55</v>
      </c>
      <c r="F4" s="89">
        <v>61</v>
      </c>
      <c r="G4" s="89">
        <f t="shared" si="0"/>
        <v>71</v>
      </c>
    </row>
    <row r="5" spans="1:7">
      <c r="A5" s="88" t="s">
        <v>52</v>
      </c>
      <c r="B5" s="88" t="s">
        <v>51</v>
      </c>
      <c r="C5" s="88" t="s">
        <v>48</v>
      </c>
      <c r="D5" s="88" t="s">
        <v>53</v>
      </c>
      <c r="E5" s="88" t="s">
        <v>56</v>
      </c>
      <c r="F5" s="89">
        <v>104</v>
      </c>
      <c r="G5" s="89">
        <f t="shared" si="0"/>
        <v>120</v>
      </c>
    </row>
    <row r="6" spans="1:7">
      <c r="A6" s="88" t="s">
        <v>52</v>
      </c>
      <c r="B6" s="88" t="s">
        <v>51</v>
      </c>
      <c r="C6" s="88" t="s">
        <v>48</v>
      </c>
      <c r="D6" s="88" t="s">
        <v>53</v>
      </c>
      <c r="E6" s="88" t="s">
        <v>57</v>
      </c>
      <c r="F6" s="89">
        <v>56</v>
      </c>
      <c r="G6" s="89">
        <f t="shared" si="0"/>
        <v>65</v>
      </c>
    </row>
    <row r="7" spans="1:7">
      <c r="A7" s="88" t="s">
        <v>52</v>
      </c>
      <c r="B7" s="88" t="s">
        <v>51</v>
      </c>
      <c r="C7" s="88" t="s">
        <v>48</v>
      </c>
      <c r="D7" s="88" t="s">
        <v>53</v>
      </c>
      <c r="E7" s="88" t="s">
        <v>58</v>
      </c>
      <c r="F7" s="89">
        <v>36</v>
      </c>
      <c r="G7" s="89">
        <f>ROUNDUP(F7*115%,0)+5</f>
        <v>47</v>
      </c>
    </row>
    <row r="8" spans="1:7">
      <c r="A8" s="88" t="s">
        <v>52</v>
      </c>
      <c r="B8" s="88" t="s">
        <v>51</v>
      </c>
      <c r="C8" s="88" t="s">
        <v>48</v>
      </c>
      <c r="D8" s="88" t="s">
        <v>53</v>
      </c>
      <c r="E8" s="88" t="s">
        <v>60</v>
      </c>
      <c r="F8" s="89">
        <v>20</v>
      </c>
      <c r="G8" s="89">
        <f>ROUNDUP(F8*115%,0)+5</f>
        <v>28</v>
      </c>
    </row>
    <row r="9" spans="1:7" s="102" customFormat="1">
      <c r="A9" s="99"/>
      <c r="B9" s="99"/>
      <c r="C9" s="99"/>
      <c r="D9" s="99"/>
      <c r="E9" s="99"/>
      <c r="F9" s="100"/>
      <c r="G9" s="101">
        <f>SUM(G2:G8)</f>
        <v>393</v>
      </c>
    </row>
    <row r="10" spans="1:7">
      <c r="D10" s="116"/>
      <c r="E10" s="116"/>
      <c r="F10" s="90"/>
      <c r="G10" s="90"/>
    </row>
  </sheetData>
  <autoFilter ref="D1:F1" xr:uid="{B50FFE3C-EEFF-426C-A7CE-D340B0C2C61F}"/>
  <mergeCells count="1">
    <mergeCell ref="D10:E10"/>
  </mergeCells>
  <phoneticPr fontId="22" type="noConversion"/>
  <pageMargins left="0.7" right="0.7" top="0.75" bottom="0.75" header="0.3" footer="0.3"/>
  <pageSetup paperSize="9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193454-1967-43BA-84E0-A53CC2190737}">
  <ds:schemaRefs>
    <ds:schemaRef ds:uri="http://schemas.microsoft.com/office/2006/metadata/properties"/>
    <ds:schemaRef ds:uri="http://schemas.microsoft.com/office/infopath/2007/PartnerControls"/>
    <ds:schemaRef ds:uri="1972f4fa-a3a2-4010-a47e-cf3d6c5d1421"/>
  </ds:schemaRefs>
</ds:datastoreItem>
</file>

<file path=customXml/itemProps2.xml><?xml version="1.0" encoding="utf-8"?>
<ds:datastoreItem xmlns:ds="http://schemas.openxmlformats.org/officeDocument/2006/customXml" ds:itemID="{33720F87-B754-4A63-9159-B05651C03A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6D00B0-AA8B-4E77-A5CC-FDC74D4472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LAYOUT</vt:lpstr>
      <vt:lpstr>INFORMATION</vt:lpstr>
      <vt:lpstr>INFORMATION!Print_Area</vt:lpstr>
      <vt:lpstr>PO!Print_Area</vt:lpstr>
      <vt:lpstr>INFORMATION!Print_Titles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Chi Tran Thi Linh</cp:lastModifiedBy>
  <cp:lastPrinted>2023-10-16T06:10:28Z</cp:lastPrinted>
  <dcterms:created xsi:type="dcterms:W3CDTF">2020-11-11T02:21:38Z</dcterms:created>
  <dcterms:modified xsi:type="dcterms:W3CDTF">2025-05-06T06:11:54Z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