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hi.tran\Downloads\"/>
    </mc:Choice>
  </mc:AlternateContent>
  <xr:revisionPtr revIDLastSave="0" documentId="13_ncr:1_{88321C10-08A4-4472-82DF-253E07201A3F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INFORMATION!$D$1:$I$1</definedName>
    <definedName name="_xlnm.Print_Area" localSheetId="2">INFORMATION!$A$1:$J$17</definedName>
    <definedName name="_xlnm.Print_Area" localSheetId="0">PO!$A$1:$N$15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J9" i="4"/>
  <c r="I11" i="2" l="1"/>
  <c r="H7" i="2"/>
  <c r="K11" i="2" l="1"/>
  <c r="M11" i="2" s="1"/>
  <c r="M13" i="2" l="1"/>
  <c r="I13" i="2"/>
  <c r="K13" i="2"/>
</calcChain>
</file>

<file path=xl/sharedStrings.xml><?xml version="1.0" encoding="utf-8"?>
<sst xmlns="http://schemas.openxmlformats.org/spreadsheetml/2006/main" count="108" uniqueCount="76">
  <si>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</si>
  <si>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</si>
  <si>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</si>
  <si>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</si>
  <si>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</si>
  <si>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</si>
  <si>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</si>
  <si>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</si>
  <si>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</si>
  <si>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</si>
  <si>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</si>
  <si>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</si>
  <si>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</si>
  <si>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</si>
  <si>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</si>
  <si>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</si>
  <si>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</si>
  <si>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</si>
  <si>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</si>
  <si>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</si>
  <si>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</si>
  <si>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</si>
  <si>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</si>
  <si>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</si>
  <si>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</si>
  <si>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</si>
  <si>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</si>
  <si>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</si>
  <si>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</si>
  <si>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</si>
  <si>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</si>
  <si>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</si>
  <si>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</si>
  <si>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</si>
  <si>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</si>
  <si>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WHITE</t>
  </si>
  <si>
    <t>Style name</t>
  </si>
  <si>
    <t>GARMENT ORDER QTY</t>
  </si>
  <si>
    <t>STICKER QTY</t>
  </si>
  <si>
    <t>CUSTOMER</t>
  </si>
  <si>
    <t>SEASON</t>
  </si>
  <si>
    <t>PCS</t>
  </si>
  <si>
    <t xml:space="preserve">QUADRANT </t>
  </si>
  <si>
    <t xml:space="preserve">SH </t>
  </si>
  <si>
    <t>ERP</t>
  </si>
  <si>
    <t>Q03  SS25  G2879</t>
  </si>
  <si>
    <t>CHI TRAN</t>
  </si>
  <si>
    <t>UPC STICKER</t>
  </si>
  <si>
    <t>CẦN GỬI LAYOUT KHÁCH DUYỆT TRƯỚC KHI SẢN XUẤT</t>
  </si>
  <si>
    <t>QUADANT</t>
  </si>
  <si>
    <t>6CM  (L) x 3.3CM (W)</t>
  </si>
  <si>
    <t xml:space="preserve"> Size </t>
  </si>
  <si>
    <t>THAY ĐỔI NHỮNG THÔNG TIN KHUNG ĐỎ</t>
  </si>
  <si>
    <t>Color</t>
  </si>
  <si>
    <t>SKU CODE</t>
  </si>
  <si>
    <t xml:space="preserve">SKU CODE + SIZE </t>
  </si>
  <si>
    <t>C0080-PAN001 / C0080-HAT002</t>
  </si>
  <si>
    <t>SS25- DROP 3</t>
  </si>
  <si>
    <t>SS25-DROP 3</t>
  </si>
  <si>
    <t>Black</t>
  </si>
  <si>
    <t>C0080-PAN001</t>
  </si>
  <si>
    <t>Worker Trousers</t>
  </si>
  <si>
    <t>20230001901-01</t>
  </si>
  <si>
    <t>20230001901-02</t>
  </si>
  <si>
    <t>20230001901-03</t>
  </si>
  <si>
    <t>20230001901-04</t>
  </si>
  <si>
    <t>20230001901-05</t>
  </si>
  <si>
    <t>20230001901-06</t>
  </si>
  <si>
    <t>20230001901-07</t>
  </si>
  <si>
    <t>5061091640334</t>
  </si>
  <si>
    <t>5061091640266</t>
  </si>
  <si>
    <t>5061091640273</t>
  </si>
  <si>
    <t>5061091640280</t>
  </si>
  <si>
    <t>5061091640297</t>
  </si>
  <si>
    <t>5061091640303</t>
  </si>
  <si>
    <t>5061091640310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</si>
</sst>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b/>
      <sz val="25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16" fillId="10" borderId="1" xfId="0" applyFont="1" applyFill="1" applyBorder="1"/>
    <xf numFmtId="0" fontId="0" fillId="10" borderId="0" xfId="0" applyFill="1"/>
    <xf numFmtId="166" fontId="11" fillId="3" borderId="1" xfId="5" applyNumberFormat="1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1" xfId="0" quotePrefix="1" applyBorder="1" applyAlignment="1">
      <alignment horizont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3" fillId="11" borderId="0" xfId="0" applyFont="1" applyFill="1" applyAlignment="1">
      <alignment horizontal="center" wrapText="1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25399</xdr:rowOff>
    </xdr:from>
    <xdr:to>
      <xdr:col>7</xdr:col>
      <xdr:colOff>444500</xdr:colOff>
      <xdr:row>17</xdr:row>
      <xdr:rowOff>13672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698796-2347-1A80-E460-3F811AA07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099"/>
          <a:ext cx="4711700" cy="2566373"/>
        </a:xfrm>
        <a:prstGeom prst="rect">
          <a:avLst/>
        </a:prstGeom>
      </xdr:spPr>
    </xdr:pic>
    <xdr:clientData/>
  </xdr:twoCellAnchor>
  <xdr:twoCellAnchor>
    <xdr:from>
      <xdr:col>7</xdr:col>
      <xdr:colOff>127000</xdr:colOff>
      <xdr:row>6</xdr:row>
      <xdr:rowOff>63500</xdr:rowOff>
    </xdr:from>
    <xdr:to>
      <xdr:col>7</xdr:col>
      <xdr:colOff>349250</xdr:colOff>
      <xdr:row>15</xdr:row>
      <xdr:rowOff>127000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217256-BCB3-31EA-48A5-7539D5533B9D}"/>
            </a:ext>
          </a:extLst>
        </xdr:cNvPr>
        <xdr:cNvSpPr/>
      </xdr:nvSpPr>
      <xdr:spPr>
        <a:xfrm rot="5400000">
          <a:off x="3644900" y="2139950"/>
          <a:ext cx="1720850" cy="222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311150</xdr:colOff>
      <xdr:row>7</xdr:row>
      <xdr:rowOff>165100</xdr:rowOff>
    </xdr:from>
    <xdr:to>
      <xdr:col>2</xdr:col>
      <xdr:colOff>336550</xdr:colOff>
      <xdr:row>9</xdr:row>
      <xdr:rowOff>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5E35F5A-BD35-F088-8E30-86CBB139CE92}"/>
            </a:ext>
          </a:extLst>
        </xdr:cNvPr>
        <xdr:cNvSpPr/>
      </xdr:nvSpPr>
      <xdr:spPr>
        <a:xfrm>
          <a:off x="311150" y="1676400"/>
          <a:ext cx="1244600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209550</xdr:colOff>
      <xdr:row>9</xdr:row>
      <xdr:rowOff>120650</xdr:rowOff>
    </xdr:from>
    <xdr:to>
      <xdr:col>2</xdr:col>
      <xdr:colOff>234950</xdr:colOff>
      <xdr:row>10</xdr:row>
      <xdr:rowOff>146050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1718065-B1EF-C159-701F-6E3B168B1CFD}"/>
            </a:ext>
          </a:extLst>
        </xdr:cNvPr>
        <xdr:cNvSpPr/>
      </xdr:nvSpPr>
      <xdr:spPr>
        <a:xfrm>
          <a:off x="209550" y="2000250"/>
          <a:ext cx="1244600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317500</xdr:colOff>
      <xdr:row>7</xdr:row>
      <xdr:rowOff>177800</xdr:rowOff>
    </xdr:from>
    <xdr:ext cx="645818" cy="20191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BAF8B61-1CFF-3580-70EE-E2DBE46355B9}"/>
            </a:ext>
          </a:extLst>
        </xdr:cNvPr>
        <xdr:cNvSpPr txBox="1"/>
      </xdr:nvSpPr>
      <xdr:spPr>
        <a:xfrm>
          <a:off x="1536700" y="1689100"/>
          <a:ext cx="645818" cy="2019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700"/>
            <a:t>STYLE NAME</a:t>
          </a:r>
        </a:p>
      </xdr:txBody>
    </xdr:sp>
    <xdr:clientData/>
  </xdr:oneCellAnchor>
  <xdr:oneCellAnchor>
    <xdr:from>
      <xdr:col>2</xdr:col>
      <xdr:colOff>266700</xdr:colOff>
      <xdr:row>9</xdr:row>
      <xdr:rowOff>146050</xdr:rowOff>
    </xdr:from>
    <xdr:ext cx="437877" cy="20191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E5446C9-9E72-2355-F046-40B60D5A95BA}"/>
            </a:ext>
          </a:extLst>
        </xdr:cNvPr>
        <xdr:cNvSpPr txBox="1"/>
      </xdr:nvSpPr>
      <xdr:spPr>
        <a:xfrm>
          <a:off x="1485900" y="2025650"/>
          <a:ext cx="437877" cy="2019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700"/>
            <a:t>COLOR</a:t>
          </a:r>
        </a:p>
      </xdr:txBody>
    </xdr:sp>
    <xdr:clientData/>
  </xdr:oneCellAnchor>
  <xdr:oneCellAnchor>
    <xdr:from>
      <xdr:col>2</xdr:col>
      <xdr:colOff>488950</xdr:colOff>
      <xdr:row>5</xdr:row>
      <xdr:rowOff>19050</xdr:rowOff>
    </xdr:from>
    <xdr:ext cx="857250" cy="20191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EE3B419-7EE3-FE74-854A-D3EB8265EBBA}"/>
            </a:ext>
          </a:extLst>
        </xdr:cNvPr>
        <xdr:cNvSpPr txBox="1"/>
      </xdr:nvSpPr>
      <xdr:spPr>
        <a:xfrm>
          <a:off x="1708150" y="1162050"/>
          <a:ext cx="857250" cy="2019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700"/>
            <a:t>SKU</a:t>
          </a:r>
          <a:r>
            <a:rPr lang="en-US" sz="700" baseline="0"/>
            <a:t> CODE + SIZE</a:t>
          </a:r>
          <a:endParaRPr lang="en-US" sz="700"/>
        </a:p>
      </xdr:txBody>
    </xdr:sp>
    <xdr:clientData/>
  </xdr:oneCellAnchor>
  <xdr:twoCellAnchor>
    <xdr:from>
      <xdr:col>0</xdr:col>
      <xdr:colOff>431800</xdr:colOff>
      <xdr:row>6</xdr:row>
      <xdr:rowOff>50800</xdr:rowOff>
    </xdr:from>
    <xdr:to>
      <xdr:col>2</xdr:col>
      <xdr:colOff>539750</xdr:colOff>
      <xdr:row>7</xdr:row>
      <xdr:rowOff>76200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627C98-74FB-DB6D-65FC-57A64405D8A5}"/>
            </a:ext>
          </a:extLst>
        </xdr:cNvPr>
        <xdr:cNvSpPr/>
      </xdr:nvSpPr>
      <xdr:spPr>
        <a:xfrm>
          <a:off x="431800" y="1377950"/>
          <a:ext cx="1327150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412750</xdr:colOff>
      <xdr:row>9</xdr:row>
      <xdr:rowOff>57150</xdr:rowOff>
    </xdr:from>
    <xdr:ext cx="577081" cy="20191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EA70D5F-FC71-8973-F62A-4C66804C6043}"/>
            </a:ext>
          </a:extLst>
        </xdr:cNvPr>
        <xdr:cNvSpPr txBox="1"/>
      </xdr:nvSpPr>
      <xdr:spPr>
        <a:xfrm>
          <a:off x="4679950" y="1936750"/>
          <a:ext cx="577081" cy="2019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700"/>
            <a:t>SKU</a:t>
          </a:r>
          <a:r>
            <a:rPr lang="en-US" sz="700" baseline="0"/>
            <a:t> CODE </a:t>
          </a:r>
          <a:endParaRPr lang="en-US" sz="7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tabSelected="1" view="pageBreakPreview" zoomScale="55" zoomScaleNormal="70" zoomScaleSheetLayoutView="55" zoomScalePageLayoutView="55" workbookViewId="0">
      <selection activeCell="I11" sqref="I11"/>
    </sheetView>
  </sheetViews>
  <sheetFormatPr defaultColWidth="9.26953125" defaultRowHeight="26.5"/>
  <cols>
    <col min="1" max="1" width="21.26953125" style="7" bestFit="1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7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9" bestFit="1" customWidth="1"/>
    <col min="13" max="13" width="30.453125" style="79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>
      <c r="A5" s="17" t="s">
        <v>5</v>
      </c>
      <c r="C5" s="18" t="s">
        <v>43</v>
      </c>
      <c r="D5" s="19"/>
      <c r="E5" s="20"/>
      <c r="F5" s="106" t="s">
        <v>6</v>
      </c>
      <c r="G5" s="107"/>
      <c r="H5" s="111" t="s">
        <v>42</v>
      </c>
      <c r="I5" s="112"/>
      <c r="J5" s="21"/>
      <c r="K5" s="21"/>
      <c r="L5" s="22"/>
      <c r="M5" s="23" t="s">
        <v>7</v>
      </c>
      <c r="N5" s="24">
        <v>45798</v>
      </c>
    </row>
    <row r="6" spans="1:14" ht="21.75" customHeight="1">
      <c r="A6" s="25" t="s">
        <v>8</v>
      </c>
      <c r="B6" s="26"/>
      <c r="D6" s="27"/>
      <c r="E6" s="20"/>
      <c r="F6" s="106" t="s">
        <v>9</v>
      </c>
      <c r="G6" s="107"/>
      <c r="H6" s="113" t="s">
        <v>57</v>
      </c>
      <c r="I6" s="114"/>
      <c r="J6" s="21"/>
      <c r="K6" s="21"/>
      <c r="L6" s="22"/>
      <c r="M6" s="23" t="s">
        <v>10</v>
      </c>
      <c r="N6" s="28" t="s">
        <v>44</v>
      </c>
    </row>
    <row r="7" spans="1:14" ht="21.75" customHeight="1">
      <c r="A7" s="25" t="s">
        <v>11</v>
      </c>
      <c r="B7" s="105"/>
      <c r="C7" s="105"/>
      <c r="D7" s="29"/>
      <c r="E7" s="20"/>
      <c r="F7" s="106" t="s">
        <v>12</v>
      </c>
      <c r="G7" s="107"/>
      <c r="H7" s="108">
        <f>N5+5</f>
        <v>45803</v>
      </c>
      <c r="I7" s="109"/>
      <c r="J7" s="21"/>
      <c r="K7" s="21"/>
      <c r="L7" s="22"/>
      <c r="M7" s="23" t="s">
        <v>13</v>
      </c>
      <c r="N7" s="30" t="s">
        <v>45</v>
      </c>
    </row>
    <row r="8" spans="1:14" ht="42" customHeight="1">
      <c r="A8" s="31" t="s">
        <v>14</v>
      </c>
      <c r="B8" s="115"/>
      <c r="C8" s="115"/>
      <c r="D8" s="32"/>
      <c r="E8" s="20"/>
      <c r="F8" s="106" t="s">
        <v>15</v>
      </c>
      <c r="G8" s="107"/>
      <c r="H8" s="108"/>
      <c r="I8" s="109"/>
      <c r="J8" s="33"/>
      <c r="K8" s="33"/>
      <c r="L8" s="22"/>
      <c r="M8" s="23" t="s">
        <v>16</v>
      </c>
      <c r="N8" s="34" t="s">
        <v>46</v>
      </c>
    </row>
    <row r="9" spans="1:14" ht="5.65" customHeight="1">
      <c r="A9" s="35"/>
      <c r="B9" s="35"/>
      <c r="C9" s="36"/>
      <c r="D9" s="35"/>
      <c r="E9" s="9"/>
      <c r="F9" s="35"/>
      <c r="G9" s="37"/>
      <c r="H9" s="35"/>
      <c r="I9" s="35"/>
      <c r="J9" s="9"/>
      <c r="K9" s="9"/>
      <c r="L9" s="38"/>
      <c r="M9" s="15"/>
      <c r="N9" s="16"/>
    </row>
    <row r="10" spans="1:14" ht="132.5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</row>
    <row r="11" spans="1:14" ht="226.5" customHeight="1">
      <c r="A11" s="44" t="s">
        <v>56</v>
      </c>
      <c r="B11" s="45"/>
      <c r="C11" s="46" t="s">
        <v>47</v>
      </c>
      <c r="D11" s="47" t="s">
        <v>50</v>
      </c>
      <c r="E11" s="44"/>
      <c r="F11" s="48" t="s">
        <v>35</v>
      </c>
      <c r="G11" s="48" t="s">
        <v>35</v>
      </c>
      <c r="H11" s="48" t="s">
        <v>41</v>
      </c>
      <c r="I11" s="49">
        <f>INFORMATION!J10</f>
        <v>385</v>
      </c>
      <c r="J11" s="49">
        <v>0</v>
      </c>
      <c r="K11" s="49">
        <f t="shared" ref="K11" si="0">I11-J11</f>
        <v>385</v>
      </c>
      <c r="L11" s="50"/>
      <c r="M11" s="51">
        <f t="shared" ref="M11" si="1">K11*L11</f>
        <v>0</v>
      </c>
      <c r="N11" s="102" t="s">
        <v>48</v>
      </c>
    </row>
    <row r="12" spans="1:14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4" ht="33.65" customHeight="1">
      <c r="A13" s="61"/>
      <c r="B13" s="61"/>
      <c r="C13" s="62"/>
      <c r="D13" s="61"/>
      <c r="E13" s="61"/>
      <c r="F13" s="61"/>
      <c r="G13" s="63"/>
      <c r="H13" s="63" t="s">
        <v>30</v>
      </c>
      <c r="I13" s="64">
        <f>SUM(I11:I12)</f>
        <v>385</v>
      </c>
      <c r="J13" s="65"/>
      <c r="K13" s="64">
        <f>SUM(K11:K12)</f>
        <v>385</v>
      </c>
      <c r="L13" s="66"/>
      <c r="M13" s="67">
        <f>SUM(M11:M11)</f>
        <v>0</v>
      </c>
      <c r="N13" s="68"/>
    </row>
    <row r="14" spans="1:14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4" s="95" customFormat="1" ht="31.15" customHeight="1">
      <c r="A15" s="116" t="s">
        <v>31</v>
      </c>
      <c r="B15" s="116"/>
      <c r="C15" s="90"/>
      <c r="D15" s="91"/>
      <c r="E15" s="117" t="s">
        <v>32</v>
      </c>
      <c r="F15" s="117"/>
      <c r="G15" s="117"/>
      <c r="H15" s="92"/>
      <c r="I15" s="93"/>
      <c r="J15" s="93"/>
      <c r="K15" s="93"/>
      <c r="L15" s="110" t="s">
        <v>33</v>
      </c>
      <c r="M15" s="110"/>
      <c r="N15" s="94"/>
    </row>
    <row r="16" spans="1:14" ht="21.75" customHeight="1">
      <c r="A16" s="74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74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78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5" customHeight="1"/>
    <row r="58" ht="23.5" customHeight="1"/>
    <row r="59" ht="23.5" customHeight="1"/>
    <row r="60" ht="23.5" customHeight="1"/>
  </sheetData>
  <mergeCells count="13">
    <mergeCell ref="B7:C7"/>
    <mergeCell ref="F7:G7"/>
    <mergeCell ref="H7:I7"/>
    <mergeCell ref="L15:M15"/>
    <mergeCell ref="F5:G5"/>
    <mergeCell ref="H5:I5"/>
    <mergeCell ref="F6:G6"/>
    <mergeCell ref="H6:I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2:N2"/>
  <sheetViews>
    <sheetView topLeftCell="A5" workbookViewId="0">
      <selection activeCell="K11" sqref="K11"/>
    </sheetView>
  </sheetViews>
  <sheetFormatPr defaultRowHeight="14.5"/>
  <sheetData>
    <row r="2" spans="1:14" ht="32">
      <c r="A2" s="118" t="s">
        <v>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</sheetData>
  <mergeCells count="1">
    <mergeCell ref="A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dimension ref="A1:J10"/>
  <sheetViews>
    <sheetView view="pageBreakPreview" topLeftCell="C1" zoomScaleNormal="100" zoomScaleSheetLayoutView="100" workbookViewId="0">
      <pane ySplit="1" topLeftCell="A2" activePane="bottomLeft" state="frozen"/>
      <selection pane="bottomLeft" activeCell="J11" sqref="J11"/>
    </sheetView>
  </sheetViews>
  <sheetFormatPr defaultRowHeight="14.5"/>
  <cols>
    <col min="1" max="1" width="12.26953125" bestFit="1" customWidth="1"/>
    <col min="2" max="2" width="13.453125" customWidth="1"/>
    <col min="3" max="3" width="13.453125" bestFit="1" customWidth="1"/>
    <col min="4" max="4" width="28.453125" bestFit="1" customWidth="1"/>
    <col min="5" max="7" width="28.453125" customWidth="1"/>
    <col min="8" max="8" width="26.1796875" customWidth="1"/>
    <col min="9" max="9" width="16.453125" hidden="1" customWidth="1"/>
    <col min="10" max="10" width="16.453125" customWidth="1"/>
  </cols>
  <sheetData>
    <row r="1" spans="1:10" s="97" customFormat="1" ht="36">
      <c r="A1" s="96" t="s">
        <v>39</v>
      </c>
      <c r="B1" s="96" t="s">
        <v>40</v>
      </c>
      <c r="C1" s="96" t="s">
        <v>17</v>
      </c>
      <c r="D1" s="96" t="s">
        <v>36</v>
      </c>
      <c r="E1" s="96" t="s">
        <v>53</v>
      </c>
      <c r="F1" s="96" t="s">
        <v>55</v>
      </c>
      <c r="G1" s="96" t="s">
        <v>54</v>
      </c>
      <c r="H1" s="96" t="s">
        <v>51</v>
      </c>
      <c r="I1" s="96" t="s">
        <v>37</v>
      </c>
      <c r="J1" s="96" t="s">
        <v>38</v>
      </c>
    </row>
    <row r="2" spans="1:10">
      <c r="A2" s="88" t="s">
        <v>49</v>
      </c>
      <c r="B2" s="88" t="s">
        <v>58</v>
      </c>
      <c r="C2" s="88" t="s">
        <v>60</v>
      </c>
      <c r="D2" s="88" t="s">
        <v>61</v>
      </c>
      <c r="E2" s="88" t="s">
        <v>59</v>
      </c>
      <c r="F2" s="88" t="s">
        <v>62</v>
      </c>
      <c r="G2" s="104" t="s">
        <v>69</v>
      </c>
      <c r="H2" s="88">
        <v>26</v>
      </c>
      <c r="I2" s="89">
        <v>13</v>
      </c>
      <c r="J2" s="89">
        <v>26</v>
      </c>
    </row>
    <row r="3" spans="1:10">
      <c r="A3" s="88" t="s">
        <v>49</v>
      </c>
      <c r="B3" s="88" t="s">
        <v>58</v>
      </c>
      <c r="C3" s="88" t="s">
        <v>60</v>
      </c>
      <c r="D3" s="88" t="s">
        <v>61</v>
      </c>
      <c r="E3" s="88" t="s">
        <v>59</v>
      </c>
      <c r="F3" s="88" t="s">
        <v>63</v>
      </c>
      <c r="G3" s="104" t="s">
        <v>70</v>
      </c>
      <c r="H3" s="88">
        <v>28</v>
      </c>
      <c r="I3" s="89">
        <v>36</v>
      </c>
      <c r="J3" s="89">
        <v>54</v>
      </c>
    </row>
    <row r="4" spans="1:10">
      <c r="A4" s="88" t="s">
        <v>49</v>
      </c>
      <c r="B4" s="88" t="s">
        <v>58</v>
      </c>
      <c r="C4" s="88" t="s">
        <v>60</v>
      </c>
      <c r="D4" s="88" t="s">
        <v>61</v>
      </c>
      <c r="E4" s="88" t="s">
        <v>59</v>
      </c>
      <c r="F4" s="88" t="s">
        <v>64</v>
      </c>
      <c r="G4" s="104" t="s">
        <v>71</v>
      </c>
      <c r="H4" s="88">
        <v>30</v>
      </c>
      <c r="I4" s="89">
        <v>61</v>
      </c>
      <c r="J4" s="89">
        <v>92</v>
      </c>
    </row>
    <row r="5" spans="1:10">
      <c r="A5" s="88" t="s">
        <v>49</v>
      </c>
      <c r="B5" s="88" t="s">
        <v>58</v>
      </c>
      <c r="C5" s="88" t="s">
        <v>60</v>
      </c>
      <c r="D5" s="88" t="s">
        <v>61</v>
      </c>
      <c r="E5" s="88" t="s">
        <v>59</v>
      </c>
      <c r="F5" s="88" t="s">
        <v>65</v>
      </c>
      <c r="G5" s="104" t="s">
        <v>72</v>
      </c>
      <c r="H5" s="88">
        <v>32</v>
      </c>
      <c r="I5" s="89">
        <v>104</v>
      </c>
      <c r="J5" s="89">
        <v>95</v>
      </c>
    </row>
    <row r="6" spans="1:10">
      <c r="A6" s="88" t="s">
        <v>49</v>
      </c>
      <c r="B6" s="88" t="s">
        <v>58</v>
      </c>
      <c r="C6" s="88" t="s">
        <v>60</v>
      </c>
      <c r="D6" s="88" t="s">
        <v>61</v>
      </c>
      <c r="E6" s="88" t="s">
        <v>59</v>
      </c>
      <c r="F6" s="88" t="s">
        <v>66</v>
      </c>
      <c r="G6" s="104" t="s">
        <v>73</v>
      </c>
      <c r="H6" s="88">
        <v>34</v>
      </c>
      <c r="I6" s="89">
        <v>56</v>
      </c>
      <c r="J6" s="89">
        <v>57</v>
      </c>
    </row>
    <row r="7" spans="1:10">
      <c r="A7" s="88" t="s">
        <v>49</v>
      </c>
      <c r="B7" s="88" t="s">
        <v>58</v>
      </c>
      <c r="C7" s="88" t="s">
        <v>60</v>
      </c>
      <c r="D7" s="88" t="s">
        <v>61</v>
      </c>
      <c r="E7" s="88" t="s">
        <v>59</v>
      </c>
      <c r="F7" s="88" t="s">
        <v>67</v>
      </c>
      <c r="G7" s="104" t="s">
        <v>74</v>
      </c>
      <c r="H7" s="88">
        <v>36</v>
      </c>
      <c r="I7" s="89">
        <v>36</v>
      </c>
      <c r="J7" s="89">
        <v>32</v>
      </c>
    </row>
    <row r="8" spans="1:10">
      <c r="A8" s="88" t="s">
        <v>49</v>
      </c>
      <c r="B8" s="88" t="s">
        <v>58</v>
      </c>
      <c r="C8" s="88" t="s">
        <v>60</v>
      </c>
      <c r="D8" s="88" t="s">
        <v>61</v>
      </c>
      <c r="E8" s="88" t="s">
        <v>59</v>
      </c>
      <c r="F8" s="88" t="s">
        <v>68</v>
      </c>
      <c r="G8" s="104" t="s">
        <v>75</v>
      </c>
      <c r="H8" s="88">
        <v>38</v>
      </c>
      <c r="I8" s="89">
        <v>20</v>
      </c>
      <c r="J8" s="89">
        <v>29</v>
      </c>
    </row>
    <row r="9" spans="1:10" s="101" customFormat="1">
      <c r="A9" s="98"/>
      <c r="B9" s="98"/>
      <c r="C9" s="98"/>
      <c r="D9" s="98"/>
      <c r="E9" s="98"/>
      <c r="F9" s="98"/>
      <c r="G9" s="98"/>
      <c r="H9" s="98"/>
      <c r="I9" s="99"/>
      <c r="J9" s="100">
        <f>SUM(J2:J8)</f>
        <v>385</v>
      </c>
    </row>
    <row r="10" spans="1:10">
      <c r="J10" s="103">
        <f>SUM(J2:J8)</f>
        <v>385</v>
      </c>
    </row>
  </sheetData>
  <autoFilter ref="D1:I1" xr:uid="{B50FFE3C-EEFF-426C-A7CE-D340B0C2C61F}"/>
  <phoneticPr fontId="22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D00B0-AA8B-4E77-A5CC-FDC74D447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2023-10-16T06:10:28Z</cp:lastPrinted>
  <dcterms:created xsi:type="dcterms:W3CDTF">2020-11-11T02:21:38Z</dcterms:created>
  <dcterms:modified xsi:type="dcterms:W3CDTF">2025-07-30T01:44:54Z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