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externalLinks/externalLink1.xml" ContentType="application/vnd.openxmlformats-officedocument.spreadsheetml.externalLink+xml"/>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7.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8.bin" ContentType="application/vnd.openxmlformats-officedocument.spreadsheetml.customProperty"/>
  <Override PartName="/xl/customProperty21.bin" ContentType="application/vnd.openxmlformats-officedocument.spreadsheetml.customProperty"/>
  <Override PartName="/xl/customProperty19.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Property13.bin" ContentType="application/vnd.openxmlformats-officedocument.spreadsheetml.customProperty"/>
  <Override PartName="/xl/customProperty20.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16.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autoCompressPictures="0" defaultThemeVersion="124226"/>
  <mc:AlternateContent xmlns:mc="http://schemas.openxmlformats.org/markup-compatibility/2006">
    <mc:Choice Requires="x15">
      <x15ac:absPath xmlns:x15ac="http://schemas.microsoft.com/office/spreadsheetml/2010/11/ac" url="I:\MENSWEAR\SS25 MENS\BOUGHT STYLES\MCLAREN\MENSWEAR\COTTONS\ZAK-OVERSIZED HOODIE\"/>
    </mc:Choice>
  </mc:AlternateContent>
  <xr:revisionPtr revIDLastSave="0" documentId="13_ncr:1_{A8CACA9B-ABC5-4336-84C4-A739E0AEDB4C}" xr6:coauthVersionLast="47" xr6:coauthVersionMax="47" xr10:uidLastSave="{00000000-0000-0000-0000-000000000000}"/>
  <bookViews>
    <workbookView xWindow="12450" yWindow="-13740" windowWidth="24240" windowHeight="13140" tabRatio="682" firstSheet="17" activeTab="21" xr2:uid="{00000000-000D-0000-FFFF-FFFF00000000}"/>
  </bookViews>
  <sheets>
    <sheet name="Design Front Sheet " sheetId="29" r:id="rId1"/>
    <sheet name="Design Detail" sheetId="46" r:id="rId2"/>
    <sheet name="Internals " sheetId="40" state="hidden" r:id="rId3"/>
    <sheet name="Stitching Details (shirts only)" sheetId="55" state="hidden" r:id="rId4"/>
    <sheet name="Design Spec" sheetId="60" r:id="rId5"/>
    <sheet name="BOM MCLAREN LABELLING" sheetId="65" r:id="rId6"/>
    <sheet name="BOM - Colour XX  " sheetId="48" r:id="rId7"/>
    <sheet name="Proto Comments" sheetId="17" r:id="rId8"/>
    <sheet name="Proto Spec" sheetId="11" r:id="rId9"/>
    <sheet name="PP1 Spec" sheetId="61" r:id="rId10"/>
    <sheet name="PP1 Comments " sheetId="30" r:id="rId11"/>
    <sheet name="PP2 Spec" sheetId="62" r:id="rId12"/>
    <sheet name="PP2 Comments " sheetId="32" r:id="rId13"/>
    <sheet name="GOLD SEAL (in bulk) Spec" sheetId="63" r:id="rId14"/>
    <sheet name="GOLD SEAL(in bulk) comments " sheetId="54" r:id="rId15"/>
    <sheet name="GRADED SPEC" sheetId="47" r:id="rId16"/>
    <sheet name="Pre-shipment Spec 13.12.white" sheetId="64" r:id="rId17"/>
    <sheet name="Pre-shipment Spec 13.12.orange" sheetId="67" r:id="rId18"/>
    <sheet name="Pre shipment Comments 13.12.24" sheetId="52" r:id="rId19"/>
    <sheet name="Pre shipment Comments 17.12.24" sheetId="68" r:id="rId20"/>
    <sheet name="AQL (Warehouse) " sheetId="36" r:id="rId21"/>
    <sheet name="CARE LABELS " sheetId="66" r:id="rId22"/>
  </sheets>
  <externalReferences>
    <externalReference r:id="rId23"/>
  </externalReferences>
  <definedNames>
    <definedName name="DATA">[1]MASTER!$A$2:$G$24</definedName>
    <definedName name="HEADERS">[1]MASTER!$A$1:$G$1</definedName>
    <definedName name="_xlnm.Print_Area" localSheetId="20">'AQL (Warehouse) '!$A$1:$AC$67</definedName>
    <definedName name="_xlnm.Print_Area" localSheetId="6">'BOM - Colour XX  '!$A$1:$I$19</definedName>
    <definedName name="_xlnm.Print_Area" localSheetId="5">'BOM MCLAREN LABELLING'!$A$1:$H$79</definedName>
    <definedName name="_xlnm.Print_Area" localSheetId="1">'Design Detail'!$A$1:$X$93</definedName>
    <definedName name="_xlnm.Print_Area" localSheetId="4">'Design Spec'!$A$1:$L$67</definedName>
    <definedName name="_xlnm.Print_Area" localSheetId="13">'GOLD SEAL (in bulk) Spec'!$A$1:$L$67</definedName>
    <definedName name="_xlnm.Print_Area" localSheetId="14">'GOLD SEAL(in bulk) comments '!$A$1:$L$69</definedName>
    <definedName name="_xlnm.Print_Area" localSheetId="15">'GRADED SPEC'!$A$1:$M$70</definedName>
    <definedName name="_xlnm.Print_Area" localSheetId="2">'Internals '!$A$1:$L$53</definedName>
    <definedName name="_xlnm.Print_Area" localSheetId="10">'PP1 Comments '!$A$1:$L$153</definedName>
    <definedName name="_xlnm.Print_Area" localSheetId="9">'PP1 Spec'!$A$1:$L$67</definedName>
    <definedName name="_xlnm.Print_Area" localSheetId="12">'PP2 Comments '!$A$1:$L$142</definedName>
    <definedName name="_xlnm.Print_Area" localSheetId="11">'PP2 Spec'!$A$1:$L$67</definedName>
    <definedName name="_xlnm.Print_Area" localSheetId="18">'Pre shipment Comments 13.12.24'!$A$1:$M$86</definedName>
    <definedName name="_xlnm.Print_Area" localSheetId="19">'Pre shipment Comments 17.12.24'!$A$1:$M$86</definedName>
    <definedName name="_xlnm.Print_Area" localSheetId="17">'Pre-shipment Spec 13.12.orange'!$A$1:$L$67</definedName>
    <definedName name="_xlnm.Print_Area" localSheetId="16">'Pre-shipment Spec 13.12.white'!$A$1:$L$67</definedName>
    <definedName name="_xlnm.Print_Area" localSheetId="7">'Proto Comments'!$A$1:$L$77</definedName>
    <definedName name="_xlnm.Print_Area" localSheetId="8">'Proto Spec'!$A$1:$L$67</definedName>
    <definedName name="_xlnm.Print_Area" localSheetId="3">'Stitching Details (shirts only)'!$A$1:$L$16</definedName>
  </definedNames>
  <calcPr calcId="191029"/>
  <extLst>
    <ext xmlns:x14="http://schemas.microsoft.com/office/spreadsheetml/2009/9/main" uri="{79F54976-1DA5-4618-B147-4CDE4B953A38}">
      <x14:workbookPr discardImageEditData="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 i="68" l="1"/>
  <c r="B3" i="68"/>
  <c r="F2" i="68"/>
  <c r="B2" i="68"/>
  <c r="J1" i="68"/>
  <c r="F1" i="68"/>
  <c r="B1" i="68"/>
  <c r="G67" i="67"/>
  <c r="G66" i="67"/>
  <c r="G65" i="67"/>
  <c r="G64" i="67"/>
  <c r="G63" i="67"/>
  <c r="G62" i="67"/>
  <c r="G61" i="67"/>
  <c r="G60" i="67"/>
  <c r="G59" i="67"/>
  <c r="G58" i="67"/>
  <c r="G57" i="67"/>
  <c r="G55" i="67"/>
  <c r="G54" i="67"/>
  <c r="G53" i="67"/>
  <c r="G52" i="67"/>
  <c r="G51"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G9" i="67"/>
  <c r="G8" i="67"/>
  <c r="G7" i="67"/>
  <c r="G6" i="67"/>
  <c r="F3" i="67"/>
  <c r="B3" i="67"/>
  <c r="F2" i="67"/>
  <c r="B2" i="67"/>
  <c r="F1" i="67"/>
  <c r="B1" i="67"/>
  <c r="J70" i="47"/>
  <c r="K70" i="47" s="1"/>
  <c r="L70" i="47" s="1"/>
  <c r="M70" i="47" s="1"/>
  <c r="H70" i="47"/>
  <c r="G70" i="47" s="1"/>
  <c r="H45" i="47"/>
  <c r="G45" i="47" s="1"/>
  <c r="J45" i="47"/>
  <c r="K45" i="47" s="1"/>
  <c r="L45" i="47" s="1"/>
  <c r="M45" i="47" s="1"/>
  <c r="F2" i="64"/>
  <c r="F3" i="64"/>
  <c r="F1" i="64"/>
  <c r="B2" i="64"/>
  <c r="B3" i="64"/>
  <c r="B1" i="64"/>
  <c r="F3" i="63"/>
  <c r="F2" i="63"/>
  <c r="F1" i="63"/>
  <c r="B2" i="63"/>
  <c r="B3" i="63"/>
  <c r="B1" i="63"/>
  <c r="F2" i="62"/>
  <c r="F3" i="62"/>
  <c r="F1" i="62"/>
  <c r="B2" i="62"/>
  <c r="B3" i="62"/>
  <c r="B1" i="62"/>
  <c r="F3" i="61"/>
  <c r="F2" i="61"/>
  <c r="F1" i="61"/>
  <c r="B2" i="61"/>
  <c r="B3" i="61"/>
  <c r="B1" i="61"/>
  <c r="F2" i="17"/>
  <c r="F3" i="17"/>
  <c r="F1" i="17"/>
  <c r="B2" i="17"/>
  <c r="B3" i="17"/>
  <c r="B1" i="17"/>
  <c r="F2" i="11"/>
  <c r="F3" i="11"/>
  <c r="F1" i="11"/>
  <c r="B2" i="11"/>
  <c r="B3" i="11"/>
  <c r="B1" i="11"/>
  <c r="E2" i="48"/>
  <c r="E3" i="48"/>
  <c r="E1" i="48"/>
  <c r="B1" i="48"/>
  <c r="H8" i="47"/>
  <c r="G8" i="47" s="1"/>
  <c r="J8" i="47"/>
  <c r="K8" i="47" s="1"/>
  <c r="L8" i="47" s="1"/>
  <c r="M6" i="47"/>
  <c r="H7" i="47"/>
  <c r="G7" i="47" s="1"/>
  <c r="J7" i="47"/>
  <c r="K7" i="47" s="1"/>
  <c r="L7" i="47" s="1"/>
  <c r="M7" i="47" s="1"/>
  <c r="G6" i="47"/>
  <c r="H6" i="47"/>
  <c r="L6" i="47"/>
  <c r="K6" i="47"/>
  <c r="J6" i="47"/>
  <c r="M8" i="47" l="1"/>
  <c r="Z47" i="36"/>
  <c r="Z48" i="36"/>
  <c r="Z49" i="36"/>
  <c r="Z51" i="36"/>
  <c r="Z57" i="36"/>
  <c r="V47" i="36"/>
  <c r="V48" i="36"/>
  <c r="V49" i="36"/>
  <c r="V51" i="36"/>
  <c r="V57" i="36"/>
  <c r="R47" i="36"/>
  <c r="R48" i="36"/>
  <c r="R49" i="36"/>
  <c r="R51" i="36"/>
  <c r="R57" i="36"/>
  <c r="F47" i="36"/>
  <c r="F48" i="36"/>
  <c r="F49" i="36"/>
  <c r="F51" i="36"/>
  <c r="F57" i="36"/>
  <c r="J47" i="36"/>
  <c r="J48" i="36"/>
  <c r="J49" i="36"/>
  <c r="J51" i="36"/>
  <c r="J57" i="36"/>
  <c r="N7" i="36"/>
  <c r="N8" i="36"/>
  <c r="N9" i="36"/>
  <c r="N10" i="36"/>
  <c r="N11" i="36"/>
  <c r="N12" i="36"/>
  <c r="N13" i="36"/>
  <c r="N14" i="36"/>
  <c r="N15" i="36"/>
  <c r="N16" i="36"/>
  <c r="N17" i="36"/>
  <c r="N18" i="36"/>
  <c r="N19" i="36"/>
  <c r="N20" i="36"/>
  <c r="N21" i="36"/>
  <c r="N22" i="36"/>
  <c r="N23" i="36"/>
  <c r="N24" i="36"/>
  <c r="N25" i="36"/>
  <c r="N26" i="36"/>
  <c r="N27" i="36"/>
  <c r="N28" i="36"/>
  <c r="N29" i="36"/>
  <c r="N30" i="36"/>
  <c r="N31" i="36"/>
  <c r="N32" i="36"/>
  <c r="N33" i="36"/>
  <c r="N34" i="36"/>
  <c r="N35" i="36"/>
  <c r="N36" i="36"/>
  <c r="N37" i="36"/>
  <c r="N38" i="36"/>
  <c r="N39" i="36"/>
  <c r="N40" i="36"/>
  <c r="N41" i="36"/>
  <c r="N42" i="36"/>
  <c r="N43" i="36"/>
  <c r="N44" i="36"/>
  <c r="N45" i="36"/>
  <c r="N46" i="36"/>
  <c r="N47" i="36"/>
  <c r="N48" i="36"/>
  <c r="N49" i="36"/>
  <c r="N50" i="36"/>
  <c r="N51" i="36"/>
  <c r="N52" i="36"/>
  <c r="N53" i="36"/>
  <c r="N54" i="36"/>
  <c r="N55" i="36"/>
  <c r="N56" i="36"/>
  <c r="N57" i="36"/>
  <c r="N58" i="36"/>
  <c r="N59" i="36"/>
  <c r="N60" i="36"/>
  <c r="N61" i="36"/>
  <c r="N62" i="36"/>
  <c r="N63" i="36"/>
  <c r="N64" i="36"/>
  <c r="N65" i="36"/>
  <c r="N66" i="36"/>
  <c r="N6" i="36"/>
  <c r="J26" i="47"/>
  <c r="K26" i="47" s="1"/>
  <c r="H26" i="47"/>
  <c r="J26" i="36" s="1"/>
  <c r="H30" i="47"/>
  <c r="G30" i="47" s="1"/>
  <c r="F30" i="36" s="1"/>
  <c r="J30" i="47"/>
  <c r="R30" i="36" s="1"/>
  <c r="H25" i="47"/>
  <c r="J25" i="36" s="1"/>
  <c r="J25" i="47"/>
  <c r="K25" i="47" s="1"/>
  <c r="G67" i="64"/>
  <c r="G66" i="64"/>
  <c r="G65" i="64"/>
  <c r="G64" i="64"/>
  <c r="G63" i="64"/>
  <c r="G62" i="64"/>
  <c r="G61" i="64"/>
  <c r="G60" i="64"/>
  <c r="G59" i="64"/>
  <c r="G58" i="64"/>
  <c r="G57" i="64"/>
  <c r="G55" i="64"/>
  <c r="G54" i="64"/>
  <c r="G53" i="64"/>
  <c r="G52" i="64"/>
  <c r="G51" i="64"/>
  <c r="G49" i="64"/>
  <c r="G48" i="64"/>
  <c r="G47" i="64"/>
  <c r="G46" i="64"/>
  <c r="G45" i="64"/>
  <c r="G44" i="64"/>
  <c r="G43" i="64"/>
  <c r="G42" i="64"/>
  <c r="G41" i="64"/>
  <c r="G40" i="64"/>
  <c r="G39" i="64"/>
  <c r="G38" i="64"/>
  <c r="G37" i="64"/>
  <c r="G36" i="64"/>
  <c r="G35" i="64"/>
  <c r="G34" i="64"/>
  <c r="G33" i="64"/>
  <c r="G32" i="64"/>
  <c r="G31" i="64"/>
  <c r="G30" i="64"/>
  <c r="G29" i="64"/>
  <c r="G28" i="64"/>
  <c r="G27" i="64"/>
  <c r="G26" i="64"/>
  <c r="G25" i="64"/>
  <c r="G24" i="64"/>
  <c r="G23" i="64"/>
  <c r="G22" i="64"/>
  <c r="G21" i="64"/>
  <c r="G20" i="64"/>
  <c r="G19" i="64"/>
  <c r="G18" i="64"/>
  <c r="G17" i="64"/>
  <c r="G16" i="64"/>
  <c r="G15" i="64"/>
  <c r="G14" i="64"/>
  <c r="G13" i="64"/>
  <c r="G12" i="64"/>
  <c r="G11" i="64"/>
  <c r="G10" i="64"/>
  <c r="G9" i="64"/>
  <c r="G8" i="64"/>
  <c r="G7" i="64"/>
  <c r="G6" i="64"/>
  <c r="G67" i="63"/>
  <c r="G66" i="63"/>
  <c r="G65" i="63"/>
  <c r="G64" i="63"/>
  <c r="G63" i="63"/>
  <c r="G62" i="63"/>
  <c r="G61" i="63"/>
  <c r="G60" i="63"/>
  <c r="G59" i="63"/>
  <c r="G58" i="63"/>
  <c r="G57" i="63"/>
  <c r="G55" i="63"/>
  <c r="G54" i="63"/>
  <c r="G53" i="63"/>
  <c r="G52" i="63"/>
  <c r="G51" i="63"/>
  <c r="G49" i="63"/>
  <c r="G48" i="63"/>
  <c r="G47" i="63"/>
  <c r="G46" i="63"/>
  <c r="G45" i="63"/>
  <c r="G44" i="63"/>
  <c r="G43" i="63"/>
  <c r="G42" i="63"/>
  <c r="G41" i="63"/>
  <c r="G40" i="63"/>
  <c r="G39" i="63"/>
  <c r="G38" i="63"/>
  <c r="G37" i="63"/>
  <c r="G36" i="63"/>
  <c r="G35" i="63"/>
  <c r="G34" i="63"/>
  <c r="G33" i="63"/>
  <c r="G32" i="63"/>
  <c r="G31" i="63"/>
  <c r="G30" i="63"/>
  <c r="G29" i="63"/>
  <c r="G28" i="63"/>
  <c r="G27" i="63"/>
  <c r="G26" i="63"/>
  <c r="G25" i="63"/>
  <c r="G24" i="63"/>
  <c r="G23" i="63"/>
  <c r="G22" i="63"/>
  <c r="G21" i="63"/>
  <c r="G20" i="63"/>
  <c r="G19" i="63"/>
  <c r="G18" i="63"/>
  <c r="G17" i="63"/>
  <c r="G16" i="63"/>
  <c r="G15" i="63"/>
  <c r="G14" i="63"/>
  <c r="G13" i="63"/>
  <c r="G12" i="63"/>
  <c r="G11" i="63"/>
  <c r="G10" i="63"/>
  <c r="G9" i="63"/>
  <c r="G8" i="63"/>
  <c r="G7" i="63"/>
  <c r="G6" i="63"/>
  <c r="G67" i="62"/>
  <c r="G66" i="62"/>
  <c r="G65" i="62"/>
  <c r="G64" i="62"/>
  <c r="G63" i="62"/>
  <c r="G62" i="62"/>
  <c r="G61" i="62"/>
  <c r="G60" i="62"/>
  <c r="G59" i="62"/>
  <c r="G58" i="62"/>
  <c r="G57" i="62"/>
  <c r="G55" i="62"/>
  <c r="G54" i="62"/>
  <c r="G53" i="62"/>
  <c r="G52" i="62"/>
  <c r="G51" i="62"/>
  <c r="G49" i="62"/>
  <c r="G48" i="62"/>
  <c r="G47" i="62"/>
  <c r="G46" i="62"/>
  <c r="G45" i="62"/>
  <c r="G44" i="62"/>
  <c r="G43" i="62"/>
  <c r="G42" i="62"/>
  <c r="G41" i="62"/>
  <c r="G40" i="62"/>
  <c r="G39" i="62"/>
  <c r="G38" i="62"/>
  <c r="G37" i="62"/>
  <c r="G36" i="62"/>
  <c r="G35" i="62"/>
  <c r="G34" i="62"/>
  <c r="G33" i="62"/>
  <c r="G32" i="62"/>
  <c r="G31" i="62"/>
  <c r="G30" i="62"/>
  <c r="G29" i="62"/>
  <c r="G28" i="62"/>
  <c r="G27" i="62"/>
  <c r="G26" i="62"/>
  <c r="G25" i="62"/>
  <c r="G24" i="62"/>
  <c r="G23" i="62"/>
  <c r="G22" i="62"/>
  <c r="G21" i="62"/>
  <c r="G20" i="62"/>
  <c r="G19" i="62"/>
  <c r="G18" i="62"/>
  <c r="G17" i="62"/>
  <c r="G16" i="62"/>
  <c r="G15" i="62"/>
  <c r="G14" i="62"/>
  <c r="G13" i="62"/>
  <c r="G12" i="62"/>
  <c r="G11" i="62"/>
  <c r="G10" i="62"/>
  <c r="G9" i="62"/>
  <c r="G8" i="62"/>
  <c r="G7" i="62"/>
  <c r="G6" i="62"/>
  <c r="G67" i="61"/>
  <c r="G66" i="61"/>
  <c r="G65" i="61"/>
  <c r="G64" i="61"/>
  <c r="G62" i="61"/>
  <c r="G61" i="61"/>
  <c r="G60" i="61"/>
  <c r="G59" i="61"/>
  <c r="G58" i="61"/>
  <c r="G57" i="61"/>
  <c r="G55" i="61"/>
  <c r="G54" i="61"/>
  <c r="G53" i="61"/>
  <c r="G52" i="61"/>
  <c r="G51" i="61"/>
  <c r="G49" i="61"/>
  <c r="G48" i="61"/>
  <c r="G47" i="61"/>
  <c r="G46" i="61"/>
  <c r="G45" i="61"/>
  <c r="G44" i="61"/>
  <c r="G43" i="61"/>
  <c r="G42" i="61"/>
  <c r="G41" i="61"/>
  <c r="G40" i="61"/>
  <c r="G39" i="61"/>
  <c r="G38" i="61"/>
  <c r="G37" i="61"/>
  <c r="G36" i="61"/>
  <c r="G35" i="61"/>
  <c r="G34" i="61"/>
  <c r="G33" i="61"/>
  <c r="G32" i="61"/>
  <c r="G31" i="61"/>
  <c r="G30" i="61"/>
  <c r="G29" i="61"/>
  <c r="G28" i="61"/>
  <c r="G27" i="61"/>
  <c r="G26" i="61"/>
  <c r="G25" i="61"/>
  <c r="G24" i="61"/>
  <c r="G23" i="61"/>
  <c r="G22" i="61"/>
  <c r="G21" i="61"/>
  <c r="G20" i="61"/>
  <c r="G19" i="61"/>
  <c r="G18" i="61"/>
  <c r="G17" i="61"/>
  <c r="G16" i="61"/>
  <c r="G15" i="61"/>
  <c r="G14" i="61"/>
  <c r="G13" i="61"/>
  <c r="G12" i="61"/>
  <c r="G11" i="61"/>
  <c r="G10" i="61"/>
  <c r="G9" i="61"/>
  <c r="G8" i="61"/>
  <c r="G7" i="61"/>
  <c r="G6" i="61"/>
  <c r="G25" i="47" l="1"/>
  <c r="F25" i="36" s="1"/>
  <c r="L26" i="47"/>
  <c r="V26" i="36"/>
  <c r="V25" i="36"/>
  <c r="L25" i="47"/>
  <c r="J30" i="36"/>
  <c r="R26" i="36"/>
  <c r="G26" i="47"/>
  <c r="F26" i="36" s="1"/>
  <c r="R25" i="36"/>
  <c r="K30" i="47"/>
  <c r="G67" i="60"/>
  <c r="G66" i="60"/>
  <c r="G65" i="60"/>
  <c r="G64" i="60"/>
  <c r="G63" i="60"/>
  <c r="G62" i="60"/>
  <c r="G61" i="60"/>
  <c r="G60" i="60"/>
  <c r="G59" i="60"/>
  <c r="G58" i="60"/>
  <c r="G57" i="60"/>
  <c r="G55" i="60"/>
  <c r="G54" i="60"/>
  <c r="G53" i="60"/>
  <c r="G52" i="60"/>
  <c r="G51" i="60"/>
  <c r="G49" i="60"/>
  <c r="G48" i="60"/>
  <c r="G47" i="60"/>
  <c r="G46" i="60"/>
  <c r="G45" i="60"/>
  <c r="G44" i="60"/>
  <c r="G43" i="60"/>
  <c r="G42" i="60"/>
  <c r="G41" i="60"/>
  <c r="G40" i="60"/>
  <c r="G39" i="60"/>
  <c r="G38" i="60"/>
  <c r="G37" i="60"/>
  <c r="G36" i="60"/>
  <c r="G35" i="60"/>
  <c r="G34" i="60"/>
  <c r="G33" i="60"/>
  <c r="G32" i="60"/>
  <c r="G31" i="60"/>
  <c r="G30" i="60"/>
  <c r="G29" i="60"/>
  <c r="G28" i="60"/>
  <c r="G27" i="60"/>
  <c r="G26" i="60"/>
  <c r="G25" i="60"/>
  <c r="G24" i="60"/>
  <c r="G23" i="60"/>
  <c r="G22" i="60"/>
  <c r="G21" i="60"/>
  <c r="G20" i="60"/>
  <c r="G19" i="60"/>
  <c r="G18" i="60"/>
  <c r="G17" i="60"/>
  <c r="G16" i="60"/>
  <c r="G15" i="60"/>
  <c r="G14" i="60"/>
  <c r="G13" i="60"/>
  <c r="G12" i="60"/>
  <c r="G11" i="60"/>
  <c r="G10" i="60"/>
  <c r="G9" i="60"/>
  <c r="G8" i="60"/>
  <c r="G7" i="60"/>
  <c r="G6" i="60"/>
  <c r="F3" i="60"/>
  <c r="B3" i="60"/>
  <c r="F2" i="60"/>
  <c r="J1" i="60"/>
  <c r="F1" i="60"/>
  <c r="B1" i="60"/>
  <c r="N67" i="36"/>
  <c r="G6" i="11"/>
  <c r="Z26" i="36" l="1"/>
  <c r="M26" i="47"/>
  <c r="Z25" i="36"/>
  <c r="M25" i="47"/>
  <c r="R6" i="36"/>
  <c r="L30" i="47"/>
  <c r="V30" i="36"/>
  <c r="F6" i="36"/>
  <c r="J6" i="36"/>
  <c r="H29" i="47"/>
  <c r="J29" i="47"/>
  <c r="Z30" i="36" l="1"/>
  <c r="M30" i="47"/>
  <c r="G29" i="47"/>
  <c r="F29" i="36" s="1"/>
  <c r="J29" i="36"/>
  <c r="K29" i="47"/>
  <c r="R29" i="36"/>
  <c r="V6" i="36"/>
  <c r="F2" i="55"/>
  <c r="F3" i="55"/>
  <c r="F1" i="55"/>
  <c r="G67" i="11"/>
  <c r="G66" i="11"/>
  <c r="G65" i="11"/>
  <c r="G64" i="11"/>
  <c r="G63" i="11"/>
  <c r="G62" i="11"/>
  <c r="G61" i="11"/>
  <c r="G60" i="11"/>
  <c r="G59" i="11"/>
  <c r="G58" i="11"/>
  <c r="G57" i="11"/>
  <c r="G55" i="11"/>
  <c r="G54" i="11"/>
  <c r="G53" i="11"/>
  <c r="G52" i="11"/>
  <c r="G51"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G8" i="11"/>
  <c r="G7" i="11"/>
  <c r="J66" i="47"/>
  <c r="H66" i="47"/>
  <c r="J65" i="47"/>
  <c r="H65" i="47"/>
  <c r="J64" i="47"/>
  <c r="H64" i="47"/>
  <c r="J63" i="47"/>
  <c r="H63" i="47"/>
  <c r="J62" i="47"/>
  <c r="H62" i="47"/>
  <c r="Z6" i="36" l="1"/>
  <c r="K63" i="47"/>
  <c r="R63" i="36"/>
  <c r="G64" i="47"/>
  <c r="F64" i="36" s="1"/>
  <c r="J64" i="36"/>
  <c r="K64" i="47"/>
  <c r="R64" i="36"/>
  <c r="G65" i="47"/>
  <c r="F65" i="36" s="1"/>
  <c r="J65" i="36"/>
  <c r="G62" i="47"/>
  <c r="F62" i="36" s="1"/>
  <c r="J62" i="36"/>
  <c r="G66" i="47"/>
  <c r="F66" i="36" s="1"/>
  <c r="J66" i="36"/>
  <c r="K66" i="47"/>
  <c r="R66" i="36"/>
  <c r="L29" i="47"/>
  <c r="V29" i="36"/>
  <c r="K65" i="47"/>
  <c r="R65" i="36"/>
  <c r="K62" i="47"/>
  <c r="R62" i="36"/>
  <c r="G63" i="47"/>
  <c r="F63" i="36" s="1"/>
  <c r="J63" i="36"/>
  <c r="J56" i="47"/>
  <c r="H56" i="47"/>
  <c r="J33" i="47"/>
  <c r="H33" i="47"/>
  <c r="J32" i="47"/>
  <c r="H32" i="47"/>
  <c r="J36" i="47"/>
  <c r="H36" i="47"/>
  <c r="J35" i="47"/>
  <c r="H35" i="47"/>
  <c r="H31" i="47"/>
  <c r="J31" i="36" s="1"/>
  <c r="J18" i="47"/>
  <c r="H18" i="47"/>
  <c r="H13" i="47"/>
  <c r="J13" i="36" s="1"/>
  <c r="J10" i="47"/>
  <c r="H10" i="47"/>
  <c r="Z29" i="36" l="1"/>
  <c r="M29" i="47"/>
  <c r="G33" i="47"/>
  <c r="F33" i="36" s="1"/>
  <c r="J33" i="36"/>
  <c r="K33" i="47"/>
  <c r="R33" i="36"/>
  <c r="L65" i="47"/>
  <c r="Z65" i="36" s="1"/>
  <c r="V65" i="36"/>
  <c r="L63" i="47"/>
  <c r="Z63" i="36" s="1"/>
  <c r="V63" i="36"/>
  <c r="G35" i="47"/>
  <c r="F35" i="36" s="1"/>
  <c r="J35" i="36"/>
  <c r="G56" i="47"/>
  <c r="F56" i="36" s="1"/>
  <c r="J56" i="36"/>
  <c r="K35" i="47"/>
  <c r="R35" i="36"/>
  <c r="K56" i="47"/>
  <c r="R56" i="36"/>
  <c r="G10" i="47"/>
  <c r="F10" i="36" s="1"/>
  <c r="J10" i="36"/>
  <c r="L64" i="47"/>
  <c r="Z64" i="36" s="1"/>
  <c r="V64" i="36"/>
  <c r="G36" i="47"/>
  <c r="F36" i="36" s="1"/>
  <c r="J36" i="36"/>
  <c r="K10" i="47"/>
  <c r="R10" i="36"/>
  <c r="K36" i="47"/>
  <c r="R36" i="36"/>
  <c r="L66" i="47"/>
  <c r="Z66" i="36" s="1"/>
  <c r="V66" i="36"/>
  <c r="G32" i="47"/>
  <c r="F32" i="36" s="1"/>
  <c r="J32" i="36"/>
  <c r="K18" i="47"/>
  <c r="R18" i="36"/>
  <c r="G18" i="47"/>
  <c r="F18" i="36" s="1"/>
  <c r="J18" i="36"/>
  <c r="K32" i="47"/>
  <c r="R32" i="36"/>
  <c r="L62" i="47"/>
  <c r="Z62" i="36" s="1"/>
  <c r="V62" i="36"/>
  <c r="A5" i="36"/>
  <c r="J24" i="47"/>
  <c r="R24" i="36" s="1"/>
  <c r="J23" i="47"/>
  <c r="R23" i="36" s="1"/>
  <c r="L18" i="47" l="1"/>
  <c r="V18" i="36"/>
  <c r="L10" i="47"/>
  <c r="V10" i="36"/>
  <c r="L56" i="47"/>
  <c r="V56" i="36"/>
  <c r="L35" i="47"/>
  <c r="Z35" i="36" s="1"/>
  <c r="V35" i="36"/>
  <c r="L33" i="47"/>
  <c r="Z33" i="36" s="1"/>
  <c r="V33" i="36"/>
  <c r="L32" i="47"/>
  <c r="Z32" i="36" s="1"/>
  <c r="V32" i="36"/>
  <c r="L36" i="47"/>
  <c r="Z36" i="36" s="1"/>
  <c r="V36" i="36"/>
  <c r="K23" i="47"/>
  <c r="V23" i="36" s="1"/>
  <c r="K24" i="47"/>
  <c r="V24" i="36" s="1"/>
  <c r="J41" i="47"/>
  <c r="R41" i="36" s="1"/>
  <c r="J40" i="47"/>
  <c r="R40" i="36" s="1"/>
  <c r="Z56" i="36" l="1"/>
  <c r="M56" i="47"/>
  <c r="Z10" i="36"/>
  <c r="M10" i="47"/>
  <c r="Z18" i="36"/>
  <c r="M18" i="47"/>
  <c r="L23" i="47"/>
  <c r="K41" i="47"/>
  <c r="K40" i="47"/>
  <c r="L24" i="47"/>
  <c r="R67" i="36"/>
  <c r="J67" i="36"/>
  <c r="Z24" i="36" l="1"/>
  <c r="M24" i="47"/>
  <c r="Z23" i="36"/>
  <c r="M23" i="47"/>
  <c r="L40" i="47"/>
  <c r="V40" i="36"/>
  <c r="L41" i="47"/>
  <c r="V41" i="36"/>
  <c r="F67" i="36"/>
  <c r="V67" i="36"/>
  <c r="J19" i="47"/>
  <c r="R19" i="36" s="1"/>
  <c r="H19" i="47"/>
  <c r="J19" i="36" s="1"/>
  <c r="J13" i="47"/>
  <c r="J31" i="47"/>
  <c r="Z41" i="36" l="1"/>
  <c r="M41" i="47"/>
  <c r="Z40" i="36"/>
  <c r="M40" i="47"/>
  <c r="K31" i="47"/>
  <c r="V31" i="36" s="1"/>
  <c r="R31" i="36"/>
  <c r="K13" i="47"/>
  <c r="V13" i="36" s="1"/>
  <c r="R13" i="36"/>
  <c r="G19" i="47"/>
  <c r="F19" i="36" s="1"/>
  <c r="G13" i="47"/>
  <c r="F13" i="36" s="1"/>
  <c r="K19" i="47"/>
  <c r="V19" i="36" s="1"/>
  <c r="G31" i="47"/>
  <c r="F31" i="36" s="1"/>
  <c r="J61" i="47"/>
  <c r="R61" i="36" s="1"/>
  <c r="H61" i="47"/>
  <c r="J61" i="36" s="1"/>
  <c r="J55" i="47"/>
  <c r="R55" i="36" s="1"/>
  <c r="H55" i="47"/>
  <c r="J55" i="36" s="1"/>
  <c r="J58" i="47"/>
  <c r="R58" i="36" s="1"/>
  <c r="H58" i="47"/>
  <c r="J58" i="36" s="1"/>
  <c r="J60" i="47"/>
  <c r="R60" i="36" s="1"/>
  <c r="H60" i="47"/>
  <c r="J60" i="36" s="1"/>
  <c r="J59" i="47"/>
  <c r="R59" i="36" s="1"/>
  <c r="H59" i="47"/>
  <c r="J59" i="36" s="1"/>
  <c r="J54" i="47"/>
  <c r="R54" i="36" s="1"/>
  <c r="H54" i="47"/>
  <c r="J54" i="36" s="1"/>
  <c r="J53" i="47"/>
  <c r="R53" i="36" s="1"/>
  <c r="H53" i="47"/>
  <c r="J53" i="36" s="1"/>
  <c r="J52" i="47"/>
  <c r="R52" i="36" s="1"/>
  <c r="H52" i="47"/>
  <c r="J52" i="36" s="1"/>
  <c r="J50" i="47"/>
  <c r="R50" i="36" s="1"/>
  <c r="H50" i="47"/>
  <c r="J50" i="36" s="1"/>
  <c r="Z67" i="36" l="1"/>
  <c r="G59" i="47"/>
  <c r="F59" i="36" s="1"/>
  <c r="G60" i="47"/>
  <c r="F60" i="36" s="1"/>
  <c r="G58" i="47"/>
  <c r="F58" i="36" s="1"/>
  <c r="G54" i="47"/>
  <c r="F54" i="36" s="1"/>
  <c r="G52" i="47"/>
  <c r="F52" i="36" s="1"/>
  <c r="G53" i="47"/>
  <c r="F53" i="36" s="1"/>
  <c r="G50" i="47"/>
  <c r="F50" i="36" s="1"/>
  <c r="K54" i="47"/>
  <c r="V54" i="36" s="1"/>
  <c r="G55" i="47"/>
  <c r="F55" i="36" s="1"/>
  <c r="K53" i="47"/>
  <c r="V53" i="36" s="1"/>
  <c r="K55" i="47"/>
  <c r="V55" i="36" s="1"/>
  <c r="L13" i="47"/>
  <c r="Z13" i="36" s="1"/>
  <c r="L19" i="47"/>
  <c r="K52" i="47"/>
  <c r="V52" i="36" s="1"/>
  <c r="K50" i="47"/>
  <c r="V50" i="36" s="1"/>
  <c r="L31" i="47"/>
  <c r="Z31" i="36" s="1"/>
  <c r="K58" i="47"/>
  <c r="V58" i="36" s="1"/>
  <c r="K61" i="47"/>
  <c r="V61" i="36" s="1"/>
  <c r="K60" i="47"/>
  <c r="V60" i="36" s="1"/>
  <c r="K59" i="47"/>
  <c r="V59" i="36" s="1"/>
  <c r="G61" i="47"/>
  <c r="F61" i="36" s="1"/>
  <c r="J46" i="47"/>
  <c r="R46" i="36" s="1"/>
  <c r="H46" i="47"/>
  <c r="J46" i="36" s="1"/>
  <c r="J44" i="47"/>
  <c r="R44" i="36" s="1"/>
  <c r="H44" i="47"/>
  <c r="J44" i="36" s="1"/>
  <c r="J43" i="47"/>
  <c r="R43" i="36" s="1"/>
  <c r="H43" i="47"/>
  <c r="J43" i="36" s="1"/>
  <c r="J42" i="47"/>
  <c r="R42" i="36" s="1"/>
  <c r="H42" i="47"/>
  <c r="J42" i="36" s="1"/>
  <c r="H41" i="47"/>
  <c r="H40" i="47"/>
  <c r="J40" i="36" s="1"/>
  <c r="J38" i="47"/>
  <c r="R38" i="36" s="1"/>
  <c r="H38" i="47"/>
  <c r="J38" i="36" s="1"/>
  <c r="J37" i="47"/>
  <c r="R37" i="36" s="1"/>
  <c r="H37" i="47"/>
  <c r="J37" i="36" s="1"/>
  <c r="J39" i="47"/>
  <c r="R39" i="36" s="1"/>
  <c r="H39" i="47"/>
  <c r="J39" i="36" s="1"/>
  <c r="J34" i="47"/>
  <c r="R34" i="36" s="1"/>
  <c r="H34" i="47"/>
  <c r="J34" i="36" s="1"/>
  <c r="J28" i="47"/>
  <c r="R28" i="36" s="1"/>
  <c r="H28" i="47"/>
  <c r="L27" i="47"/>
  <c r="Z27" i="36" s="1"/>
  <c r="J27" i="47"/>
  <c r="R27" i="36" s="1"/>
  <c r="H27" i="47"/>
  <c r="J27" i="36" s="1"/>
  <c r="H24" i="47"/>
  <c r="J24" i="36" s="1"/>
  <c r="H23" i="47"/>
  <c r="J22" i="47"/>
  <c r="R22" i="36" s="1"/>
  <c r="H22" i="47"/>
  <c r="J22" i="36" s="1"/>
  <c r="J20" i="47"/>
  <c r="R20" i="36" s="1"/>
  <c r="H20" i="47"/>
  <c r="J20" i="36" s="1"/>
  <c r="J21" i="47"/>
  <c r="R21" i="36" s="1"/>
  <c r="H21" i="47"/>
  <c r="J21" i="36" s="1"/>
  <c r="J15" i="47"/>
  <c r="R15" i="36" s="1"/>
  <c r="H15" i="47"/>
  <c r="J15" i="36" s="1"/>
  <c r="J17" i="47"/>
  <c r="R17" i="36" s="1"/>
  <c r="H17" i="47"/>
  <c r="J16" i="47"/>
  <c r="R16" i="36" s="1"/>
  <c r="H16" i="47"/>
  <c r="J14" i="47"/>
  <c r="R14" i="36" s="1"/>
  <c r="H14" i="47"/>
  <c r="J12" i="47"/>
  <c r="R12" i="36" s="1"/>
  <c r="R8" i="36"/>
  <c r="J8" i="36"/>
  <c r="R7" i="36"/>
  <c r="Z19" i="36" l="1"/>
  <c r="M19" i="47"/>
  <c r="G17" i="47"/>
  <c r="F17" i="36" s="1"/>
  <c r="J17" i="36"/>
  <c r="G14" i="47"/>
  <c r="F14" i="36" s="1"/>
  <c r="J14" i="36"/>
  <c r="G41" i="47"/>
  <c r="F41" i="36" s="1"/>
  <c r="J41" i="36"/>
  <c r="G16" i="47"/>
  <c r="F16" i="36" s="1"/>
  <c r="J16" i="36"/>
  <c r="G23" i="47"/>
  <c r="F23" i="36" s="1"/>
  <c r="J23" i="36"/>
  <c r="F7" i="36"/>
  <c r="J7" i="36"/>
  <c r="G28" i="47"/>
  <c r="F28" i="36" s="1"/>
  <c r="J28" i="36"/>
  <c r="G39" i="47"/>
  <c r="F39" i="36" s="1"/>
  <c r="G24" i="47"/>
  <c r="F24" i="36" s="1"/>
  <c r="K42" i="47"/>
  <c r="G42" i="47"/>
  <c r="F42" i="36" s="1"/>
  <c r="G37" i="47"/>
  <c r="F37" i="36" s="1"/>
  <c r="K34" i="47"/>
  <c r="G40" i="47"/>
  <c r="F40" i="36" s="1"/>
  <c r="F8" i="36"/>
  <c r="G22" i="47"/>
  <c r="F22" i="36" s="1"/>
  <c r="G34" i="47"/>
  <c r="F34" i="36" s="1"/>
  <c r="K27" i="47"/>
  <c r="V27" i="36" s="1"/>
  <c r="L55" i="47"/>
  <c r="Z55" i="36" s="1"/>
  <c r="L54" i="47"/>
  <c r="V7" i="36"/>
  <c r="K12" i="47"/>
  <c r="V12" i="36" s="1"/>
  <c r="K16" i="47"/>
  <c r="V16" i="36" s="1"/>
  <c r="G15" i="47"/>
  <c r="F15" i="36" s="1"/>
  <c r="K21" i="47"/>
  <c r="V21" i="36" s="1"/>
  <c r="K38" i="47"/>
  <c r="V38" i="36" s="1"/>
  <c r="G43" i="47"/>
  <c r="F43" i="36" s="1"/>
  <c r="K44" i="47"/>
  <c r="V44" i="36" s="1"/>
  <c r="K15" i="47"/>
  <c r="V15" i="36" s="1"/>
  <c r="G20" i="47"/>
  <c r="F20" i="36" s="1"/>
  <c r="K22" i="47"/>
  <c r="V22" i="36" s="1"/>
  <c r="K37" i="47"/>
  <c r="V37" i="36" s="1"/>
  <c r="K43" i="47"/>
  <c r="V43" i="36" s="1"/>
  <c r="G46" i="47"/>
  <c r="F46" i="36" s="1"/>
  <c r="L52" i="47"/>
  <c r="V8" i="36"/>
  <c r="K28" i="47"/>
  <c r="V28" i="36" s="1"/>
  <c r="K46" i="47"/>
  <c r="V46" i="36" s="1"/>
  <c r="L50" i="47"/>
  <c r="K14" i="47"/>
  <c r="V14" i="36" s="1"/>
  <c r="K17" i="47"/>
  <c r="V17" i="36" s="1"/>
  <c r="G21" i="47"/>
  <c r="F21" i="36" s="1"/>
  <c r="K20" i="47"/>
  <c r="V20" i="36" s="1"/>
  <c r="G27" i="47"/>
  <c r="F27" i="36" s="1"/>
  <c r="K39" i="47"/>
  <c r="V39" i="36" s="1"/>
  <c r="G38" i="47"/>
  <c r="F38" i="36" s="1"/>
  <c r="G44" i="47"/>
  <c r="F44" i="36" s="1"/>
  <c r="L53" i="47"/>
  <c r="L59" i="47"/>
  <c r="L60" i="47"/>
  <c r="L58" i="47"/>
  <c r="L61" i="47"/>
  <c r="Z61" i="36" s="1"/>
  <c r="Z50" i="36" l="1"/>
  <c r="M50" i="47"/>
  <c r="Z53" i="36"/>
  <c r="M53" i="47"/>
  <c r="Z54" i="36"/>
  <c r="M54" i="47"/>
  <c r="Z58" i="36"/>
  <c r="M58" i="47"/>
  <c r="Z52" i="36"/>
  <c r="M52" i="47"/>
  <c r="Z60" i="36"/>
  <c r="M60" i="47"/>
  <c r="Z59" i="36"/>
  <c r="M59" i="47"/>
  <c r="L34" i="47"/>
  <c r="Z34" i="36" s="1"/>
  <c r="V34" i="36"/>
  <c r="L42" i="47"/>
  <c r="Z42" i="36" s="1"/>
  <c r="V42" i="36"/>
  <c r="L21" i="47"/>
  <c r="Z21" i="36" s="1"/>
  <c r="L17" i="47"/>
  <c r="L38" i="47"/>
  <c r="Z38" i="36" s="1"/>
  <c r="L39" i="47"/>
  <c r="Z39" i="36" s="1"/>
  <c r="L44" i="47"/>
  <c r="Z44" i="36" s="1"/>
  <c r="L12" i="47"/>
  <c r="L14" i="47"/>
  <c r="L46" i="47"/>
  <c r="Z46" i="36" s="1"/>
  <c r="L28" i="47"/>
  <c r="Z8" i="36"/>
  <c r="L37" i="47"/>
  <c r="Z37" i="36" s="1"/>
  <c r="L22" i="47"/>
  <c r="L15" i="47"/>
  <c r="Z15" i="36" s="1"/>
  <c r="L20" i="47"/>
  <c r="Z20" i="36" s="1"/>
  <c r="L43" i="47"/>
  <c r="Z43" i="36" s="1"/>
  <c r="L16" i="47"/>
  <c r="Z7" i="36"/>
  <c r="Z12" i="36" l="1"/>
  <c r="M12" i="47"/>
  <c r="Z22" i="36"/>
  <c r="M22" i="47"/>
  <c r="Z17" i="36"/>
  <c r="M17" i="47"/>
  <c r="Z28" i="36"/>
  <c r="M28" i="47"/>
  <c r="Z16" i="36"/>
  <c r="M16" i="47"/>
  <c r="Z14" i="36"/>
  <c r="M14" i="47"/>
  <c r="R45" i="36"/>
  <c r="J45" i="36"/>
  <c r="H12" i="47"/>
  <c r="J11" i="47"/>
  <c r="R11" i="36" s="1"/>
  <c r="H11" i="47"/>
  <c r="J9" i="47"/>
  <c r="R9" i="36" s="1"/>
  <c r="H9" i="47"/>
  <c r="G9" i="47" l="1"/>
  <c r="F9" i="36" s="1"/>
  <c r="J9" i="36"/>
  <c r="G12" i="47"/>
  <c r="F12" i="36" s="1"/>
  <c r="J12" i="36"/>
  <c r="G11" i="47"/>
  <c r="F11" i="36" s="1"/>
  <c r="J11" i="36"/>
  <c r="K11" i="47"/>
  <c r="V11" i="36" s="1"/>
  <c r="F45" i="36"/>
  <c r="K9" i="47"/>
  <c r="V9" i="36" s="1"/>
  <c r="V45" i="36"/>
  <c r="F3" i="54"/>
  <c r="B3" i="54"/>
  <c r="J2" i="54"/>
  <c r="F2" i="54"/>
  <c r="B2" i="54"/>
  <c r="J1" i="54"/>
  <c r="F1" i="54"/>
  <c r="B1" i="54"/>
  <c r="Z45" i="36" l="1"/>
  <c r="L9" i="47"/>
  <c r="L11" i="47"/>
  <c r="F3" i="52"/>
  <c r="B3" i="52"/>
  <c r="F2" i="52"/>
  <c r="B2" i="52"/>
  <c r="J1" i="52"/>
  <c r="F1" i="52"/>
  <c r="B1" i="52"/>
  <c r="Z9" i="36" l="1"/>
  <c r="M9" i="47"/>
  <c r="Z11" i="36"/>
  <c r="M11" i="47"/>
  <c r="F3" i="36"/>
  <c r="B3" i="36"/>
  <c r="F2" i="36"/>
  <c r="B2" i="36"/>
  <c r="F1" i="36"/>
  <c r="F3" i="47"/>
  <c r="B3" i="47"/>
  <c r="F2" i="47"/>
  <c r="B2" i="47"/>
  <c r="F1" i="47"/>
  <c r="B1" i="47"/>
  <c r="F3" i="32"/>
  <c r="B3" i="32"/>
  <c r="F2" i="32"/>
  <c r="B2" i="32"/>
  <c r="J1" i="32"/>
  <c r="F1" i="32"/>
  <c r="B1" i="32"/>
  <c r="F3" i="30"/>
  <c r="B3" i="30"/>
  <c r="F2" i="30"/>
  <c r="B2" i="30"/>
  <c r="J1" i="30"/>
  <c r="F1" i="30"/>
  <c r="B1" i="30"/>
  <c r="J1" i="17"/>
  <c r="B2" i="48"/>
  <c r="J3" i="40"/>
  <c r="F3" i="40"/>
  <c r="B3" i="40"/>
  <c r="J2" i="40"/>
  <c r="F2" i="40"/>
  <c r="B2" i="40"/>
  <c r="J1" i="40"/>
  <c r="F1" i="40"/>
  <c r="B1" i="40"/>
  <c r="J3" i="46"/>
  <c r="V3" i="46" s="1"/>
  <c r="J2" i="46"/>
  <c r="V2" i="46" s="1"/>
  <c r="J1" i="46"/>
  <c r="V1" i="46" s="1"/>
  <c r="B3" i="48"/>
  <c r="F2" i="46" l="1"/>
  <c r="R2" i="46" s="1"/>
  <c r="F3" i="46"/>
  <c r="R3" i="46" s="1"/>
  <c r="F1" i="46"/>
  <c r="R1" i="46" s="1"/>
  <c r="B2" i="46"/>
  <c r="N2" i="46" s="1"/>
  <c r="B3" i="46"/>
  <c r="N3" i="46" s="1"/>
  <c r="B1" i="46"/>
  <c r="N1" i="46" s="1"/>
  <c r="O2" i="36" l="1"/>
  <c r="O1" i="36"/>
  <c r="N2" i="36" l="1"/>
  <c r="N1" i="36" l="1"/>
  <c r="N3" i="36"/>
</calcChain>
</file>

<file path=xl/sharedStrings.xml><?xml version="1.0" encoding="utf-8"?>
<sst xmlns="http://schemas.openxmlformats.org/spreadsheetml/2006/main" count="1054" uniqueCount="265">
  <si>
    <t>PROTO</t>
  </si>
  <si>
    <t>DIFF</t>
  </si>
  <si>
    <t>NEW REQ</t>
  </si>
  <si>
    <t>FIXED GRADING POINTS ONLY</t>
  </si>
  <si>
    <t>TARGET</t>
  </si>
  <si>
    <t xml:space="preserve">Proto Comments </t>
  </si>
  <si>
    <t>Tol +/-</t>
  </si>
  <si>
    <t xml:space="preserve">Proto Specifications </t>
  </si>
  <si>
    <t>Internals</t>
  </si>
  <si>
    <t>AQL</t>
  </si>
  <si>
    <t>Main Fabric:</t>
  </si>
  <si>
    <t>tbc</t>
  </si>
  <si>
    <t>NEXT STAGE:</t>
  </si>
  <si>
    <t>FITTING DETAILS:</t>
  </si>
  <si>
    <t xml:space="preserve">Design Front Sheet </t>
  </si>
  <si>
    <t>Country:</t>
  </si>
  <si>
    <t xml:space="preserve">Block: </t>
  </si>
  <si>
    <t>Designer:</t>
  </si>
  <si>
    <t>Supplier:</t>
  </si>
  <si>
    <t>Materials &amp; Compositions</t>
  </si>
  <si>
    <t xml:space="preserve">Locations </t>
  </si>
  <si>
    <t xml:space="preserve">Supplier </t>
  </si>
  <si>
    <t>Size / Weight</t>
  </si>
  <si>
    <t xml:space="preserve">Approvals </t>
  </si>
  <si>
    <t xml:space="preserve">Design Details </t>
  </si>
  <si>
    <t>COMMENTS</t>
  </si>
  <si>
    <t>BOM COLOUR OPTIONS :</t>
  </si>
  <si>
    <t>Waist width</t>
  </si>
  <si>
    <t>Hem width</t>
  </si>
  <si>
    <t>Front length - SNP to bottom hem edge - straight</t>
  </si>
  <si>
    <t>Back neck drop</t>
  </si>
  <si>
    <t>Armhole - straight</t>
  </si>
  <si>
    <t>1/2 elbow width - 21 cm down from underarm</t>
  </si>
  <si>
    <t xml:space="preserve">1/2 cuff width </t>
  </si>
  <si>
    <t xml:space="preserve">Cuff depth </t>
  </si>
  <si>
    <t>Collar depth at CB</t>
  </si>
  <si>
    <t>M</t>
  </si>
  <si>
    <t>L</t>
  </si>
  <si>
    <t>S</t>
  </si>
  <si>
    <t>XS</t>
  </si>
  <si>
    <t>Hem Depth</t>
  </si>
  <si>
    <t>Chest - measured 2.5 cm down from underarm</t>
  </si>
  <si>
    <t>1/2 Bicep width -  2.5 cm down from underarm</t>
  </si>
  <si>
    <t>00.00.00</t>
  </si>
  <si>
    <t xml:space="preserve">Style name: </t>
  </si>
  <si>
    <t>Description:</t>
  </si>
  <si>
    <t>Season/group:</t>
  </si>
  <si>
    <t xml:space="preserve">Tech: </t>
  </si>
  <si>
    <t xml:space="preserve">Date: </t>
  </si>
  <si>
    <t xml:space="preserve">Sketch amended : </t>
  </si>
  <si>
    <t xml:space="preserve">Range: </t>
  </si>
  <si>
    <t xml:space="preserve">Checked by: </t>
  </si>
  <si>
    <t xml:space="preserve">Date checked: </t>
  </si>
  <si>
    <t xml:space="preserve">Allocation status: </t>
  </si>
  <si>
    <t xml:space="preserve">Colour: </t>
  </si>
  <si>
    <t>Article:</t>
  </si>
  <si>
    <t xml:space="preserve">Pre shipment Comments </t>
  </si>
  <si>
    <t xml:space="preserve">Collar point length </t>
  </si>
  <si>
    <t>Waist position - below shoulder SNP</t>
  </si>
  <si>
    <t>X -Shoulder ( seam to seam )</t>
  </si>
  <si>
    <t xml:space="preserve">Shoulder slope ( angle of shoulder between SNP &amp; armhole ) </t>
  </si>
  <si>
    <t>Front Raglan Depth</t>
  </si>
  <si>
    <t xml:space="preserve">Back Raglan Depth </t>
  </si>
  <si>
    <t xml:space="preserve">Neck trim Depth </t>
  </si>
  <si>
    <t>Position of Front raglan from SNP</t>
  </si>
  <si>
    <t>Position of Back raglan from SNP</t>
  </si>
  <si>
    <t>Distance between raglan seams at back neck</t>
  </si>
  <si>
    <t>(was forearm)</t>
  </si>
  <si>
    <t>Underarm length</t>
  </si>
  <si>
    <t>Sleeve length - Shoulder seam to cuff (SET IN /STAIGHT)</t>
  </si>
  <si>
    <t>Sleeve length - SNP  to cuff (RAGLAN)</t>
  </si>
  <si>
    <t xml:space="preserve">APPROVED / REJECTED  </t>
  </si>
  <si>
    <t>SHIPMENT STATUS</t>
  </si>
  <si>
    <t>Collar stand depth at CB</t>
  </si>
  <si>
    <t>Collar stand depth at CF</t>
  </si>
  <si>
    <t xml:space="preserve">Collar circumfrence at the neck seam </t>
  </si>
  <si>
    <t xml:space="preserve">Collar circumfrence at leaf edge </t>
  </si>
  <si>
    <t xml:space="preserve">Position of Top Button </t>
  </si>
  <si>
    <t xml:space="preserve">Button Spacing </t>
  </si>
  <si>
    <t xml:space="preserve">Number of buttons </t>
  </si>
  <si>
    <t>XL</t>
  </si>
  <si>
    <t>XXL</t>
  </si>
  <si>
    <t>Top Pocket Position from SNP</t>
  </si>
  <si>
    <t>Top Pocket Position from CF</t>
  </si>
  <si>
    <t xml:space="preserve">Top Pocket Width </t>
  </si>
  <si>
    <t>Top Pocket Depth</t>
  </si>
  <si>
    <t>Top Pocket Trim Depth</t>
  </si>
  <si>
    <t>Lower Pocket Position from SNP</t>
  </si>
  <si>
    <t>Lower Pocket Position from CF</t>
  </si>
  <si>
    <t xml:space="preserve">Lower Pocket Width </t>
  </si>
  <si>
    <t xml:space="preserve">Lower Pocket Depth </t>
  </si>
  <si>
    <t xml:space="preserve">Lower Pocket Trim Depth </t>
  </si>
  <si>
    <t>MINIMUM NECK STRETCH</t>
  </si>
  <si>
    <t>MINIMUM</t>
  </si>
  <si>
    <t>REISS - JERSEY</t>
  </si>
  <si>
    <t>TOP STITCHING</t>
  </si>
  <si>
    <t>MEDIUM</t>
  </si>
  <si>
    <t xml:space="preserve">GOLD SEAL (in bulk FABRIC &amp; trims )Comments </t>
  </si>
  <si>
    <t>STITCHING DETAILS</t>
  </si>
  <si>
    <t>CF Placket width</t>
  </si>
  <si>
    <t xml:space="preserve">CF Placket length </t>
  </si>
  <si>
    <t xml:space="preserve">Cuff placket length </t>
  </si>
  <si>
    <t xml:space="preserve">Cuff placket opening length </t>
  </si>
  <si>
    <t xml:space="preserve">Cuff placket width </t>
  </si>
  <si>
    <t>Cuff pleat depth</t>
  </si>
  <si>
    <t>Hood height at CF</t>
  </si>
  <si>
    <t>Hood circumfrence</t>
  </si>
  <si>
    <t>Hood Width at widest point</t>
  </si>
  <si>
    <t>HOOD TRIM DEPTH</t>
  </si>
  <si>
    <t xml:space="preserve">Tie length VISIBLE </t>
  </si>
  <si>
    <t>TAHSIN</t>
  </si>
  <si>
    <t>Back length - HSP to bottom hem edge - straight</t>
  </si>
  <si>
    <t>Back neck width - HSP to HSP straight</t>
  </si>
  <si>
    <t xml:space="preserve">Top Pocket Position from HSP </t>
  </si>
  <si>
    <t xml:space="preserve">Lower Pocket Position from HSP </t>
  </si>
  <si>
    <t>Waist position - below HSP</t>
  </si>
  <si>
    <t>X Back - 15cm below HSP</t>
  </si>
  <si>
    <t>Front length - HSP to bottom hem edge - straight</t>
  </si>
  <si>
    <t>X Front - 15cm below HSP</t>
  </si>
  <si>
    <t xml:space="preserve">Front neck drop - from HSP </t>
  </si>
  <si>
    <r>
      <t xml:space="preserve">Front length - </t>
    </r>
    <r>
      <rPr>
        <b/>
        <sz val="8"/>
        <rFont val="Arial"/>
        <family val="2"/>
      </rPr>
      <t xml:space="preserve">SNP </t>
    </r>
    <r>
      <rPr>
        <sz val="8"/>
        <rFont val="Arial"/>
        <family val="2"/>
      </rPr>
      <t>to bottom hem edge - straight</t>
    </r>
  </si>
  <si>
    <r>
      <t xml:space="preserve">Shoulder slope ( angle of shoulder between </t>
    </r>
    <r>
      <rPr>
        <b/>
        <sz val="8"/>
        <rFont val="Arial"/>
        <family val="2"/>
      </rPr>
      <t>HSP</t>
    </r>
    <r>
      <rPr>
        <sz val="8"/>
        <rFont val="Arial"/>
        <family val="2"/>
      </rPr>
      <t xml:space="preserve"> &amp; armhole ) </t>
    </r>
  </si>
  <si>
    <r>
      <t xml:space="preserve">Position of Front raglan from </t>
    </r>
    <r>
      <rPr>
        <b/>
        <sz val="8"/>
        <rFont val="Arial"/>
        <family val="2"/>
      </rPr>
      <t xml:space="preserve">HSP </t>
    </r>
  </si>
  <si>
    <r>
      <t xml:space="preserve">Position of Back raglan from </t>
    </r>
    <r>
      <rPr>
        <b/>
        <sz val="8"/>
        <rFont val="Arial"/>
        <family val="2"/>
      </rPr>
      <t>HSP</t>
    </r>
  </si>
  <si>
    <r>
      <t>Front length -</t>
    </r>
    <r>
      <rPr>
        <b/>
        <sz val="8"/>
        <rFont val="Arial"/>
        <family val="2"/>
      </rPr>
      <t xml:space="preserve"> HSP</t>
    </r>
    <r>
      <rPr>
        <sz val="8"/>
        <rFont val="Arial"/>
        <family val="2"/>
      </rPr>
      <t xml:space="preserve"> to bottom hem edge - straight</t>
    </r>
  </si>
  <si>
    <r>
      <t xml:space="preserve">Back length - </t>
    </r>
    <r>
      <rPr>
        <b/>
        <sz val="8"/>
        <rFont val="Arial"/>
        <family val="2"/>
      </rPr>
      <t>HSP</t>
    </r>
    <r>
      <rPr>
        <sz val="8"/>
        <rFont val="Arial"/>
        <family val="2"/>
      </rPr>
      <t xml:space="preserve"> to bottom hem edge - straight</t>
    </r>
  </si>
  <si>
    <r>
      <t xml:space="preserve">Waist position - below </t>
    </r>
    <r>
      <rPr>
        <b/>
        <sz val="8"/>
        <rFont val="Arial"/>
        <family val="2"/>
      </rPr>
      <t>HSP</t>
    </r>
  </si>
  <si>
    <r>
      <t>X Front - 15cm below</t>
    </r>
    <r>
      <rPr>
        <b/>
        <sz val="8"/>
        <rFont val="Arial"/>
        <family val="2"/>
      </rPr>
      <t xml:space="preserve"> HSP</t>
    </r>
  </si>
  <si>
    <r>
      <t xml:space="preserve">X Back - 15cm below </t>
    </r>
    <r>
      <rPr>
        <b/>
        <sz val="8"/>
        <rFont val="Arial"/>
        <family val="2"/>
      </rPr>
      <t>HSP</t>
    </r>
  </si>
  <si>
    <r>
      <t xml:space="preserve">Back neck width - </t>
    </r>
    <r>
      <rPr>
        <b/>
        <sz val="8"/>
        <rFont val="Arial"/>
        <family val="2"/>
      </rPr>
      <t>HSP</t>
    </r>
    <r>
      <rPr>
        <sz val="8"/>
        <rFont val="Arial"/>
        <family val="2"/>
      </rPr>
      <t xml:space="preserve"> to </t>
    </r>
    <r>
      <rPr>
        <b/>
        <sz val="8"/>
        <rFont val="Arial"/>
        <family val="2"/>
      </rPr>
      <t>HSP</t>
    </r>
    <r>
      <rPr>
        <sz val="8"/>
        <rFont val="Arial"/>
        <family val="2"/>
      </rPr>
      <t xml:space="preserve"> straight</t>
    </r>
  </si>
  <si>
    <r>
      <t xml:space="preserve">Front neck drop - from </t>
    </r>
    <r>
      <rPr>
        <b/>
        <sz val="8"/>
        <rFont val="Arial"/>
        <family val="2"/>
      </rPr>
      <t xml:space="preserve">HSP </t>
    </r>
  </si>
  <si>
    <r>
      <t xml:space="preserve">Sleeve length - </t>
    </r>
    <r>
      <rPr>
        <b/>
        <sz val="8"/>
        <rFont val="Arial"/>
        <family val="2"/>
      </rPr>
      <t>SNP</t>
    </r>
    <r>
      <rPr>
        <sz val="8"/>
        <rFont val="Arial"/>
        <family val="2"/>
      </rPr>
      <t xml:space="preserve">  to cuff (RAGLAN)</t>
    </r>
  </si>
  <si>
    <r>
      <t xml:space="preserve">Top Pocket Position from </t>
    </r>
    <r>
      <rPr>
        <b/>
        <sz val="8"/>
        <color theme="1"/>
        <rFont val="Arial"/>
        <family val="2"/>
      </rPr>
      <t>SNP</t>
    </r>
  </si>
  <si>
    <r>
      <t xml:space="preserve">Top Pocket Position from </t>
    </r>
    <r>
      <rPr>
        <b/>
        <sz val="8"/>
        <color theme="1"/>
        <rFont val="Arial"/>
        <family val="2"/>
      </rPr>
      <t xml:space="preserve">HSP </t>
    </r>
  </si>
  <si>
    <r>
      <t>Lower Pocket Position from</t>
    </r>
    <r>
      <rPr>
        <b/>
        <sz val="8"/>
        <color theme="1"/>
        <rFont val="Arial"/>
        <family val="2"/>
      </rPr>
      <t xml:space="preserve"> SNP</t>
    </r>
  </si>
  <si>
    <r>
      <t xml:space="preserve">Lower Pocket Position from </t>
    </r>
    <r>
      <rPr>
        <b/>
        <sz val="8"/>
        <color theme="1"/>
        <rFont val="Arial"/>
        <family val="2"/>
      </rPr>
      <t xml:space="preserve">HSP </t>
    </r>
  </si>
  <si>
    <t xml:space="preserve">TAHSIN </t>
  </si>
  <si>
    <r>
      <t xml:space="preserve">Front length - </t>
    </r>
    <r>
      <rPr>
        <b/>
        <sz val="8"/>
        <rFont val="Arial"/>
        <family val="2"/>
      </rPr>
      <t>SNP</t>
    </r>
    <r>
      <rPr>
        <sz val="8"/>
        <rFont val="Arial"/>
        <family val="2"/>
      </rPr>
      <t xml:space="preserve"> to bottom hem edge - straight</t>
    </r>
  </si>
  <si>
    <r>
      <t xml:space="preserve">Front length - </t>
    </r>
    <r>
      <rPr>
        <b/>
        <sz val="8"/>
        <rFont val="Arial"/>
        <family val="2"/>
      </rPr>
      <t>HSP</t>
    </r>
    <r>
      <rPr>
        <sz val="8"/>
        <rFont val="Arial"/>
        <family val="2"/>
      </rPr>
      <t xml:space="preserve"> to bottom hem edge - straight</t>
    </r>
  </si>
  <si>
    <r>
      <t>Waist position - below</t>
    </r>
    <r>
      <rPr>
        <b/>
        <sz val="8"/>
        <rFont val="Arial"/>
        <family val="2"/>
      </rPr>
      <t xml:space="preserve"> HSP</t>
    </r>
  </si>
  <si>
    <r>
      <t xml:space="preserve">X Front - 15cm below </t>
    </r>
    <r>
      <rPr>
        <b/>
        <sz val="8"/>
        <rFont val="Arial"/>
        <family val="2"/>
      </rPr>
      <t>HSP</t>
    </r>
  </si>
  <si>
    <r>
      <t xml:space="preserve">Position of Front raglan from </t>
    </r>
    <r>
      <rPr>
        <b/>
        <sz val="8"/>
        <rFont val="Arial"/>
        <family val="2"/>
      </rPr>
      <t>HSP</t>
    </r>
  </si>
  <si>
    <r>
      <t xml:space="preserve">Lower Pocket Position from </t>
    </r>
    <r>
      <rPr>
        <b/>
        <sz val="8"/>
        <color theme="1"/>
        <rFont val="Arial"/>
        <family val="2"/>
      </rPr>
      <t>SNP</t>
    </r>
  </si>
  <si>
    <r>
      <t>Lower Pocket Position from</t>
    </r>
    <r>
      <rPr>
        <b/>
        <sz val="8"/>
        <color theme="1"/>
        <rFont val="Arial"/>
        <family val="2"/>
      </rPr>
      <t xml:space="preserve"> HSP </t>
    </r>
  </si>
  <si>
    <r>
      <t xml:space="preserve">X Back - 15cm below </t>
    </r>
    <r>
      <rPr>
        <b/>
        <sz val="8"/>
        <rFont val="Arial"/>
        <family val="2"/>
      </rPr>
      <t xml:space="preserve">HSP </t>
    </r>
  </si>
  <si>
    <r>
      <t xml:space="preserve">Front neck drop - from </t>
    </r>
    <r>
      <rPr>
        <b/>
        <sz val="8"/>
        <rFont val="Arial"/>
        <family val="2"/>
      </rPr>
      <t>HSP</t>
    </r>
  </si>
  <si>
    <r>
      <t>Sleeve length -</t>
    </r>
    <r>
      <rPr>
        <b/>
        <sz val="8"/>
        <rFont val="Arial"/>
        <family val="2"/>
      </rPr>
      <t xml:space="preserve"> SNP</t>
    </r>
    <r>
      <rPr>
        <sz val="8"/>
        <rFont val="Arial"/>
        <family val="2"/>
      </rPr>
      <t xml:space="preserve">  to cuff (RAGLAN)</t>
    </r>
  </si>
  <si>
    <t xml:space="preserve">GOLD SEAL Specifications </t>
  </si>
  <si>
    <t xml:space="preserve">Pre-shipment Specifications </t>
  </si>
  <si>
    <t xml:space="preserve">3XL </t>
  </si>
  <si>
    <t xml:space="preserve">PP2 Specifications </t>
  </si>
  <si>
    <t xml:space="preserve">PP2 Comments </t>
  </si>
  <si>
    <t xml:space="preserve">PP1  Comments </t>
  </si>
  <si>
    <t xml:space="preserve">PP1 Specifications </t>
  </si>
  <si>
    <t>TBC</t>
  </si>
  <si>
    <t>Lower Pocket Width (top edge)</t>
  </si>
  <si>
    <t>Lower Pocket Width  (bottom edge)</t>
  </si>
  <si>
    <t>TARGET SAMPLE  GRADED DOWN 2 SIZES</t>
  </si>
  <si>
    <t>FOLLOW NEW ROQ MEASUREMENTS</t>
  </si>
  <si>
    <t>ZAK</t>
  </si>
  <si>
    <t>DANNY</t>
  </si>
  <si>
    <t>16.04.24</t>
  </si>
  <si>
    <t>SS25</t>
  </si>
  <si>
    <t>OVERSIZED HOODY</t>
  </si>
  <si>
    <t>NOVATEKS</t>
  </si>
  <si>
    <t>TURKEY</t>
  </si>
  <si>
    <t>24.06.24</t>
  </si>
  <si>
    <t>updated</t>
  </si>
  <si>
    <t>PP1</t>
  </si>
  <si>
    <t>TAS, ALEX FIELD, HELEN, LAURA,JOLIEN,DANNY,OS</t>
  </si>
  <si>
    <t>HOOD cross over at CF</t>
  </si>
  <si>
    <t>RE MCL ORANGE TURKEY ALPHA SIZING</t>
  </si>
  <si>
    <t xml:space="preserve">RE MCL ORANGE COO TURKEY </t>
  </si>
  <si>
    <t>RE MCL HYPE TKT 01 NEW</t>
  </si>
  <si>
    <t>SEAL ATTACHER</t>
  </si>
  <si>
    <t>MCLAREN HYPE SWING TICKET SET</t>
  </si>
  <si>
    <t>RE MCL NAVY TURKEY SZ XXS-3XL</t>
  </si>
  <si>
    <t>TRS</t>
  </si>
  <si>
    <t>ORANGE</t>
  </si>
  <si>
    <t>OBLACK</t>
  </si>
  <si>
    <t>WHITE</t>
  </si>
  <si>
    <t>BLACK</t>
  </si>
  <si>
    <t>RE MCL HYPE WOV 15 NEW</t>
  </si>
  <si>
    <t xml:space="preserve">COLOUR 1 </t>
  </si>
  <si>
    <t>COLOUR 2</t>
  </si>
  <si>
    <t xml:space="preserve">LABELING </t>
  </si>
  <si>
    <t xml:space="preserve">LABELLING </t>
  </si>
  <si>
    <t xml:space="preserve">BRAND LABEL </t>
  </si>
  <si>
    <t xml:space="preserve">RE MCL HYPE WOV 15 NEW </t>
  </si>
  <si>
    <t xml:space="preserve">SIZE PIP/  COO </t>
  </si>
  <si>
    <t>RE MCL ORANGE TURKEY SZ XXS - XL</t>
  </si>
  <si>
    <t>RE MCL ORANGE CHINA SZ XXS - XL</t>
  </si>
  <si>
    <t xml:space="preserve">SWING TICKET </t>
  </si>
  <si>
    <t xml:space="preserve">RE MCL HYPE TKT 01 NEW - SWING TICKET &amp; RE BARC 06 NEW - BARCODE </t>
  </si>
  <si>
    <t>SWING TICKET</t>
  </si>
  <si>
    <t xml:space="preserve">BARCODE STICKER </t>
  </si>
  <si>
    <t xml:space="preserve">HYPE BARCODE LABEL </t>
  </si>
  <si>
    <t xml:space="preserve">SIDE LABEL </t>
  </si>
  <si>
    <t xml:space="preserve"> </t>
  </si>
  <si>
    <t xml:space="preserve">CARE LABEL </t>
  </si>
  <si>
    <t>RE MCL CARE NEW WHITE / BLACK</t>
  </si>
  <si>
    <t>CARE LABEL</t>
  </si>
  <si>
    <t xml:space="preserve">CARE INSTRUCTIONS </t>
  </si>
  <si>
    <t>provisional subject to testing</t>
  </si>
  <si>
    <t xml:space="preserve">CARE INTRUCTIONS </t>
  </si>
  <si>
    <t>PROVISIONAL / CONFIRMED</t>
  </si>
  <si>
    <t>PACKAGING</t>
  </si>
  <si>
    <t>POLYBAG</t>
  </si>
  <si>
    <t>MANETTI -size tbc</t>
  </si>
  <si>
    <t>TISSUE</t>
  </si>
  <si>
    <t>FACTORY SOURCE - WHITE RECYCLED QUALITY</t>
  </si>
  <si>
    <t>TRIMS &amp; EMBROIDERY</t>
  </si>
  <si>
    <t xml:space="preserve">TRIM 1 </t>
  </si>
  <si>
    <t>TRIM 1</t>
  </si>
  <si>
    <t xml:space="preserve">TRIM 2 </t>
  </si>
  <si>
    <t>TRIM2</t>
  </si>
  <si>
    <t>FIONA</t>
  </si>
  <si>
    <t>09/09/2024</t>
  </si>
  <si>
    <t>49,5</t>
  </si>
  <si>
    <t>Maintain as sample</t>
  </si>
  <si>
    <t>PP2</t>
  </si>
  <si>
    <t>TAHSIN, ALAN, FIONA, MODEL OSS</t>
  </si>
  <si>
    <t>BTS</t>
  </si>
  <si>
    <t>08/10/2024</t>
  </si>
  <si>
    <t>09/10/2024</t>
  </si>
  <si>
    <t>PRODUCTION, SUBMIT 2X PRE-SHIPS</t>
  </si>
  <si>
    <t>Fit/Pattern</t>
  </si>
  <si>
    <t>- neck measurements back to spec</t>
  </si>
  <si>
    <t>- scale of hood print is correct but move towards hood edge by 1cm</t>
  </si>
  <si>
    <t>- increase drawcord length by 4cm, spec updated</t>
  </si>
  <si>
    <t>Make/Construction</t>
  </si>
  <si>
    <t>- Ensure there are no broken/frayed threads</t>
  </si>
  <si>
    <t>- raise armhole by 2cm and reduce bicep through to nothing at approx 11cm up from cuff attach seam (just below forearm)</t>
  </si>
  <si>
    <t>- All thread ends to be neatly trimmed</t>
  </si>
  <si>
    <t>- Please stitch brand label on the correct way round!</t>
  </si>
  <si>
    <t>- Please submit bulk print panels for wash testing</t>
  </si>
  <si>
    <t>- Ensure overlocking knife is sharp</t>
  </si>
  <si>
    <t>Approved to production subject to all comments</t>
  </si>
  <si>
    <t>REDUCE BY 2CM</t>
  </si>
  <si>
    <t>REDUCE BY 1.5CM</t>
  </si>
  <si>
    <t>Add 4cm</t>
  </si>
  <si>
    <t>Tie length VISIBLE to end of fray</t>
  </si>
  <si>
    <t>Designer: TAHSIN</t>
  </si>
  <si>
    <t>Tech: FIONA</t>
  </si>
  <si>
    <t>16.10.24</t>
  </si>
  <si>
    <t xml:space="preserve">WHITE </t>
  </si>
  <si>
    <t xml:space="preserve">PAPAYA ORANGE </t>
  </si>
  <si>
    <t>HOOD PRINT POSITION FROM EDGE</t>
  </si>
  <si>
    <t xml:space="preserve">RSLW PRINT POSITION </t>
  </si>
  <si>
    <t xml:space="preserve">LSLW PRINT POSITION </t>
  </si>
  <si>
    <t>Date: '09/10/2024 Updated with print position 28.10.24</t>
  </si>
  <si>
    <t>white</t>
  </si>
  <si>
    <t>orange</t>
  </si>
  <si>
    <t>ALLISON</t>
  </si>
  <si>
    <t>13.12.24</t>
  </si>
  <si>
    <t>FACTORY MEASUREMENTS</t>
  </si>
  <si>
    <t>FIT APPROVED BUT TESTING AND ISSUES WITH PRINT ARE STILL OUTSTANDING</t>
  </si>
  <si>
    <t>17.12.24</t>
  </si>
  <si>
    <t>FIT APPROVED</t>
  </si>
  <si>
    <t>BLACK PO 021821</t>
  </si>
  <si>
    <t xml:space="preserve"> PO 021821: PAPAYA ORANGE APPORVED TO SHIP. WHITE PENDING  PRINT APPROVALS</t>
  </si>
  <si>
    <t>Note all fonts below to be in white with black ground</t>
  </si>
  <si>
    <t xml:space="preserve">20.12.24 </t>
  </si>
  <si>
    <t xml:space="preserve">wash care wording change </t>
  </si>
  <si>
    <t>18.03.25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</si>
</sst>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_ ;[Red]\-0.0\ "/>
    <numFmt numFmtId="165" formatCode="0.0"/>
    <numFmt numFmtId="166" formatCode="_-* #,##0.000_-;\-* #,##0.000_-;_-* &quot;-&quot;??_-;_-@_-"/>
    <numFmt numFmtId="167" formatCode="[Blue]\+0.0;[Red]\-0.0;0.0\ "/>
  </numFmts>
  <fonts count="34" x14ac:knownFonts="1">
    <font>
      <sz val="11"/>
      <color theme="1"/>
      <name val="Calibri"/>
      <family val="2"/>
      <scheme val="minor"/>
    </font>
    <font>
      <sz val="8"/>
      <color theme="1"/>
      <name val="Calibri"/>
      <family val="2"/>
      <scheme val="minor"/>
    </font>
    <font>
      <sz val="8"/>
      <name val="Calibri"/>
      <family val="2"/>
      <scheme val="minor"/>
    </font>
    <font>
      <sz val="9"/>
      <name val="Calibri"/>
      <family val="2"/>
      <scheme val="minor"/>
    </font>
    <font>
      <sz val="10"/>
      <name val="Arial"/>
      <family val="2"/>
    </font>
    <font>
      <sz val="8"/>
      <color indexed="8"/>
      <name val="Calibri"/>
      <family val="2"/>
      <scheme val="minor"/>
    </font>
    <font>
      <sz val="14"/>
      <name val="Calibri"/>
      <family val="2"/>
      <scheme val="minor"/>
    </font>
    <font>
      <sz val="8"/>
      <color theme="1"/>
      <name val="Cambria"/>
      <family val="1"/>
      <scheme val="major"/>
    </font>
    <font>
      <sz val="11"/>
      <color theme="0"/>
      <name val="Calibri"/>
      <family val="2"/>
      <scheme val="minor"/>
    </font>
    <font>
      <sz val="8"/>
      <color theme="0"/>
      <name val="Calibri"/>
      <family val="2"/>
      <scheme val="minor"/>
    </font>
    <font>
      <sz val="12"/>
      <name val="Calibri"/>
      <family val="2"/>
      <scheme val="minor"/>
    </font>
    <font>
      <sz val="11"/>
      <name val="Calibri"/>
      <family val="2"/>
      <scheme val="minor"/>
    </font>
    <font>
      <sz val="10"/>
      <name val="Calibri"/>
      <family val="2"/>
      <scheme val="minor"/>
    </font>
    <font>
      <sz val="8"/>
      <name val="Arial"/>
      <family val="2"/>
    </font>
    <font>
      <sz val="10"/>
      <color theme="1"/>
      <name val="Calibri"/>
      <family val="2"/>
      <scheme val="minor"/>
    </font>
    <font>
      <b/>
      <sz val="8"/>
      <color rgb="FFFF0000"/>
      <name val="Calibri"/>
      <family val="2"/>
      <scheme val="minor"/>
    </font>
    <font>
      <b/>
      <sz val="8"/>
      <color theme="1"/>
      <name val="Calibri"/>
      <family val="2"/>
      <scheme val="minor"/>
    </font>
    <font>
      <b/>
      <sz val="18"/>
      <color theme="1"/>
      <name val="Calibri"/>
      <family val="2"/>
      <scheme val="minor"/>
    </font>
    <font>
      <b/>
      <u/>
      <sz val="10"/>
      <name val="Calibri"/>
      <family val="2"/>
      <scheme val="minor"/>
    </font>
    <font>
      <b/>
      <u/>
      <sz val="10"/>
      <color theme="1"/>
      <name val="Calibri"/>
      <family val="2"/>
      <scheme val="minor"/>
    </font>
    <font>
      <b/>
      <sz val="11"/>
      <color rgb="FFFF0000"/>
      <name val="Calibri"/>
      <family val="2"/>
      <scheme val="minor"/>
    </font>
    <font>
      <sz val="8"/>
      <color theme="1"/>
      <name val="Arial"/>
      <family val="2"/>
    </font>
    <font>
      <b/>
      <sz val="8"/>
      <name val="Calibri"/>
      <family val="2"/>
      <scheme val="minor"/>
    </font>
    <font>
      <b/>
      <sz val="9"/>
      <color theme="1"/>
      <name val="Arial"/>
      <family val="2"/>
    </font>
    <font>
      <b/>
      <sz val="11"/>
      <color theme="1"/>
      <name val="Calibri"/>
      <family val="2"/>
      <scheme val="minor"/>
    </font>
    <font>
      <b/>
      <sz val="8"/>
      <color theme="1"/>
      <name val="Arial"/>
      <family val="2"/>
    </font>
    <font>
      <b/>
      <sz val="8"/>
      <name val="Arial"/>
      <family val="2"/>
    </font>
    <font>
      <sz val="10"/>
      <color rgb="FFFF0000"/>
      <name val="Arial"/>
      <family val="2"/>
    </font>
    <font>
      <sz val="11"/>
      <color rgb="FFFF0000"/>
      <name val="Calibri"/>
      <family val="2"/>
      <scheme val="minor"/>
    </font>
    <font>
      <sz val="8"/>
      <color rgb="FFFF0000"/>
      <name val="Calibri"/>
      <family val="2"/>
      <scheme val="minor"/>
    </font>
    <font>
      <b/>
      <sz val="10"/>
      <name val="Calibri"/>
      <family val="2"/>
      <scheme val="minor"/>
    </font>
    <font>
      <b/>
      <sz val="10"/>
      <color theme="1"/>
      <name val="Calibri"/>
      <family val="2"/>
      <scheme val="minor"/>
    </font>
    <font>
      <sz val="9"/>
      <color rgb="FFFF0000"/>
      <name val="Arial"/>
      <family val="2"/>
    </font>
    <font>
      <b/>
      <sz val="9"/>
      <color rgb="FFFF0000"/>
      <name val="Arial"/>
      <family val="2"/>
    </font>
  </fonts>
  <fills count="20">
    <fill>
      <patternFill patternType="none"/>
    </fill>
    <fill>
      <patternFill patternType="gray125"/>
    </fill>
    <fill>
      <patternFill patternType="solid">
        <fgColor theme="6" tint="0.79998168889431442"/>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theme="0"/>
        <bgColor indexed="9"/>
      </patternFill>
    </fill>
    <fill>
      <patternFill patternType="solid">
        <fgColor rgb="FFFFFFCC"/>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1" tint="0.249977111117893"/>
        <bgColor indexed="64"/>
      </patternFill>
    </fill>
    <fill>
      <patternFill patternType="solid">
        <fgColor theme="1"/>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79998168889431442"/>
        <bgColor indexed="64"/>
      </patternFill>
    </fill>
    <fill>
      <patternFill patternType="solid">
        <fgColor rgb="FFFFFF00"/>
        <bgColor indexed="9"/>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s>
  <cellStyleXfs count="4">
    <xf numFmtId="0" fontId="0" fillId="0" borderId="0"/>
    <xf numFmtId="0" fontId="4" fillId="0" borderId="0">
      <alignment vertical="top"/>
    </xf>
    <xf numFmtId="0" fontId="4" fillId="0" borderId="0"/>
    <xf numFmtId="0" fontId="4" fillId="0" borderId="0"/>
  </cellStyleXfs>
  <cellXfs count="272">
    <xf numFmtId="0" fontId="0" fillId="0" borderId="0" xfId="0"/>
    <xf numFmtId="0" fontId="1" fillId="0" borderId="0" xfId="0" applyFont="1"/>
    <xf numFmtId="164" fontId="5" fillId="6" borderId="1" xfId="1" applyNumberFormat="1" applyFont="1" applyFill="1" applyBorder="1" applyAlignment="1" applyProtection="1">
      <alignment horizontal="center" vertical="center"/>
      <protection locked="0"/>
    </xf>
    <xf numFmtId="164" fontId="5" fillId="6" borderId="13" xfId="1" applyNumberFormat="1" applyFont="1" applyFill="1" applyBorder="1" applyAlignment="1" applyProtection="1">
      <alignment horizontal="center" vertical="center"/>
      <protection locked="0"/>
    </xf>
    <xf numFmtId="165" fontId="2" fillId="4" borderId="1" xfId="0" applyNumberFormat="1" applyFont="1" applyFill="1" applyBorder="1" applyAlignment="1">
      <alignment horizontal="center"/>
    </xf>
    <xf numFmtId="0" fontId="7" fillId="0" borderId="0" xfId="0" applyFont="1"/>
    <xf numFmtId="0" fontId="2" fillId="0" borderId="0" xfId="0" applyFont="1"/>
    <xf numFmtId="0" fontId="2" fillId="5" borderId="15" xfId="0" applyFont="1" applyFill="1" applyBorder="1" applyAlignment="1">
      <alignment horizontal="center"/>
    </xf>
    <xf numFmtId="164" fontId="2" fillId="4" borderId="1" xfId="0" applyNumberFormat="1" applyFont="1" applyFill="1" applyBorder="1" applyAlignment="1">
      <alignment horizontal="center"/>
    </xf>
    <xf numFmtId="49" fontId="6" fillId="0" borderId="0" xfId="0" applyNumberFormat="1" applyFont="1" applyAlignment="1">
      <alignment vertical="top" wrapText="1"/>
    </xf>
    <xf numFmtId="0" fontId="2" fillId="0" borderId="0" xfId="0" applyFont="1" applyAlignment="1">
      <alignment wrapText="1"/>
    </xf>
    <xf numFmtId="0" fontId="2" fillId="11" borderId="15" xfId="0" applyFont="1" applyFill="1" applyBorder="1" applyAlignment="1">
      <alignment horizontal="center"/>
    </xf>
    <xf numFmtId="165" fontId="2" fillId="11" borderId="1" xfId="0" applyNumberFormat="1" applyFont="1" applyFill="1" applyBorder="1" applyAlignment="1">
      <alignment horizontal="center"/>
    </xf>
    <xf numFmtId="0" fontId="1" fillId="2" borderId="15" xfId="0" applyFont="1" applyFill="1" applyBorder="1"/>
    <xf numFmtId="0" fontId="1" fillId="2" borderId="15" xfId="0" applyFont="1" applyFill="1" applyBorder="1" applyAlignment="1">
      <alignment horizontal="center"/>
    </xf>
    <xf numFmtId="0" fontId="2" fillId="8" borderId="15" xfId="0" applyFont="1" applyFill="1" applyBorder="1" applyAlignment="1">
      <alignment horizontal="center"/>
    </xf>
    <xf numFmtId="0" fontId="11" fillId="14" borderId="1" xfId="0" applyFont="1" applyFill="1" applyBorder="1"/>
    <xf numFmtId="0" fontId="8" fillId="14" borderId="2" xfId="0" applyFont="1" applyFill="1" applyBorder="1"/>
    <xf numFmtId="0" fontId="8" fillId="14" borderId="3" xfId="0" applyFont="1" applyFill="1" applyBorder="1"/>
    <xf numFmtId="0" fontId="8" fillId="14" borderId="1" xfId="0" applyFont="1" applyFill="1" applyBorder="1" applyAlignment="1">
      <alignment horizontal="center" vertical="center" wrapText="1"/>
    </xf>
    <xf numFmtId="0" fontId="9" fillId="4" borderId="1" xfId="0" applyFont="1" applyFill="1" applyBorder="1" applyAlignment="1">
      <alignment horizontal="center"/>
    </xf>
    <xf numFmtId="166" fontId="1" fillId="9" borderId="0" xfId="0" applyNumberFormat="1" applyFont="1" applyFill="1"/>
    <xf numFmtId="164" fontId="2" fillId="4" borderId="20" xfId="0" applyNumberFormat="1" applyFont="1" applyFill="1" applyBorder="1" applyAlignment="1">
      <alignment horizontal="center"/>
    </xf>
    <xf numFmtId="0" fontId="1" fillId="4" borderId="20" xfId="0" applyFont="1" applyFill="1" applyBorder="1" applyAlignment="1">
      <alignment horizontal="center"/>
    </xf>
    <xf numFmtId="0" fontId="1" fillId="0" borderId="1" xfId="0" applyFont="1" applyBorder="1" applyAlignment="1">
      <alignment horizontal="center"/>
    </xf>
    <xf numFmtId="0" fontId="1" fillId="0" borderId="20" xfId="0" applyFont="1" applyBorder="1" applyAlignment="1">
      <alignment horizontal="center"/>
    </xf>
    <xf numFmtId="0" fontId="1" fillId="0" borderId="2" xfId="0" applyFont="1" applyBorder="1" applyAlignment="1">
      <alignment horizontal="center"/>
    </xf>
    <xf numFmtId="14" fontId="1" fillId="9" borderId="0" xfId="0" applyNumberFormat="1" applyFont="1" applyFill="1"/>
    <xf numFmtId="0" fontId="1" fillId="9" borderId="2" xfId="0" applyFont="1" applyFill="1" applyBorder="1"/>
    <xf numFmtId="0" fontId="1" fillId="9" borderId="8" xfId="0" applyFont="1" applyFill="1" applyBorder="1"/>
    <xf numFmtId="0" fontId="12" fillId="11" borderId="21" xfId="0" applyFont="1" applyFill="1" applyBorder="1" applyAlignment="1">
      <alignment horizontal="center" vertical="center" wrapText="1"/>
    </xf>
    <xf numFmtId="0" fontId="12" fillId="11" borderId="22" xfId="0" applyFont="1" applyFill="1" applyBorder="1" applyAlignment="1">
      <alignment horizontal="center" vertical="center" wrapText="1"/>
    </xf>
    <xf numFmtId="0" fontId="12" fillId="11" borderId="23" xfId="0" applyFont="1" applyFill="1" applyBorder="1" applyAlignment="1">
      <alignment horizontal="center" vertical="center" wrapText="1"/>
    </xf>
    <xf numFmtId="0" fontId="12" fillId="11" borderId="10" xfId="0" applyFont="1" applyFill="1" applyBorder="1" applyAlignment="1">
      <alignment horizontal="center" vertical="center" wrapText="1"/>
    </xf>
    <xf numFmtId="0" fontId="12" fillId="11" borderId="24" xfId="0" applyFont="1" applyFill="1" applyBorder="1" applyAlignment="1">
      <alignment horizontal="center"/>
    </xf>
    <xf numFmtId="0" fontId="12" fillId="11" borderId="13" xfId="0" applyFont="1" applyFill="1" applyBorder="1" applyAlignment="1">
      <alignment horizontal="center"/>
    </xf>
    <xf numFmtId="0" fontId="12" fillId="11" borderId="25" xfId="0" applyFont="1" applyFill="1" applyBorder="1" applyAlignment="1">
      <alignment horizontal="center"/>
    </xf>
    <xf numFmtId="0" fontId="1" fillId="9" borderId="3" xfId="0" applyFont="1" applyFill="1" applyBorder="1" applyAlignment="1">
      <alignment horizontal="right"/>
    </xf>
    <xf numFmtId="0" fontId="1" fillId="9" borderId="7" xfId="0" applyFont="1" applyFill="1" applyBorder="1" applyAlignment="1">
      <alignment horizontal="right"/>
    </xf>
    <xf numFmtId="165" fontId="4" fillId="16" borderId="26" xfId="0" applyNumberFormat="1" applyFont="1" applyFill="1" applyBorder="1" applyAlignment="1">
      <alignment horizontal="center" vertical="center"/>
    </xf>
    <xf numFmtId="165" fontId="4" fillId="16" borderId="27" xfId="0" applyNumberFormat="1" applyFont="1" applyFill="1" applyBorder="1" applyAlignment="1">
      <alignment horizontal="center" vertical="center"/>
    </xf>
    <xf numFmtId="0" fontId="4" fillId="0" borderId="13" xfId="2" applyBorder="1" applyAlignment="1">
      <alignment horizontal="center" vertical="center"/>
    </xf>
    <xf numFmtId="0" fontId="4" fillId="0" borderId="1" xfId="2" applyBorder="1" applyAlignment="1">
      <alignment horizontal="center" vertical="center"/>
    </xf>
    <xf numFmtId="0" fontId="4" fillId="0" borderId="12" xfId="2" applyBorder="1" applyAlignment="1">
      <alignment horizontal="center" vertical="center"/>
    </xf>
    <xf numFmtId="0" fontId="4" fillId="0" borderId="4" xfId="2" applyBorder="1" applyAlignment="1">
      <alignment horizontal="center" vertical="center"/>
    </xf>
    <xf numFmtId="0" fontId="8" fillId="14" borderId="14" xfId="0" applyFont="1" applyFill="1" applyBorder="1" applyAlignment="1">
      <alignment horizontal="center" vertical="center" wrapText="1"/>
    </xf>
    <xf numFmtId="165" fontId="4" fillId="16" borderId="28" xfId="0" applyNumberFormat="1" applyFont="1" applyFill="1" applyBorder="1" applyAlignment="1">
      <alignment horizontal="center" vertical="center"/>
    </xf>
    <xf numFmtId="165" fontId="2" fillId="11" borderId="13" xfId="0" applyNumberFormat="1" applyFont="1" applyFill="1" applyBorder="1" applyAlignment="1">
      <alignment horizontal="center"/>
    </xf>
    <xf numFmtId="0" fontId="4" fillId="17" borderId="13" xfId="2" applyFill="1" applyBorder="1" applyAlignment="1">
      <alignment horizontal="center" vertical="center"/>
    </xf>
    <xf numFmtId="0" fontId="4" fillId="17" borderId="1" xfId="2" applyFill="1" applyBorder="1" applyAlignment="1">
      <alignment horizontal="center" vertical="center"/>
    </xf>
    <xf numFmtId="0" fontId="16" fillId="9" borderId="8" xfId="0" applyFont="1" applyFill="1" applyBorder="1" applyAlignment="1">
      <alignment horizontal="right"/>
    </xf>
    <xf numFmtId="0" fontId="16" fillId="9" borderId="2" xfId="0" applyFont="1" applyFill="1" applyBorder="1" applyAlignment="1">
      <alignment horizontal="right"/>
    </xf>
    <xf numFmtId="0" fontId="16" fillId="9" borderId="11" xfId="0" applyFont="1" applyFill="1" applyBorder="1" applyAlignment="1">
      <alignment horizontal="right"/>
    </xf>
    <xf numFmtId="0" fontId="1" fillId="9" borderId="0" xfId="0" applyFont="1" applyFill="1"/>
    <xf numFmtId="0" fontId="1" fillId="11" borderId="19" xfId="0" applyFont="1" applyFill="1" applyBorder="1" applyAlignment="1">
      <alignment horizontal="center"/>
    </xf>
    <xf numFmtId="0" fontId="2" fillId="4" borderId="0" xfId="0" applyFont="1" applyFill="1" applyAlignment="1">
      <alignment horizontal="center" wrapText="1"/>
    </xf>
    <xf numFmtId="0" fontId="0" fillId="4" borderId="0" xfId="0" applyFill="1" applyAlignment="1">
      <alignment wrapText="1"/>
    </xf>
    <xf numFmtId="0" fontId="1" fillId="0" borderId="0" xfId="0" applyFont="1" applyAlignment="1">
      <alignment horizontal="center"/>
    </xf>
    <xf numFmtId="49" fontId="6" fillId="4" borderId="0" xfId="0" applyNumberFormat="1" applyFont="1" applyFill="1" applyAlignment="1">
      <alignment vertical="top" wrapText="1"/>
    </xf>
    <xf numFmtId="0" fontId="1" fillId="4" borderId="0" xfId="0" applyFont="1" applyFill="1"/>
    <xf numFmtId="0" fontId="1" fillId="9" borderId="19" xfId="0" applyFont="1" applyFill="1" applyBorder="1" applyAlignment="1">
      <alignment horizontal="center"/>
    </xf>
    <xf numFmtId="0" fontId="1" fillId="4" borderId="7" xfId="0" applyFont="1" applyFill="1" applyBorder="1" applyAlignment="1">
      <alignment horizontal="center"/>
    </xf>
    <xf numFmtId="0" fontId="1" fillId="4" borderId="0" xfId="0" applyFont="1" applyFill="1" applyAlignment="1">
      <alignment horizontal="center"/>
    </xf>
    <xf numFmtId="164" fontId="2" fillId="18" borderId="1" xfId="0" applyNumberFormat="1" applyFont="1" applyFill="1" applyBorder="1" applyAlignment="1">
      <alignment horizontal="center"/>
    </xf>
    <xf numFmtId="164" fontId="2" fillId="18" borderId="13" xfId="0" applyNumberFormat="1" applyFont="1" applyFill="1" applyBorder="1" applyAlignment="1">
      <alignment horizontal="center"/>
    </xf>
    <xf numFmtId="0" fontId="0" fillId="7" borderId="0" xfId="0" applyFill="1"/>
    <xf numFmtId="0" fontId="1" fillId="0" borderId="13" xfId="0" applyFont="1" applyBorder="1" applyAlignment="1">
      <alignment horizontal="center" vertical="top" wrapText="1"/>
    </xf>
    <xf numFmtId="0" fontId="1" fillId="2" borderId="16" xfId="0" applyFont="1" applyFill="1" applyBorder="1" applyAlignment="1">
      <alignment horizontal="center"/>
    </xf>
    <xf numFmtId="0" fontId="1" fillId="2" borderId="17" xfId="0" applyFont="1" applyFill="1" applyBorder="1" applyAlignment="1">
      <alignment horizontal="center"/>
    </xf>
    <xf numFmtId="167" fontId="23" fillId="4" borderId="13" xfId="0" applyNumberFormat="1" applyFont="1" applyFill="1" applyBorder="1" applyAlignment="1">
      <alignment vertical="center"/>
    </xf>
    <xf numFmtId="164" fontId="2" fillId="9" borderId="4" xfId="0" applyNumberFormat="1" applyFont="1" applyFill="1" applyBorder="1" applyAlignment="1">
      <alignment horizontal="center"/>
    </xf>
    <xf numFmtId="0" fontId="13" fillId="9" borderId="3" xfId="0" applyFont="1" applyFill="1" applyBorder="1" applyAlignment="1">
      <alignment vertical="center"/>
    </xf>
    <xf numFmtId="164" fontId="2" fillId="4" borderId="2" xfId="0" applyNumberFormat="1" applyFont="1" applyFill="1" applyBorder="1" applyAlignment="1">
      <alignment horizontal="center"/>
    </xf>
    <xf numFmtId="164" fontId="2" fillId="4" borderId="3" xfId="0" applyNumberFormat="1" applyFont="1" applyFill="1" applyBorder="1" applyAlignment="1">
      <alignment horizontal="center"/>
    </xf>
    <xf numFmtId="164" fontId="2" fillId="4" borderId="4" xfId="0" applyNumberFormat="1" applyFont="1" applyFill="1" applyBorder="1" applyAlignment="1">
      <alignment horizontal="center"/>
    </xf>
    <xf numFmtId="0" fontId="1" fillId="0" borderId="0" xfId="0" applyFont="1" applyAlignment="1">
      <alignment horizontal="center" vertical="top" wrapText="1"/>
    </xf>
    <xf numFmtId="0" fontId="0" fillId="4" borderId="0" xfId="0" applyFill="1"/>
    <xf numFmtId="0" fontId="1" fillId="2" borderId="0" xfId="0" applyFont="1" applyFill="1" applyAlignment="1">
      <alignment horizontal="center"/>
    </xf>
    <xf numFmtId="0" fontId="1" fillId="9" borderId="1" xfId="0" applyFont="1" applyFill="1" applyBorder="1"/>
    <xf numFmtId="0" fontId="4" fillId="4" borderId="13" xfId="2" applyFill="1" applyBorder="1" applyAlignment="1">
      <alignment horizontal="center" vertical="center"/>
    </xf>
    <xf numFmtId="0" fontId="4" fillId="10" borderId="13" xfId="2" applyFill="1" applyBorder="1" applyAlignment="1">
      <alignment horizontal="center" vertical="center"/>
    </xf>
    <xf numFmtId="0" fontId="1" fillId="4" borderId="13" xfId="0" applyFont="1" applyFill="1" applyBorder="1" applyAlignment="1">
      <alignment horizontal="center" vertical="top" wrapText="1"/>
    </xf>
    <xf numFmtId="0" fontId="16" fillId="9" borderId="0" xfId="0" applyFont="1" applyFill="1" applyAlignment="1">
      <alignment horizontal="left"/>
    </xf>
    <xf numFmtId="0" fontId="8" fillId="14" borderId="0" xfId="0" applyFont="1" applyFill="1" applyAlignment="1">
      <alignment horizontal="center" vertical="center" wrapText="1"/>
    </xf>
    <xf numFmtId="0" fontId="4" fillId="2" borderId="1" xfId="2" applyFill="1" applyBorder="1" applyAlignment="1">
      <alignment horizontal="center" vertical="center"/>
    </xf>
    <xf numFmtId="0" fontId="27" fillId="4" borderId="1" xfId="2" applyFont="1" applyFill="1" applyBorder="1" applyAlignment="1">
      <alignment horizontal="center" vertical="center"/>
    </xf>
    <xf numFmtId="164" fontId="5" fillId="19" borderId="1" xfId="1" applyNumberFormat="1" applyFont="1" applyFill="1" applyBorder="1" applyAlignment="1" applyProtection="1">
      <alignment horizontal="center" vertical="center"/>
      <protection locked="0"/>
    </xf>
    <xf numFmtId="167" fontId="23" fillId="10" borderId="13" xfId="0" applyNumberFormat="1" applyFont="1" applyFill="1" applyBorder="1" applyAlignment="1">
      <alignment vertical="center"/>
    </xf>
    <xf numFmtId="164" fontId="2" fillId="10" borderId="1" xfId="0" applyNumberFormat="1" applyFont="1" applyFill="1" applyBorder="1" applyAlignment="1">
      <alignment horizontal="center"/>
    </xf>
    <xf numFmtId="165" fontId="2" fillId="10" borderId="1" xfId="0" applyNumberFormat="1" applyFont="1" applyFill="1" applyBorder="1" applyAlignment="1">
      <alignment horizontal="center"/>
    </xf>
    <xf numFmtId="0" fontId="0" fillId="0" borderId="3" xfId="0" applyBorder="1"/>
    <xf numFmtId="49" fontId="1" fillId="9" borderId="3" xfId="0" applyNumberFormat="1" applyFont="1" applyFill="1" applyBorder="1" applyAlignment="1">
      <alignment horizontal="center"/>
    </xf>
    <xf numFmtId="2" fontId="1" fillId="9" borderId="3" xfId="0" applyNumberFormat="1" applyFont="1" applyFill="1" applyBorder="1" applyAlignment="1">
      <alignment horizontal="center"/>
    </xf>
    <xf numFmtId="0" fontId="1" fillId="4" borderId="10" xfId="0" applyFont="1" applyFill="1" applyBorder="1"/>
    <xf numFmtId="0" fontId="1" fillId="4" borderId="6" xfId="0" applyFont="1" applyFill="1" applyBorder="1"/>
    <xf numFmtId="0" fontId="31" fillId="0" borderId="0" xfId="0" applyFont="1"/>
    <xf numFmtId="0" fontId="32" fillId="10" borderId="2" xfId="0" applyFont="1" applyFill="1" applyBorder="1" applyAlignment="1">
      <alignment vertical="center" wrapText="1"/>
    </xf>
    <xf numFmtId="0" fontId="4" fillId="10" borderId="4" xfId="2" applyFill="1" applyBorder="1" applyAlignment="1">
      <alignment horizontal="center" vertical="center"/>
    </xf>
    <xf numFmtId="0" fontId="4" fillId="10" borderId="1" xfId="2" applyFill="1" applyBorder="1" applyAlignment="1">
      <alignment horizontal="center" vertical="center"/>
    </xf>
    <xf numFmtId="0" fontId="33" fillId="4" borderId="2" xfId="0" applyFont="1" applyFill="1" applyBorder="1" applyAlignment="1">
      <alignment vertical="center" wrapText="1"/>
    </xf>
    <xf numFmtId="0" fontId="0" fillId="0" borderId="1" xfId="0" applyBorder="1" applyAlignment="1">
      <alignment wrapText="1"/>
    </xf>
    <xf numFmtId="0" fontId="10" fillId="0" borderId="1" xfId="0" applyFont="1" applyBorder="1" applyAlignment="1">
      <alignment wrapText="1"/>
    </xf>
    <xf numFmtId="0" fontId="10" fillId="0" borderId="0" xfId="0" applyFont="1" applyAlignment="1">
      <alignment wrapText="1"/>
    </xf>
    <xf numFmtId="0" fontId="0" fillId="0" borderId="0" xfId="0" applyAlignment="1">
      <alignment wrapText="1"/>
    </xf>
    <xf numFmtId="0" fontId="2" fillId="4" borderId="0" xfId="0" applyFont="1" applyFill="1" applyAlignment="1">
      <alignment horizontal="center" wrapText="1"/>
    </xf>
    <xf numFmtId="0" fontId="10" fillId="9" borderId="1" xfId="0" applyFont="1" applyFill="1" applyBorder="1" applyAlignment="1">
      <alignment horizontal="left" vertical="center" wrapText="1"/>
    </xf>
    <xf numFmtId="0" fontId="0" fillId="0" borderId="1" xfId="0" applyBorder="1" applyAlignment="1">
      <alignment horizontal="left" vertical="center" wrapText="1"/>
    </xf>
    <xf numFmtId="0" fontId="10" fillId="4" borderId="1" xfId="0" applyFont="1" applyFill="1" applyBorder="1" applyAlignment="1">
      <alignment horizontal="left" vertical="center" wrapText="1"/>
    </xf>
    <xf numFmtId="0" fontId="0" fillId="4" borderId="1" xfId="0" applyFill="1" applyBorder="1" applyAlignment="1">
      <alignment horizontal="left" vertical="center" wrapText="1"/>
    </xf>
    <xf numFmtId="0" fontId="0" fillId="8" borderId="2" xfId="0" applyFill="1" applyBorder="1" applyAlignment="1">
      <alignment horizontal="center" vertical="center"/>
    </xf>
    <xf numFmtId="0" fontId="0" fillId="8" borderId="3" xfId="0" applyFill="1" applyBorder="1" applyAlignment="1">
      <alignment horizontal="center" vertical="center"/>
    </xf>
    <xf numFmtId="0" fontId="17" fillId="0" borderId="0" xfId="0" applyFont="1"/>
    <xf numFmtId="0" fontId="17" fillId="0" borderId="5" xfId="0" applyFont="1" applyBorder="1"/>
    <xf numFmtId="0" fontId="1" fillId="9" borderId="3" xfId="0" applyFont="1" applyFill="1" applyBorder="1" applyAlignment="1">
      <alignment horizontal="center"/>
    </xf>
    <xf numFmtId="0" fontId="0" fillId="0" borderId="3" xfId="0" applyBorder="1"/>
    <xf numFmtId="0" fontId="0" fillId="0" borderId="4" xfId="0" applyBorder="1"/>
    <xf numFmtId="0" fontId="16" fillId="9" borderId="3" xfId="0" applyFont="1" applyFill="1" applyBorder="1" applyAlignment="1">
      <alignment horizontal="center"/>
    </xf>
    <xf numFmtId="0" fontId="24" fillId="0" borderId="3" xfId="0" applyFont="1" applyBorder="1"/>
    <xf numFmtId="0" fontId="24" fillId="0" borderId="4" xfId="0" applyFont="1" applyBorder="1"/>
    <xf numFmtId="0" fontId="1" fillId="9" borderId="4" xfId="0" applyFont="1" applyFill="1" applyBorder="1" applyAlignment="1">
      <alignment horizontal="center"/>
    </xf>
    <xf numFmtId="49" fontId="1" fillId="9" borderId="3" xfId="0" applyNumberFormat="1" applyFont="1" applyFill="1" applyBorder="1" applyAlignment="1">
      <alignment horizontal="center"/>
    </xf>
    <xf numFmtId="49" fontId="1" fillId="9" borderId="4" xfId="0" applyNumberFormat="1" applyFont="1" applyFill="1" applyBorder="1" applyAlignment="1">
      <alignment horizontal="center"/>
    </xf>
    <xf numFmtId="2" fontId="1" fillId="9" borderId="3" xfId="0" applyNumberFormat="1" applyFont="1" applyFill="1" applyBorder="1" applyAlignment="1">
      <alignment horizontal="center"/>
    </xf>
    <xf numFmtId="2" fontId="1" fillId="9" borderId="4" xfId="0" applyNumberFormat="1" applyFont="1" applyFill="1" applyBorder="1" applyAlignment="1">
      <alignment horizontal="center"/>
    </xf>
    <xf numFmtId="0" fontId="0" fillId="8" borderId="1" xfId="0" applyFill="1" applyBorder="1" applyAlignment="1">
      <alignment horizontal="center" vertical="center"/>
    </xf>
    <xf numFmtId="2" fontId="2" fillId="9" borderId="3" xfId="0" applyNumberFormat="1" applyFont="1" applyFill="1" applyBorder="1" applyAlignment="1">
      <alignment horizontal="center"/>
    </xf>
    <xf numFmtId="2" fontId="2" fillId="9" borderId="4" xfId="0" applyNumberFormat="1" applyFont="1" applyFill="1" applyBorder="1" applyAlignment="1">
      <alignment horizontal="center"/>
    </xf>
    <xf numFmtId="0" fontId="0" fillId="5" borderId="1" xfId="0" applyFill="1" applyBorder="1" applyAlignment="1">
      <alignment horizontal="center" vertical="center"/>
    </xf>
    <xf numFmtId="0" fontId="1" fillId="2" borderId="8" xfId="0" applyFont="1" applyFill="1" applyBorder="1" applyAlignment="1">
      <alignment horizontal="left"/>
    </xf>
    <xf numFmtId="0" fontId="1" fillId="2" borderId="9" xfId="0" applyFont="1" applyFill="1" applyBorder="1" applyAlignment="1">
      <alignment horizontal="left"/>
    </xf>
    <xf numFmtId="0" fontId="1" fillId="2" borderId="8" xfId="0" applyFont="1" applyFill="1" applyBorder="1" applyAlignment="1">
      <alignment horizontal="center"/>
    </xf>
    <xf numFmtId="0" fontId="1" fillId="2" borderId="9" xfId="0" applyFont="1" applyFill="1" applyBorder="1" applyAlignment="1">
      <alignment horizontal="center"/>
    </xf>
    <xf numFmtId="0" fontId="1" fillId="2" borderId="7" xfId="0" applyFont="1" applyFill="1" applyBorder="1" applyAlignment="1">
      <alignment horizontal="center"/>
    </xf>
    <xf numFmtId="0" fontId="1" fillId="2" borderId="0" xfId="0" applyFont="1" applyFill="1" applyAlignment="1">
      <alignment horizontal="center"/>
    </xf>
    <xf numFmtId="0" fontId="1" fillId="0" borderId="1" xfId="0" applyFont="1" applyBorder="1" applyAlignment="1">
      <alignment horizontal="left" vertical="top" wrapText="1"/>
    </xf>
    <xf numFmtId="0" fontId="1" fillId="0" borderId="1" xfId="0" applyFont="1" applyBorder="1" applyAlignment="1">
      <alignment horizontal="center" vertical="top" wrapText="1"/>
    </xf>
    <xf numFmtId="0" fontId="1" fillId="0" borderId="0" xfId="0" applyFont="1" applyAlignment="1">
      <alignment horizontal="center" vertical="top" wrapText="1"/>
    </xf>
    <xf numFmtId="0" fontId="1" fillId="0" borderId="13" xfId="0" applyFont="1" applyBorder="1" applyAlignment="1">
      <alignment horizontal="center" vertical="top" wrapText="1"/>
    </xf>
    <xf numFmtId="0" fontId="1" fillId="0" borderId="2" xfId="0" applyFont="1" applyBorder="1" applyAlignment="1">
      <alignment horizontal="left" vertical="top"/>
    </xf>
    <xf numFmtId="0" fontId="1" fillId="0" borderId="4" xfId="0" applyFont="1" applyBorder="1" applyAlignment="1">
      <alignment horizontal="left" vertical="top"/>
    </xf>
    <xf numFmtId="0" fontId="1" fillId="0" borderId="13" xfId="0" applyFont="1" applyBorder="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25" fillId="4" borderId="1" xfId="0" applyFont="1" applyFill="1" applyBorder="1" applyAlignment="1">
      <alignment vertical="center" wrapText="1"/>
    </xf>
    <xf numFmtId="0" fontId="25" fillId="4" borderId="2" xfId="0" applyFont="1" applyFill="1" applyBorder="1" applyAlignment="1">
      <alignment vertical="center" wrapText="1"/>
    </xf>
    <xf numFmtId="164" fontId="2" fillId="4" borderId="2" xfId="0" applyNumberFormat="1" applyFont="1"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1" fillId="4" borderId="1" xfId="0" applyFont="1" applyFill="1" applyBorder="1" applyAlignment="1">
      <alignment vertical="center" wrapText="1"/>
    </xf>
    <xf numFmtId="0" fontId="21" fillId="4" borderId="2" xfId="0" applyFont="1" applyFill="1" applyBorder="1" applyAlignment="1">
      <alignment vertical="center" wrapText="1"/>
    </xf>
    <xf numFmtId="0" fontId="21" fillId="4" borderId="2" xfId="0" applyFont="1" applyFill="1" applyBorder="1" applyAlignment="1">
      <alignment horizontal="left" vertical="center" wrapText="1"/>
    </xf>
    <xf numFmtId="0" fontId="21" fillId="4" borderId="3" xfId="0" applyFont="1" applyFill="1" applyBorder="1" applyAlignment="1">
      <alignment horizontal="left" vertical="center" wrapText="1"/>
    </xf>
    <xf numFmtId="0" fontId="21" fillId="4" borderId="4" xfId="0" applyFont="1" applyFill="1" applyBorder="1" applyAlignment="1">
      <alignment horizontal="left" vertical="center" wrapText="1"/>
    </xf>
    <xf numFmtId="0" fontId="1" fillId="0" borderId="2" xfId="0" applyFont="1" applyBorder="1" applyAlignment="1">
      <alignment horizontal="center"/>
    </xf>
    <xf numFmtId="0" fontId="1" fillId="0" borderId="3" xfId="0" applyFont="1" applyBorder="1" applyAlignment="1">
      <alignment horizontal="center"/>
    </xf>
    <xf numFmtId="164" fontId="2" fillId="4" borderId="3" xfId="0" applyNumberFormat="1" applyFont="1" applyFill="1" applyBorder="1" applyAlignment="1">
      <alignment horizontal="center"/>
    </xf>
    <xf numFmtId="164" fontId="2" fillId="4" borderId="4" xfId="0" applyNumberFormat="1" applyFont="1" applyFill="1" applyBorder="1" applyAlignment="1">
      <alignment horizontal="center"/>
    </xf>
    <xf numFmtId="0" fontId="13" fillId="4" borderId="2" xfId="0" applyFont="1" applyFill="1" applyBorder="1" applyAlignment="1">
      <alignment vertical="center"/>
    </xf>
    <xf numFmtId="0" fontId="13" fillId="4" borderId="3" xfId="0" applyFont="1" applyFill="1" applyBorder="1" applyAlignment="1">
      <alignment vertical="center"/>
    </xf>
    <xf numFmtId="0" fontId="13" fillId="4" borderId="4" xfId="0" applyFont="1" applyFill="1" applyBorder="1" applyAlignment="1">
      <alignment vertical="center"/>
    </xf>
    <xf numFmtId="0" fontId="13" fillId="4" borderId="11" xfId="0" applyFont="1" applyFill="1" applyBorder="1" applyAlignment="1">
      <alignment vertical="center"/>
    </xf>
    <xf numFmtId="0" fontId="13" fillId="4" borderId="5" xfId="0" applyFont="1" applyFill="1" applyBorder="1" applyAlignment="1">
      <alignment vertical="center"/>
    </xf>
    <xf numFmtId="164" fontId="2" fillId="4" borderId="1" xfId="0" applyNumberFormat="1" applyFont="1" applyFill="1" applyBorder="1" applyAlignment="1">
      <alignment horizontal="center"/>
    </xf>
    <xf numFmtId="0" fontId="0" fillId="0" borderId="1" xfId="0" applyBorder="1" applyAlignment="1">
      <alignment horizontal="center"/>
    </xf>
    <xf numFmtId="164" fontId="2" fillId="4" borderId="11" xfId="0" applyNumberFormat="1" applyFont="1" applyFill="1" applyBorder="1" applyAlignment="1">
      <alignment horizontal="center"/>
    </xf>
    <xf numFmtId="0" fontId="0" fillId="0" borderId="5" xfId="0" applyBorder="1" applyAlignment="1">
      <alignment horizontal="center"/>
    </xf>
    <xf numFmtId="0" fontId="0" fillId="0" borderId="12" xfId="0" applyBorder="1" applyAlignment="1">
      <alignment horizontal="center"/>
    </xf>
    <xf numFmtId="0" fontId="0" fillId="4" borderId="3" xfId="0" applyFill="1" applyBorder="1" applyAlignment="1">
      <alignment horizontal="center"/>
    </xf>
    <xf numFmtId="0" fontId="0" fillId="4" borderId="4" xfId="0" applyFill="1" applyBorder="1" applyAlignment="1">
      <alignment horizontal="center"/>
    </xf>
    <xf numFmtId="164" fontId="29" fillId="4" borderId="2" xfId="0" applyNumberFormat="1" applyFont="1" applyFill="1" applyBorder="1" applyAlignment="1">
      <alignment horizontal="center"/>
    </xf>
    <xf numFmtId="0" fontId="28" fillId="0" borderId="3" xfId="0" applyFont="1" applyBorder="1" applyAlignment="1">
      <alignment horizontal="center"/>
    </xf>
    <xf numFmtId="0" fontId="28" fillId="0" borderId="4" xfId="0" applyFont="1" applyBorder="1" applyAlignment="1">
      <alignment horizontal="center"/>
    </xf>
    <xf numFmtId="2" fontId="15" fillId="10" borderId="3" xfId="0" applyNumberFormat="1" applyFont="1" applyFill="1" applyBorder="1" applyAlignment="1">
      <alignment horizontal="center"/>
    </xf>
    <xf numFmtId="2" fontId="15" fillId="10" borderId="4" xfId="0" applyNumberFormat="1" applyFont="1" applyFill="1" applyBorder="1" applyAlignment="1">
      <alignment horizontal="center"/>
    </xf>
    <xf numFmtId="0" fontId="0" fillId="8" borderId="8" xfId="0" applyFill="1" applyBorder="1" applyAlignment="1">
      <alignment horizontal="center" vertical="center"/>
    </xf>
    <xf numFmtId="0" fontId="0" fillId="8" borderId="7" xfId="0" applyFill="1" applyBorder="1" applyAlignment="1">
      <alignment horizontal="center" vertical="center"/>
    </xf>
    <xf numFmtId="0" fontId="0" fillId="8" borderId="9" xfId="0" applyFill="1" applyBorder="1" applyAlignment="1">
      <alignment horizontal="center" vertical="center"/>
    </xf>
    <xf numFmtId="0" fontId="3" fillId="11" borderId="15" xfId="0" applyFont="1" applyFill="1" applyBorder="1" applyAlignment="1">
      <alignment horizontal="center"/>
    </xf>
    <xf numFmtId="0" fontId="2" fillId="11" borderId="16" xfId="0" applyFont="1" applyFill="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1" fillId="0" borderId="1" xfId="0" applyFont="1" applyBorder="1" applyAlignment="1">
      <alignment horizontal="center" vertical="center"/>
    </xf>
    <xf numFmtId="0" fontId="0" fillId="15" borderId="2" xfId="0" applyFill="1" applyBorder="1" applyAlignment="1">
      <alignment horizontal="right" vertical="center"/>
    </xf>
    <xf numFmtId="0" fontId="0" fillId="15" borderId="3" xfId="0" applyFill="1" applyBorder="1" applyAlignment="1">
      <alignment horizontal="right" vertical="center"/>
    </xf>
    <xf numFmtId="0" fontId="0" fillId="15" borderId="3" xfId="0" applyFill="1" applyBorder="1" applyAlignment="1">
      <alignment horizontal="center" vertical="center"/>
    </xf>
    <xf numFmtId="0" fontId="0" fillId="15" borderId="4" xfId="0" applyFill="1" applyBorder="1" applyAlignment="1">
      <alignment horizontal="center" vertical="center"/>
    </xf>
    <xf numFmtId="0" fontId="0" fillId="11" borderId="2" xfId="0" applyFill="1" applyBorder="1" applyAlignment="1">
      <alignment horizontal="center" vertical="center"/>
    </xf>
    <xf numFmtId="0" fontId="0" fillId="11" borderId="3" xfId="0" applyFill="1" applyBorder="1" applyAlignment="1">
      <alignment horizontal="center" vertical="center"/>
    </xf>
    <xf numFmtId="0" fontId="0" fillId="11" borderId="4" xfId="0"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wrapText="1"/>
    </xf>
    <xf numFmtId="0" fontId="1" fillId="0" borderId="4" xfId="0" applyFont="1" applyBorder="1" applyAlignment="1">
      <alignment horizontal="center"/>
    </xf>
    <xf numFmtId="0" fontId="1" fillId="0" borderId="8" xfId="0" applyFont="1" applyBorder="1" applyAlignment="1">
      <alignment horizontal="center"/>
    </xf>
    <xf numFmtId="0" fontId="1" fillId="0" borderId="7" xfId="0" applyFont="1" applyBorder="1" applyAlignment="1">
      <alignment horizontal="center"/>
    </xf>
    <xf numFmtId="0" fontId="1" fillId="0" borderId="9" xfId="0" applyFont="1" applyBorder="1" applyAlignment="1">
      <alignment horizontal="center"/>
    </xf>
    <xf numFmtId="0" fontId="1" fillId="0" borderId="10" xfId="0" applyFont="1" applyBorder="1" applyAlignment="1">
      <alignment horizontal="center"/>
    </xf>
    <xf numFmtId="0" fontId="1" fillId="0" borderId="0" xfId="0" applyFont="1" applyAlignment="1">
      <alignment horizontal="center"/>
    </xf>
    <xf numFmtId="0" fontId="1" fillId="0" borderId="6" xfId="0" applyFont="1" applyBorder="1" applyAlignment="1">
      <alignment horizontal="center"/>
    </xf>
    <xf numFmtId="0" fontId="12" fillId="4" borderId="0" xfId="0" applyFont="1" applyFill="1" applyAlignment="1">
      <alignment horizontal="left" wrapText="1"/>
    </xf>
    <xf numFmtId="0" fontId="14" fillId="0" borderId="0" xfId="0" applyFont="1" applyAlignment="1">
      <alignment horizontal="left" wrapText="1"/>
    </xf>
    <xf numFmtId="0" fontId="2" fillId="9" borderId="2" xfId="0" applyFont="1" applyFill="1" applyBorder="1" applyAlignment="1">
      <alignment horizontal="right" wrapText="1"/>
    </xf>
    <xf numFmtId="0" fontId="2" fillId="9" borderId="3" xfId="0" applyFont="1" applyFill="1" applyBorder="1" applyAlignment="1">
      <alignment horizontal="right" wrapText="1"/>
    </xf>
    <xf numFmtId="0" fontId="15" fillId="10" borderId="3" xfId="0" applyFont="1" applyFill="1" applyBorder="1" applyAlignment="1">
      <alignment horizontal="left" wrapText="1"/>
    </xf>
    <xf numFmtId="0" fontId="15" fillId="10" borderId="4" xfId="0" applyFont="1" applyFill="1" applyBorder="1" applyAlignment="1">
      <alignment horizontal="left" wrapText="1"/>
    </xf>
    <xf numFmtId="0" fontId="22" fillId="9" borderId="3" xfId="0" applyFont="1" applyFill="1" applyBorder="1" applyAlignment="1">
      <alignment horizontal="left" wrapText="1"/>
    </xf>
    <xf numFmtId="0" fontId="22" fillId="9" borderId="4" xfId="0" applyFont="1" applyFill="1" applyBorder="1" applyAlignment="1">
      <alignment horizontal="left" wrapText="1"/>
    </xf>
    <xf numFmtId="0" fontId="18" fillId="4" borderId="0" xfId="0" applyFont="1" applyFill="1" applyAlignment="1">
      <alignment horizontal="left" wrapText="1"/>
    </xf>
    <xf numFmtId="0" fontId="19" fillId="0" borderId="0" xfId="0" applyFont="1" applyAlignment="1">
      <alignment horizontal="left" wrapText="1"/>
    </xf>
    <xf numFmtId="0" fontId="14" fillId="4" borderId="0" xfId="0" applyFont="1" applyFill="1" applyAlignment="1">
      <alignment horizontal="left" wrapText="1"/>
    </xf>
    <xf numFmtId="2" fontId="15" fillId="10" borderId="3" xfId="0" quotePrefix="1" applyNumberFormat="1" applyFont="1" applyFill="1" applyBorder="1" applyAlignment="1">
      <alignment horizontal="center"/>
    </xf>
    <xf numFmtId="0" fontId="0" fillId="12" borderId="8" xfId="0" applyFill="1" applyBorder="1" applyAlignment="1">
      <alignment horizontal="center" vertical="center"/>
    </xf>
    <xf numFmtId="0" fontId="0" fillId="12" borderId="7" xfId="0" applyFill="1" applyBorder="1" applyAlignment="1">
      <alignment horizontal="center" vertical="center"/>
    </xf>
    <xf numFmtId="0" fontId="0" fillId="12" borderId="9" xfId="0" applyFill="1" applyBorder="1" applyAlignment="1">
      <alignment horizontal="center" vertical="center"/>
    </xf>
    <xf numFmtId="0" fontId="0" fillId="12" borderId="2" xfId="0" applyFill="1" applyBorder="1" applyAlignment="1">
      <alignment horizontal="center" vertical="center"/>
    </xf>
    <xf numFmtId="0" fontId="0" fillId="12" borderId="3" xfId="0" applyFill="1" applyBorder="1" applyAlignment="1">
      <alignment horizontal="center" vertical="center"/>
    </xf>
    <xf numFmtId="0" fontId="0" fillId="12" borderId="4" xfId="0" applyFill="1" applyBorder="1" applyAlignment="1">
      <alignment horizontal="center" vertical="center"/>
    </xf>
    <xf numFmtId="0" fontId="8" fillId="14" borderId="8" xfId="0" applyFont="1" applyFill="1" applyBorder="1" applyAlignment="1">
      <alignment horizontal="center" vertical="center"/>
    </xf>
    <xf numFmtId="0" fontId="8" fillId="14" borderId="7" xfId="0" applyFont="1" applyFill="1" applyBorder="1" applyAlignment="1">
      <alignment horizontal="center" vertical="center"/>
    </xf>
    <xf numFmtId="0" fontId="8" fillId="14" borderId="9" xfId="0" applyFont="1" applyFill="1" applyBorder="1" applyAlignment="1">
      <alignment horizontal="center" vertical="center"/>
    </xf>
    <xf numFmtId="0" fontId="8" fillId="13" borderId="8" xfId="0" applyFont="1" applyFill="1" applyBorder="1" applyAlignment="1">
      <alignment horizontal="center" vertical="center"/>
    </xf>
    <xf numFmtId="0" fontId="8" fillId="13" borderId="7" xfId="0" applyFont="1" applyFill="1" applyBorder="1" applyAlignment="1">
      <alignment horizontal="center" vertical="center"/>
    </xf>
    <xf numFmtId="0" fontId="8" fillId="13" borderId="9" xfId="0" applyFont="1" applyFill="1" applyBorder="1" applyAlignment="1">
      <alignment horizontal="center" vertical="center"/>
    </xf>
    <xf numFmtId="0" fontId="2" fillId="9" borderId="3" xfId="0" applyFont="1" applyFill="1" applyBorder="1" applyAlignment="1">
      <alignment horizontal="left" wrapText="1"/>
    </xf>
    <xf numFmtId="0" fontId="2" fillId="9" borderId="4" xfId="0" applyFont="1" applyFill="1" applyBorder="1" applyAlignment="1">
      <alignment horizontal="left" wrapText="1"/>
    </xf>
    <xf numFmtId="0" fontId="12" fillId="4" borderId="0" xfId="0" quotePrefix="1" applyFont="1" applyFill="1" applyAlignment="1">
      <alignment horizontal="left" wrapText="1"/>
    </xf>
    <xf numFmtId="0" fontId="12" fillId="4" borderId="0" xfId="0" quotePrefix="1" applyFont="1" applyFill="1" applyAlignment="1">
      <alignment horizontal="center" wrapText="1"/>
    </xf>
    <xf numFmtId="0" fontId="30" fillId="4" borderId="0" xfId="0" applyFont="1" applyFill="1" applyAlignment="1">
      <alignment horizontal="left" wrapText="1"/>
    </xf>
    <xf numFmtId="0" fontId="31" fillId="0" borderId="0" xfId="0" applyFont="1" applyAlignment="1">
      <alignment horizontal="left" wrapText="1"/>
    </xf>
    <xf numFmtId="49" fontId="12" fillId="4" borderId="0" xfId="0" quotePrefix="1" applyNumberFormat="1" applyFont="1" applyFill="1" applyAlignment="1">
      <alignment horizontal="left" wrapText="1"/>
    </xf>
    <xf numFmtId="0" fontId="12" fillId="4" borderId="0" xfId="0" applyFont="1" applyFill="1" applyAlignment="1">
      <alignment horizontal="right" wrapText="1"/>
    </xf>
    <xf numFmtId="0" fontId="14" fillId="0" borderId="0" xfId="0" applyFont="1" applyAlignment="1">
      <alignment horizontal="right" wrapText="1"/>
    </xf>
    <xf numFmtId="0" fontId="21" fillId="10" borderId="2" xfId="0" applyFont="1" applyFill="1" applyBorder="1" applyAlignment="1">
      <alignment horizontal="center" vertical="center" wrapText="1"/>
    </xf>
    <xf numFmtId="0" fontId="21" fillId="10" borderId="3" xfId="0" applyFont="1" applyFill="1" applyBorder="1" applyAlignment="1">
      <alignment horizontal="center" vertical="center" wrapText="1"/>
    </xf>
    <xf numFmtId="0" fontId="21" fillId="10" borderId="4" xfId="0" applyFont="1" applyFill="1" applyBorder="1" applyAlignment="1">
      <alignment horizontal="center" vertical="center" wrapText="1"/>
    </xf>
    <xf numFmtId="0" fontId="16" fillId="9" borderId="1" xfId="0" applyFont="1" applyFill="1" applyBorder="1" applyAlignment="1">
      <alignment horizontal="left"/>
    </xf>
    <xf numFmtId="0" fontId="0" fillId="7" borderId="2" xfId="0" applyFill="1" applyBorder="1" applyAlignment="1">
      <alignment horizontal="center" vertical="center"/>
    </xf>
    <xf numFmtId="0" fontId="0" fillId="7" borderId="3" xfId="0" applyFill="1" applyBorder="1" applyAlignment="1">
      <alignment horizontal="center" vertical="center"/>
    </xf>
    <xf numFmtId="0" fontId="21" fillId="4" borderId="33" xfId="0" applyFont="1" applyFill="1" applyBorder="1" applyAlignment="1">
      <alignment horizontal="left" vertical="center" wrapText="1"/>
    </xf>
    <xf numFmtId="0" fontId="0" fillId="15" borderId="8" xfId="0" applyFill="1" applyBorder="1" applyAlignment="1">
      <alignment horizontal="center" vertical="center"/>
    </xf>
    <xf numFmtId="0" fontId="0" fillId="15" borderId="7" xfId="0" applyFill="1" applyBorder="1" applyAlignment="1">
      <alignment horizontal="center" vertical="center"/>
    </xf>
    <xf numFmtId="0" fontId="0" fillId="15" borderId="9" xfId="0" applyFill="1" applyBorder="1" applyAlignment="1">
      <alignment horizontal="center" vertical="center"/>
    </xf>
    <xf numFmtId="0" fontId="11" fillId="15" borderId="8" xfId="0" applyFont="1" applyFill="1" applyBorder="1" applyAlignment="1">
      <alignment horizontal="center" vertical="center"/>
    </xf>
    <xf numFmtId="0" fontId="11" fillId="15" borderId="7" xfId="0" applyFont="1" applyFill="1" applyBorder="1" applyAlignment="1">
      <alignment horizontal="center" vertical="center"/>
    </xf>
    <xf numFmtId="0" fontId="11" fillId="15" borderId="9" xfId="0" applyFont="1" applyFill="1" applyBorder="1" applyAlignment="1">
      <alignment horizontal="center" vertical="center"/>
    </xf>
    <xf numFmtId="0" fontId="22" fillId="9" borderId="2" xfId="0" applyFont="1" applyFill="1" applyBorder="1" applyAlignment="1">
      <alignment horizontal="right" wrapText="1"/>
    </xf>
    <xf numFmtId="0" fontId="22" fillId="9" borderId="3" xfId="0" applyFont="1" applyFill="1" applyBorder="1" applyAlignment="1">
      <alignment horizontal="right" wrapText="1"/>
    </xf>
    <xf numFmtId="0" fontId="13" fillId="0" borderId="2" xfId="0" applyFont="1" applyBorder="1" applyAlignment="1">
      <alignment vertical="center"/>
    </xf>
    <xf numFmtId="0" fontId="13" fillId="0" borderId="3" xfId="0" applyFont="1" applyBorder="1" applyAlignment="1">
      <alignment vertical="center"/>
    </xf>
    <xf numFmtId="0" fontId="21" fillId="0" borderId="1" xfId="0" applyFont="1" applyBorder="1" applyAlignment="1">
      <alignment vertical="center" wrapText="1"/>
    </xf>
    <xf numFmtId="0" fontId="21" fillId="0" borderId="2" xfId="0" applyFont="1" applyBorder="1" applyAlignment="1">
      <alignment vertical="center" wrapText="1"/>
    </xf>
    <xf numFmtId="0" fontId="25" fillId="0" borderId="1" xfId="0" applyFont="1" applyBorder="1" applyAlignment="1">
      <alignment vertical="center" wrapText="1"/>
    </xf>
    <xf numFmtId="0" fontId="25" fillId="0" borderId="2" xfId="0" applyFont="1" applyBorder="1" applyAlignment="1">
      <alignment vertical="center" wrapText="1"/>
    </xf>
    <xf numFmtId="0" fontId="13" fillId="0" borderId="4" xfId="0" applyFont="1" applyBorder="1" applyAlignment="1">
      <alignment vertical="center"/>
    </xf>
    <xf numFmtId="0" fontId="13" fillId="0" borderId="11" xfId="0" applyFont="1" applyBorder="1" applyAlignment="1">
      <alignment vertical="center"/>
    </xf>
    <xf numFmtId="0" fontId="13" fillId="0" borderId="5" xfId="0" applyFont="1" applyBorder="1" applyAlignment="1">
      <alignment vertical="center"/>
    </xf>
    <xf numFmtId="0" fontId="2" fillId="4" borderId="29" xfId="0" applyFont="1" applyFill="1" applyBorder="1" applyAlignment="1">
      <alignment horizontal="center"/>
    </xf>
    <xf numFmtId="0" fontId="2" fillId="4" borderId="30" xfId="0" applyFont="1" applyFill="1" applyBorder="1" applyAlignment="1">
      <alignment horizontal="center"/>
    </xf>
    <xf numFmtId="0" fontId="2" fillId="4" borderId="31" xfId="0" applyFont="1" applyFill="1" applyBorder="1" applyAlignment="1">
      <alignment horizontal="center"/>
    </xf>
    <xf numFmtId="0" fontId="0" fillId="3" borderId="32" xfId="0" applyFill="1" applyBorder="1" applyAlignment="1">
      <alignment horizontal="center" vertical="center"/>
    </xf>
    <xf numFmtId="0" fontId="0" fillId="3" borderId="0" xfId="0" applyFill="1" applyAlignment="1">
      <alignment horizontal="center" vertical="center"/>
    </xf>
    <xf numFmtId="0" fontId="1" fillId="9" borderId="8" xfId="0" applyFont="1" applyFill="1" applyBorder="1" applyAlignment="1">
      <alignment horizontal="left" vertical="top" wrapText="1"/>
    </xf>
    <xf numFmtId="0" fontId="1" fillId="9" borderId="7" xfId="0" applyFont="1" applyFill="1" applyBorder="1" applyAlignment="1">
      <alignment horizontal="left" vertical="top" wrapText="1"/>
    </xf>
    <xf numFmtId="0" fontId="1" fillId="9" borderId="9" xfId="0" applyFont="1" applyFill="1" applyBorder="1" applyAlignment="1">
      <alignment horizontal="left" vertical="top" wrapText="1"/>
    </xf>
    <xf numFmtId="0" fontId="1" fillId="9" borderId="10" xfId="0" applyFont="1" applyFill="1" applyBorder="1" applyAlignment="1">
      <alignment horizontal="left" vertical="top" wrapText="1"/>
    </xf>
    <xf numFmtId="0" fontId="1" fillId="9" borderId="0" xfId="0" applyFont="1" applyFill="1" applyAlignment="1">
      <alignment horizontal="left" vertical="top" wrapText="1"/>
    </xf>
    <xf numFmtId="0" fontId="1" fillId="9" borderId="6" xfId="0" applyFont="1" applyFill="1" applyBorder="1" applyAlignment="1">
      <alignment horizontal="left" vertical="top" wrapText="1"/>
    </xf>
    <xf numFmtId="0" fontId="1" fillId="9" borderId="7" xfId="0" applyFont="1" applyFill="1" applyBorder="1" applyAlignment="1">
      <alignment horizontal="center"/>
    </xf>
    <xf numFmtId="0" fontId="1" fillId="9" borderId="9" xfId="0" applyFont="1" applyFill="1" applyBorder="1" applyAlignment="1">
      <alignment horizontal="center"/>
    </xf>
    <xf numFmtId="0" fontId="20" fillId="10" borderId="4" xfId="0" applyFont="1" applyFill="1" applyBorder="1" applyAlignment="1">
      <alignment horizontal="center"/>
    </xf>
    <xf numFmtId="0" fontId="16" fillId="9" borderId="2" xfId="0" applyFont="1" applyFill="1" applyBorder="1" applyAlignment="1">
      <alignment horizontal="right"/>
    </xf>
    <xf numFmtId="0" fontId="16" fillId="9" borderId="16" xfId="0" applyFont="1" applyFill="1" applyBorder="1" applyAlignment="1">
      <alignment horizontal="right"/>
    </xf>
    <xf numFmtId="0" fontId="0" fillId="0" borderId="17" xfId="0" applyBorder="1"/>
  </cellXfs>
  <cellStyles count="4">
    <cellStyle name="Normal" xfId="0" builtinId="0"/>
    <cellStyle name="Normal 2" xfId="1" xr:uid="{00000000-0005-0000-0000-000001000000}"/>
    <cellStyle name="Normal 3" xfId="3" xr:uid="{00000000-0005-0000-0000-000002000000}"/>
    <cellStyle name="Normal_Jacket and coat  SPEC TEMPLATE" xfId="2" xr:uid="{00000000-0005-0000-0000-000003000000}"/>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006100"/>
      </font>
      <fill>
        <patternFill>
          <bgColor rgb="FFC6EFCE"/>
        </patternFill>
      </fill>
    </dxf>
    <dxf>
      <fill>
        <patternFill>
          <bgColor rgb="FFFFC000"/>
        </patternFill>
      </fill>
    </dxf>
  </dxfs>
  <tableStyles count="0" defaultTableStyle="TableStyleMedium2" defaultPivotStyle="PivotStyleLight16"/>
  <colors>
    <mruColors>
      <color rgb="FFFFFFCC"/>
      <color rgb="FFFFFF99"/>
      <color rgb="FFFFFFFF"/>
      <color rgb="FFFF3399"/>
      <color rgb="FF3B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4.tmp"/><Relationship Id="rId2" Type="http://schemas.openxmlformats.org/officeDocument/2006/relationships/image" Target="../media/image53.tmp"/><Relationship Id="rId1" Type="http://schemas.openxmlformats.org/officeDocument/2006/relationships/image" Target="../media/image52.tmp"/><Relationship Id="rId4" Type="http://schemas.openxmlformats.org/officeDocument/2006/relationships/image" Target="../media/image55.tmp"/></Relationships>
</file>

<file path=xl/drawings/_rels/drawing11.xml.rels><?xml version="1.0" encoding="UTF-8" standalone="yes"?>
<Relationships xmlns="http://schemas.openxmlformats.org/package/2006/relationships"><Relationship Id="rId8" Type="http://schemas.openxmlformats.org/officeDocument/2006/relationships/image" Target="../media/image63.png"/><Relationship Id="rId3" Type="http://schemas.openxmlformats.org/officeDocument/2006/relationships/image" Target="../media/image58.png"/><Relationship Id="rId7" Type="http://schemas.openxmlformats.org/officeDocument/2006/relationships/image" Target="../media/image62.tmp"/><Relationship Id="rId12" Type="http://schemas.openxmlformats.org/officeDocument/2006/relationships/image" Target="../media/image67.png"/><Relationship Id="rId2" Type="http://schemas.openxmlformats.org/officeDocument/2006/relationships/image" Target="../media/image57.png"/><Relationship Id="rId1" Type="http://schemas.openxmlformats.org/officeDocument/2006/relationships/image" Target="../media/image56.png"/><Relationship Id="rId6" Type="http://schemas.openxmlformats.org/officeDocument/2006/relationships/image" Target="../media/image61.tmp"/><Relationship Id="rId11" Type="http://schemas.openxmlformats.org/officeDocument/2006/relationships/image" Target="../media/image66.png"/><Relationship Id="rId5" Type="http://schemas.openxmlformats.org/officeDocument/2006/relationships/image" Target="../media/image60.tmp"/><Relationship Id="rId10" Type="http://schemas.openxmlformats.org/officeDocument/2006/relationships/image" Target="../media/image65.png"/><Relationship Id="rId4" Type="http://schemas.openxmlformats.org/officeDocument/2006/relationships/image" Target="../media/image59.png"/><Relationship Id="rId9" Type="http://schemas.openxmlformats.org/officeDocument/2006/relationships/image" Target="../media/image6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s>
</file>

<file path=xl/drawings/_rels/drawing5.xml.rels><?xml version="1.0" encoding="UTF-8" standalone="yes"?>
<Relationships xmlns="http://schemas.openxmlformats.org/package/2006/relationships"><Relationship Id="rId8" Type="http://schemas.openxmlformats.org/officeDocument/2006/relationships/image" Target="../media/image32.jpeg"/><Relationship Id="rId3" Type="http://schemas.openxmlformats.org/officeDocument/2006/relationships/image" Target="../media/image27.jpeg"/><Relationship Id="rId7" Type="http://schemas.openxmlformats.org/officeDocument/2006/relationships/image" Target="../media/image31.jpeg"/><Relationship Id="rId2" Type="http://schemas.openxmlformats.org/officeDocument/2006/relationships/image" Target="../media/image26.jpeg"/><Relationship Id="rId1" Type="http://schemas.openxmlformats.org/officeDocument/2006/relationships/image" Target="../media/image25.jpeg"/><Relationship Id="rId6" Type="http://schemas.openxmlformats.org/officeDocument/2006/relationships/image" Target="../media/image30.jpeg"/><Relationship Id="rId11" Type="http://schemas.openxmlformats.org/officeDocument/2006/relationships/image" Target="../media/image35.png"/><Relationship Id="rId5" Type="http://schemas.openxmlformats.org/officeDocument/2006/relationships/image" Target="../media/image29.jpeg"/><Relationship Id="rId10" Type="http://schemas.openxmlformats.org/officeDocument/2006/relationships/image" Target="../media/image34.png"/><Relationship Id="rId4" Type="http://schemas.openxmlformats.org/officeDocument/2006/relationships/image" Target="../media/image28.jpeg"/><Relationship Id="rId9" Type="http://schemas.openxmlformats.org/officeDocument/2006/relationships/image" Target="../media/image33.jpeg"/></Relationships>
</file>

<file path=xl/drawings/_rels/drawing6.xml.rels><?xml version="1.0" encoding="UTF-8" standalone="yes"?>
<Relationships xmlns="http://schemas.openxmlformats.org/package/2006/relationships"><Relationship Id="rId8" Type="http://schemas.openxmlformats.org/officeDocument/2006/relationships/image" Target="../media/image43.jpeg"/><Relationship Id="rId3" Type="http://schemas.openxmlformats.org/officeDocument/2006/relationships/image" Target="../media/image38.jpeg"/><Relationship Id="rId7" Type="http://schemas.openxmlformats.org/officeDocument/2006/relationships/image" Target="../media/image42.jpeg"/><Relationship Id="rId2" Type="http://schemas.openxmlformats.org/officeDocument/2006/relationships/image" Target="../media/image37.jpeg"/><Relationship Id="rId1" Type="http://schemas.openxmlformats.org/officeDocument/2006/relationships/image" Target="../media/image36.jpeg"/><Relationship Id="rId6" Type="http://schemas.openxmlformats.org/officeDocument/2006/relationships/image" Target="../media/image41.jpeg"/><Relationship Id="rId5" Type="http://schemas.openxmlformats.org/officeDocument/2006/relationships/image" Target="../media/image40.jpeg"/><Relationship Id="rId4" Type="http://schemas.openxmlformats.org/officeDocument/2006/relationships/image" Target="../media/image39.jpeg"/><Relationship Id="rId9" Type="http://schemas.openxmlformats.org/officeDocument/2006/relationships/image" Target="../media/image4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7.tmp"/><Relationship Id="rId7" Type="http://schemas.openxmlformats.org/officeDocument/2006/relationships/image" Target="../media/image51.tmp"/><Relationship Id="rId2" Type="http://schemas.openxmlformats.org/officeDocument/2006/relationships/image" Target="../media/image46.tmp"/><Relationship Id="rId1" Type="http://schemas.openxmlformats.org/officeDocument/2006/relationships/image" Target="../media/image45.tmp"/><Relationship Id="rId6" Type="http://schemas.openxmlformats.org/officeDocument/2006/relationships/image" Target="../media/image50.tmp"/><Relationship Id="rId5" Type="http://schemas.openxmlformats.org/officeDocument/2006/relationships/image" Target="../media/image49.tmp"/><Relationship Id="rId4" Type="http://schemas.openxmlformats.org/officeDocument/2006/relationships/image" Target="../media/image48.tm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116727</xdr:rowOff>
    </xdr:from>
    <xdr:to>
      <xdr:col>11</xdr:col>
      <xdr:colOff>228787</xdr:colOff>
      <xdr:row>28</xdr:row>
      <xdr:rowOff>137606</xdr:rowOff>
    </xdr:to>
    <xdr:pic>
      <xdr:nvPicPr>
        <xdr:cNvPr id="3" name="Picture 2">
          <a:extLst>
            <a:ext uri="{FF2B5EF4-FFF2-40B4-BE49-F238E27FC236}">
              <a16:creationId xmlns:a16="http://schemas.microsoft.com/office/drawing/2014/main" id="{7DC04410-F7B0-0526-CABA-26B26D5A5BDB}"/>
            </a:ext>
          </a:extLst>
        </xdr:cNvPr>
        <xdr:cNvPicPr>
          <a:picLocks noChangeAspect="1"/>
        </xdr:cNvPicPr>
      </xdr:nvPicPr>
      <xdr:blipFill>
        <a:blip xmlns:r="http://schemas.openxmlformats.org/officeDocument/2006/relationships" r:embed="rId1"/>
        <a:stretch>
          <a:fillRect/>
        </a:stretch>
      </xdr:blipFill>
      <xdr:spPr>
        <a:xfrm>
          <a:off x="0" y="1947021"/>
          <a:ext cx="5841066" cy="28783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152401</xdr:colOff>
      <xdr:row>43</xdr:row>
      <xdr:rowOff>0</xdr:rowOff>
    </xdr:from>
    <xdr:to>
      <xdr:col>12</xdr:col>
      <xdr:colOff>1543</xdr:colOff>
      <xdr:row>85</xdr:row>
      <xdr:rowOff>76200</xdr:rowOff>
    </xdr:to>
    <xdr:sp macro="" textlink="">
      <xdr:nvSpPr>
        <xdr:cNvPr id="2" name="TextBox 1">
          <a:extLst>
            <a:ext uri="{FF2B5EF4-FFF2-40B4-BE49-F238E27FC236}">
              <a16:creationId xmlns:a16="http://schemas.microsoft.com/office/drawing/2014/main" id="{C66E4177-31FB-49FD-8E27-BD420C53E871}"/>
            </a:ext>
          </a:extLst>
        </xdr:cNvPr>
        <xdr:cNvSpPr txBox="1"/>
      </xdr:nvSpPr>
      <xdr:spPr>
        <a:xfrm>
          <a:off x="152401" y="7086600"/>
          <a:ext cx="6440442" cy="6877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MEASUREMENTS</a:t>
          </a:r>
        </a:p>
        <a:p>
          <a:r>
            <a:rPr lang="en-GB" sz="1100" b="0" i="0"/>
            <a:t>Measurements recorded from supplier. </a:t>
          </a:r>
        </a:p>
        <a:p>
          <a:r>
            <a:rPr lang="en-GB" sz="1100" b="0" i="0"/>
            <a:t>Ensure</a:t>
          </a:r>
          <a:r>
            <a:rPr lang="en-GB" sz="1100" b="0" i="0" baseline="0"/>
            <a:t> that measurements are kept within tolerance of graded spec</a:t>
          </a:r>
          <a:r>
            <a:rPr lang="en-GB" sz="1100" b="0" i="0"/>
            <a:t>. </a:t>
          </a:r>
          <a:endParaRPr lang="en-GB" sz="1100" b="1" i="0"/>
        </a:p>
        <a:p>
          <a:endParaRPr lang="en-GB" sz="1100" i="0"/>
        </a:p>
        <a:p>
          <a:r>
            <a:rPr lang="en-GB" sz="1100" b="1"/>
            <a:t>BARCODE/LABELLING </a:t>
          </a:r>
        </a:p>
        <a:p>
          <a:r>
            <a:rPr lang="en-GB" sz="1100"/>
            <a:t>Barcode: approved</a:t>
          </a:r>
        </a:p>
        <a:p>
          <a:r>
            <a:rPr lang="en-GB" sz="1100"/>
            <a:t>Swing ticket :</a:t>
          </a:r>
          <a:r>
            <a:rPr lang="en-GB" sz="1100" baseline="0"/>
            <a:t> approved</a:t>
          </a:r>
          <a:endParaRPr lang="en-GB" sz="1100"/>
        </a:p>
        <a:p>
          <a:endParaRPr lang="en-GB" sz="1100"/>
        </a:p>
        <a:p>
          <a:r>
            <a:rPr lang="en-GB" sz="1100" b="1"/>
            <a:t>CARE LABEL </a:t>
          </a:r>
        </a:p>
        <a:p>
          <a:r>
            <a:rPr lang="en-GB" sz="1100">
              <a:solidFill>
                <a:srgbClr val="FF0000"/>
              </a:solidFill>
            </a:rPr>
            <a:t>19.12.24:</a:t>
          </a:r>
          <a:r>
            <a:rPr lang="en-GB" sz="1100" baseline="0">
              <a:solidFill>
                <a:srgbClr val="FF0000"/>
              </a:solidFill>
            </a:rPr>
            <a:t> Care label now rejected. Please see revised care label wording for all colourways</a:t>
          </a:r>
          <a:endParaRPr lang="en-GB" sz="1100">
            <a:solidFill>
              <a:srgbClr val="FF0000"/>
            </a:solidFill>
          </a:endParaRPr>
        </a:p>
        <a:p>
          <a:endParaRPr lang="en-GB" sz="1100"/>
        </a:p>
        <a:p>
          <a:r>
            <a:rPr lang="en-GB" sz="1100" b="1"/>
            <a:t>MAKE/CONSTRUCTION</a:t>
          </a:r>
        </a:p>
        <a:p>
          <a:r>
            <a:rPr lang="en-GB" sz="1100"/>
            <a:t>Make:</a:t>
          </a:r>
          <a:r>
            <a:rPr lang="en-GB" sz="1100" baseline="0"/>
            <a:t> </a:t>
          </a:r>
        </a:p>
        <a:p>
          <a:r>
            <a:rPr lang="en-GB" sz="1100" baseline="0"/>
            <a:t>- The back neck labels attachment is neater than other colourways.</a:t>
          </a:r>
        </a:p>
        <a:p>
          <a:endParaRPr lang="en-GB" sz="1100"/>
        </a:p>
        <a:p>
          <a:r>
            <a:rPr lang="en-GB" sz="1100"/>
            <a:t>Construction: approved </a:t>
          </a:r>
        </a:p>
        <a:p>
          <a:endParaRPr lang="en-GB" sz="1100"/>
        </a:p>
        <a:p>
          <a:r>
            <a:rPr lang="en-GB" sz="1100" b="1"/>
            <a:t>TRIMS </a:t>
          </a:r>
        </a:p>
        <a:p>
          <a:r>
            <a:rPr lang="en-GB" sz="1100" b="0"/>
            <a:t>- Drawcord</a:t>
          </a:r>
          <a:r>
            <a:rPr lang="en-GB" sz="1100" b="0" baseline="0"/>
            <a:t> finish is approved</a:t>
          </a:r>
        </a:p>
        <a:p>
          <a:r>
            <a:rPr lang="en-GB" sz="1100" b="0" baseline="0"/>
            <a:t>- Papaya/black print on black ground: Approved</a:t>
          </a:r>
          <a:endParaRPr lang="en-GB" sz="1100" b="0"/>
        </a:p>
        <a:p>
          <a:endParaRPr lang="en-GB" sz="1100" b="1"/>
        </a:p>
        <a:p>
          <a:r>
            <a:rPr lang="en-GB" sz="1100" b="1"/>
            <a:t>TESTING</a:t>
          </a:r>
          <a:r>
            <a:rPr lang="en-GB" sz="1100" b="1" baseline="0"/>
            <a:t> </a:t>
          </a:r>
        </a:p>
        <a:p>
          <a:r>
            <a:rPr lang="en-GB" sz="1100"/>
            <a:t>Print durability and appearance afer wash test results have been approved.</a:t>
          </a:r>
        </a:p>
        <a:p>
          <a:endParaRPr lang="en-GB" sz="1100"/>
        </a:p>
        <a:p>
          <a:r>
            <a:rPr lang="en-GB" sz="1100" b="1"/>
            <a:t>PACKAGING </a:t>
          </a:r>
        </a:p>
        <a:p>
          <a:r>
            <a:rPr lang="en-GB" sz="1100" b="0"/>
            <a:t>- Polybag approved </a:t>
          </a:r>
        </a:p>
        <a:p>
          <a:r>
            <a:rPr lang="en-GB" sz="1100"/>
            <a:t>- Folding method to</a:t>
          </a:r>
          <a:r>
            <a:rPr lang="en-GB" sz="1100" baseline="0"/>
            <a:t> be as per illustrated in email dated 17/12/24 to avoid print cracking.</a:t>
          </a:r>
          <a:endParaRPr lang="en-GB" sz="1100"/>
        </a:p>
        <a:p>
          <a:endParaRPr lang="en-GB" sz="1100"/>
        </a:p>
        <a:p>
          <a:r>
            <a:rPr lang="en-GB" sz="1100" b="1" baseline="0">
              <a:solidFill>
                <a:srgbClr val="FF0000"/>
              </a:solidFill>
            </a:rPr>
            <a:t>19.12.24 BLACK COLOURWAY PENDING REVISED CARE LABEL</a:t>
          </a:r>
        </a:p>
        <a:p>
          <a:endParaRPr lang="en-GB" sz="1100" b="1">
            <a:solidFill>
              <a:srgbClr val="FF0000"/>
            </a:solidFill>
          </a:endParaRPr>
        </a:p>
        <a:p>
          <a:r>
            <a:rPr lang="en-GB" sz="1100" b="1">
              <a:solidFill>
                <a:srgbClr val="FF0000"/>
              </a:solidFill>
            </a:rPr>
            <a:t>PLEASE</a:t>
          </a:r>
          <a:r>
            <a:rPr lang="en-GB" sz="1100" b="1" baseline="0">
              <a:solidFill>
                <a:srgbClr val="FF0000"/>
              </a:solidFill>
            </a:rPr>
            <a:t> SEND AQL REPORT </a:t>
          </a:r>
          <a:endParaRPr lang="en-GB" sz="1100" b="1">
            <a:solidFill>
              <a:srgbClr val="FF0000"/>
            </a:solidFill>
          </a:endParaRPr>
        </a:p>
      </xdr:txBody>
    </xdr:sp>
    <xdr:clientData/>
  </xdr:twoCellAnchor>
  <xdr:twoCellAnchor editAs="oneCell">
    <xdr:from>
      <xdr:col>0</xdr:col>
      <xdr:colOff>152400</xdr:colOff>
      <xdr:row>24</xdr:row>
      <xdr:rowOff>14697</xdr:rowOff>
    </xdr:from>
    <xdr:to>
      <xdr:col>4</xdr:col>
      <xdr:colOff>238125</xdr:colOff>
      <xdr:row>42</xdr:row>
      <xdr:rowOff>66865</xdr:rowOff>
    </xdr:to>
    <xdr:pic>
      <xdr:nvPicPr>
        <xdr:cNvPr id="11" name="Picture 10">
          <a:extLst>
            <a:ext uri="{FF2B5EF4-FFF2-40B4-BE49-F238E27FC236}">
              <a16:creationId xmlns:a16="http://schemas.microsoft.com/office/drawing/2014/main" id="{A4C5DAEE-62D7-5D63-D6E5-52AEAC250195}"/>
            </a:ext>
          </a:extLst>
        </xdr:cNvPr>
        <xdr:cNvPicPr>
          <a:picLocks noChangeAspect="1"/>
        </xdr:cNvPicPr>
      </xdr:nvPicPr>
      <xdr:blipFill>
        <a:blip xmlns:r="http://schemas.openxmlformats.org/officeDocument/2006/relationships" r:embed="rId1"/>
        <a:stretch>
          <a:fillRect/>
        </a:stretch>
      </xdr:blipFill>
      <xdr:spPr>
        <a:xfrm>
          <a:off x="152400" y="4024722"/>
          <a:ext cx="2600325" cy="2966818"/>
        </a:xfrm>
        <a:prstGeom prst="rect">
          <a:avLst/>
        </a:prstGeom>
      </xdr:spPr>
    </xdr:pic>
    <xdr:clientData/>
  </xdr:twoCellAnchor>
  <xdr:twoCellAnchor editAs="oneCell">
    <xdr:from>
      <xdr:col>0</xdr:col>
      <xdr:colOff>0</xdr:colOff>
      <xdr:row>6</xdr:row>
      <xdr:rowOff>6350</xdr:rowOff>
    </xdr:from>
    <xdr:to>
      <xdr:col>2</xdr:col>
      <xdr:colOff>466725</xdr:colOff>
      <xdr:row>22</xdr:row>
      <xdr:rowOff>44450</xdr:rowOff>
    </xdr:to>
    <xdr:pic>
      <xdr:nvPicPr>
        <xdr:cNvPr id="13" name="Picture 12">
          <a:extLst>
            <a:ext uri="{FF2B5EF4-FFF2-40B4-BE49-F238E27FC236}">
              <a16:creationId xmlns:a16="http://schemas.microsoft.com/office/drawing/2014/main" id="{EED68C23-AAB2-C683-05D2-0DEA0D6B4E79}"/>
            </a:ext>
          </a:extLst>
        </xdr:cNvPr>
        <xdr:cNvPicPr>
          <a:picLocks noChangeAspect="1"/>
        </xdr:cNvPicPr>
      </xdr:nvPicPr>
      <xdr:blipFill>
        <a:blip xmlns:r="http://schemas.openxmlformats.org/officeDocument/2006/relationships" r:embed="rId2"/>
        <a:stretch>
          <a:fillRect/>
        </a:stretch>
      </xdr:blipFill>
      <xdr:spPr>
        <a:xfrm>
          <a:off x="0" y="977900"/>
          <a:ext cx="1933575" cy="2752725"/>
        </a:xfrm>
        <a:prstGeom prst="rect">
          <a:avLst/>
        </a:prstGeom>
      </xdr:spPr>
    </xdr:pic>
    <xdr:clientData/>
  </xdr:twoCellAnchor>
  <xdr:twoCellAnchor editAs="oneCell">
    <xdr:from>
      <xdr:col>2</xdr:col>
      <xdr:colOff>463550</xdr:colOff>
      <xdr:row>6</xdr:row>
      <xdr:rowOff>6350</xdr:rowOff>
    </xdr:from>
    <xdr:to>
      <xdr:col>6</xdr:col>
      <xdr:colOff>38100</xdr:colOff>
      <xdr:row>22</xdr:row>
      <xdr:rowOff>40724</xdr:rowOff>
    </xdr:to>
    <xdr:pic>
      <xdr:nvPicPr>
        <xdr:cNvPr id="15" name="Picture 14">
          <a:extLst>
            <a:ext uri="{FF2B5EF4-FFF2-40B4-BE49-F238E27FC236}">
              <a16:creationId xmlns:a16="http://schemas.microsoft.com/office/drawing/2014/main" id="{433FCFD1-22D4-9C86-46CA-BD7B3854A611}"/>
            </a:ext>
          </a:extLst>
        </xdr:cNvPr>
        <xdr:cNvPicPr>
          <a:picLocks noChangeAspect="1"/>
        </xdr:cNvPicPr>
      </xdr:nvPicPr>
      <xdr:blipFill>
        <a:blip xmlns:r="http://schemas.openxmlformats.org/officeDocument/2006/relationships" r:embed="rId3"/>
        <a:stretch>
          <a:fillRect/>
        </a:stretch>
      </xdr:blipFill>
      <xdr:spPr>
        <a:xfrm>
          <a:off x="1930400" y="977900"/>
          <a:ext cx="1879600" cy="2748999"/>
        </a:xfrm>
        <a:prstGeom prst="rect">
          <a:avLst/>
        </a:prstGeom>
      </xdr:spPr>
    </xdr:pic>
    <xdr:clientData/>
  </xdr:twoCellAnchor>
  <xdr:twoCellAnchor editAs="oneCell">
    <xdr:from>
      <xdr:col>5</xdr:col>
      <xdr:colOff>47625</xdr:colOff>
      <xdr:row>24</xdr:row>
      <xdr:rowOff>28575</xdr:rowOff>
    </xdr:from>
    <xdr:to>
      <xdr:col>11</xdr:col>
      <xdr:colOff>349417</xdr:colOff>
      <xdr:row>42</xdr:row>
      <xdr:rowOff>133505</xdr:rowOff>
    </xdr:to>
    <xdr:pic>
      <xdr:nvPicPr>
        <xdr:cNvPr id="17" name="Picture 16">
          <a:extLst>
            <a:ext uri="{FF2B5EF4-FFF2-40B4-BE49-F238E27FC236}">
              <a16:creationId xmlns:a16="http://schemas.microsoft.com/office/drawing/2014/main" id="{DAB9492E-206A-7886-916C-5C4EFDBC39D1}"/>
            </a:ext>
          </a:extLst>
        </xdr:cNvPr>
        <xdr:cNvPicPr>
          <a:picLocks noChangeAspect="1"/>
        </xdr:cNvPicPr>
      </xdr:nvPicPr>
      <xdr:blipFill>
        <a:blip xmlns:r="http://schemas.openxmlformats.org/officeDocument/2006/relationships" r:embed="rId4"/>
        <a:stretch>
          <a:fillRect/>
        </a:stretch>
      </xdr:blipFill>
      <xdr:spPr>
        <a:xfrm>
          <a:off x="3295650" y="4038600"/>
          <a:ext cx="3254542" cy="3019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608762</xdr:colOff>
      <xdr:row>3</xdr:row>
      <xdr:rowOff>123740</xdr:rowOff>
    </xdr:to>
    <xdr:pic>
      <xdr:nvPicPr>
        <xdr:cNvPr id="2" name="Picture 1">
          <a:extLst>
            <a:ext uri="{FF2B5EF4-FFF2-40B4-BE49-F238E27FC236}">
              <a16:creationId xmlns:a16="http://schemas.microsoft.com/office/drawing/2014/main" id="{53BF7687-E1C1-95FA-AC44-1199FEF78DDB}"/>
            </a:ext>
          </a:extLst>
        </xdr:cNvPr>
        <xdr:cNvPicPr>
          <a:picLocks noChangeAspect="1"/>
        </xdr:cNvPicPr>
      </xdr:nvPicPr>
      <xdr:blipFill>
        <a:blip xmlns:r="http://schemas.openxmlformats.org/officeDocument/2006/relationships" r:embed="rId1"/>
        <a:stretch>
          <a:fillRect/>
        </a:stretch>
      </xdr:blipFill>
      <xdr:spPr>
        <a:xfrm>
          <a:off x="609600" y="0"/>
          <a:ext cx="6704762" cy="676190"/>
        </a:xfrm>
        <a:prstGeom prst="rect">
          <a:avLst/>
        </a:prstGeom>
      </xdr:spPr>
    </xdr:pic>
    <xdr:clientData/>
  </xdr:twoCellAnchor>
  <xdr:twoCellAnchor editAs="oneCell">
    <xdr:from>
      <xdr:col>0</xdr:col>
      <xdr:colOff>0</xdr:colOff>
      <xdr:row>8</xdr:row>
      <xdr:rowOff>81616</xdr:rowOff>
    </xdr:from>
    <xdr:to>
      <xdr:col>3</xdr:col>
      <xdr:colOff>304533</xdr:colOff>
      <xdr:row>42</xdr:row>
      <xdr:rowOff>9499</xdr:rowOff>
    </xdr:to>
    <xdr:pic>
      <xdr:nvPicPr>
        <xdr:cNvPr id="3" name="Picture 2">
          <a:extLst>
            <a:ext uri="{FF2B5EF4-FFF2-40B4-BE49-F238E27FC236}">
              <a16:creationId xmlns:a16="http://schemas.microsoft.com/office/drawing/2014/main" id="{C7A97563-809C-A4DD-91C7-44D5EB5951C5}"/>
            </a:ext>
          </a:extLst>
        </xdr:cNvPr>
        <xdr:cNvPicPr>
          <a:picLocks noChangeAspect="1"/>
        </xdr:cNvPicPr>
      </xdr:nvPicPr>
      <xdr:blipFill>
        <a:blip xmlns:r="http://schemas.openxmlformats.org/officeDocument/2006/relationships" r:embed="rId2"/>
        <a:stretch>
          <a:fillRect/>
        </a:stretch>
      </xdr:blipFill>
      <xdr:spPr>
        <a:xfrm>
          <a:off x="0" y="1515969"/>
          <a:ext cx="2119886" cy="6023883"/>
        </a:xfrm>
        <a:prstGeom prst="rect">
          <a:avLst/>
        </a:prstGeom>
      </xdr:spPr>
    </xdr:pic>
    <xdr:clientData/>
  </xdr:twoCellAnchor>
  <xdr:twoCellAnchor editAs="oneCell">
    <xdr:from>
      <xdr:col>4</xdr:col>
      <xdr:colOff>374715</xdr:colOff>
      <xdr:row>9</xdr:row>
      <xdr:rowOff>54348</xdr:rowOff>
    </xdr:from>
    <xdr:to>
      <xdr:col>8</xdr:col>
      <xdr:colOff>220004</xdr:colOff>
      <xdr:row>39</xdr:row>
      <xdr:rowOff>73586</xdr:rowOff>
    </xdr:to>
    <xdr:pic>
      <xdr:nvPicPr>
        <xdr:cNvPr id="5" name="Picture 4">
          <a:extLst>
            <a:ext uri="{FF2B5EF4-FFF2-40B4-BE49-F238E27FC236}">
              <a16:creationId xmlns:a16="http://schemas.microsoft.com/office/drawing/2014/main" id="{62295DE1-B500-1D96-2D04-9772287EF975}"/>
            </a:ext>
          </a:extLst>
        </xdr:cNvPr>
        <xdr:cNvPicPr>
          <a:picLocks noChangeAspect="1"/>
        </xdr:cNvPicPr>
      </xdr:nvPicPr>
      <xdr:blipFill>
        <a:blip xmlns:r="http://schemas.openxmlformats.org/officeDocument/2006/relationships" r:embed="rId3"/>
        <a:stretch>
          <a:fillRect/>
        </a:stretch>
      </xdr:blipFill>
      <xdr:spPr>
        <a:xfrm>
          <a:off x="2825068" y="1802466"/>
          <a:ext cx="2295642" cy="5846296"/>
        </a:xfrm>
        <a:prstGeom prst="rect">
          <a:avLst/>
        </a:prstGeom>
      </xdr:spPr>
    </xdr:pic>
    <xdr:clientData/>
  </xdr:twoCellAnchor>
  <xdr:twoCellAnchor editAs="oneCell">
    <xdr:from>
      <xdr:col>8</xdr:col>
      <xdr:colOff>607965</xdr:colOff>
      <xdr:row>9</xdr:row>
      <xdr:rowOff>81223</xdr:rowOff>
    </xdr:from>
    <xdr:to>
      <xdr:col>12</xdr:col>
      <xdr:colOff>352844</xdr:colOff>
      <xdr:row>40</xdr:row>
      <xdr:rowOff>161345</xdr:rowOff>
    </xdr:to>
    <xdr:pic>
      <xdr:nvPicPr>
        <xdr:cNvPr id="6" name="Picture 5">
          <a:extLst>
            <a:ext uri="{FF2B5EF4-FFF2-40B4-BE49-F238E27FC236}">
              <a16:creationId xmlns:a16="http://schemas.microsoft.com/office/drawing/2014/main" id="{A1F8AA78-5162-FDE0-58EF-6B1705EB083C}"/>
            </a:ext>
          </a:extLst>
        </xdr:cNvPr>
        <xdr:cNvPicPr>
          <a:picLocks noChangeAspect="1"/>
        </xdr:cNvPicPr>
      </xdr:nvPicPr>
      <xdr:blipFill>
        <a:blip xmlns:r="http://schemas.openxmlformats.org/officeDocument/2006/relationships" r:embed="rId4"/>
        <a:stretch>
          <a:fillRect/>
        </a:stretch>
      </xdr:blipFill>
      <xdr:spPr>
        <a:xfrm>
          <a:off x="5509719" y="1785697"/>
          <a:ext cx="2195757" cy="5951087"/>
        </a:xfrm>
        <a:prstGeom prst="rect">
          <a:avLst/>
        </a:prstGeom>
      </xdr:spPr>
    </xdr:pic>
    <xdr:clientData/>
  </xdr:twoCellAnchor>
  <xdr:twoCellAnchor editAs="oneCell">
    <xdr:from>
      <xdr:col>0</xdr:col>
      <xdr:colOff>164913</xdr:colOff>
      <xdr:row>29</xdr:row>
      <xdr:rowOff>47998</xdr:rowOff>
    </xdr:from>
    <xdr:to>
      <xdr:col>3</xdr:col>
      <xdr:colOff>143708</xdr:colOff>
      <xdr:row>37</xdr:row>
      <xdr:rowOff>156882</xdr:rowOff>
    </xdr:to>
    <xdr:pic>
      <xdr:nvPicPr>
        <xdr:cNvPr id="7" name="Picture 6">
          <a:extLst>
            <a:ext uri="{FF2B5EF4-FFF2-40B4-BE49-F238E27FC236}">
              <a16:creationId xmlns:a16="http://schemas.microsoft.com/office/drawing/2014/main" id="{9B6DEC09-A344-1DB0-4A1B-9C5091716AC3}"/>
            </a:ext>
          </a:extLst>
        </xdr:cNvPr>
        <xdr:cNvPicPr>
          <a:picLocks noChangeAspect="1"/>
        </xdr:cNvPicPr>
      </xdr:nvPicPr>
      <xdr:blipFill>
        <a:blip xmlns:r="http://schemas.openxmlformats.org/officeDocument/2006/relationships" r:embed="rId5"/>
        <a:stretch>
          <a:fillRect/>
        </a:stretch>
      </xdr:blipFill>
      <xdr:spPr>
        <a:xfrm>
          <a:off x="164913" y="5247527"/>
          <a:ext cx="1794148" cy="1543237"/>
        </a:xfrm>
        <a:prstGeom prst="rect">
          <a:avLst/>
        </a:prstGeom>
      </xdr:spPr>
    </xdr:pic>
    <xdr:clientData/>
  </xdr:twoCellAnchor>
  <xdr:twoCellAnchor editAs="oneCell">
    <xdr:from>
      <xdr:col>0</xdr:col>
      <xdr:colOff>142501</xdr:colOff>
      <xdr:row>26</xdr:row>
      <xdr:rowOff>134470</xdr:rowOff>
    </xdr:from>
    <xdr:to>
      <xdr:col>3</xdr:col>
      <xdr:colOff>145676</xdr:colOff>
      <xdr:row>29</xdr:row>
      <xdr:rowOff>3009</xdr:rowOff>
    </xdr:to>
    <xdr:pic>
      <xdr:nvPicPr>
        <xdr:cNvPr id="11" name="Picture 10">
          <a:extLst>
            <a:ext uri="{FF2B5EF4-FFF2-40B4-BE49-F238E27FC236}">
              <a16:creationId xmlns:a16="http://schemas.microsoft.com/office/drawing/2014/main" id="{E82643F5-26FB-064F-16AF-A4F6D48CE0CB}"/>
            </a:ext>
          </a:extLst>
        </xdr:cNvPr>
        <xdr:cNvPicPr>
          <a:picLocks noChangeAspect="1"/>
        </xdr:cNvPicPr>
      </xdr:nvPicPr>
      <xdr:blipFill>
        <a:blip xmlns:r="http://schemas.openxmlformats.org/officeDocument/2006/relationships" r:embed="rId6"/>
        <a:stretch>
          <a:fillRect/>
        </a:stretch>
      </xdr:blipFill>
      <xdr:spPr>
        <a:xfrm>
          <a:off x="142501" y="4796117"/>
          <a:ext cx="1818528" cy="406421"/>
        </a:xfrm>
        <a:prstGeom prst="rect">
          <a:avLst/>
        </a:prstGeom>
      </xdr:spPr>
    </xdr:pic>
    <xdr:clientData/>
  </xdr:twoCellAnchor>
  <xdr:twoCellAnchor>
    <xdr:from>
      <xdr:col>0</xdr:col>
      <xdr:colOff>164914</xdr:colOff>
      <xdr:row>37</xdr:row>
      <xdr:rowOff>59205</xdr:rowOff>
    </xdr:from>
    <xdr:to>
      <xdr:col>3</xdr:col>
      <xdr:colOff>139327</xdr:colOff>
      <xdr:row>39</xdr:row>
      <xdr:rowOff>134471</xdr:rowOff>
    </xdr:to>
    <xdr:sp macro="" textlink="">
      <xdr:nvSpPr>
        <xdr:cNvPr id="12" name="TextBox 11">
          <a:extLst>
            <a:ext uri="{FF2B5EF4-FFF2-40B4-BE49-F238E27FC236}">
              <a16:creationId xmlns:a16="http://schemas.microsoft.com/office/drawing/2014/main" id="{A30A88A2-7A04-973C-A2DF-A0C1904523AA}"/>
            </a:ext>
          </a:extLst>
        </xdr:cNvPr>
        <xdr:cNvSpPr txBox="1"/>
      </xdr:nvSpPr>
      <xdr:spPr>
        <a:xfrm>
          <a:off x="164914" y="6693087"/>
          <a:ext cx="1789766" cy="4338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kern="1200"/>
            <a:t>REMOVE TRIM BEFORE WASHING</a:t>
          </a:r>
        </a:p>
      </xdr:txBody>
    </xdr:sp>
    <xdr:clientData/>
  </xdr:twoCellAnchor>
  <xdr:twoCellAnchor editAs="oneCell">
    <xdr:from>
      <xdr:col>4</xdr:col>
      <xdr:colOff>493058</xdr:colOff>
      <xdr:row>25</xdr:row>
      <xdr:rowOff>47999</xdr:rowOff>
    </xdr:from>
    <xdr:to>
      <xdr:col>7</xdr:col>
      <xdr:colOff>526676</xdr:colOff>
      <xdr:row>39</xdr:row>
      <xdr:rowOff>11180</xdr:rowOff>
    </xdr:to>
    <xdr:pic>
      <xdr:nvPicPr>
        <xdr:cNvPr id="14" name="Picture 13">
          <a:extLst>
            <a:ext uri="{FF2B5EF4-FFF2-40B4-BE49-F238E27FC236}">
              <a16:creationId xmlns:a16="http://schemas.microsoft.com/office/drawing/2014/main" id="{D2702D4F-4EA2-EEB5-8AF8-5D734F25EA8E}"/>
            </a:ext>
          </a:extLst>
        </xdr:cNvPr>
        <xdr:cNvPicPr>
          <a:picLocks noChangeAspect="1"/>
        </xdr:cNvPicPr>
      </xdr:nvPicPr>
      <xdr:blipFill>
        <a:blip xmlns:r="http://schemas.openxmlformats.org/officeDocument/2006/relationships" r:embed="rId7"/>
        <a:stretch>
          <a:fillRect/>
        </a:stretch>
      </xdr:blipFill>
      <xdr:spPr>
        <a:xfrm>
          <a:off x="2913529" y="4530352"/>
          <a:ext cx="1848971" cy="2473299"/>
        </a:xfrm>
        <a:prstGeom prst="rect">
          <a:avLst/>
        </a:prstGeom>
      </xdr:spPr>
    </xdr:pic>
    <xdr:clientData/>
  </xdr:twoCellAnchor>
  <xdr:twoCellAnchor editAs="oneCell">
    <xdr:from>
      <xdr:col>9</xdr:col>
      <xdr:colOff>27267</xdr:colOff>
      <xdr:row>25</xdr:row>
      <xdr:rowOff>11206</xdr:rowOff>
    </xdr:from>
    <xdr:to>
      <xdr:col>12</xdr:col>
      <xdr:colOff>134470</xdr:colOff>
      <xdr:row>39</xdr:row>
      <xdr:rowOff>71626</xdr:rowOff>
    </xdr:to>
    <xdr:pic>
      <xdr:nvPicPr>
        <xdr:cNvPr id="16" name="Picture 15">
          <a:extLst>
            <a:ext uri="{FF2B5EF4-FFF2-40B4-BE49-F238E27FC236}">
              <a16:creationId xmlns:a16="http://schemas.microsoft.com/office/drawing/2014/main" id="{7E9FE7EA-E4CE-47B5-9905-2B0E576A2266}"/>
            </a:ext>
          </a:extLst>
        </xdr:cNvPr>
        <xdr:cNvPicPr>
          <a:picLocks noChangeAspect="1"/>
        </xdr:cNvPicPr>
      </xdr:nvPicPr>
      <xdr:blipFill>
        <a:blip xmlns:r="http://schemas.openxmlformats.org/officeDocument/2006/relationships" r:embed="rId7"/>
        <a:stretch>
          <a:fillRect/>
        </a:stretch>
      </xdr:blipFill>
      <xdr:spPr>
        <a:xfrm>
          <a:off x="5473326" y="4493559"/>
          <a:ext cx="1922556" cy="2570538"/>
        </a:xfrm>
        <a:prstGeom prst="rect">
          <a:avLst/>
        </a:prstGeom>
      </xdr:spPr>
    </xdr:pic>
    <xdr:clientData/>
  </xdr:twoCellAnchor>
  <xdr:twoCellAnchor editAs="oneCell">
    <xdr:from>
      <xdr:col>1</xdr:col>
      <xdr:colOff>29882</xdr:colOff>
      <xdr:row>3</xdr:row>
      <xdr:rowOff>179295</xdr:rowOff>
    </xdr:from>
    <xdr:to>
      <xdr:col>12</xdr:col>
      <xdr:colOff>26056</xdr:colOff>
      <xdr:row>7</xdr:row>
      <xdr:rowOff>116270</xdr:rowOff>
    </xdr:to>
    <xdr:pic>
      <xdr:nvPicPr>
        <xdr:cNvPr id="4" name="Picture 3">
          <a:extLst>
            <a:ext uri="{FF2B5EF4-FFF2-40B4-BE49-F238E27FC236}">
              <a16:creationId xmlns:a16="http://schemas.microsoft.com/office/drawing/2014/main" id="{DC636475-C15B-43DC-9587-0032358E7757}"/>
            </a:ext>
          </a:extLst>
        </xdr:cNvPr>
        <xdr:cNvPicPr>
          <a:picLocks noChangeAspect="1"/>
        </xdr:cNvPicPr>
      </xdr:nvPicPr>
      <xdr:blipFill>
        <a:blip xmlns:r="http://schemas.openxmlformats.org/officeDocument/2006/relationships" r:embed="rId1"/>
        <a:stretch>
          <a:fillRect/>
        </a:stretch>
      </xdr:blipFill>
      <xdr:spPr>
        <a:xfrm>
          <a:off x="642470" y="739589"/>
          <a:ext cx="6734645" cy="684034"/>
        </a:xfrm>
        <a:prstGeom prst="rect">
          <a:avLst/>
        </a:prstGeom>
      </xdr:spPr>
    </xdr:pic>
    <xdr:clientData/>
  </xdr:twoCellAnchor>
  <xdr:twoCellAnchor editAs="oneCell">
    <xdr:from>
      <xdr:col>0</xdr:col>
      <xdr:colOff>0</xdr:colOff>
      <xdr:row>8</xdr:row>
      <xdr:rowOff>22281</xdr:rowOff>
    </xdr:from>
    <xdr:to>
      <xdr:col>4</xdr:col>
      <xdr:colOff>114179</xdr:colOff>
      <xdr:row>42</xdr:row>
      <xdr:rowOff>100263</xdr:rowOff>
    </xdr:to>
    <xdr:pic>
      <xdr:nvPicPr>
        <xdr:cNvPr id="8" name="Picture 7">
          <a:extLst>
            <a:ext uri="{FF2B5EF4-FFF2-40B4-BE49-F238E27FC236}">
              <a16:creationId xmlns:a16="http://schemas.microsoft.com/office/drawing/2014/main" id="{F8A75F45-A465-DBB1-DC3A-DC39BEED5363}"/>
            </a:ext>
          </a:extLst>
        </xdr:cNvPr>
        <xdr:cNvPicPr>
          <a:picLocks noChangeAspect="1"/>
        </xdr:cNvPicPr>
      </xdr:nvPicPr>
      <xdr:blipFill>
        <a:blip xmlns:r="http://schemas.openxmlformats.org/officeDocument/2006/relationships" r:embed="rId8"/>
        <a:stretch>
          <a:fillRect/>
        </a:stretch>
      </xdr:blipFill>
      <xdr:spPr>
        <a:xfrm>
          <a:off x="0" y="1537369"/>
          <a:ext cx="2565056" cy="6517105"/>
        </a:xfrm>
        <a:prstGeom prst="rect">
          <a:avLst/>
        </a:prstGeom>
      </xdr:spPr>
    </xdr:pic>
    <xdr:clientData/>
  </xdr:twoCellAnchor>
  <xdr:twoCellAnchor editAs="oneCell">
    <xdr:from>
      <xdr:col>4</xdr:col>
      <xdr:colOff>55704</xdr:colOff>
      <xdr:row>7</xdr:row>
      <xdr:rowOff>100263</xdr:rowOff>
    </xdr:from>
    <xdr:to>
      <xdr:col>12</xdr:col>
      <xdr:colOff>481386</xdr:colOff>
      <xdr:row>43</xdr:row>
      <xdr:rowOff>55702</xdr:rowOff>
    </xdr:to>
    <xdr:pic>
      <xdr:nvPicPr>
        <xdr:cNvPr id="9" name="Picture 8">
          <a:extLst>
            <a:ext uri="{FF2B5EF4-FFF2-40B4-BE49-F238E27FC236}">
              <a16:creationId xmlns:a16="http://schemas.microsoft.com/office/drawing/2014/main" id="{29A41362-E062-FED2-3404-4A1E24E5A4C1}"/>
            </a:ext>
          </a:extLst>
        </xdr:cNvPr>
        <xdr:cNvPicPr>
          <a:picLocks noChangeAspect="1"/>
        </xdr:cNvPicPr>
      </xdr:nvPicPr>
      <xdr:blipFill>
        <a:blip xmlns:r="http://schemas.openxmlformats.org/officeDocument/2006/relationships" r:embed="rId9"/>
        <a:stretch>
          <a:fillRect/>
        </a:stretch>
      </xdr:blipFill>
      <xdr:spPr>
        <a:xfrm>
          <a:off x="2506581" y="1425965"/>
          <a:ext cx="5327437" cy="6773333"/>
        </a:xfrm>
        <a:prstGeom prst="rect">
          <a:avLst/>
        </a:prstGeom>
      </xdr:spPr>
    </xdr:pic>
    <xdr:clientData/>
  </xdr:twoCellAnchor>
  <xdr:twoCellAnchor editAs="oneCell">
    <xdr:from>
      <xdr:col>8</xdr:col>
      <xdr:colOff>244233</xdr:colOff>
      <xdr:row>8</xdr:row>
      <xdr:rowOff>0</xdr:rowOff>
    </xdr:from>
    <xdr:to>
      <xdr:col>12</xdr:col>
      <xdr:colOff>282049</xdr:colOff>
      <xdr:row>42</xdr:row>
      <xdr:rowOff>70094</xdr:rowOff>
    </xdr:to>
    <xdr:pic>
      <xdr:nvPicPr>
        <xdr:cNvPr id="10" name="Picture 9">
          <a:extLst>
            <a:ext uri="{FF2B5EF4-FFF2-40B4-BE49-F238E27FC236}">
              <a16:creationId xmlns:a16="http://schemas.microsoft.com/office/drawing/2014/main" id="{DAA22EB3-3A67-7B28-EAE6-EB95576FE2FE}"/>
            </a:ext>
          </a:extLst>
        </xdr:cNvPr>
        <xdr:cNvPicPr>
          <a:picLocks noChangeAspect="1"/>
        </xdr:cNvPicPr>
      </xdr:nvPicPr>
      <xdr:blipFill>
        <a:blip xmlns:r="http://schemas.openxmlformats.org/officeDocument/2006/relationships" r:embed="rId10"/>
        <a:stretch>
          <a:fillRect/>
        </a:stretch>
      </xdr:blipFill>
      <xdr:spPr>
        <a:xfrm>
          <a:off x="5128848" y="1465385"/>
          <a:ext cx="2480124" cy="6297978"/>
        </a:xfrm>
        <a:prstGeom prst="rect">
          <a:avLst/>
        </a:prstGeom>
      </xdr:spPr>
    </xdr:pic>
    <xdr:clientData/>
  </xdr:twoCellAnchor>
  <xdr:twoCellAnchor editAs="oneCell">
    <xdr:from>
      <xdr:col>0</xdr:col>
      <xdr:colOff>0</xdr:colOff>
      <xdr:row>7</xdr:row>
      <xdr:rowOff>167786</xdr:rowOff>
    </xdr:from>
    <xdr:to>
      <xdr:col>4</xdr:col>
      <xdr:colOff>114542</xdr:colOff>
      <xdr:row>41</xdr:row>
      <xdr:rowOff>167787</xdr:rowOff>
    </xdr:to>
    <xdr:pic>
      <xdr:nvPicPr>
        <xdr:cNvPr id="13" name="Picture 12">
          <a:extLst>
            <a:ext uri="{FF2B5EF4-FFF2-40B4-BE49-F238E27FC236}">
              <a16:creationId xmlns:a16="http://schemas.microsoft.com/office/drawing/2014/main" id="{16C41244-97F6-6747-C5CC-89034FAB8DDF}"/>
            </a:ext>
          </a:extLst>
        </xdr:cNvPr>
        <xdr:cNvPicPr>
          <a:picLocks noChangeAspect="1"/>
        </xdr:cNvPicPr>
      </xdr:nvPicPr>
      <xdr:blipFill>
        <a:blip xmlns:r="http://schemas.openxmlformats.org/officeDocument/2006/relationships" r:embed="rId11"/>
        <a:stretch>
          <a:fillRect/>
        </a:stretch>
      </xdr:blipFill>
      <xdr:spPr>
        <a:xfrm>
          <a:off x="0" y="1449998"/>
          <a:ext cx="2556850" cy="6227885"/>
        </a:xfrm>
        <a:prstGeom prst="rect">
          <a:avLst/>
        </a:prstGeom>
      </xdr:spPr>
    </xdr:pic>
    <xdr:clientData/>
  </xdr:twoCellAnchor>
  <xdr:twoCellAnchor editAs="oneCell">
    <xdr:from>
      <xdr:col>4</xdr:col>
      <xdr:colOff>106728</xdr:colOff>
      <xdr:row>7</xdr:row>
      <xdr:rowOff>146538</xdr:rowOff>
    </xdr:from>
    <xdr:to>
      <xdr:col>7</xdr:col>
      <xdr:colOff>594150</xdr:colOff>
      <xdr:row>43</xdr:row>
      <xdr:rowOff>0</xdr:rowOff>
    </xdr:to>
    <xdr:pic>
      <xdr:nvPicPr>
        <xdr:cNvPr id="15" name="Picture 14">
          <a:extLst>
            <a:ext uri="{FF2B5EF4-FFF2-40B4-BE49-F238E27FC236}">
              <a16:creationId xmlns:a16="http://schemas.microsoft.com/office/drawing/2014/main" id="{06AC9725-89E4-F470-0B17-0E3E5D0AFFB3}"/>
            </a:ext>
          </a:extLst>
        </xdr:cNvPr>
        <xdr:cNvPicPr>
          <a:picLocks noChangeAspect="1"/>
        </xdr:cNvPicPr>
      </xdr:nvPicPr>
      <xdr:blipFill>
        <a:blip xmlns:r="http://schemas.openxmlformats.org/officeDocument/2006/relationships" r:embed="rId12"/>
        <a:stretch>
          <a:fillRect/>
        </a:stretch>
      </xdr:blipFill>
      <xdr:spPr>
        <a:xfrm>
          <a:off x="2549036" y="1428750"/>
          <a:ext cx="2319152" cy="64476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85045</xdr:colOff>
      <xdr:row>17</xdr:row>
      <xdr:rowOff>221117</xdr:rowOff>
    </xdr:from>
    <xdr:ext cx="2880179" cy="3282828"/>
    <xdr:pic>
      <xdr:nvPicPr>
        <xdr:cNvPr id="2" name="Picture 1">
          <a:extLst>
            <a:ext uri="{FF2B5EF4-FFF2-40B4-BE49-F238E27FC236}">
              <a16:creationId xmlns:a16="http://schemas.microsoft.com/office/drawing/2014/main" id="{E6AAD5AF-5B46-41E8-94CC-F34D3C08F398}"/>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85045" y="4424817"/>
          <a:ext cx="2880179" cy="32828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62366</xdr:colOff>
      <xdr:row>37</xdr:row>
      <xdr:rowOff>107724</xdr:rowOff>
    </xdr:from>
    <xdr:to>
      <xdr:col>3</xdr:col>
      <xdr:colOff>816429</xdr:colOff>
      <xdr:row>37</xdr:row>
      <xdr:rowOff>555626</xdr:rowOff>
    </xdr:to>
    <xdr:sp macro="" textlink="">
      <xdr:nvSpPr>
        <xdr:cNvPr id="3" name="TextBox 2">
          <a:extLst>
            <a:ext uri="{FF2B5EF4-FFF2-40B4-BE49-F238E27FC236}">
              <a16:creationId xmlns:a16="http://schemas.microsoft.com/office/drawing/2014/main" id="{A799837B-31F5-4B4F-9F69-783BD230E027}"/>
            </a:ext>
          </a:extLst>
        </xdr:cNvPr>
        <xdr:cNvSpPr txBox="1"/>
      </xdr:nvSpPr>
      <xdr:spPr>
        <a:xfrm>
          <a:off x="62366" y="10483624"/>
          <a:ext cx="3268663" cy="4479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wording</a:t>
          </a:r>
          <a:r>
            <a:rPr lang="en-GB" sz="1100" baseline="0"/>
            <a:t> tbc - test as below. use white label on light colours &amp; black label on dark colours </a:t>
          </a:r>
          <a:endParaRPr lang="en-GB" sz="1100"/>
        </a:p>
      </xdr:txBody>
    </xdr:sp>
    <xdr:clientData/>
  </xdr:twoCellAnchor>
  <xdr:oneCellAnchor>
    <xdr:from>
      <xdr:col>0</xdr:col>
      <xdr:colOff>376833</xdr:colOff>
      <xdr:row>34</xdr:row>
      <xdr:rowOff>30205</xdr:rowOff>
    </xdr:from>
    <xdr:ext cx="2514688" cy="924930"/>
    <xdr:pic>
      <xdr:nvPicPr>
        <xdr:cNvPr id="4" name="Picture 3">
          <a:extLst>
            <a:ext uri="{FF2B5EF4-FFF2-40B4-BE49-F238E27FC236}">
              <a16:creationId xmlns:a16="http://schemas.microsoft.com/office/drawing/2014/main" id="{D7730E7E-2D59-447D-82CC-2A2FE4F075C3}"/>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rot="16200000">
          <a:off x="1171712" y="8753976"/>
          <a:ext cx="924930" cy="251468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1588</xdr:colOff>
      <xdr:row>12</xdr:row>
      <xdr:rowOff>90488</xdr:rowOff>
    </xdr:from>
    <xdr:ext cx="3231696" cy="1022458"/>
    <xdr:pic>
      <xdr:nvPicPr>
        <xdr:cNvPr id="5" name="Picture 4">
          <a:extLst>
            <a:ext uri="{FF2B5EF4-FFF2-40B4-BE49-F238E27FC236}">
              <a16:creationId xmlns:a16="http://schemas.microsoft.com/office/drawing/2014/main" id="{EEE9ED51-81D0-4769-882B-F2D15C9B7098}"/>
            </a:ext>
          </a:extLst>
        </xdr:cNvPr>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3405188" y="2801938"/>
          <a:ext cx="3231696" cy="10224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311831</xdr:colOff>
      <xdr:row>7</xdr:row>
      <xdr:rowOff>96384</xdr:rowOff>
    </xdr:from>
    <xdr:ext cx="2778926" cy="969509"/>
    <xdr:pic>
      <xdr:nvPicPr>
        <xdr:cNvPr id="6" name="Picture 5">
          <a:extLst>
            <a:ext uri="{FF2B5EF4-FFF2-40B4-BE49-F238E27FC236}">
              <a16:creationId xmlns:a16="http://schemas.microsoft.com/office/drawing/2014/main" id="{D8C5CFAA-2340-428D-8859-92DE29F60D28}"/>
            </a:ext>
          </a:extLst>
        </xdr:cNvPr>
        <xdr:cNvPicPr>
          <a:picLocks noChangeAspect="1" noChangeArrowheads="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bwMode="auto">
        <a:xfrm>
          <a:off x="311831" y="1379084"/>
          <a:ext cx="2778926" cy="9695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133802</xdr:colOff>
      <xdr:row>12</xdr:row>
      <xdr:rowOff>78694</xdr:rowOff>
    </xdr:from>
    <xdr:to>
      <xdr:col>3</xdr:col>
      <xdr:colOff>774629</xdr:colOff>
      <xdr:row>15</xdr:row>
      <xdr:rowOff>203427</xdr:rowOff>
    </xdr:to>
    <xdr:pic>
      <xdr:nvPicPr>
        <xdr:cNvPr id="7" name="Picture 6">
          <a:extLst>
            <a:ext uri="{FF2B5EF4-FFF2-40B4-BE49-F238E27FC236}">
              <a16:creationId xmlns:a16="http://schemas.microsoft.com/office/drawing/2014/main" id="{F326A165-6E0B-4899-A369-3A2170BE3A6B}"/>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bwMode="auto">
        <a:xfrm>
          <a:off x="133802" y="2790144"/>
          <a:ext cx="3155427" cy="981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720045</xdr:colOff>
      <xdr:row>29</xdr:row>
      <xdr:rowOff>62366</xdr:rowOff>
    </xdr:from>
    <xdr:to>
      <xdr:col>2</xdr:col>
      <xdr:colOff>711218</xdr:colOff>
      <xdr:row>32</xdr:row>
      <xdr:rowOff>204828</xdr:rowOff>
    </xdr:to>
    <xdr:pic>
      <xdr:nvPicPr>
        <xdr:cNvPr id="8" name="Picture 7">
          <a:extLst>
            <a:ext uri="{FF2B5EF4-FFF2-40B4-BE49-F238E27FC236}">
              <a16:creationId xmlns:a16="http://schemas.microsoft.com/office/drawing/2014/main" id="{63331C96-BA63-4B9C-92C0-A42496DAA471}"/>
            </a:ext>
          </a:extLst>
        </xdr:cNvPr>
        <xdr:cNvPicPr>
          <a:picLocks noChangeAspect="1"/>
        </xdr:cNvPicPr>
      </xdr:nvPicPr>
      <xdr:blipFill>
        <a:blip xmlns:r="http://schemas.openxmlformats.org/officeDocument/2006/relationships" r:embed="rId6"/>
        <a:stretch>
          <a:fillRect/>
        </a:stretch>
      </xdr:blipFill>
      <xdr:spPr>
        <a:xfrm>
          <a:off x="720045" y="8152266"/>
          <a:ext cx="1667573" cy="999712"/>
        </a:xfrm>
        <a:prstGeom prst="rect">
          <a:avLst/>
        </a:prstGeom>
      </xdr:spPr>
    </xdr:pic>
    <xdr:clientData/>
  </xdr:twoCellAnchor>
  <xdr:twoCellAnchor editAs="oneCell">
    <xdr:from>
      <xdr:col>0</xdr:col>
      <xdr:colOff>88901</xdr:colOff>
      <xdr:row>47</xdr:row>
      <xdr:rowOff>12700</xdr:rowOff>
    </xdr:from>
    <xdr:to>
      <xdr:col>3</xdr:col>
      <xdr:colOff>495301</xdr:colOff>
      <xdr:row>51</xdr:row>
      <xdr:rowOff>326910</xdr:rowOff>
    </xdr:to>
    <xdr:pic>
      <xdr:nvPicPr>
        <xdr:cNvPr id="9" name="Picture 8">
          <a:extLst>
            <a:ext uri="{FF2B5EF4-FFF2-40B4-BE49-F238E27FC236}">
              <a16:creationId xmlns:a16="http://schemas.microsoft.com/office/drawing/2014/main" id="{8323399F-7DD1-4D57-817D-5D30257B54B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88901" y="13563600"/>
          <a:ext cx="2921000" cy="219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436205</xdr:colOff>
      <xdr:row>14</xdr:row>
      <xdr:rowOff>55686</xdr:rowOff>
    </xdr:from>
    <xdr:to>
      <xdr:col>1</xdr:col>
      <xdr:colOff>2469004</xdr:colOff>
      <xdr:row>14</xdr:row>
      <xdr:rowOff>846261</xdr:rowOff>
    </xdr:to>
    <xdr:pic>
      <xdr:nvPicPr>
        <xdr:cNvPr id="2" name="Picture 1">
          <a:extLst>
            <a:ext uri="{FF2B5EF4-FFF2-40B4-BE49-F238E27FC236}">
              <a16:creationId xmlns:a16="http://schemas.microsoft.com/office/drawing/2014/main" id="{1B02EBB4-55E7-4ECB-BB93-68DB58F08CE3}"/>
            </a:ext>
          </a:extLst>
        </xdr:cNvPr>
        <xdr:cNvPicPr>
          <a:picLocks noChangeAspect="1"/>
        </xdr:cNvPicPr>
      </xdr:nvPicPr>
      <xdr:blipFill>
        <a:blip xmlns:r="http://schemas.openxmlformats.org/officeDocument/2006/relationships" r:embed="rId1"/>
        <a:stretch>
          <a:fillRect/>
        </a:stretch>
      </xdr:blipFill>
      <xdr:spPr>
        <a:xfrm rot="16200000">
          <a:off x="1501817" y="10705824"/>
          <a:ext cx="787400" cy="2918624"/>
        </a:xfrm>
        <a:prstGeom prst="rect">
          <a:avLst/>
        </a:prstGeom>
      </xdr:spPr>
    </xdr:pic>
    <xdr:clientData/>
  </xdr:twoCellAnchor>
  <xdr:twoCellAnchor editAs="oneCell">
    <xdr:from>
      <xdr:col>0</xdr:col>
      <xdr:colOff>97691</xdr:colOff>
      <xdr:row>5</xdr:row>
      <xdr:rowOff>0</xdr:rowOff>
    </xdr:from>
    <xdr:to>
      <xdr:col>1</xdr:col>
      <xdr:colOff>2790579</xdr:colOff>
      <xdr:row>5</xdr:row>
      <xdr:rowOff>1077818</xdr:rowOff>
    </xdr:to>
    <xdr:pic>
      <xdr:nvPicPr>
        <xdr:cNvPr id="3" name="Picture 2">
          <a:extLst>
            <a:ext uri="{FF2B5EF4-FFF2-40B4-BE49-F238E27FC236}">
              <a16:creationId xmlns:a16="http://schemas.microsoft.com/office/drawing/2014/main" id="{23E1FE2B-944F-4986-8D79-8B1C1C33C60A}"/>
            </a:ext>
          </a:extLst>
        </xdr:cNvPr>
        <xdr:cNvPicPr>
          <a:picLocks noChangeAspect="1"/>
        </xdr:cNvPicPr>
      </xdr:nvPicPr>
      <xdr:blipFill>
        <a:blip xmlns:r="http://schemas.openxmlformats.org/officeDocument/2006/relationships" r:embed="rId2"/>
        <a:stretch>
          <a:fillRect/>
        </a:stretch>
      </xdr:blipFill>
      <xdr:spPr>
        <a:xfrm>
          <a:off x="97691" y="793750"/>
          <a:ext cx="3578713" cy="1080993"/>
        </a:xfrm>
        <a:prstGeom prst="rect">
          <a:avLst/>
        </a:prstGeom>
      </xdr:spPr>
    </xdr:pic>
    <xdr:clientData/>
  </xdr:twoCellAnchor>
  <xdr:twoCellAnchor editAs="oneCell">
    <xdr:from>
      <xdr:col>0</xdr:col>
      <xdr:colOff>425452</xdr:colOff>
      <xdr:row>13</xdr:row>
      <xdr:rowOff>22722</xdr:rowOff>
    </xdr:from>
    <xdr:to>
      <xdr:col>1</xdr:col>
      <xdr:colOff>2435715</xdr:colOff>
      <xdr:row>13</xdr:row>
      <xdr:rowOff>874838</xdr:rowOff>
    </xdr:to>
    <xdr:pic>
      <xdr:nvPicPr>
        <xdr:cNvPr id="4" name="Picture 3">
          <a:extLst>
            <a:ext uri="{FF2B5EF4-FFF2-40B4-BE49-F238E27FC236}">
              <a16:creationId xmlns:a16="http://schemas.microsoft.com/office/drawing/2014/main" id="{C9B8AF73-C064-4DFE-8D7C-3E97D81B616E}"/>
            </a:ext>
          </a:extLst>
        </xdr:cNvPr>
        <xdr:cNvPicPr>
          <a:picLocks noChangeAspect="1"/>
        </xdr:cNvPicPr>
      </xdr:nvPicPr>
      <xdr:blipFill>
        <a:blip xmlns:r="http://schemas.openxmlformats.org/officeDocument/2006/relationships" r:embed="rId3"/>
        <a:stretch>
          <a:fillRect/>
        </a:stretch>
      </xdr:blipFill>
      <xdr:spPr>
        <a:xfrm rot="16200000">
          <a:off x="1445851" y="9778273"/>
          <a:ext cx="852116" cy="2892913"/>
        </a:xfrm>
        <a:prstGeom prst="rect">
          <a:avLst/>
        </a:prstGeom>
      </xdr:spPr>
    </xdr:pic>
    <xdr:clientData/>
  </xdr:twoCellAnchor>
  <xdr:twoCellAnchor editAs="oneCell">
    <xdr:from>
      <xdr:col>0</xdr:col>
      <xdr:colOff>757731</xdr:colOff>
      <xdr:row>8</xdr:row>
      <xdr:rowOff>41598</xdr:rowOff>
    </xdr:from>
    <xdr:to>
      <xdr:col>1</xdr:col>
      <xdr:colOff>2201250</xdr:colOff>
      <xdr:row>8</xdr:row>
      <xdr:rowOff>829836</xdr:rowOff>
    </xdr:to>
    <xdr:pic>
      <xdr:nvPicPr>
        <xdr:cNvPr id="5" name="Picture 4">
          <a:extLst>
            <a:ext uri="{FF2B5EF4-FFF2-40B4-BE49-F238E27FC236}">
              <a16:creationId xmlns:a16="http://schemas.microsoft.com/office/drawing/2014/main" id="{11A7B025-3A9F-44A4-B316-A4F3017B079E}"/>
            </a:ext>
          </a:extLst>
        </xdr:cNvPr>
        <xdr:cNvPicPr>
          <a:picLocks noChangeAspect="1"/>
        </xdr:cNvPicPr>
      </xdr:nvPicPr>
      <xdr:blipFill>
        <a:blip xmlns:r="http://schemas.openxmlformats.org/officeDocument/2006/relationships" r:embed="rId4"/>
        <a:stretch>
          <a:fillRect/>
        </a:stretch>
      </xdr:blipFill>
      <xdr:spPr>
        <a:xfrm>
          <a:off x="757731" y="5743898"/>
          <a:ext cx="2329344" cy="785063"/>
        </a:xfrm>
        <a:prstGeom prst="rect">
          <a:avLst/>
        </a:prstGeom>
      </xdr:spPr>
    </xdr:pic>
    <xdr:clientData/>
  </xdr:twoCellAnchor>
  <xdr:twoCellAnchor editAs="oneCell">
    <xdr:from>
      <xdr:col>0</xdr:col>
      <xdr:colOff>151911</xdr:colOff>
      <xdr:row>7</xdr:row>
      <xdr:rowOff>39323</xdr:rowOff>
    </xdr:from>
    <xdr:to>
      <xdr:col>1</xdr:col>
      <xdr:colOff>2727323</xdr:colOff>
      <xdr:row>7</xdr:row>
      <xdr:rowOff>893027</xdr:rowOff>
    </xdr:to>
    <xdr:pic>
      <xdr:nvPicPr>
        <xdr:cNvPr id="6" name="Picture 5">
          <a:extLst>
            <a:ext uri="{FF2B5EF4-FFF2-40B4-BE49-F238E27FC236}">
              <a16:creationId xmlns:a16="http://schemas.microsoft.com/office/drawing/2014/main" id="{DE708803-E544-42B5-BC8F-927B971BFB89}"/>
            </a:ext>
          </a:extLst>
        </xdr:cNvPr>
        <xdr:cNvPicPr>
          <a:picLocks noChangeAspect="1"/>
        </xdr:cNvPicPr>
      </xdr:nvPicPr>
      <xdr:blipFill>
        <a:blip xmlns:r="http://schemas.openxmlformats.org/officeDocument/2006/relationships" r:embed="rId5"/>
        <a:stretch>
          <a:fillRect/>
        </a:stretch>
      </xdr:blipFill>
      <xdr:spPr>
        <a:xfrm>
          <a:off x="151911" y="4439873"/>
          <a:ext cx="3458062" cy="853704"/>
        </a:xfrm>
        <a:prstGeom prst="rect">
          <a:avLst/>
        </a:prstGeom>
      </xdr:spPr>
    </xdr:pic>
    <xdr:clientData/>
  </xdr:twoCellAnchor>
  <xdr:twoCellAnchor editAs="oneCell">
    <xdr:from>
      <xdr:col>0</xdr:col>
      <xdr:colOff>482844</xdr:colOff>
      <xdr:row>10</xdr:row>
      <xdr:rowOff>49825</xdr:rowOff>
    </xdr:from>
    <xdr:to>
      <xdr:col>1</xdr:col>
      <xdr:colOff>2121632</xdr:colOff>
      <xdr:row>10</xdr:row>
      <xdr:rowOff>961050</xdr:rowOff>
    </xdr:to>
    <xdr:pic>
      <xdr:nvPicPr>
        <xdr:cNvPr id="7" name="Picture 6">
          <a:extLst>
            <a:ext uri="{FF2B5EF4-FFF2-40B4-BE49-F238E27FC236}">
              <a16:creationId xmlns:a16="http://schemas.microsoft.com/office/drawing/2014/main" id="{1B6015B2-3185-4838-BB19-2EC0EEB48F9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482844" y="8069875"/>
          <a:ext cx="2524613" cy="914400"/>
        </a:xfrm>
        <a:prstGeom prst="rect">
          <a:avLst/>
        </a:prstGeom>
      </xdr:spPr>
    </xdr:pic>
    <xdr:clientData/>
  </xdr:twoCellAnchor>
  <xdr:twoCellAnchor editAs="oneCell">
    <xdr:from>
      <xdr:col>0</xdr:col>
      <xdr:colOff>63502</xdr:colOff>
      <xdr:row>11</xdr:row>
      <xdr:rowOff>33574</xdr:rowOff>
    </xdr:from>
    <xdr:to>
      <xdr:col>1</xdr:col>
      <xdr:colOff>2778617</xdr:colOff>
      <xdr:row>11</xdr:row>
      <xdr:rowOff>831121</xdr:rowOff>
    </xdr:to>
    <xdr:pic>
      <xdr:nvPicPr>
        <xdr:cNvPr id="8" name="Picture 7">
          <a:extLst>
            <a:ext uri="{FF2B5EF4-FFF2-40B4-BE49-F238E27FC236}">
              <a16:creationId xmlns:a16="http://schemas.microsoft.com/office/drawing/2014/main" id="{D3E80469-EE30-4814-8F86-E7D0F38C2468}"/>
            </a:ext>
          </a:extLst>
        </xdr:cNvPr>
        <xdr:cNvPicPr>
          <a:picLocks noChangeAspect="1"/>
        </xdr:cNvPicPr>
      </xdr:nvPicPr>
      <xdr:blipFill>
        <a:blip xmlns:r="http://schemas.openxmlformats.org/officeDocument/2006/relationships" r:embed="rId7"/>
        <a:stretch>
          <a:fillRect/>
        </a:stretch>
      </xdr:blipFill>
      <xdr:spPr>
        <a:xfrm rot="16200000">
          <a:off x="1465199" y="7744127"/>
          <a:ext cx="794372" cy="3597765"/>
        </a:xfrm>
        <a:prstGeom prst="rect">
          <a:avLst/>
        </a:prstGeom>
      </xdr:spPr>
    </xdr:pic>
    <xdr:clientData/>
  </xdr:twoCellAnchor>
  <xdr:twoCellAnchor editAs="oneCell">
    <xdr:from>
      <xdr:col>0</xdr:col>
      <xdr:colOff>44450</xdr:colOff>
      <xdr:row>9</xdr:row>
      <xdr:rowOff>32729</xdr:rowOff>
    </xdr:from>
    <xdr:to>
      <xdr:col>1</xdr:col>
      <xdr:colOff>2236505</xdr:colOff>
      <xdr:row>9</xdr:row>
      <xdr:rowOff>905852</xdr:rowOff>
    </xdr:to>
    <xdr:pic>
      <xdr:nvPicPr>
        <xdr:cNvPr id="9" name="Picture 8">
          <a:extLst>
            <a:ext uri="{FF2B5EF4-FFF2-40B4-BE49-F238E27FC236}">
              <a16:creationId xmlns:a16="http://schemas.microsoft.com/office/drawing/2014/main" id="{46250BD6-1F9A-4400-AB42-AE48044B76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rot="16200000">
          <a:off x="1145241" y="5745488"/>
          <a:ext cx="876298" cy="3077880"/>
        </a:xfrm>
        <a:prstGeom prst="rect">
          <a:avLst/>
        </a:prstGeom>
      </xdr:spPr>
    </xdr:pic>
    <xdr:clientData/>
  </xdr:twoCellAnchor>
  <xdr:twoCellAnchor editAs="oneCell">
    <xdr:from>
      <xdr:col>0</xdr:col>
      <xdr:colOff>360998</xdr:colOff>
      <xdr:row>12</xdr:row>
      <xdr:rowOff>24566</xdr:rowOff>
    </xdr:from>
    <xdr:to>
      <xdr:col>1</xdr:col>
      <xdr:colOff>2312132</xdr:colOff>
      <xdr:row>12</xdr:row>
      <xdr:rowOff>972691</xdr:rowOff>
    </xdr:to>
    <xdr:pic>
      <xdr:nvPicPr>
        <xdr:cNvPr id="10" name="Picture 9">
          <a:extLst>
            <a:ext uri="{FF2B5EF4-FFF2-40B4-BE49-F238E27FC236}">
              <a16:creationId xmlns:a16="http://schemas.microsoft.com/office/drawing/2014/main" id="{E717A9C7-182C-49B0-A0E4-E8AECECAA31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360998" y="10248066"/>
          <a:ext cx="2836959" cy="948125"/>
        </a:xfrm>
        <a:prstGeom prst="rect">
          <a:avLst/>
        </a:prstGeom>
      </xdr:spPr>
    </xdr:pic>
    <xdr:clientData/>
  </xdr:twoCellAnchor>
  <xdr:twoCellAnchor editAs="oneCell">
    <xdr:from>
      <xdr:col>0</xdr:col>
      <xdr:colOff>339482</xdr:colOff>
      <xdr:row>15</xdr:row>
      <xdr:rowOff>49457</xdr:rowOff>
    </xdr:from>
    <xdr:to>
      <xdr:col>1</xdr:col>
      <xdr:colOff>2486270</xdr:colOff>
      <xdr:row>15</xdr:row>
      <xdr:rowOff>847102</xdr:rowOff>
    </xdr:to>
    <xdr:pic>
      <xdr:nvPicPr>
        <xdr:cNvPr id="11" name="Picture 10">
          <a:extLst>
            <a:ext uri="{FF2B5EF4-FFF2-40B4-BE49-F238E27FC236}">
              <a16:creationId xmlns:a16="http://schemas.microsoft.com/office/drawing/2014/main" id="{96C48AE4-CBFE-4B2D-952E-85CC47C747BB}"/>
            </a:ext>
          </a:extLst>
        </xdr:cNvPr>
        <xdr:cNvPicPr>
          <a:picLocks noChangeAspect="1"/>
        </xdr:cNvPicPr>
      </xdr:nvPicPr>
      <xdr:blipFill>
        <a:blip xmlns:r="http://schemas.openxmlformats.org/officeDocument/2006/relationships" r:embed="rId10"/>
        <a:stretch>
          <a:fillRect/>
        </a:stretch>
      </xdr:blipFill>
      <xdr:spPr>
        <a:xfrm rot="16200000">
          <a:off x="1455379" y="11716110"/>
          <a:ext cx="800820" cy="3032613"/>
        </a:xfrm>
        <a:prstGeom prst="rect">
          <a:avLst/>
        </a:prstGeom>
      </xdr:spPr>
    </xdr:pic>
    <xdr:clientData/>
  </xdr:twoCellAnchor>
  <xdr:twoCellAnchor editAs="oneCell">
    <xdr:from>
      <xdr:col>0</xdr:col>
      <xdr:colOff>354138</xdr:colOff>
      <xdr:row>16</xdr:row>
      <xdr:rowOff>45989</xdr:rowOff>
    </xdr:from>
    <xdr:to>
      <xdr:col>1</xdr:col>
      <xdr:colOff>2545376</xdr:colOff>
      <xdr:row>16</xdr:row>
      <xdr:rowOff>790242</xdr:rowOff>
    </xdr:to>
    <xdr:pic>
      <xdr:nvPicPr>
        <xdr:cNvPr id="12" name="Picture 11">
          <a:extLst>
            <a:ext uri="{FF2B5EF4-FFF2-40B4-BE49-F238E27FC236}">
              <a16:creationId xmlns:a16="http://schemas.microsoft.com/office/drawing/2014/main" id="{49D78973-249E-4F3A-AEAC-23E03EA73A69}"/>
            </a:ext>
          </a:extLst>
        </xdr:cNvPr>
        <xdr:cNvPicPr>
          <a:picLocks noChangeAspect="1"/>
        </xdr:cNvPicPr>
      </xdr:nvPicPr>
      <xdr:blipFill>
        <a:blip xmlns:r="http://schemas.openxmlformats.org/officeDocument/2006/relationships" r:embed="rId11"/>
        <a:stretch>
          <a:fillRect/>
        </a:stretch>
      </xdr:blipFill>
      <xdr:spPr>
        <a:xfrm rot="16200000">
          <a:off x="1512606" y="10241321"/>
          <a:ext cx="747428" cy="3064363"/>
        </a:xfrm>
        <a:prstGeom prst="rect">
          <a:avLst/>
        </a:prstGeom>
      </xdr:spPr>
    </xdr:pic>
    <xdr:clientData/>
  </xdr:twoCellAnchor>
  <xdr:twoCellAnchor editAs="oneCell">
    <xdr:from>
      <xdr:col>0</xdr:col>
      <xdr:colOff>157529</xdr:colOff>
      <xdr:row>18</xdr:row>
      <xdr:rowOff>21982</xdr:rowOff>
    </xdr:from>
    <xdr:to>
      <xdr:col>1</xdr:col>
      <xdr:colOff>2669442</xdr:colOff>
      <xdr:row>18</xdr:row>
      <xdr:rowOff>1203082</xdr:rowOff>
    </xdr:to>
    <xdr:pic>
      <xdr:nvPicPr>
        <xdr:cNvPr id="14" name="Picture 13">
          <a:extLst>
            <a:ext uri="{FF2B5EF4-FFF2-40B4-BE49-F238E27FC236}">
              <a16:creationId xmlns:a16="http://schemas.microsoft.com/office/drawing/2014/main" id="{FCAADCE9-96B1-48CF-9DB9-1DCB60CD35A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157529" y="15903332"/>
          <a:ext cx="3394563" cy="1181100"/>
        </a:xfrm>
        <a:prstGeom prst="rect">
          <a:avLst/>
        </a:prstGeom>
      </xdr:spPr>
    </xdr:pic>
    <xdr:clientData/>
  </xdr:twoCellAnchor>
  <xdr:twoCellAnchor editAs="oneCell">
    <xdr:from>
      <xdr:col>1</xdr:col>
      <xdr:colOff>6350</xdr:colOff>
      <xdr:row>17</xdr:row>
      <xdr:rowOff>31750</xdr:rowOff>
    </xdr:from>
    <xdr:to>
      <xdr:col>1</xdr:col>
      <xdr:colOff>943023</xdr:colOff>
      <xdr:row>17</xdr:row>
      <xdr:rowOff>819190</xdr:rowOff>
    </xdr:to>
    <xdr:pic>
      <xdr:nvPicPr>
        <xdr:cNvPr id="16" name="Picture 15">
          <a:extLst>
            <a:ext uri="{FF2B5EF4-FFF2-40B4-BE49-F238E27FC236}">
              <a16:creationId xmlns:a16="http://schemas.microsoft.com/office/drawing/2014/main" id="{EC703113-0844-770F-7B34-888F4D3F27B8}"/>
            </a:ext>
          </a:extLst>
        </xdr:cNvPr>
        <xdr:cNvPicPr>
          <a:picLocks noChangeAspect="1"/>
        </xdr:cNvPicPr>
      </xdr:nvPicPr>
      <xdr:blipFill>
        <a:blip xmlns:r="http://schemas.openxmlformats.org/officeDocument/2006/relationships" r:embed="rId13"/>
        <a:stretch>
          <a:fillRect/>
        </a:stretch>
      </xdr:blipFill>
      <xdr:spPr>
        <a:xfrm>
          <a:off x="889000" y="12230100"/>
          <a:ext cx="933498" cy="787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25400</xdr:colOff>
      <xdr:row>6</xdr:row>
      <xdr:rowOff>114300</xdr:rowOff>
    </xdr:from>
    <xdr:to>
      <xdr:col>11</xdr:col>
      <xdr:colOff>431800</xdr:colOff>
      <xdr:row>69</xdr:row>
      <xdr:rowOff>19050</xdr:rowOff>
    </xdr:to>
    <xdr:sp macro="" textlink="">
      <xdr:nvSpPr>
        <xdr:cNvPr id="3" name="TextBox 2">
          <a:extLst>
            <a:ext uri="{FF2B5EF4-FFF2-40B4-BE49-F238E27FC236}">
              <a16:creationId xmlns:a16="http://schemas.microsoft.com/office/drawing/2014/main" id="{74735E12-B5DF-429B-8134-F0D0820795FF}"/>
            </a:ext>
          </a:extLst>
        </xdr:cNvPr>
        <xdr:cNvSpPr txBox="1"/>
      </xdr:nvSpPr>
      <xdr:spPr>
        <a:xfrm>
          <a:off x="25400" y="1066800"/>
          <a:ext cx="6896100" cy="1003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MEASUREMENTS</a:t>
          </a:r>
        </a:p>
        <a:p>
          <a:r>
            <a:rPr lang="en-GB" sz="1100" b="0">
              <a:solidFill>
                <a:schemeClr val="dk1"/>
              </a:solidFill>
              <a:effectLst/>
              <a:latin typeface="+mn-lt"/>
              <a:ea typeface="+mn-ea"/>
              <a:cs typeface="+mn-cs"/>
            </a:rPr>
            <a:t>-Reduce x-shoulder</a:t>
          </a:r>
          <a:r>
            <a:rPr lang="en-GB" sz="1100" b="0" baseline="0">
              <a:solidFill>
                <a:schemeClr val="dk1"/>
              </a:solidFill>
              <a:effectLst/>
              <a:latin typeface="+mn-lt"/>
              <a:ea typeface="+mn-ea"/>
              <a:cs typeface="+mn-cs"/>
            </a:rPr>
            <a:t> to finish 61cm.</a:t>
          </a:r>
        </a:p>
        <a:p>
          <a:r>
            <a:rPr lang="en-GB" sz="1100" b="0" baseline="0">
              <a:solidFill>
                <a:schemeClr val="dk1"/>
              </a:solidFill>
              <a:effectLst/>
              <a:latin typeface="+mn-lt"/>
              <a:ea typeface="+mn-ea"/>
              <a:cs typeface="+mn-cs"/>
            </a:rPr>
            <a:t>-Increase sleeve length to finish 61cm.</a:t>
          </a:r>
        </a:p>
        <a:p>
          <a:r>
            <a:rPr lang="en-GB" sz="1100" b="0">
              <a:solidFill>
                <a:schemeClr val="dk1"/>
              </a:solidFill>
              <a:effectLst/>
              <a:latin typeface="+mn-lt"/>
              <a:ea typeface="+mn-ea"/>
              <a:cs typeface="+mn-cs"/>
            </a:rPr>
            <a:t>- Increase hood height by 2cm to finish 42.5cm.</a:t>
          </a:r>
        </a:p>
        <a:p>
          <a:r>
            <a:rPr lang="en-GB" sz="1100">
              <a:solidFill>
                <a:schemeClr val="dk1"/>
              </a:solidFill>
              <a:effectLst/>
              <a:latin typeface="+mn-lt"/>
              <a:ea typeface="+mn-ea"/>
              <a:cs typeface="+mn-cs"/>
            </a:rPr>
            <a:t>-Add 1cm into the cuff depth to</a:t>
          </a:r>
          <a:r>
            <a:rPr lang="en-GB" sz="1100" baseline="0">
              <a:solidFill>
                <a:schemeClr val="dk1"/>
              </a:solidFill>
              <a:effectLst/>
              <a:latin typeface="+mn-lt"/>
              <a:ea typeface="+mn-ea"/>
              <a:cs typeface="+mn-cs"/>
            </a:rPr>
            <a:t> finish 7.5cm.</a:t>
          </a:r>
          <a:endParaRPr lang="en-GB">
            <a:effectLst/>
          </a:endParaRPr>
        </a:p>
        <a:p>
          <a:r>
            <a:rPr lang="en-GB" sz="1100">
              <a:solidFill>
                <a:schemeClr val="dk1"/>
              </a:solidFill>
              <a:effectLst/>
              <a:latin typeface="+mn-lt"/>
              <a:ea typeface="+mn-ea"/>
              <a:cs typeface="+mn-cs"/>
            </a:rPr>
            <a:t>-Increase cross over on hood by 1cm to finish 4cm.</a:t>
          </a:r>
          <a:endParaRPr lang="en-GB">
            <a:effectLst/>
          </a:endParaRPr>
        </a:p>
        <a:p>
          <a:r>
            <a:rPr lang="en-GB" sz="1100" b="1" baseline="0">
              <a:solidFill>
                <a:schemeClr val="dk1"/>
              </a:solidFill>
              <a:effectLst/>
              <a:latin typeface="+mn-lt"/>
              <a:ea typeface="+mn-ea"/>
              <a:cs typeface="+mn-cs"/>
            </a:rPr>
            <a:t>Please follow NEW REQ measurements.</a:t>
          </a:r>
        </a:p>
        <a:p>
          <a:endParaRPr lang="en-GB">
            <a:effectLst/>
          </a:endParaRPr>
        </a:p>
        <a:p>
          <a:r>
            <a:rPr lang="en-GB" sz="1100" b="1">
              <a:solidFill>
                <a:schemeClr val="dk1"/>
              </a:solidFill>
              <a:effectLst/>
              <a:latin typeface="+mn-lt"/>
              <a:ea typeface="+mn-ea"/>
              <a:cs typeface="+mn-cs"/>
            </a:rPr>
            <a:t>WORKMANSHIP/MAKE</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-Rib too light.</a:t>
          </a:r>
          <a:r>
            <a:rPr lang="en-GB" sz="1100" baseline="0">
              <a:solidFill>
                <a:schemeClr val="dk1"/>
              </a:solidFill>
              <a:effectLst/>
              <a:latin typeface="+mn-lt"/>
              <a:ea typeface="+mn-ea"/>
              <a:cs typeface="+mn-cs"/>
            </a:rPr>
            <a:t> Use chunky quality rib with good recovery.</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-Cuff rib quality to change : Submit a 2 by 2 rib quality ( we want a thicker chunkier cuff rib )</a:t>
          </a:r>
        </a:p>
        <a:p>
          <a:r>
            <a:rPr lang="en-GB" sz="1100">
              <a:solidFill>
                <a:schemeClr val="dk1"/>
              </a:solidFill>
              <a:effectLst/>
              <a:latin typeface="+mn-lt"/>
              <a:ea typeface="+mn-ea"/>
              <a:cs typeface="+mn-cs"/>
            </a:rPr>
            <a:t>-Hem rib to change to be self-fabric </a:t>
          </a:r>
        </a:p>
        <a:p>
          <a:r>
            <a:rPr lang="en-GB" sz="1100">
              <a:solidFill>
                <a:schemeClr val="dk1"/>
              </a:solidFill>
              <a:effectLst/>
              <a:latin typeface="+mn-lt"/>
              <a:ea typeface="+mn-ea"/>
              <a:cs typeface="+mn-cs"/>
            </a:rPr>
            <a:t>-Hood to be doubled.</a:t>
          </a:r>
          <a:r>
            <a:rPr lang="en-GB" sz="1100" baseline="0">
              <a:solidFill>
                <a:schemeClr val="dk1"/>
              </a:solidFill>
              <a:effectLst/>
              <a:latin typeface="+mn-lt"/>
              <a:ea typeface="+mn-ea"/>
              <a:cs typeface="+mn-cs"/>
            </a:rPr>
            <a:t> Use body fabric as lining.</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-Add into the hood height </a:t>
          </a:r>
        </a:p>
        <a:p>
          <a:r>
            <a:rPr lang="en-GB" sz="1100">
              <a:solidFill>
                <a:schemeClr val="dk1"/>
              </a:solidFill>
              <a:effectLst/>
              <a:latin typeface="+mn-lt"/>
              <a:ea typeface="+mn-ea"/>
              <a:cs typeface="+mn-cs"/>
            </a:rPr>
            <a:t>-Add into the hood overhead height -Increase volume of the hood.</a:t>
          </a:r>
          <a:r>
            <a:rPr lang="en-GB" sz="1100" baseline="0">
              <a:solidFill>
                <a:schemeClr val="dk1"/>
              </a:solidFill>
              <a:effectLst/>
              <a:latin typeface="+mn-lt"/>
              <a:ea typeface="+mn-ea"/>
              <a:cs typeface="+mn-cs"/>
            </a:rPr>
            <a:t> Refer to updated spec.</a:t>
          </a:r>
          <a:endParaRPr lang="en-GB" sz="1100">
            <a:solidFill>
              <a:schemeClr val="dk1"/>
            </a:solidFill>
            <a:effectLst/>
            <a:latin typeface="+mn-lt"/>
            <a:ea typeface="+mn-ea"/>
            <a:cs typeface="+mn-cs"/>
          </a:endParaRPr>
        </a:p>
        <a:p>
          <a:r>
            <a:rPr lang="en-GB" sz="1100" b="0" baseline="0">
              <a:solidFill>
                <a:schemeClr val="dk1"/>
              </a:solidFill>
              <a:effectLst/>
              <a:latin typeface="+mn-lt"/>
              <a:ea typeface="+mn-ea"/>
              <a:cs typeface="+mn-cs"/>
            </a:rPr>
            <a:t> </a:t>
          </a:r>
          <a:r>
            <a:rPr lang="en-GB" sz="1100" b="0">
              <a:solidFill>
                <a:schemeClr val="dk1"/>
              </a:solidFill>
              <a:effectLst/>
              <a:latin typeface="+mn-lt"/>
              <a:ea typeface="+mn-ea"/>
              <a:cs typeface="+mn-cs"/>
            </a:rPr>
            <a:t>- Ensure seams</a:t>
          </a:r>
          <a:r>
            <a:rPr lang="en-GB" sz="1100" b="0" baseline="0">
              <a:solidFill>
                <a:schemeClr val="dk1"/>
              </a:solidFill>
              <a:effectLst/>
              <a:latin typeface="+mn-lt"/>
              <a:ea typeface="+mn-ea"/>
              <a:cs typeface="+mn-cs"/>
            </a:rPr>
            <a:t> are finished neatly on the inside, please maintain clean overlocked edges as proto sample.</a:t>
          </a:r>
          <a:endParaRPr lang="en-GB">
            <a:effectLst/>
          </a:endParaRPr>
        </a:p>
        <a:p>
          <a:r>
            <a:rPr lang="en-GB" sz="1100" b="0" baseline="0">
              <a:solidFill>
                <a:schemeClr val="dk1"/>
              </a:solidFill>
              <a:effectLst/>
              <a:latin typeface="+mn-lt"/>
              <a:ea typeface="+mn-ea"/>
              <a:cs typeface="+mn-cs"/>
            </a:rPr>
            <a:t>- Ensure cutting blades must be sharp and checked before bulk sewing.</a:t>
          </a:r>
          <a:endParaRPr lang="en-GB">
            <a:effectLst/>
          </a:endParaRPr>
        </a:p>
        <a:p>
          <a:r>
            <a:rPr lang="en-GB" sz="1100" b="0" baseline="0">
              <a:solidFill>
                <a:schemeClr val="dk1"/>
              </a:solidFill>
              <a:effectLst/>
              <a:latin typeface="+mn-lt"/>
              <a:ea typeface="+mn-ea"/>
              <a:cs typeface="+mn-cs"/>
            </a:rPr>
            <a:t>- Please ensure armhole shape is a smooth curve.</a:t>
          </a:r>
        </a:p>
        <a:p>
          <a:r>
            <a:rPr lang="en-GB" sz="1100" b="0" baseline="0">
              <a:solidFill>
                <a:schemeClr val="dk1"/>
              </a:solidFill>
              <a:effectLst/>
              <a:latin typeface="+mn-lt"/>
              <a:ea typeface="+mn-ea"/>
              <a:cs typeface="+mn-cs"/>
            </a:rPr>
            <a:t>- Speed mark toggle is weak and not functional and secure. Improve adjuster mechanism.</a:t>
          </a:r>
          <a:endParaRPr lang="en-GB">
            <a:effectLst/>
          </a:endParaRPr>
        </a:p>
        <a:p>
          <a:r>
            <a:rPr lang="en-GB" sz="1100" b="0" baseline="0">
              <a:solidFill>
                <a:schemeClr val="dk1"/>
              </a:solidFill>
              <a:effectLst/>
              <a:latin typeface="+mn-lt"/>
              <a:ea typeface="+mn-ea"/>
              <a:cs typeface="+mn-cs"/>
            </a:rPr>
            <a:t>-  Ensure loose threads and thread ends are cut for clean finish.</a:t>
          </a:r>
        </a:p>
        <a:p>
          <a:endParaRPr lang="en-GB">
            <a:effectLst/>
          </a:endParaRPr>
        </a:p>
        <a:p>
          <a:r>
            <a:rPr lang="en-GB" sz="1100" b="1" baseline="0">
              <a:solidFill>
                <a:schemeClr val="dk1"/>
              </a:solidFill>
              <a:effectLst/>
              <a:latin typeface="+mn-lt"/>
              <a:ea typeface="+mn-ea"/>
              <a:cs typeface="+mn-cs"/>
            </a:rPr>
            <a:t>PRINTS PLACEMENTS AND SECURITY</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 Drop Reiss print down by 2cm on sleeve </a:t>
          </a:r>
          <a:endParaRPr lang="en-GB">
            <a:effectLst/>
          </a:endParaRPr>
        </a:p>
        <a:p>
          <a:r>
            <a:rPr lang="en-GB" sz="1100" b="0" baseline="0">
              <a:solidFill>
                <a:schemeClr val="dk1"/>
              </a:solidFill>
              <a:effectLst/>
              <a:latin typeface="+mn-lt"/>
              <a:ea typeface="+mn-ea"/>
              <a:cs typeface="+mn-cs"/>
            </a:rPr>
            <a:t>- Please ensure all the prints are straight and and in the correct position as per design details. </a:t>
          </a:r>
          <a:endParaRPr lang="en-GB">
            <a:effectLst/>
          </a:endParaRPr>
        </a:p>
        <a:p>
          <a:r>
            <a:rPr lang="en-GB" sz="1100" b="0" baseline="0">
              <a:solidFill>
                <a:schemeClr val="dk1"/>
              </a:solidFill>
              <a:effectLst/>
              <a:latin typeface="+mn-lt"/>
              <a:ea typeface="+mn-ea"/>
              <a:cs typeface="+mn-cs"/>
            </a:rPr>
            <a:t>- Ensure prints are smooth and secure with no craks as sample. Improve.</a:t>
          </a:r>
          <a:endParaRPr lang="en-GB">
            <a:effectLst/>
          </a:endParaRPr>
        </a:p>
        <a:p>
          <a:r>
            <a:rPr lang="en-GB" sz="1100" b="0" baseline="0">
              <a:solidFill>
                <a:schemeClr val="dk1"/>
              </a:solidFill>
              <a:effectLst/>
              <a:latin typeface="+mn-lt"/>
              <a:ea typeface="+mn-ea"/>
              <a:cs typeface="+mn-cs"/>
            </a:rPr>
            <a:t>- Ensure print edges are shape and neat.</a:t>
          </a:r>
          <a:r>
            <a:rPr lang="en-GB" sz="1100">
              <a:solidFill>
                <a:schemeClr val="dk1"/>
              </a:solidFill>
              <a:effectLst/>
              <a:latin typeface="+mn-lt"/>
              <a:ea typeface="+mn-ea"/>
              <a:cs typeface="+mn-cs"/>
            </a:rPr>
            <a:t> </a:t>
          </a:r>
        </a:p>
        <a:p>
          <a:endParaRPr lang="en-GB">
            <a:effectLst/>
          </a:endParaRPr>
        </a:p>
        <a:p>
          <a:r>
            <a:rPr lang="en-GB" sz="1100" b="1">
              <a:solidFill>
                <a:schemeClr val="dk1"/>
              </a:solidFill>
              <a:effectLst/>
              <a:latin typeface="+mn-lt"/>
              <a:ea typeface="+mn-ea"/>
              <a:cs typeface="+mn-cs"/>
            </a:rPr>
            <a:t>TRIMS</a:t>
          </a:r>
          <a:r>
            <a:rPr lang="en-GB" sz="1100" b="0">
              <a:solidFill>
                <a:schemeClr val="dk1"/>
              </a:solidFill>
              <a:effectLst/>
              <a:latin typeface="+mn-lt"/>
              <a:ea typeface="+mn-ea"/>
              <a:cs typeface="+mn-cs"/>
            </a:rPr>
            <a:t>/</a:t>
          </a:r>
          <a:r>
            <a:rPr lang="en-GB" sz="1100" b="1" baseline="0">
              <a:solidFill>
                <a:schemeClr val="dk1"/>
              </a:solidFill>
              <a:effectLst/>
              <a:latin typeface="+mn-lt"/>
              <a:ea typeface="+mn-ea"/>
              <a:cs typeface="+mn-cs"/>
            </a:rPr>
            <a:t>LABELS</a:t>
          </a:r>
          <a:endParaRPr lang="en-GB">
            <a:effectLst/>
          </a:endParaRPr>
        </a:p>
        <a:p>
          <a:r>
            <a:rPr lang="en-GB" sz="1100" b="0" baseline="0">
              <a:solidFill>
                <a:schemeClr val="dk1"/>
              </a:solidFill>
              <a:effectLst/>
              <a:latin typeface="+mn-lt"/>
              <a:ea typeface="+mn-ea"/>
              <a:cs typeface="+mn-cs"/>
            </a:rPr>
            <a:t>1. Ensure Reiss/Mclaren new labels are attached neatly, please maintain clean standard for bulk. stitching on size pip/coo must not extend beyond the label width. Ensure it is central to Reiss/Mclaren logo on woven back neck label.</a:t>
          </a:r>
        </a:p>
        <a:p>
          <a:endParaRPr lang="en-GB">
            <a:effectLst/>
          </a:endParaRPr>
        </a:p>
        <a:p>
          <a:r>
            <a:rPr lang="en-GB" sz="1100" b="1" baseline="0">
              <a:solidFill>
                <a:schemeClr val="dk1"/>
              </a:solidFill>
              <a:effectLst/>
              <a:latin typeface="+mn-lt"/>
              <a:ea typeface="+mn-ea"/>
              <a:cs typeface="+mn-cs"/>
            </a:rPr>
            <a:t>Submit PP1. </a:t>
          </a:r>
        </a:p>
        <a:p>
          <a:endParaRPr lang="en-GB" sz="1100" b="1" baseline="0">
            <a:solidFill>
              <a:schemeClr val="dk1"/>
            </a:solidFill>
            <a:effectLst/>
            <a:latin typeface="+mn-lt"/>
            <a:ea typeface="+mn-ea"/>
            <a:cs typeface="+mn-cs"/>
          </a:endParaRPr>
        </a:p>
        <a:p>
          <a:r>
            <a:rPr lang="en-GB" sz="1100" b="1">
              <a:solidFill>
                <a:schemeClr val="dk1"/>
              </a:solidFill>
              <a:effectLst/>
              <a:latin typeface="+mn-lt"/>
              <a:ea typeface="+mn-ea"/>
              <a:cs typeface="+mn-cs"/>
            </a:rPr>
            <a:t>Testing of toggle has failed, we need a disclaimer on the care label to remove before washing.</a:t>
          </a:r>
          <a:endParaRPr lang="en-GB" b="1">
            <a:effectLst/>
          </a:endParaRPr>
        </a:p>
        <a:p>
          <a:r>
            <a:rPr lang="en-GB" sz="1100" b="1" baseline="0">
              <a:solidFill>
                <a:schemeClr val="dk1"/>
              </a:solidFill>
              <a:effectLst/>
              <a:latin typeface="+mn-lt"/>
              <a:ea typeface="+mn-ea"/>
              <a:cs typeface="+mn-cs"/>
            </a:rPr>
            <a:t>Send test report on 3 washes including print durability test.</a:t>
          </a:r>
          <a:endParaRPr lang="en-GB">
            <a:effectLst/>
          </a:endParaRPr>
        </a:p>
        <a:p>
          <a:pPr eaLnBrk="1" fontAlgn="auto" latinLnBrk="0" hangingPunct="1"/>
          <a:r>
            <a:rPr lang="en-GB" sz="1100" b="1">
              <a:solidFill>
                <a:schemeClr val="dk1"/>
              </a:solidFill>
              <a:effectLst/>
              <a:latin typeface="+mn-lt"/>
              <a:ea typeface="+mn-ea"/>
              <a:cs typeface="+mn-cs"/>
            </a:rPr>
            <a:t>Print durability testing-3 washes on bulk , testing before bulk and testing after bulk. </a:t>
          </a:r>
          <a:endParaRPr lang="en-GB">
            <a:effectLst/>
          </a:endParaRPr>
        </a:p>
        <a:p>
          <a:endParaRPr lang="en-GB" sz="1100" b="0"/>
        </a:p>
      </xdr:txBody>
    </xdr:sp>
    <xdr:clientData/>
  </xdr:twoCellAnchor>
  <xdr:twoCellAnchor>
    <xdr:from>
      <xdr:col>0</xdr:col>
      <xdr:colOff>19050</xdr:colOff>
      <xdr:row>49</xdr:row>
      <xdr:rowOff>77750</xdr:rowOff>
    </xdr:from>
    <xdr:to>
      <xdr:col>11</xdr:col>
      <xdr:colOff>304800</xdr:colOff>
      <xdr:row>69</xdr:row>
      <xdr:rowOff>133350</xdr:rowOff>
    </xdr:to>
    <xdr:grpSp>
      <xdr:nvGrpSpPr>
        <xdr:cNvPr id="10" name="Group 9">
          <a:extLst>
            <a:ext uri="{FF2B5EF4-FFF2-40B4-BE49-F238E27FC236}">
              <a16:creationId xmlns:a16="http://schemas.microsoft.com/office/drawing/2014/main" id="{9F136B3F-F0AE-D748-29D0-ADA3B2A00EE0}"/>
            </a:ext>
          </a:extLst>
        </xdr:cNvPr>
        <xdr:cNvGrpSpPr/>
      </xdr:nvGrpSpPr>
      <xdr:grpSpPr>
        <a:xfrm>
          <a:off x="19050" y="8135900"/>
          <a:ext cx="6791325" cy="3294100"/>
          <a:chOff x="0" y="11291263"/>
          <a:chExt cx="6476984" cy="2901574"/>
        </a:xfrm>
      </xdr:grpSpPr>
      <xdr:pic>
        <xdr:nvPicPr>
          <xdr:cNvPr id="5" name="Picture 4">
            <a:extLst>
              <a:ext uri="{FF2B5EF4-FFF2-40B4-BE49-F238E27FC236}">
                <a16:creationId xmlns:a16="http://schemas.microsoft.com/office/drawing/2014/main" id="{104C7835-B95F-4FEF-559C-476474B068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0" y="11296063"/>
            <a:ext cx="2171684" cy="2896774"/>
          </a:xfrm>
          <a:prstGeom prst="rect">
            <a:avLst/>
          </a:prstGeom>
        </xdr:spPr>
      </xdr:pic>
      <xdr:pic>
        <xdr:nvPicPr>
          <xdr:cNvPr id="7" name="Picture 6">
            <a:extLst>
              <a:ext uri="{FF2B5EF4-FFF2-40B4-BE49-F238E27FC236}">
                <a16:creationId xmlns:a16="http://schemas.microsoft.com/office/drawing/2014/main" id="{BD3524F4-B3D3-AC00-D3CD-E000EF0F26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2148700" y="11293663"/>
            <a:ext cx="2171684" cy="2896774"/>
          </a:xfrm>
          <a:prstGeom prst="rect">
            <a:avLst/>
          </a:prstGeom>
        </xdr:spPr>
      </xdr:pic>
      <xdr:pic>
        <xdr:nvPicPr>
          <xdr:cNvPr id="9" name="Picture 8">
            <a:extLst>
              <a:ext uri="{FF2B5EF4-FFF2-40B4-BE49-F238E27FC236}">
                <a16:creationId xmlns:a16="http://schemas.microsoft.com/office/drawing/2014/main" id="{BEE45143-ABF4-452D-893B-532E0C4272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4305300" y="11291263"/>
            <a:ext cx="2171684" cy="2896774"/>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42</xdr:row>
      <xdr:rowOff>19047</xdr:rowOff>
    </xdr:from>
    <xdr:to>
      <xdr:col>11</xdr:col>
      <xdr:colOff>354012</xdr:colOff>
      <xdr:row>152</xdr:row>
      <xdr:rowOff>9525</xdr:rowOff>
    </xdr:to>
    <xdr:sp macro="" textlink="">
      <xdr:nvSpPr>
        <xdr:cNvPr id="2" name="TextBox 1">
          <a:extLst>
            <a:ext uri="{FF2B5EF4-FFF2-40B4-BE49-F238E27FC236}">
              <a16:creationId xmlns:a16="http://schemas.microsoft.com/office/drawing/2014/main" id="{6C91A222-4289-45A2-B07C-9E43855170A8}"/>
            </a:ext>
          </a:extLst>
        </xdr:cNvPr>
        <xdr:cNvSpPr txBox="1"/>
      </xdr:nvSpPr>
      <xdr:spPr>
        <a:xfrm>
          <a:off x="47625" y="6943722"/>
          <a:ext cx="6726237" cy="178022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Fit/Pattern</a:t>
          </a:r>
        </a:p>
        <a:p>
          <a:endParaRPr lang="en-GB" sz="1100" b="0"/>
        </a:p>
        <a:p>
          <a:r>
            <a:rPr lang="en-GB" sz="1100" b="0"/>
            <a:t>- Front</a:t>
          </a:r>
          <a:r>
            <a:rPr lang="en-GB" sz="1100" b="0" baseline="0"/>
            <a:t> length is +1.5cm and back length is +2cm, bring back to spec</a:t>
          </a:r>
        </a:p>
        <a:p>
          <a:endParaRPr lang="en-GB" sz="1100" b="0"/>
        </a:p>
        <a:p>
          <a:r>
            <a:rPr lang="en-GB" sz="1100" b="0"/>
            <a:t>- Bring sleeve length back to spec</a:t>
          </a:r>
        </a:p>
        <a:p>
          <a:endParaRPr lang="en-GB" sz="1100" b="0"/>
        </a:p>
        <a:p>
          <a:r>
            <a:rPr lang="en-GB" sz="1100" b="0"/>
            <a:t>- Bring</a:t>
          </a:r>
          <a:r>
            <a:rPr lang="en-GB" sz="1100" b="0" baseline="0"/>
            <a:t> cuff depth back to spec</a:t>
          </a:r>
          <a:endParaRPr lang="en-GB" sz="1100" b="0"/>
        </a:p>
        <a:p>
          <a:endParaRPr lang="en-GB" sz="1100" b="0"/>
        </a:p>
        <a:p>
          <a:r>
            <a:rPr lang="en-GB" sz="1100" b="0"/>
            <a:t>- Bring all neck and hood dimensions back to spec</a:t>
          </a:r>
          <a:endParaRPr lang="en-GB" sz="1100" b="0" baseline="0"/>
        </a:p>
        <a:p>
          <a:endParaRPr lang="en-GB" sz="1100" b="0" baseline="0"/>
        </a:p>
        <a:p>
          <a:r>
            <a:rPr lang="en-GB" sz="1100" b="0" baseline="0"/>
            <a:t>- Maintain X front and X back as sample</a:t>
          </a:r>
        </a:p>
        <a:p>
          <a:endParaRPr lang="en-GB" sz="1100" b="0" baseline="0"/>
        </a:p>
        <a:p>
          <a:r>
            <a:rPr lang="en-GB" sz="1100" b="1" baseline="0"/>
            <a:t>Print</a:t>
          </a:r>
        </a:p>
        <a:p>
          <a:r>
            <a:rPr lang="en-GB" sz="1100" b="0" baseline="0"/>
            <a:t>- When hood is down the print is upside down on this sample. Change be the right way round when hood is down.</a:t>
          </a:r>
        </a:p>
        <a:p>
          <a:endParaRPr lang="en-GB" sz="1100" b="1" baseline="0"/>
        </a:p>
        <a:p>
          <a:r>
            <a:rPr lang="en-GB" sz="1100" b="0" baseline="0"/>
            <a:t>- Print approved for level of distressing</a:t>
          </a:r>
        </a:p>
        <a:p>
          <a:endParaRPr lang="en-GB" sz="1100" b="0" baseline="0"/>
        </a:p>
        <a:p>
          <a:r>
            <a:rPr lang="en-GB" sz="1100" b="0" baseline="0"/>
            <a:t>- Await print panels for durability testing</a:t>
          </a:r>
        </a:p>
        <a:p>
          <a:endParaRPr lang="en-GB" sz="1100" b="0"/>
        </a:p>
        <a:p>
          <a:r>
            <a:rPr lang="en-GB" sz="1100" b="1" baseline="0">
              <a:solidFill>
                <a:schemeClr val="dk1"/>
              </a:solidFill>
              <a:effectLst/>
              <a:latin typeface="+mn-lt"/>
              <a:ea typeface="+mn-ea"/>
              <a:cs typeface="+mn-cs"/>
            </a:rPr>
            <a:t>Make/Construction</a:t>
          </a:r>
          <a:endParaRPr lang="en-GB">
            <a:effectLst/>
          </a:endParaRPr>
        </a:p>
        <a:p>
          <a:r>
            <a:rPr lang="en-GB" sz="1100" b="0" baseline="0">
              <a:solidFill>
                <a:schemeClr val="dk1"/>
              </a:solidFill>
              <a:effectLst/>
              <a:latin typeface="+mn-lt"/>
              <a:ea typeface="+mn-ea"/>
              <a:cs typeface="+mn-cs"/>
            </a:rPr>
            <a:t>- Toggle is missing, </a:t>
          </a:r>
        </a:p>
        <a:p>
          <a:endParaRPr lang="en-GB" sz="1100" b="0" baseline="0">
            <a:solidFill>
              <a:schemeClr val="dk1"/>
            </a:solidFill>
            <a:effectLst/>
            <a:latin typeface="+mn-lt"/>
            <a:ea typeface="+mn-ea"/>
            <a:cs typeface="+mn-cs"/>
          </a:endParaRPr>
        </a:p>
        <a:p>
          <a:r>
            <a:rPr lang="en-GB" sz="1100" b="0" baseline="0">
              <a:solidFill>
                <a:schemeClr val="dk1"/>
              </a:solidFill>
              <a:effectLst/>
              <a:latin typeface="+mn-lt"/>
              <a:ea typeface="+mn-ea"/>
              <a:cs typeface="+mn-cs"/>
            </a:rPr>
            <a:t>- Garment appearance after washing test is required including the toggle</a:t>
          </a:r>
        </a:p>
        <a:p>
          <a:endParaRPr lang="en-GB" sz="1100" b="0" baseline="0">
            <a:solidFill>
              <a:schemeClr val="dk1"/>
            </a:solidFill>
            <a:effectLst/>
            <a:latin typeface="+mn-lt"/>
            <a:ea typeface="+mn-ea"/>
            <a:cs typeface="+mn-cs"/>
          </a:endParaRPr>
        </a:p>
        <a:p>
          <a:r>
            <a:rPr lang="en-GB" sz="1100" b="0" baseline="0">
              <a:solidFill>
                <a:schemeClr val="dk1"/>
              </a:solidFill>
              <a:effectLst/>
              <a:latin typeface="+mn-lt"/>
              <a:ea typeface="+mn-ea"/>
              <a:cs typeface="+mn-cs"/>
            </a:rPr>
            <a:t>- Brand label attachment looks untidy. Must be neat, can this be a spot tack?</a:t>
          </a:r>
        </a:p>
        <a:p>
          <a:endParaRPr lang="en-GB" sz="1100" b="0" baseline="0">
            <a:solidFill>
              <a:schemeClr val="dk1"/>
            </a:solidFill>
            <a:effectLst/>
            <a:latin typeface="+mn-lt"/>
            <a:ea typeface="+mn-ea"/>
            <a:cs typeface="+mn-cs"/>
          </a:endParaRPr>
        </a:p>
        <a:p>
          <a:endParaRPr lang="en-GB" sz="1100" b="0" baseline="0">
            <a:solidFill>
              <a:schemeClr val="dk1"/>
            </a:solidFill>
            <a:effectLst/>
            <a:latin typeface="+mn-lt"/>
            <a:ea typeface="+mn-ea"/>
            <a:cs typeface="+mn-cs"/>
          </a:endParaRPr>
        </a:p>
        <a:p>
          <a:endParaRPr lang="en-GB" sz="1100" b="0" baseline="0">
            <a:solidFill>
              <a:schemeClr val="dk1"/>
            </a:solidFill>
            <a:effectLst/>
            <a:latin typeface="+mn-lt"/>
            <a:ea typeface="+mn-ea"/>
            <a:cs typeface="+mn-cs"/>
          </a:endParaRPr>
        </a:p>
        <a:p>
          <a:endParaRPr lang="en-GB" sz="1100" b="0" baseline="0">
            <a:solidFill>
              <a:schemeClr val="dk1"/>
            </a:solidFill>
            <a:effectLst/>
            <a:latin typeface="+mn-lt"/>
            <a:ea typeface="+mn-ea"/>
            <a:cs typeface="+mn-cs"/>
          </a:endParaRPr>
        </a:p>
        <a:p>
          <a:endParaRPr lang="en-GB">
            <a:effectLst/>
          </a:endParaRPr>
        </a:p>
        <a:p>
          <a:endParaRPr lang="en-GB" sz="1100" b="0"/>
        </a:p>
        <a:p>
          <a:endParaRPr lang="en-GB" sz="1100" b="0"/>
        </a:p>
        <a:p>
          <a:endParaRPr lang="en-GB" sz="1100" b="0"/>
        </a:p>
        <a:p>
          <a:endParaRPr lang="en-GB" sz="1100" b="0"/>
        </a:p>
        <a:p>
          <a:endParaRPr lang="en-GB" sz="1100" b="0"/>
        </a:p>
        <a:p>
          <a:endParaRPr lang="en-GB" sz="1100" b="0"/>
        </a:p>
        <a:p>
          <a:endParaRPr lang="en-GB" sz="1100" b="0"/>
        </a:p>
        <a:p>
          <a:pPr marL="0" marR="0" lvl="0" indent="0" defTabSz="914400" eaLnBrk="1" fontAlgn="auto" latinLnBrk="0" hangingPunct="1">
            <a:lnSpc>
              <a:spcPct val="100000"/>
            </a:lnSpc>
            <a:spcBef>
              <a:spcPts val="0"/>
            </a:spcBef>
            <a:spcAft>
              <a:spcPts val="0"/>
            </a:spcAft>
            <a:buClrTx/>
            <a:buSzTx/>
            <a:buFontTx/>
            <a:buNone/>
            <a:tabLst/>
            <a:defRPr/>
          </a:pPr>
          <a:r>
            <a:rPr lang="en-GB" sz="1100" b="0"/>
            <a:t>- Ends of neck binding must be turned in, no raw edges. Back neck tape does not finish equal distance from shoulder seam, please make this finish 1cm from shoulder seam</a:t>
          </a:r>
          <a:endParaRPr lang="en-GB">
            <a:effectLst/>
          </a:endParaRPr>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r>
            <a:rPr lang="en-GB" sz="1100" b="0"/>
            <a:t>- Drawcord to be knotted 1cm from end</a:t>
          </a:r>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r>
            <a:rPr lang="en-GB" sz="1100" b="0"/>
            <a:t>- Ensure overlocking knife is sharp, frayed edges</a:t>
          </a:r>
          <a:r>
            <a:rPr lang="en-GB" sz="1100" b="0" baseline="0"/>
            <a:t> are not acceptable</a:t>
          </a:r>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endParaRPr lang="en-GB" sz="1100" b="0"/>
        </a:p>
        <a:p>
          <a:r>
            <a:rPr lang="en-GB" sz="1100" b="1"/>
            <a:t>Go to PP2</a:t>
          </a:r>
        </a:p>
      </xdr:txBody>
    </xdr:sp>
    <xdr:clientData/>
  </xdr:twoCellAnchor>
  <xdr:twoCellAnchor editAs="oneCell">
    <xdr:from>
      <xdr:col>1</xdr:col>
      <xdr:colOff>18255</xdr:colOff>
      <xdr:row>6</xdr:row>
      <xdr:rowOff>114301</xdr:rowOff>
    </xdr:from>
    <xdr:to>
      <xdr:col>4</xdr:col>
      <xdr:colOff>25033</xdr:colOff>
      <xdr:row>21</xdr:row>
      <xdr:rowOff>35721</xdr:rowOff>
    </xdr:to>
    <xdr:pic>
      <xdr:nvPicPr>
        <xdr:cNvPr id="5" name="Picture 4">
          <a:extLst>
            <a:ext uri="{FF2B5EF4-FFF2-40B4-BE49-F238E27FC236}">
              <a16:creationId xmlns:a16="http://schemas.microsoft.com/office/drawing/2014/main" id="{D6EE1FF7-8D49-B65C-99FC-CF69FB85790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rot="5400000">
          <a:off x="281200" y="1589669"/>
          <a:ext cx="2528889" cy="1578403"/>
        </a:xfrm>
        <a:prstGeom prst="rect">
          <a:avLst/>
        </a:prstGeom>
      </xdr:spPr>
    </xdr:pic>
    <xdr:clientData/>
  </xdr:twoCellAnchor>
  <xdr:twoCellAnchor editAs="oneCell">
    <xdr:from>
      <xdr:col>4</xdr:col>
      <xdr:colOff>308832</xdr:colOff>
      <xdr:row>6</xdr:row>
      <xdr:rowOff>133352</xdr:rowOff>
    </xdr:from>
    <xdr:to>
      <xdr:col>6</xdr:col>
      <xdr:colOff>295930</xdr:colOff>
      <xdr:row>21</xdr:row>
      <xdr:rowOff>23813</xdr:rowOff>
    </xdr:to>
    <xdr:pic>
      <xdr:nvPicPr>
        <xdr:cNvPr id="7" name="Picture 6">
          <a:extLst>
            <a:ext uri="{FF2B5EF4-FFF2-40B4-BE49-F238E27FC236}">
              <a16:creationId xmlns:a16="http://schemas.microsoft.com/office/drawing/2014/main" id="{B39E3A27-5969-3BBD-0658-2492C19E56A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rot="5400000">
          <a:off x="2000213" y="1751909"/>
          <a:ext cx="2497930" cy="1261066"/>
        </a:xfrm>
        <a:prstGeom prst="rect">
          <a:avLst/>
        </a:prstGeom>
      </xdr:spPr>
    </xdr:pic>
    <xdr:clientData/>
  </xdr:twoCellAnchor>
  <xdr:twoCellAnchor editAs="oneCell">
    <xdr:from>
      <xdr:col>7</xdr:col>
      <xdr:colOff>103980</xdr:colOff>
      <xdr:row>6</xdr:row>
      <xdr:rowOff>111131</xdr:rowOff>
    </xdr:from>
    <xdr:to>
      <xdr:col>9</xdr:col>
      <xdr:colOff>232568</xdr:colOff>
      <xdr:row>21</xdr:row>
      <xdr:rowOff>44901</xdr:rowOff>
    </xdr:to>
    <xdr:pic>
      <xdr:nvPicPr>
        <xdr:cNvPr id="9" name="Picture 8">
          <a:extLst>
            <a:ext uri="{FF2B5EF4-FFF2-40B4-BE49-F238E27FC236}">
              <a16:creationId xmlns:a16="http://schemas.microsoft.com/office/drawing/2014/main" id="{C844D5C2-A2F1-4532-50A9-9AE0707B86B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rot="5400000">
          <a:off x="3600623" y="1662738"/>
          <a:ext cx="2541239" cy="1438276"/>
        </a:xfrm>
        <a:prstGeom prst="rect">
          <a:avLst/>
        </a:prstGeom>
      </xdr:spPr>
    </xdr:pic>
    <xdr:clientData/>
  </xdr:twoCellAnchor>
  <xdr:twoCellAnchor editAs="oneCell">
    <xdr:from>
      <xdr:col>7</xdr:col>
      <xdr:colOff>114904</xdr:colOff>
      <xdr:row>22</xdr:row>
      <xdr:rowOff>38103</xdr:rowOff>
    </xdr:from>
    <xdr:to>
      <xdr:col>9</xdr:col>
      <xdr:colOff>364953</xdr:colOff>
      <xdr:row>39</xdr:row>
      <xdr:rowOff>23812</xdr:rowOff>
    </xdr:to>
    <xdr:pic>
      <xdr:nvPicPr>
        <xdr:cNvPr id="15" name="Picture 14">
          <a:extLst>
            <a:ext uri="{FF2B5EF4-FFF2-40B4-BE49-F238E27FC236}">
              <a16:creationId xmlns:a16="http://schemas.microsoft.com/office/drawing/2014/main" id="{708D6C91-4954-7B7F-2A63-95234BFEBED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rot="5400000">
          <a:off x="3533199" y="4442214"/>
          <a:ext cx="2819397" cy="1559737"/>
        </a:xfrm>
        <a:prstGeom prst="rect">
          <a:avLst/>
        </a:prstGeom>
      </xdr:spPr>
    </xdr:pic>
    <xdr:clientData/>
  </xdr:twoCellAnchor>
  <xdr:twoCellAnchor editAs="oneCell">
    <xdr:from>
      <xdr:col>1</xdr:col>
      <xdr:colOff>68004</xdr:colOff>
      <xdr:row>21</xdr:row>
      <xdr:rowOff>139701</xdr:rowOff>
    </xdr:from>
    <xdr:to>
      <xdr:col>3</xdr:col>
      <xdr:colOff>467518</xdr:colOff>
      <xdr:row>39</xdr:row>
      <xdr:rowOff>28605</xdr:rowOff>
    </xdr:to>
    <xdr:pic>
      <xdr:nvPicPr>
        <xdr:cNvPr id="17" name="Picture 16">
          <a:extLst>
            <a:ext uri="{FF2B5EF4-FFF2-40B4-BE49-F238E27FC236}">
              <a16:creationId xmlns:a16="http://schemas.microsoft.com/office/drawing/2014/main" id="{53DDDE34-9ACA-B29E-BAD5-12676462ADBC}"/>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rot="5400000">
          <a:off x="132809" y="4361146"/>
          <a:ext cx="2828047" cy="1460871"/>
        </a:xfrm>
        <a:prstGeom prst="rect">
          <a:avLst/>
        </a:prstGeom>
      </xdr:spPr>
    </xdr:pic>
    <xdr:clientData/>
  </xdr:twoCellAnchor>
  <xdr:twoCellAnchor editAs="oneCell">
    <xdr:from>
      <xdr:col>4</xdr:col>
      <xdr:colOff>444939</xdr:colOff>
      <xdr:row>22</xdr:row>
      <xdr:rowOff>11909</xdr:rowOff>
    </xdr:from>
    <xdr:to>
      <xdr:col>6</xdr:col>
      <xdr:colOff>127746</xdr:colOff>
      <xdr:row>39</xdr:row>
      <xdr:rowOff>35719</xdr:rowOff>
    </xdr:to>
    <xdr:pic>
      <xdr:nvPicPr>
        <xdr:cNvPr id="19" name="Picture 18">
          <a:extLst>
            <a:ext uri="{FF2B5EF4-FFF2-40B4-BE49-F238E27FC236}">
              <a16:creationId xmlns:a16="http://schemas.microsoft.com/office/drawing/2014/main" id="{D3964689-1D51-4E94-72CC-6B0F79D1BE2D}"/>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rot="5400000">
          <a:off x="1804391" y="4736551"/>
          <a:ext cx="2857498" cy="956775"/>
        </a:xfrm>
        <a:prstGeom prst="rect">
          <a:avLst/>
        </a:prstGeom>
      </xdr:spPr>
    </xdr:pic>
    <xdr:clientData/>
  </xdr:twoCellAnchor>
  <xdr:twoCellAnchor>
    <xdr:from>
      <xdr:col>0</xdr:col>
      <xdr:colOff>297656</xdr:colOff>
      <xdr:row>69</xdr:row>
      <xdr:rowOff>76994</xdr:rowOff>
    </xdr:from>
    <xdr:to>
      <xdr:col>4</xdr:col>
      <xdr:colOff>778811</xdr:colOff>
      <xdr:row>79</xdr:row>
      <xdr:rowOff>141287</xdr:rowOff>
    </xdr:to>
    <xdr:grpSp>
      <xdr:nvGrpSpPr>
        <xdr:cNvPr id="29" name="Group 28">
          <a:extLst>
            <a:ext uri="{FF2B5EF4-FFF2-40B4-BE49-F238E27FC236}">
              <a16:creationId xmlns:a16="http://schemas.microsoft.com/office/drawing/2014/main" id="{044B4E37-B611-7AD8-F55D-6AC220E8CB5E}"/>
            </a:ext>
          </a:extLst>
        </xdr:cNvPr>
        <xdr:cNvGrpSpPr/>
      </xdr:nvGrpSpPr>
      <xdr:grpSpPr>
        <a:xfrm>
          <a:off x="294481" y="11373644"/>
          <a:ext cx="2789380" cy="1686718"/>
          <a:chOff x="246856" y="11749881"/>
          <a:chExt cx="2797318" cy="1742281"/>
        </a:xfrm>
      </xdr:grpSpPr>
      <xdr:pic>
        <xdr:nvPicPr>
          <xdr:cNvPr id="26" name="Picture 25">
            <a:extLst>
              <a:ext uri="{FF2B5EF4-FFF2-40B4-BE49-F238E27FC236}">
                <a16:creationId xmlns:a16="http://schemas.microsoft.com/office/drawing/2014/main" id="{E3D3762E-78EA-3982-0041-B2A28F5C84D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b="-683"/>
          <a:stretch/>
        </xdr:blipFill>
        <xdr:spPr>
          <a:xfrm>
            <a:off x="246856" y="11749881"/>
            <a:ext cx="2797318" cy="1742281"/>
          </a:xfrm>
          <a:prstGeom prst="rect">
            <a:avLst/>
          </a:prstGeom>
        </xdr:spPr>
      </xdr:pic>
      <xdr:sp macro="" textlink="">
        <xdr:nvSpPr>
          <xdr:cNvPr id="27" name="Oval 26">
            <a:extLst>
              <a:ext uri="{FF2B5EF4-FFF2-40B4-BE49-F238E27FC236}">
                <a16:creationId xmlns:a16="http://schemas.microsoft.com/office/drawing/2014/main" id="{45AADD7C-F345-4294-B6F4-C4C6658761A5}"/>
              </a:ext>
            </a:extLst>
          </xdr:cNvPr>
          <xdr:cNvSpPr/>
        </xdr:nvSpPr>
        <xdr:spPr>
          <a:xfrm>
            <a:off x="381000" y="12248356"/>
            <a:ext cx="642937" cy="622300"/>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Oval 27">
            <a:extLst>
              <a:ext uri="{FF2B5EF4-FFF2-40B4-BE49-F238E27FC236}">
                <a16:creationId xmlns:a16="http://schemas.microsoft.com/office/drawing/2014/main" id="{D5CF089C-F465-1479-68F6-4D670F5AC757}"/>
              </a:ext>
            </a:extLst>
          </xdr:cNvPr>
          <xdr:cNvSpPr/>
        </xdr:nvSpPr>
        <xdr:spPr>
          <a:xfrm>
            <a:off x="1851025" y="12195174"/>
            <a:ext cx="649287" cy="615950"/>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0</xdr:col>
      <xdr:colOff>200637</xdr:colOff>
      <xdr:row>84</xdr:row>
      <xdr:rowOff>16913</xdr:rowOff>
    </xdr:from>
    <xdr:to>
      <xdr:col>3</xdr:col>
      <xdr:colOff>448049</xdr:colOff>
      <xdr:row>97</xdr:row>
      <xdr:rowOff>50344</xdr:rowOff>
    </xdr:to>
    <xdr:grpSp>
      <xdr:nvGrpSpPr>
        <xdr:cNvPr id="3" name="Group 2">
          <a:extLst>
            <a:ext uri="{FF2B5EF4-FFF2-40B4-BE49-F238E27FC236}">
              <a16:creationId xmlns:a16="http://schemas.microsoft.com/office/drawing/2014/main" id="{FB6CB6E7-6317-69AD-6174-19A503452495}"/>
            </a:ext>
          </a:extLst>
        </xdr:cNvPr>
        <xdr:cNvGrpSpPr/>
      </xdr:nvGrpSpPr>
      <xdr:grpSpPr>
        <a:xfrm>
          <a:off x="197462" y="13742438"/>
          <a:ext cx="2028587" cy="2135281"/>
          <a:chOff x="200627" y="13739122"/>
          <a:chExt cx="2031647" cy="2141777"/>
        </a:xfrm>
      </xdr:grpSpPr>
      <xdr:pic>
        <xdr:nvPicPr>
          <xdr:cNvPr id="30" name="Picture 29">
            <a:extLst>
              <a:ext uri="{FF2B5EF4-FFF2-40B4-BE49-F238E27FC236}">
                <a16:creationId xmlns:a16="http://schemas.microsoft.com/office/drawing/2014/main" id="{DCE8CCE0-9303-84E0-255E-128F22778721}"/>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200627" y="13739122"/>
            <a:ext cx="2031647" cy="2141777"/>
          </a:xfrm>
          <a:prstGeom prst="rect">
            <a:avLst/>
          </a:prstGeom>
        </xdr:spPr>
      </xdr:pic>
      <xdr:sp macro="" textlink="">
        <xdr:nvSpPr>
          <xdr:cNvPr id="34" name="TextBox 33">
            <a:extLst>
              <a:ext uri="{FF2B5EF4-FFF2-40B4-BE49-F238E27FC236}">
                <a16:creationId xmlns:a16="http://schemas.microsoft.com/office/drawing/2014/main" id="{6C0B68FE-7448-6773-DCFA-95244F82AF5C}"/>
              </a:ext>
            </a:extLst>
          </xdr:cNvPr>
          <xdr:cNvSpPr txBox="1"/>
        </xdr:nvSpPr>
        <xdr:spPr>
          <a:xfrm>
            <a:off x="744384" y="14925958"/>
            <a:ext cx="1209003" cy="9522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0">
                <a:solidFill>
                  <a:schemeClr val="dk1"/>
                </a:solidFill>
                <a:effectLst/>
                <a:latin typeface="+mn-lt"/>
                <a:ea typeface="+mn-ea"/>
                <a:cs typeface="+mn-cs"/>
              </a:rPr>
              <a:t>Back neck tape does not finish equal distance from shoulder seam</a:t>
            </a:r>
            <a:endParaRPr lang="en-GB" sz="1100"/>
          </a:p>
        </xdr:txBody>
      </xdr:sp>
      <xdr:cxnSp macro="">
        <xdr:nvCxnSpPr>
          <xdr:cNvPr id="36" name="Straight Arrow Connector 35">
            <a:extLst>
              <a:ext uri="{FF2B5EF4-FFF2-40B4-BE49-F238E27FC236}">
                <a16:creationId xmlns:a16="http://schemas.microsoft.com/office/drawing/2014/main" id="{74E58EF5-5554-3279-5E0E-CB69502A9CD9}"/>
              </a:ext>
            </a:extLst>
          </xdr:cNvPr>
          <xdr:cNvCxnSpPr/>
        </xdr:nvCxnSpPr>
        <xdr:spPr>
          <a:xfrm flipV="1">
            <a:off x="1539875" y="14351000"/>
            <a:ext cx="314325" cy="5334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7" name="Straight Arrow Connector 36">
            <a:extLst>
              <a:ext uri="{FF2B5EF4-FFF2-40B4-BE49-F238E27FC236}">
                <a16:creationId xmlns:a16="http://schemas.microsoft.com/office/drawing/2014/main" id="{C0261D83-6030-BB52-9633-76406017E533}"/>
              </a:ext>
            </a:extLst>
          </xdr:cNvPr>
          <xdr:cNvCxnSpPr/>
        </xdr:nvCxnSpPr>
        <xdr:spPr>
          <a:xfrm flipH="1" flipV="1">
            <a:off x="495300" y="14859000"/>
            <a:ext cx="219075" cy="3333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221456</xdr:colOff>
      <xdr:row>101</xdr:row>
      <xdr:rowOff>123033</xdr:rowOff>
    </xdr:from>
    <xdr:to>
      <xdr:col>4</xdr:col>
      <xdr:colOff>84931</xdr:colOff>
      <xdr:row>117</xdr:row>
      <xdr:rowOff>82552</xdr:rowOff>
    </xdr:to>
    <xdr:grpSp>
      <xdr:nvGrpSpPr>
        <xdr:cNvPr id="47" name="Group 46">
          <a:extLst>
            <a:ext uri="{FF2B5EF4-FFF2-40B4-BE49-F238E27FC236}">
              <a16:creationId xmlns:a16="http://schemas.microsoft.com/office/drawing/2014/main" id="{1BEA0BFD-6543-8630-455A-F3CE3A99A82B}"/>
            </a:ext>
          </a:extLst>
        </xdr:cNvPr>
        <xdr:cNvGrpSpPr/>
      </xdr:nvGrpSpPr>
      <xdr:grpSpPr>
        <a:xfrm>
          <a:off x="218281" y="16604458"/>
          <a:ext cx="2174875" cy="2550319"/>
          <a:chOff x="221456" y="16601283"/>
          <a:chExt cx="2178050" cy="2550319"/>
        </a:xfrm>
      </xdr:grpSpPr>
      <xdr:grpSp>
        <xdr:nvGrpSpPr>
          <xdr:cNvPr id="25" name="Group 24">
            <a:extLst>
              <a:ext uri="{FF2B5EF4-FFF2-40B4-BE49-F238E27FC236}">
                <a16:creationId xmlns:a16="http://schemas.microsoft.com/office/drawing/2014/main" id="{7733B2AC-0954-8852-873D-154748090BAD}"/>
              </a:ext>
            </a:extLst>
          </xdr:cNvPr>
          <xdr:cNvGrpSpPr/>
        </xdr:nvGrpSpPr>
        <xdr:grpSpPr>
          <a:xfrm>
            <a:off x="218281" y="16604458"/>
            <a:ext cx="2184400" cy="2550319"/>
            <a:chOff x="639762" y="11617327"/>
            <a:chExt cx="2173288" cy="2616994"/>
          </a:xfrm>
        </xdr:grpSpPr>
        <xdr:pic>
          <xdr:nvPicPr>
            <xdr:cNvPr id="22" name="Picture 21">
              <a:extLst>
                <a:ext uri="{FF2B5EF4-FFF2-40B4-BE49-F238E27FC236}">
                  <a16:creationId xmlns:a16="http://schemas.microsoft.com/office/drawing/2014/main" id="{7B1E7A75-B25E-C018-3C3D-889B8B68F02E}"/>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r="-2030"/>
            <a:stretch/>
          </xdr:blipFill>
          <xdr:spPr>
            <a:xfrm>
              <a:off x="639762" y="11617327"/>
              <a:ext cx="2173288" cy="2616994"/>
            </a:xfrm>
            <a:prstGeom prst="rect">
              <a:avLst/>
            </a:prstGeom>
          </xdr:spPr>
        </xdr:pic>
        <xdr:sp macro="" textlink="">
          <xdr:nvSpPr>
            <xdr:cNvPr id="23" name="TextBox 22">
              <a:extLst>
                <a:ext uri="{FF2B5EF4-FFF2-40B4-BE49-F238E27FC236}">
                  <a16:creationId xmlns:a16="http://schemas.microsoft.com/office/drawing/2014/main" id="{65BB7415-B9EE-1422-BFA8-23A09EF4B362}"/>
                </a:ext>
              </a:extLst>
            </xdr:cNvPr>
            <xdr:cNvSpPr txBox="1"/>
          </xdr:nvSpPr>
          <xdr:spPr>
            <a:xfrm>
              <a:off x="2397533" y="13204731"/>
              <a:ext cx="360362" cy="324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ym typeface="Wingdings 2" panose="05020102010507070707" pitchFamily="18" charset="2"/>
                </a:rPr>
                <a:t></a:t>
              </a:r>
              <a:endParaRPr lang="en-GB" sz="1100"/>
            </a:p>
          </xdr:txBody>
        </xdr:sp>
        <xdr:sp macro="" textlink="">
          <xdr:nvSpPr>
            <xdr:cNvPr id="24" name="TextBox 23">
              <a:extLst>
                <a:ext uri="{FF2B5EF4-FFF2-40B4-BE49-F238E27FC236}">
                  <a16:creationId xmlns:a16="http://schemas.microsoft.com/office/drawing/2014/main" id="{24C6F05F-B3EE-FC89-FEB0-6204EC8B1C77}"/>
                </a:ext>
              </a:extLst>
            </xdr:cNvPr>
            <xdr:cNvSpPr txBox="1"/>
          </xdr:nvSpPr>
          <xdr:spPr>
            <a:xfrm>
              <a:off x="726283" y="12819856"/>
              <a:ext cx="363537" cy="3278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ym typeface="Wingdings 2" panose="05020102010507070707" pitchFamily="18" charset="2"/>
                </a:rPr>
                <a:t>X</a:t>
              </a:r>
              <a:endParaRPr lang="en-GB" sz="1100"/>
            </a:p>
          </xdr:txBody>
        </xdr:sp>
      </xdr:grpSp>
      <xdr:sp macro="" textlink="">
        <xdr:nvSpPr>
          <xdr:cNvPr id="43" name="TextBox 42">
            <a:extLst>
              <a:ext uri="{FF2B5EF4-FFF2-40B4-BE49-F238E27FC236}">
                <a16:creationId xmlns:a16="http://schemas.microsoft.com/office/drawing/2014/main" id="{34131235-705E-27CF-82AB-0AFD3A8B3407}"/>
              </a:ext>
            </a:extLst>
          </xdr:cNvPr>
          <xdr:cNvSpPr txBox="1"/>
        </xdr:nvSpPr>
        <xdr:spPr>
          <a:xfrm>
            <a:off x="1790700" y="18589625"/>
            <a:ext cx="485775" cy="28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1cm</a:t>
            </a:r>
          </a:p>
        </xdr:txBody>
      </xdr:sp>
      <xdr:cxnSp macro="">
        <xdr:nvCxnSpPr>
          <xdr:cNvPr id="45" name="Straight Arrow Connector 44">
            <a:extLst>
              <a:ext uri="{FF2B5EF4-FFF2-40B4-BE49-F238E27FC236}">
                <a16:creationId xmlns:a16="http://schemas.microsoft.com/office/drawing/2014/main" id="{D9BF415F-EBDB-3486-75A5-14282DBF5C4D}"/>
              </a:ext>
            </a:extLst>
          </xdr:cNvPr>
          <xdr:cNvCxnSpPr/>
        </xdr:nvCxnSpPr>
        <xdr:spPr>
          <a:xfrm flipV="1">
            <a:off x="1552575" y="18602325"/>
            <a:ext cx="139700" cy="2444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287103</xdr:colOff>
      <xdr:row>122</xdr:row>
      <xdr:rowOff>118323</xdr:rowOff>
    </xdr:from>
    <xdr:to>
      <xdr:col>4</xdr:col>
      <xdr:colOff>592372</xdr:colOff>
      <xdr:row>136</xdr:row>
      <xdr:rowOff>80223</xdr:rowOff>
    </xdr:to>
    <xdr:pic>
      <xdr:nvPicPr>
        <xdr:cNvPr id="48" name="Picture 47">
          <a:extLst>
            <a:ext uri="{FF2B5EF4-FFF2-40B4-BE49-F238E27FC236}">
              <a16:creationId xmlns:a16="http://schemas.microsoft.com/office/drawing/2014/main" id="{58C12DB6-1AC5-C56F-A68F-EBF1DBE80644}"/>
            </a:ext>
          </a:extLst>
        </xdr:cNvPr>
        <xdr:cNvPicPr>
          <a:picLocks noChangeAspect="1"/>
        </xdr:cNvPicPr>
      </xdr:nvPicPr>
      <xdr:blipFill>
        <a:blip xmlns:r="http://schemas.openxmlformats.org/officeDocument/2006/relationships" r:embed="rId10"/>
        <a:stretch>
          <a:fillRect/>
        </a:stretch>
      </xdr:blipFill>
      <xdr:spPr>
        <a:xfrm rot="5400000">
          <a:off x="500063" y="19406213"/>
          <a:ext cx="2184400" cy="2610319"/>
        </a:xfrm>
        <a:prstGeom prst="rect">
          <a:avLst/>
        </a:prstGeom>
      </xdr:spPr>
    </xdr:pic>
    <xdr:clientData/>
  </xdr:twoCellAnchor>
  <xdr:twoCellAnchor>
    <xdr:from>
      <xdr:col>0</xdr:col>
      <xdr:colOff>171450</xdr:colOff>
      <xdr:row>127</xdr:row>
      <xdr:rowOff>104775</xdr:rowOff>
    </xdr:from>
    <xdr:to>
      <xdr:col>4</xdr:col>
      <xdr:colOff>323850</xdr:colOff>
      <xdr:row>132</xdr:row>
      <xdr:rowOff>9525</xdr:rowOff>
    </xdr:to>
    <xdr:sp macro="" textlink="">
      <xdr:nvSpPr>
        <xdr:cNvPr id="50" name="Oval 49">
          <a:extLst>
            <a:ext uri="{FF2B5EF4-FFF2-40B4-BE49-F238E27FC236}">
              <a16:creationId xmlns:a16="http://schemas.microsoft.com/office/drawing/2014/main" id="{0510AEF4-4BB3-99E8-B4F2-3149A8572C58}"/>
            </a:ext>
          </a:extLst>
        </xdr:cNvPr>
        <xdr:cNvSpPr/>
      </xdr:nvSpPr>
      <xdr:spPr>
        <a:xfrm>
          <a:off x="171450" y="20793075"/>
          <a:ext cx="2466975" cy="714375"/>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xdr:col>
      <xdr:colOff>393700</xdr:colOff>
      <xdr:row>122</xdr:row>
      <xdr:rowOff>138376</xdr:rowOff>
    </xdr:from>
    <xdr:to>
      <xdr:col>11</xdr:col>
      <xdr:colOff>212228</xdr:colOff>
      <xdr:row>136</xdr:row>
      <xdr:rowOff>103790</xdr:rowOff>
    </xdr:to>
    <xdr:pic>
      <xdr:nvPicPr>
        <xdr:cNvPr id="51" name="Picture 50">
          <a:extLst>
            <a:ext uri="{FF2B5EF4-FFF2-40B4-BE49-F238E27FC236}">
              <a16:creationId xmlns:a16="http://schemas.microsoft.com/office/drawing/2014/main" id="{6E61DDBD-869B-DCCE-BE93-89B0960B82D0}"/>
            </a:ext>
          </a:extLst>
        </xdr:cNvPr>
        <xdr:cNvPicPr>
          <a:picLocks noChangeAspect="1"/>
        </xdr:cNvPicPr>
      </xdr:nvPicPr>
      <xdr:blipFill>
        <a:blip xmlns:r="http://schemas.openxmlformats.org/officeDocument/2006/relationships" r:embed="rId11"/>
        <a:stretch>
          <a:fillRect/>
        </a:stretch>
      </xdr:blipFill>
      <xdr:spPr>
        <a:xfrm>
          <a:off x="3511550" y="19639226"/>
          <a:ext cx="3101478" cy="2187914"/>
        </a:xfrm>
        <a:prstGeom prst="rect">
          <a:avLst/>
        </a:prstGeom>
      </xdr:spPr>
    </xdr:pic>
    <xdr:clientData/>
  </xdr:twoCellAnchor>
  <xdr:twoCellAnchor>
    <xdr:from>
      <xdr:col>7</xdr:col>
      <xdr:colOff>381000</xdr:colOff>
      <xdr:row>122</xdr:row>
      <xdr:rowOff>92075</xdr:rowOff>
    </xdr:from>
    <xdr:to>
      <xdr:col>10</xdr:col>
      <xdr:colOff>254000</xdr:colOff>
      <xdr:row>133</xdr:row>
      <xdr:rowOff>47625</xdr:rowOff>
    </xdr:to>
    <xdr:sp macro="" textlink="">
      <xdr:nvSpPr>
        <xdr:cNvPr id="52" name="Oval 51">
          <a:extLst>
            <a:ext uri="{FF2B5EF4-FFF2-40B4-BE49-F238E27FC236}">
              <a16:creationId xmlns:a16="http://schemas.microsoft.com/office/drawing/2014/main" id="{FA70FBDF-65BD-E1E9-DA80-72DEDE6D3CEC}"/>
            </a:ext>
          </a:extLst>
        </xdr:cNvPr>
        <xdr:cNvSpPr/>
      </xdr:nvSpPr>
      <xdr:spPr>
        <a:xfrm>
          <a:off x="4438650" y="19970750"/>
          <a:ext cx="1654175" cy="1736725"/>
        </a:xfrm>
        <a:prstGeom prst="ellipse">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9524</xdr:colOff>
      <xdr:row>23</xdr:row>
      <xdr:rowOff>105033</xdr:rowOff>
    </xdr:from>
    <xdr:to>
      <xdr:col>8</xdr:col>
      <xdr:colOff>892175</xdr:colOff>
      <xdr:row>43</xdr:row>
      <xdr:rowOff>136350</xdr:rowOff>
    </xdr:to>
    <xdr:pic>
      <xdr:nvPicPr>
        <xdr:cNvPr id="5" name="Picture 4">
          <a:extLst>
            <a:ext uri="{FF2B5EF4-FFF2-40B4-BE49-F238E27FC236}">
              <a16:creationId xmlns:a16="http://schemas.microsoft.com/office/drawing/2014/main" id="{B9C050A3-EB85-1214-B93A-B6C218E008E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3790949" y="3953133"/>
          <a:ext cx="1911351" cy="3269817"/>
        </a:xfrm>
        <a:prstGeom prst="rect">
          <a:avLst/>
        </a:prstGeom>
      </xdr:spPr>
    </xdr:pic>
    <xdr:clientData/>
  </xdr:twoCellAnchor>
  <xdr:twoCellAnchor editAs="oneCell">
    <xdr:from>
      <xdr:col>3</xdr:col>
      <xdr:colOff>161926</xdr:colOff>
      <xdr:row>23</xdr:row>
      <xdr:rowOff>76201</xdr:rowOff>
    </xdr:from>
    <xdr:to>
      <xdr:col>5</xdr:col>
      <xdr:colOff>326676</xdr:colOff>
      <xdr:row>43</xdr:row>
      <xdr:rowOff>114588</xdr:rowOff>
    </xdr:to>
    <xdr:pic>
      <xdr:nvPicPr>
        <xdr:cNvPr id="7" name="Picture 6">
          <a:extLst>
            <a:ext uri="{FF2B5EF4-FFF2-40B4-BE49-F238E27FC236}">
              <a16:creationId xmlns:a16="http://schemas.microsoft.com/office/drawing/2014/main" id="{D3BE5766-81F1-2496-70B5-49F5FAD470B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2143126" y="3924301"/>
          <a:ext cx="1450625" cy="3276887"/>
        </a:xfrm>
        <a:prstGeom prst="rect">
          <a:avLst/>
        </a:prstGeom>
      </xdr:spPr>
    </xdr:pic>
    <xdr:clientData/>
  </xdr:twoCellAnchor>
  <xdr:twoCellAnchor editAs="oneCell">
    <xdr:from>
      <xdr:col>0</xdr:col>
      <xdr:colOff>25400</xdr:colOff>
      <xdr:row>23</xdr:row>
      <xdr:rowOff>60324</xdr:rowOff>
    </xdr:from>
    <xdr:to>
      <xdr:col>2</xdr:col>
      <xdr:colOff>497635</xdr:colOff>
      <xdr:row>43</xdr:row>
      <xdr:rowOff>105891</xdr:rowOff>
    </xdr:to>
    <xdr:pic>
      <xdr:nvPicPr>
        <xdr:cNvPr id="9" name="Picture 8">
          <a:extLst>
            <a:ext uri="{FF2B5EF4-FFF2-40B4-BE49-F238E27FC236}">
              <a16:creationId xmlns:a16="http://schemas.microsoft.com/office/drawing/2014/main" id="{1200E24C-78B4-DC78-45A9-33D466F84B5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25400" y="3908424"/>
          <a:ext cx="1929560" cy="3284067"/>
        </a:xfrm>
        <a:prstGeom prst="rect">
          <a:avLst/>
        </a:prstGeom>
      </xdr:spPr>
    </xdr:pic>
    <xdr:clientData/>
  </xdr:twoCellAnchor>
  <xdr:twoCellAnchor editAs="oneCell">
    <xdr:from>
      <xdr:col>5</xdr:col>
      <xdr:colOff>478574</xdr:colOff>
      <xdr:row>6</xdr:row>
      <xdr:rowOff>15875</xdr:rowOff>
    </xdr:from>
    <xdr:to>
      <xdr:col>8</xdr:col>
      <xdr:colOff>914417</xdr:colOff>
      <xdr:row>23</xdr:row>
      <xdr:rowOff>57150</xdr:rowOff>
    </xdr:to>
    <xdr:pic>
      <xdr:nvPicPr>
        <xdr:cNvPr id="11" name="Picture 10">
          <a:extLst>
            <a:ext uri="{FF2B5EF4-FFF2-40B4-BE49-F238E27FC236}">
              <a16:creationId xmlns:a16="http://schemas.microsoft.com/office/drawing/2014/main" id="{70B73C88-967C-0F95-DC64-BE977E9B5939}"/>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3745649" y="987425"/>
          <a:ext cx="1978893" cy="2917825"/>
        </a:xfrm>
        <a:prstGeom prst="rect">
          <a:avLst/>
        </a:prstGeom>
      </xdr:spPr>
    </xdr:pic>
    <xdr:clientData/>
  </xdr:twoCellAnchor>
  <xdr:twoCellAnchor editAs="oneCell">
    <xdr:from>
      <xdr:col>3</xdr:col>
      <xdr:colOff>190502</xdr:colOff>
      <xdr:row>6</xdr:row>
      <xdr:rowOff>19050</xdr:rowOff>
    </xdr:from>
    <xdr:to>
      <xdr:col>5</xdr:col>
      <xdr:colOff>301897</xdr:colOff>
      <xdr:row>23</xdr:row>
      <xdr:rowOff>21992</xdr:rowOff>
    </xdr:to>
    <xdr:pic>
      <xdr:nvPicPr>
        <xdr:cNvPr id="13" name="Picture 12">
          <a:extLst>
            <a:ext uri="{FF2B5EF4-FFF2-40B4-BE49-F238E27FC236}">
              <a16:creationId xmlns:a16="http://schemas.microsoft.com/office/drawing/2014/main" id="{515CF2BC-D1C6-F570-195E-6FE632C40B9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2171702" y="990600"/>
          <a:ext cx="1397270" cy="2879492"/>
        </a:xfrm>
        <a:prstGeom prst="rect">
          <a:avLst/>
        </a:prstGeom>
      </xdr:spPr>
    </xdr:pic>
    <xdr:clientData/>
  </xdr:twoCellAnchor>
  <xdr:twoCellAnchor editAs="oneCell">
    <xdr:from>
      <xdr:col>0</xdr:col>
      <xdr:colOff>31749</xdr:colOff>
      <xdr:row>6</xdr:row>
      <xdr:rowOff>28576</xdr:rowOff>
    </xdr:from>
    <xdr:to>
      <xdr:col>3</xdr:col>
      <xdr:colOff>26715</xdr:colOff>
      <xdr:row>23</xdr:row>
      <xdr:rowOff>114</xdr:rowOff>
    </xdr:to>
    <xdr:pic>
      <xdr:nvPicPr>
        <xdr:cNvPr id="15" name="Picture 14">
          <a:extLst>
            <a:ext uri="{FF2B5EF4-FFF2-40B4-BE49-F238E27FC236}">
              <a16:creationId xmlns:a16="http://schemas.microsoft.com/office/drawing/2014/main" id="{4D2D5C32-98CD-404F-D6A1-1C28A459D01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31749" y="1000126"/>
          <a:ext cx="1976166" cy="2848088"/>
        </a:xfrm>
        <a:prstGeom prst="rect">
          <a:avLst/>
        </a:prstGeom>
      </xdr:spPr>
    </xdr:pic>
    <xdr:clientData/>
  </xdr:twoCellAnchor>
  <xdr:twoCellAnchor editAs="oneCell">
    <xdr:from>
      <xdr:col>0</xdr:col>
      <xdr:colOff>685800</xdr:colOff>
      <xdr:row>48</xdr:row>
      <xdr:rowOff>95251</xdr:rowOff>
    </xdr:from>
    <xdr:to>
      <xdr:col>6</xdr:col>
      <xdr:colOff>342899</xdr:colOff>
      <xdr:row>54</xdr:row>
      <xdr:rowOff>209551</xdr:rowOff>
    </xdr:to>
    <xdr:pic>
      <xdr:nvPicPr>
        <xdr:cNvPr id="17" name="Picture 16">
          <a:extLst>
            <a:ext uri="{FF2B5EF4-FFF2-40B4-BE49-F238E27FC236}">
              <a16:creationId xmlns:a16="http://schemas.microsoft.com/office/drawing/2014/main" id="{BDB7778D-FAF6-557F-FDC3-2A4354D382EF}"/>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l="574" t="-3130" r="-4310" b="14365"/>
        <a:stretch/>
      </xdr:blipFill>
      <xdr:spPr>
        <a:xfrm>
          <a:off x="685800" y="8181976"/>
          <a:ext cx="3438524" cy="1657350"/>
        </a:xfrm>
        <a:prstGeom prst="rect">
          <a:avLst/>
        </a:prstGeom>
      </xdr:spPr>
    </xdr:pic>
    <xdr:clientData/>
  </xdr:twoCellAnchor>
  <xdr:twoCellAnchor editAs="oneCell">
    <xdr:from>
      <xdr:col>0</xdr:col>
      <xdr:colOff>210324</xdr:colOff>
      <xdr:row>81</xdr:row>
      <xdr:rowOff>35701</xdr:rowOff>
    </xdr:from>
    <xdr:to>
      <xdr:col>3</xdr:col>
      <xdr:colOff>76199</xdr:colOff>
      <xdr:row>97</xdr:row>
      <xdr:rowOff>9526</xdr:rowOff>
    </xdr:to>
    <xdr:pic>
      <xdr:nvPicPr>
        <xdr:cNvPr id="19" name="Picture 18">
          <a:extLst>
            <a:ext uri="{FF2B5EF4-FFF2-40B4-BE49-F238E27FC236}">
              <a16:creationId xmlns:a16="http://schemas.microsoft.com/office/drawing/2014/main" id="{08ABA764-9E90-C1FE-A997-B877D8CF0E11}"/>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l="-1" r="-1604" b="20865"/>
        <a:stretch/>
      </xdr:blipFill>
      <xdr:spPr>
        <a:xfrm>
          <a:off x="210324" y="14227951"/>
          <a:ext cx="1847075" cy="2564625"/>
        </a:xfrm>
        <a:prstGeom prst="rect">
          <a:avLst/>
        </a:prstGeom>
      </xdr:spPr>
    </xdr:pic>
    <xdr:clientData/>
  </xdr:twoCellAnchor>
  <xdr:twoCellAnchor editAs="oneCell">
    <xdr:from>
      <xdr:col>0</xdr:col>
      <xdr:colOff>325399</xdr:colOff>
      <xdr:row>62</xdr:row>
      <xdr:rowOff>149226</xdr:rowOff>
    </xdr:from>
    <xdr:to>
      <xdr:col>3</xdr:col>
      <xdr:colOff>161925</xdr:colOff>
      <xdr:row>75</xdr:row>
      <xdr:rowOff>85726</xdr:rowOff>
    </xdr:to>
    <xdr:pic>
      <xdr:nvPicPr>
        <xdr:cNvPr id="21" name="Picture 20">
          <a:extLst>
            <a:ext uri="{FF2B5EF4-FFF2-40B4-BE49-F238E27FC236}">
              <a16:creationId xmlns:a16="http://schemas.microsoft.com/office/drawing/2014/main" id="{17D44313-8195-520D-E1C6-5D582877491F}"/>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l="1" t="17378" r="538" b="19771"/>
        <a:stretch/>
      </xdr:blipFill>
      <xdr:spPr>
        <a:xfrm>
          <a:off x="325399" y="11264901"/>
          <a:ext cx="1817726" cy="2041525"/>
        </a:xfrm>
        <a:prstGeom prst="rect">
          <a:avLst/>
        </a:prstGeom>
      </xdr:spPr>
    </xdr:pic>
    <xdr:clientData/>
  </xdr:twoCellAnchor>
  <xdr:twoCellAnchor>
    <xdr:from>
      <xdr:col>2</xdr:col>
      <xdr:colOff>133350</xdr:colOff>
      <xdr:row>51</xdr:row>
      <xdr:rowOff>57150</xdr:rowOff>
    </xdr:from>
    <xdr:to>
      <xdr:col>2</xdr:col>
      <xdr:colOff>152400</xdr:colOff>
      <xdr:row>54</xdr:row>
      <xdr:rowOff>9525</xdr:rowOff>
    </xdr:to>
    <xdr:cxnSp macro="">
      <xdr:nvCxnSpPr>
        <xdr:cNvPr id="23" name="Straight Connector 22">
          <a:extLst>
            <a:ext uri="{FF2B5EF4-FFF2-40B4-BE49-F238E27FC236}">
              <a16:creationId xmlns:a16="http://schemas.microsoft.com/office/drawing/2014/main" id="{B472F084-8156-0986-9D40-54DB31C24E3B}"/>
            </a:ext>
          </a:extLst>
        </xdr:cNvPr>
        <xdr:cNvCxnSpPr/>
      </xdr:nvCxnSpPr>
      <xdr:spPr>
        <a:xfrm>
          <a:off x="1590675" y="8915400"/>
          <a:ext cx="19050" cy="723900"/>
        </a:xfrm>
        <a:prstGeom prst="line">
          <a:avLst/>
        </a:prstGeom>
        <a:ln>
          <a:prstDash val="lgDash"/>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209550</xdr:colOff>
      <xdr:row>52</xdr:row>
      <xdr:rowOff>171450</xdr:rowOff>
    </xdr:from>
    <xdr:to>
      <xdr:col>2</xdr:col>
      <xdr:colOff>133350</xdr:colOff>
      <xdr:row>52</xdr:row>
      <xdr:rowOff>180975</xdr:rowOff>
    </xdr:to>
    <xdr:cxnSp macro="">
      <xdr:nvCxnSpPr>
        <xdr:cNvPr id="25" name="Straight Arrow Connector 24">
          <a:extLst>
            <a:ext uri="{FF2B5EF4-FFF2-40B4-BE49-F238E27FC236}">
              <a16:creationId xmlns:a16="http://schemas.microsoft.com/office/drawing/2014/main" id="{96DCB557-8185-77F9-77D4-13C1AD0520F3}"/>
            </a:ext>
          </a:extLst>
        </xdr:cNvPr>
        <xdr:cNvCxnSpPr/>
      </xdr:nvCxnSpPr>
      <xdr:spPr>
        <a:xfrm flipV="1">
          <a:off x="1143000" y="9286875"/>
          <a:ext cx="447675" cy="9525"/>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47625</xdr:colOff>
      <xdr:row>53</xdr:row>
      <xdr:rowOff>161925</xdr:rowOff>
    </xdr:from>
    <xdr:to>
      <xdr:col>2</xdr:col>
      <xdr:colOff>76200</xdr:colOff>
      <xdr:row>54</xdr:row>
      <xdr:rowOff>180975</xdr:rowOff>
    </xdr:to>
    <xdr:sp macro="" textlink="">
      <xdr:nvSpPr>
        <xdr:cNvPr id="26" name="TextBox 25">
          <a:extLst>
            <a:ext uri="{FF2B5EF4-FFF2-40B4-BE49-F238E27FC236}">
              <a16:creationId xmlns:a16="http://schemas.microsoft.com/office/drawing/2014/main" id="{E83BBD36-5742-E2DA-5F1C-2601A5DFC4A7}"/>
            </a:ext>
          </a:extLst>
        </xdr:cNvPr>
        <xdr:cNvSpPr txBox="1"/>
      </xdr:nvSpPr>
      <xdr:spPr>
        <a:xfrm>
          <a:off x="981075" y="9534525"/>
          <a:ext cx="552450"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11cm</a:t>
          </a:r>
        </a:p>
      </xdr:txBody>
    </xdr:sp>
    <xdr:clientData/>
  </xdr:twoCellAnchor>
  <xdr:twoCellAnchor>
    <xdr:from>
      <xdr:col>2</xdr:col>
      <xdr:colOff>104775</xdr:colOff>
      <xdr:row>52</xdr:row>
      <xdr:rowOff>161925</xdr:rowOff>
    </xdr:from>
    <xdr:to>
      <xdr:col>3</xdr:col>
      <xdr:colOff>247650</xdr:colOff>
      <xdr:row>52</xdr:row>
      <xdr:rowOff>171450</xdr:rowOff>
    </xdr:to>
    <xdr:cxnSp macro="">
      <xdr:nvCxnSpPr>
        <xdr:cNvPr id="28" name="Straight Connector 27">
          <a:extLst>
            <a:ext uri="{FF2B5EF4-FFF2-40B4-BE49-F238E27FC236}">
              <a16:creationId xmlns:a16="http://schemas.microsoft.com/office/drawing/2014/main" id="{FA44429F-B4A2-4157-3603-738BD74A0A79}"/>
            </a:ext>
          </a:extLst>
        </xdr:cNvPr>
        <xdr:cNvCxnSpPr/>
      </xdr:nvCxnSpPr>
      <xdr:spPr>
        <a:xfrm flipH="1" flipV="1">
          <a:off x="1562100" y="9277350"/>
          <a:ext cx="666750" cy="9525"/>
        </a:xfrm>
        <a:prstGeom prst="line">
          <a:avLst/>
        </a:prstGeom>
        <a:ln>
          <a:prstDash val="lgDash"/>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180975</xdr:colOff>
      <xdr:row>52</xdr:row>
      <xdr:rowOff>161925</xdr:rowOff>
    </xdr:from>
    <xdr:to>
      <xdr:col>3</xdr:col>
      <xdr:colOff>285750</xdr:colOff>
      <xdr:row>52</xdr:row>
      <xdr:rowOff>238125</xdr:rowOff>
    </xdr:to>
    <xdr:cxnSp macro="">
      <xdr:nvCxnSpPr>
        <xdr:cNvPr id="29" name="Straight Connector 28">
          <a:extLst>
            <a:ext uri="{FF2B5EF4-FFF2-40B4-BE49-F238E27FC236}">
              <a16:creationId xmlns:a16="http://schemas.microsoft.com/office/drawing/2014/main" id="{AA1DB8AF-7EE9-DC85-5BFE-65D80EA4E8DF}"/>
            </a:ext>
          </a:extLst>
        </xdr:cNvPr>
        <xdr:cNvCxnSpPr/>
      </xdr:nvCxnSpPr>
      <xdr:spPr>
        <a:xfrm flipH="1" flipV="1">
          <a:off x="1638300" y="9277350"/>
          <a:ext cx="628650" cy="76200"/>
        </a:xfrm>
        <a:prstGeom prst="line">
          <a:avLst/>
        </a:prstGeom>
        <a:ln>
          <a:prstDash val="lgDash"/>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85725</xdr:colOff>
      <xdr:row>53</xdr:row>
      <xdr:rowOff>31749</xdr:rowOff>
    </xdr:from>
    <xdr:to>
      <xdr:col>7</xdr:col>
      <xdr:colOff>285750</xdr:colOff>
      <xdr:row>55</xdr:row>
      <xdr:rowOff>28575</xdr:rowOff>
    </xdr:to>
    <xdr:sp macro="" textlink="">
      <xdr:nvSpPr>
        <xdr:cNvPr id="32" name="TextBox 31">
          <a:extLst>
            <a:ext uri="{FF2B5EF4-FFF2-40B4-BE49-F238E27FC236}">
              <a16:creationId xmlns:a16="http://schemas.microsoft.com/office/drawing/2014/main" id="{B513B847-FA61-7022-DFCA-534ACAC72233}"/>
            </a:ext>
          </a:extLst>
        </xdr:cNvPr>
        <xdr:cNvSpPr txBox="1"/>
      </xdr:nvSpPr>
      <xdr:spPr>
        <a:xfrm>
          <a:off x="3867150" y="9404349"/>
          <a:ext cx="714375" cy="511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-2cm at armhole</a:t>
          </a:r>
        </a:p>
      </xdr:txBody>
    </xdr:sp>
    <xdr:clientData/>
  </xdr:twoCellAnchor>
  <xdr:twoCellAnchor>
    <xdr:from>
      <xdr:col>2</xdr:col>
      <xdr:colOff>190500</xdr:colOff>
      <xdr:row>51</xdr:row>
      <xdr:rowOff>82550</xdr:rowOff>
    </xdr:from>
    <xdr:to>
      <xdr:col>4</xdr:col>
      <xdr:colOff>171450</xdr:colOff>
      <xdr:row>52</xdr:row>
      <xdr:rowOff>66675</xdr:rowOff>
    </xdr:to>
    <xdr:sp macro="" textlink="">
      <xdr:nvSpPr>
        <xdr:cNvPr id="33" name="TextBox 32">
          <a:extLst>
            <a:ext uri="{FF2B5EF4-FFF2-40B4-BE49-F238E27FC236}">
              <a16:creationId xmlns:a16="http://schemas.microsoft.com/office/drawing/2014/main" id="{4E2656B9-8F4F-6B39-BF88-3BDC453E7127}"/>
            </a:ext>
          </a:extLst>
        </xdr:cNvPr>
        <xdr:cNvSpPr txBox="1"/>
      </xdr:nvSpPr>
      <xdr:spPr>
        <a:xfrm>
          <a:off x="1647825" y="8940800"/>
          <a:ext cx="952500" cy="241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taper</a:t>
          </a:r>
          <a:r>
            <a:rPr lang="en-GB" sz="1100" baseline="0"/>
            <a:t> to 0cm</a:t>
          </a:r>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38099</xdr:colOff>
      <xdr:row>29</xdr:row>
      <xdr:rowOff>152399</xdr:rowOff>
    </xdr:from>
    <xdr:to>
      <xdr:col>11</xdr:col>
      <xdr:colOff>304799</xdr:colOff>
      <xdr:row>68</xdr:row>
      <xdr:rowOff>133349</xdr:rowOff>
    </xdr:to>
    <xdr:sp macro="" textlink="">
      <xdr:nvSpPr>
        <xdr:cNvPr id="2" name="TextBox 1">
          <a:extLst>
            <a:ext uri="{FF2B5EF4-FFF2-40B4-BE49-F238E27FC236}">
              <a16:creationId xmlns:a16="http://schemas.microsoft.com/office/drawing/2014/main" id="{FD4C42E4-C029-4F59-9A50-2A1558AF98A9}"/>
            </a:ext>
          </a:extLst>
        </xdr:cNvPr>
        <xdr:cNvSpPr txBox="1"/>
      </xdr:nvSpPr>
      <xdr:spPr>
        <a:xfrm>
          <a:off x="38099" y="5476874"/>
          <a:ext cx="6543675" cy="6296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432858</xdr:colOff>
      <xdr:row>7</xdr:row>
      <xdr:rowOff>37043</xdr:rowOff>
    </xdr:from>
    <xdr:to>
      <xdr:col>16</xdr:col>
      <xdr:colOff>585258</xdr:colOff>
      <xdr:row>9</xdr:row>
      <xdr:rowOff>149226</xdr:rowOff>
    </xdr:to>
    <xdr:sp macro="" textlink="">
      <xdr:nvSpPr>
        <xdr:cNvPr id="2" name="TextBox 1">
          <a:extLst>
            <a:ext uri="{FF2B5EF4-FFF2-40B4-BE49-F238E27FC236}">
              <a16:creationId xmlns:a16="http://schemas.microsoft.com/office/drawing/2014/main" id="{A4C78CBA-BE65-58E1-2DB4-72328D69E485}"/>
            </a:ext>
          </a:extLst>
        </xdr:cNvPr>
        <xdr:cNvSpPr txBox="1"/>
      </xdr:nvSpPr>
      <xdr:spPr>
        <a:xfrm>
          <a:off x="9741958" y="1281643"/>
          <a:ext cx="3581400" cy="518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tO BE UNISEX ADD IN XXS - CHECK WITH ANNA.</a:t>
          </a:r>
          <a:r>
            <a:rPr lang="en-GB" sz="1100" baseline="0"/>
            <a:t> PO RAISED AS XS ONLY</a:t>
          </a:r>
        </a:p>
        <a:p>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152401</xdr:colOff>
      <xdr:row>43</xdr:row>
      <xdr:rowOff>0</xdr:rowOff>
    </xdr:from>
    <xdr:to>
      <xdr:col>12</xdr:col>
      <xdr:colOff>1543</xdr:colOff>
      <xdr:row>85</xdr:row>
      <xdr:rowOff>76200</xdr:rowOff>
    </xdr:to>
    <xdr:sp macro="" textlink="">
      <xdr:nvSpPr>
        <xdr:cNvPr id="3" name="TextBox 2">
          <a:extLst>
            <a:ext uri="{FF2B5EF4-FFF2-40B4-BE49-F238E27FC236}">
              <a16:creationId xmlns:a16="http://schemas.microsoft.com/office/drawing/2014/main" id="{A9F8D225-A157-4C0E-B323-799F753EAA78}"/>
            </a:ext>
          </a:extLst>
        </xdr:cNvPr>
        <xdr:cNvSpPr txBox="1"/>
      </xdr:nvSpPr>
      <xdr:spPr>
        <a:xfrm>
          <a:off x="152401" y="7086600"/>
          <a:ext cx="6440442" cy="6877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MEASUREMENTS</a:t>
          </a:r>
        </a:p>
        <a:p>
          <a:r>
            <a:rPr lang="en-GB" sz="1100" b="0" i="0"/>
            <a:t>Measurements recorded from supplier. </a:t>
          </a:r>
        </a:p>
        <a:p>
          <a:r>
            <a:rPr lang="en-GB" sz="1100" b="0" i="0"/>
            <a:t>Ensure</a:t>
          </a:r>
          <a:r>
            <a:rPr lang="en-GB" sz="1100" b="0" i="0" baseline="0"/>
            <a:t> that measurements are kept within tolerance of graded spec</a:t>
          </a:r>
          <a:r>
            <a:rPr lang="en-GB" sz="1100" b="0" i="0"/>
            <a:t>. </a:t>
          </a:r>
          <a:endParaRPr lang="en-GB" sz="1100" b="1" i="0"/>
        </a:p>
        <a:p>
          <a:endParaRPr lang="en-GB" sz="1100" i="0"/>
        </a:p>
        <a:p>
          <a:r>
            <a:rPr lang="en-GB" sz="1100" b="1"/>
            <a:t>BARCODE/LABELLING </a:t>
          </a:r>
        </a:p>
        <a:p>
          <a:r>
            <a:rPr lang="en-GB" sz="1100"/>
            <a:t>Barcode: approved</a:t>
          </a:r>
        </a:p>
        <a:p>
          <a:r>
            <a:rPr lang="en-GB" sz="1100"/>
            <a:t>Swing ticket :</a:t>
          </a:r>
          <a:r>
            <a:rPr lang="en-GB" sz="1100" baseline="0"/>
            <a:t> approved</a:t>
          </a:r>
          <a:endParaRPr lang="en-GB" sz="1100"/>
        </a:p>
        <a:p>
          <a:endParaRPr lang="en-GB" sz="1100"/>
        </a:p>
        <a:p>
          <a:r>
            <a:rPr lang="en-GB" sz="1100" b="1"/>
            <a:t>CARE LABEL </a:t>
          </a:r>
        </a:p>
        <a:p>
          <a:r>
            <a:rPr lang="en-GB" sz="1100">
              <a:solidFill>
                <a:srgbClr val="FF0000"/>
              </a:solidFill>
              <a:effectLst/>
              <a:latin typeface="+mn-lt"/>
              <a:ea typeface="+mn-ea"/>
              <a:cs typeface="+mn-cs"/>
            </a:rPr>
            <a:t>19.12.24:</a:t>
          </a:r>
          <a:r>
            <a:rPr lang="en-GB" sz="1100" baseline="0">
              <a:solidFill>
                <a:srgbClr val="FF0000"/>
              </a:solidFill>
              <a:effectLst/>
              <a:latin typeface="+mn-lt"/>
              <a:ea typeface="+mn-ea"/>
              <a:cs typeface="+mn-cs"/>
            </a:rPr>
            <a:t> Care label now rejected. Please see revised care label wording for all colourways</a:t>
          </a:r>
          <a:endParaRPr lang="en-GB">
            <a:solidFill>
              <a:srgbClr val="FF0000"/>
            </a:solidFill>
            <a:effectLst/>
          </a:endParaRPr>
        </a:p>
        <a:p>
          <a:endParaRPr lang="en-GB" sz="1100"/>
        </a:p>
        <a:p>
          <a:r>
            <a:rPr lang="en-GB" sz="1100" b="1"/>
            <a:t>MAKE/CONSTRUCTION</a:t>
          </a:r>
        </a:p>
        <a:p>
          <a:r>
            <a:rPr lang="en-GB" sz="1100"/>
            <a:t>Make:</a:t>
          </a:r>
          <a:r>
            <a:rPr lang="en-GB" sz="1100" baseline="0"/>
            <a:t> </a:t>
          </a:r>
        </a:p>
        <a:p>
          <a:r>
            <a:rPr lang="en-GB" sz="1100" baseline="0"/>
            <a:t>- There are still loose thread ends along internal seams. please ensure that these are secured, neatly trimmed and removed from garment.</a:t>
          </a:r>
        </a:p>
        <a:p>
          <a:r>
            <a:rPr lang="en-GB" sz="1100" baseline="0"/>
            <a:t>- We asked for the back neck labels to be spot tacked for neater finish, this has been ignored. </a:t>
          </a:r>
        </a:p>
        <a:p>
          <a:endParaRPr lang="en-GB" sz="1100"/>
        </a:p>
        <a:p>
          <a:r>
            <a:rPr lang="en-GB" sz="1100"/>
            <a:t>Construction: approved </a:t>
          </a:r>
        </a:p>
        <a:p>
          <a:endParaRPr lang="en-GB" sz="1100"/>
        </a:p>
        <a:p>
          <a:r>
            <a:rPr lang="en-GB" sz="1100" b="1"/>
            <a:t>TRIMS </a:t>
          </a:r>
        </a:p>
        <a:p>
          <a:r>
            <a:rPr lang="en-GB" sz="1100" b="0"/>
            <a:t>- Drawcord</a:t>
          </a:r>
          <a:r>
            <a:rPr lang="en-GB" sz="1100" b="0" baseline="0"/>
            <a:t> finish is approved</a:t>
          </a:r>
        </a:p>
        <a:p>
          <a:r>
            <a:rPr lang="en-GB" sz="1100" b="0" baseline="0"/>
            <a:t>- Toggles are approved</a:t>
          </a:r>
        </a:p>
        <a:p>
          <a:r>
            <a:rPr lang="en-GB" sz="1100" b="0" baseline="0"/>
            <a:t>- White print on Papaya Orange ground: approved.</a:t>
          </a:r>
        </a:p>
        <a:p>
          <a:r>
            <a:rPr lang="en-GB" sz="1100" b="0" baseline="0"/>
            <a:t>- Papaya/black print on White ground: Rejected. this looks too distressed/cracked compared to the approved strike off. Please confirm if all productions looks like this? Please send through photos of 10 samples, showing best to worse so that we can reveiw.</a:t>
          </a:r>
          <a:endParaRPr lang="en-GB" sz="1100" b="0"/>
        </a:p>
        <a:p>
          <a:endParaRPr lang="en-GB" sz="1100" b="1"/>
        </a:p>
        <a:p>
          <a:r>
            <a:rPr lang="en-GB" sz="1100" b="1"/>
            <a:t>TESTING</a:t>
          </a:r>
          <a:r>
            <a:rPr lang="en-GB" sz="1100" b="1" baseline="0"/>
            <a:t> </a:t>
          </a:r>
        </a:p>
        <a:p>
          <a:r>
            <a:rPr lang="en-GB" sz="1100"/>
            <a:t>Print durability and appearance afer wash test results have been approved.</a:t>
          </a:r>
        </a:p>
        <a:p>
          <a:endParaRPr lang="en-GB" sz="1100"/>
        </a:p>
        <a:p>
          <a:r>
            <a:rPr lang="en-GB" sz="1100" b="1"/>
            <a:t>PACKAGING </a:t>
          </a:r>
        </a:p>
        <a:p>
          <a:r>
            <a:rPr lang="en-GB" sz="1100" b="0"/>
            <a:t>Polybag approved </a:t>
          </a:r>
        </a:p>
        <a:p>
          <a:r>
            <a:rPr lang="en-GB" sz="1100">
              <a:solidFill>
                <a:schemeClr val="dk1"/>
              </a:solidFill>
              <a:effectLst/>
              <a:latin typeface="+mn-lt"/>
              <a:ea typeface="+mn-ea"/>
              <a:cs typeface="+mn-cs"/>
            </a:rPr>
            <a:t>-  Folding method to</a:t>
          </a:r>
          <a:r>
            <a:rPr lang="en-GB" sz="1100" baseline="0">
              <a:solidFill>
                <a:schemeClr val="dk1"/>
              </a:solidFill>
              <a:effectLst/>
              <a:latin typeface="+mn-lt"/>
              <a:ea typeface="+mn-ea"/>
              <a:cs typeface="+mn-cs"/>
            </a:rPr>
            <a:t> be as per illustrated in email dated 17/12/24 to avoid print cracking.</a:t>
          </a:r>
          <a:endParaRPr lang="en-GB">
            <a:effectLst/>
          </a:endParaRPr>
        </a:p>
        <a:p>
          <a:endParaRPr lang="en-GB" sz="1100"/>
        </a:p>
        <a:p>
          <a:pPr marL="0" marR="0" lvl="0" indent="0" defTabSz="914400" eaLnBrk="1" fontAlgn="auto" latinLnBrk="0" hangingPunct="1">
            <a:lnSpc>
              <a:spcPct val="100000"/>
            </a:lnSpc>
            <a:spcBef>
              <a:spcPts val="0"/>
            </a:spcBef>
            <a:spcAft>
              <a:spcPts val="0"/>
            </a:spcAft>
            <a:buClrTx/>
            <a:buSzTx/>
            <a:buFontTx/>
            <a:buNone/>
            <a:tabLst/>
            <a:defRPr/>
          </a:pPr>
          <a:r>
            <a:rPr lang="en-GB" sz="1100" b="1" baseline="0">
              <a:solidFill>
                <a:srgbClr val="FF0000"/>
              </a:solidFill>
            </a:rPr>
            <a:t>PAPAYA ORANGE </a:t>
          </a:r>
          <a:r>
            <a:rPr lang="en-GB" sz="1100" b="1" baseline="0">
              <a:solidFill>
                <a:schemeClr val="dk1"/>
              </a:solidFill>
              <a:effectLst/>
              <a:latin typeface="+mn-lt"/>
              <a:ea typeface="+mn-ea"/>
              <a:cs typeface="+mn-cs"/>
            </a:rPr>
            <a:t>19.12.24  COLOURWAY PENDING REVISED CARE LABEL</a:t>
          </a:r>
          <a:endParaRPr lang="en-GB" sz="1100" b="1" baseline="0">
            <a:solidFill>
              <a:srgbClr val="FF0000"/>
            </a:solidFill>
          </a:endParaRPr>
        </a:p>
        <a:p>
          <a:r>
            <a:rPr lang="en-GB" sz="1100" b="1" baseline="0">
              <a:solidFill>
                <a:srgbClr val="FF0000"/>
              </a:solidFill>
            </a:rPr>
            <a:t>WHITE COLOUR TBC: THE LEVEL OF DISTRESS ON WHITE COLOURWAY NEEDS TO BE REVEIWED BY BUYING AND DESIGN TEAM BEFORE APPROVAL. </a:t>
          </a:r>
          <a:r>
            <a:rPr lang="en-GB" sz="1100" b="1" baseline="0">
              <a:solidFill>
                <a:schemeClr val="tx1"/>
              </a:solidFill>
            </a:rPr>
            <a:t>19.12.24 LEVEL OF PRINT NOW APPROVED. REVISED CARE LABEL NOW PENDING</a:t>
          </a:r>
          <a:endParaRPr lang="en-GB" sz="1100" b="1">
            <a:solidFill>
              <a:schemeClr val="tx1"/>
            </a:solidFill>
          </a:endParaRPr>
        </a:p>
        <a:p>
          <a:endParaRPr lang="en-GB" sz="1100" b="1">
            <a:solidFill>
              <a:srgbClr val="FF0000"/>
            </a:solidFill>
          </a:endParaRPr>
        </a:p>
        <a:p>
          <a:r>
            <a:rPr lang="en-GB" sz="1100" b="1">
              <a:solidFill>
                <a:srgbClr val="FF0000"/>
              </a:solidFill>
            </a:rPr>
            <a:t>PLEASE</a:t>
          </a:r>
          <a:r>
            <a:rPr lang="en-GB" sz="1100" b="1" baseline="0">
              <a:solidFill>
                <a:srgbClr val="FF0000"/>
              </a:solidFill>
            </a:rPr>
            <a:t> SEND AQL REPORT </a:t>
          </a:r>
          <a:endParaRPr lang="en-GB" sz="1100" b="1">
            <a:solidFill>
              <a:srgbClr val="FF0000"/>
            </a:solidFill>
          </a:endParaRPr>
        </a:p>
      </xdr:txBody>
    </xdr:sp>
    <xdr:clientData/>
  </xdr:twoCellAnchor>
  <xdr:twoCellAnchor editAs="oneCell">
    <xdr:from>
      <xdr:col>0</xdr:col>
      <xdr:colOff>0</xdr:colOff>
      <xdr:row>6</xdr:row>
      <xdr:rowOff>0</xdr:rowOff>
    </xdr:from>
    <xdr:to>
      <xdr:col>3</xdr:col>
      <xdr:colOff>54080</xdr:colOff>
      <xdr:row>23</xdr:row>
      <xdr:rowOff>120804</xdr:rowOff>
    </xdr:to>
    <xdr:pic>
      <xdr:nvPicPr>
        <xdr:cNvPr id="5" name="Picture 4">
          <a:extLst>
            <a:ext uri="{FF2B5EF4-FFF2-40B4-BE49-F238E27FC236}">
              <a16:creationId xmlns:a16="http://schemas.microsoft.com/office/drawing/2014/main" id="{CD57A285-0AA5-7D8E-76D2-D70E2C71988B}"/>
            </a:ext>
          </a:extLst>
        </xdr:cNvPr>
        <xdr:cNvPicPr>
          <a:picLocks noChangeAspect="1"/>
        </xdr:cNvPicPr>
      </xdr:nvPicPr>
      <xdr:blipFill>
        <a:blip xmlns:r="http://schemas.openxmlformats.org/officeDocument/2006/relationships" r:embed="rId1"/>
        <a:stretch>
          <a:fillRect/>
        </a:stretch>
      </xdr:blipFill>
      <xdr:spPr>
        <a:xfrm>
          <a:off x="0" y="971550"/>
          <a:ext cx="2044805" cy="2997354"/>
        </a:xfrm>
        <a:prstGeom prst="rect">
          <a:avLst/>
        </a:prstGeom>
      </xdr:spPr>
    </xdr:pic>
    <xdr:clientData/>
  </xdr:twoCellAnchor>
  <xdr:twoCellAnchor editAs="oneCell">
    <xdr:from>
      <xdr:col>3</xdr:col>
      <xdr:colOff>25401</xdr:colOff>
      <xdr:row>6</xdr:row>
      <xdr:rowOff>1</xdr:rowOff>
    </xdr:from>
    <xdr:to>
      <xdr:col>6</xdr:col>
      <xdr:colOff>180976</xdr:colOff>
      <xdr:row>23</xdr:row>
      <xdr:rowOff>118241</xdr:rowOff>
    </xdr:to>
    <xdr:pic>
      <xdr:nvPicPr>
        <xdr:cNvPr id="7" name="Picture 6">
          <a:extLst>
            <a:ext uri="{FF2B5EF4-FFF2-40B4-BE49-F238E27FC236}">
              <a16:creationId xmlns:a16="http://schemas.microsoft.com/office/drawing/2014/main" id="{47A205BE-A4A4-6D92-9C93-B7CAF4F8CD43}"/>
            </a:ext>
          </a:extLst>
        </xdr:cNvPr>
        <xdr:cNvPicPr>
          <a:picLocks noChangeAspect="1"/>
        </xdr:cNvPicPr>
      </xdr:nvPicPr>
      <xdr:blipFill>
        <a:blip xmlns:r="http://schemas.openxmlformats.org/officeDocument/2006/relationships" r:embed="rId2"/>
        <a:stretch>
          <a:fillRect/>
        </a:stretch>
      </xdr:blipFill>
      <xdr:spPr>
        <a:xfrm>
          <a:off x="2016126" y="971551"/>
          <a:ext cx="1936750" cy="2994790"/>
        </a:xfrm>
        <a:prstGeom prst="rect">
          <a:avLst/>
        </a:prstGeom>
      </xdr:spPr>
    </xdr:pic>
    <xdr:clientData/>
  </xdr:twoCellAnchor>
  <xdr:twoCellAnchor editAs="oneCell">
    <xdr:from>
      <xdr:col>6</xdr:col>
      <xdr:colOff>152400</xdr:colOff>
      <xdr:row>5</xdr:row>
      <xdr:rowOff>161924</xdr:rowOff>
    </xdr:from>
    <xdr:to>
      <xdr:col>10</xdr:col>
      <xdr:colOff>19050</xdr:colOff>
      <xdr:row>17</xdr:row>
      <xdr:rowOff>59474</xdr:rowOff>
    </xdr:to>
    <xdr:pic>
      <xdr:nvPicPr>
        <xdr:cNvPr id="9" name="Picture 8">
          <a:extLst>
            <a:ext uri="{FF2B5EF4-FFF2-40B4-BE49-F238E27FC236}">
              <a16:creationId xmlns:a16="http://schemas.microsoft.com/office/drawing/2014/main" id="{BF415679-CDA9-A703-DD23-84B5193F85B0}"/>
            </a:ext>
          </a:extLst>
        </xdr:cNvPr>
        <xdr:cNvPicPr>
          <a:picLocks noChangeAspect="1"/>
        </xdr:cNvPicPr>
      </xdr:nvPicPr>
      <xdr:blipFill>
        <a:blip xmlns:r="http://schemas.openxmlformats.org/officeDocument/2006/relationships" r:embed="rId3"/>
        <a:stretch>
          <a:fillRect/>
        </a:stretch>
      </xdr:blipFill>
      <xdr:spPr>
        <a:xfrm>
          <a:off x="3924300" y="971549"/>
          <a:ext cx="1905000" cy="1964475"/>
        </a:xfrm>
        <a:prstGeom prst="rect">
          <a:avLst/>
        </a:prstGeom>
      </xdr:spPr>
    </xdr:pic>
    <xdr:clientData/>
  </xdr:twoCellAnchor>
  <xdr:twoCellAnchor editAs="oneCell">
    <xdr:from>
      <xdr:col>6</xdr:col>
      <xdr:colOff>180974</xdr:colOff>
      <xdr:row>14</xdr:row>
      <xdr:rowOff>47653</xdr:rowOff>
    </xdr:from>
    <xdr:to>
      <xdr:col>10</xdr:col>
      <xdr:colOff>17258</xdr:colOff>
      <xdr:row>23</xdr:row>
      <xdr:rowOff>133353</xdr:rowOff>
    </xdr:to>
    <xdr:pic>
      <xdr:nvPicPr>
        <xdr:cNvPr id="11" name="Picture 10">
          <a:extLst>
            <a:ext uri="{FF2B5EF4-FFF2-40B4-BE49-F238E27FC236}">
              <a16:creationId xmlns:a16="http://schemas.microsoft.com/office/drawing/2014/main" id="{10F02350-FE74-CF6F-F6AC-4F05A559AA18}"/>
            </a:ext>
          </a:extLst>
        </xdr:cNvPr>
        <xdr:cNvPicPr>
          <a:picLocks noChangeAspect="1"/>
        </xdr:cNvPicPr>
      </xdr:nvPicPr>
      <xdr:blipFill>
        <a:blip xmlns:r="http://schemas.openxmlformats.org/officeDocument/2006/relationships" r:embed="rId4"/>
        <a:stretch>
          <a:fillRect/>
        </a:stretch>
      </xdr:blipFill>
      <xdr:spPr>
        <a:xfrm rot="5400000">
          <a:off x="4118678" y="2272624"/>
          <a:ext cx="1543025" cy="1874634"/>
        </a:xfrm>
        <a:prstGeom prst="rect">
          <a:avLst/>
        </a:prstGeom>
      </xdr:spPr>
    </xdr:pic>
    <xdr:clientData/>
  </xdr:twoCellAnchor>
  <xdr:twoCellAnchor editAs="oneCell">
    <xdr:from>
      <xdr:col>0</xdr:col>
      <xdr:colOff>9525</xdr:colOff>
      <xdr:row>23</xdr:row>
      <xdr:rowOff>123825</xdr:rowOff>
    </xdr:from>
    <xdr:to>
      <xdr:col>3</xdr:col>
      <xdr:colOff>187437</xdr:colOff>
      <xdr:row>41</xdr:row>
      <xdr:rowOff>133500</xdr:rowOff>
    </xdr:to>
    <xdr:pic>
      <xdr:nvPicPr>
        <xdr:cNvPr id="13" name="Picture 12">
          <a:extLst>
            <a:ext uri="{FF2B5EF4-FFF2-40B4-BE49-F238E27FC236}">
              <a16:creationId xmlns:a16="http://schemas.microsoft.com/office/drawing/2014/main" id="{82639934-AA34-467F-4032-C6B7632CA1A7}"/>
            </a:ext>
          </a:extLst>
        </xdr:cNvPr>
        <xdr:cNvPicPr>
          <a:picLocks noChangeAspect="1"/>
        </xdr:cNvPicPr>
      </xdr:nvPicPr>
      <xdr:blipFill>
        <a:blip xmlns:r="http://schemas.openxmlformats.org/officeDocument/2006/relationships" r:embed="rId5"/>
        <a:stretch>
          <a:fillRect/>
        </a:stretch>
      </xdr:blipFill>
      <xdr:spPr>
        <a:xfrm>
          <a:off x="9525" y="3971925"/>
          <a:ext cx="2168637" cy="2924325"/>
        </a:xfrm>
        <a:prstGeom prst="rect">
          <a:avLst/>
        </a:prstGeom>
      </xdr:spPr>
    </xdr:pic>
    <xdr:clientData/>
  </xdr:twoCellAnchor>
  <xdr:twoCellAnchor editAs="oneCell">
    <xdr:from>
      <xdr:col>3</xdr:col>
      <xdr:colOff>6350</xdr:colOff>
      <xdr:row>23</xdr:row>
      <xdr:rowOff>120650</xdr:rowOff>
    </xdr:from>
    <xdr:to>
      <xdr:col>6</xdr:col>
      <xdr:colOff>453953</xdr:colOff>
      <xdr:row>41</xdr:row>
      <xdr:rowOff>133350</xdr:rowOff>
    </xdr:to>
    <xdr:pic>
      <xdr:nvPicPr>
        <xdr:cNvPr id="15" name="Picture 14">
          <a:extLst>
            <a:ext uri="{FF2B5EF4-FFF2-40B4-BE49-F238E27FC236}">
              <a16:creationId xmlns:a16="http://schemas.microsoft.com/office/drawing/2014/main" id="{932EC7C3-678D-BB84-9094-4655017C93E6}"/>
            </a:ext>
          </a:extLst>
        </xdr:cNvPr>
        <xdr:cNvPicPr>
          <a:picLocks noChangeAspect="1"/>
        </xdr:cNvPicPr>
      </xdr:nvPicPr>
      <xdr:blipFill>
        <a:blip xmlns:r="http://schemas.openxmlformats.org/officeDocument/2006/relationships" r:embed="rId6"/>
        <a:stretch>
          <a:fillRect/>
        </a:stretch>
      </xdr:blipFill>
      <xdr:spPr>
        <a:xfrm>
          <a:off x="1997075" y="3968750"/>
          <a:ext cx="2228778" cy="2927350"/>
        </a:xfrm>
        <a:prstGeom prst="rect">
          <a:avLst/>
        </a:prstGeom>
      </xdr:spPr>
    </xdr:pic>
    <xdr:clientData/>
  </xdr:twoCellAnchor>
  <xdr:twoCellAnchor editAs="oneCell">
    <xdr:from>
      <xdr:col>6</xdr:col>
      <xdr:colOff>257176</xdr:colOff>
      <xdr:row>23</xdr:row>
      <xdr:rowOff>130201</xdr:rowOff>
    </xdr:from>
    <xdr:to>
      <xdr:col>12</xdr:col>
      <xdr:colOff>379904</xdr:colOff>
      <xdr:row>38</xdr:row>
      <xdr:rowOff>133351</xdr:rowOff>
    </xdr:to>
    <xdr:pic>
      <xdr:nvPicPr>
        <xdr:cNvPr id="17" name="Picture 16">
          <a:extLst>
            <a:ext uri="{FF2B5EF4-FFF2-40B4-BE49-F238E27FC236}">
              <a16:creationId xmlns:a16="http://schemas.microsoft.com/office/drawing/2014/main" id="{4786406A-6534-E41C-5B15-13F29A35970A}"/>
            </a:ext>
          </a:extLst>
        </xdr:cNvPr>
        <xdr:cNvPicPr>
          <a:picLocks noChangeAspect="1"/>
        </xdr:cNvPicPr>
      </xdr:nvPicPr>
      <xdr:blipFill>
        <a:blip xmlns:r="http://schemas.openxmlformats.org/officeDocument/2006/relationships" r:embed="rId7"/>
        <a:stretch>
          <a:fillRect/>
        </a:stretch>
      </xdr:blipFill>
      <xdr:spPr>
        <a:xfrm rot="5400000">
          <a:off x="4284127" y="3723250"/>
          <a:ext cx="2432025" cy="29421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isa.tang\Desktop\996%20REPORT%20WC%2020.9.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16.9.19"/>
      <sheetName val="20.9.19 (2)"/>
      <sheetName val="MASTER"/>
      <sheetName val="Sheet3"/>
      <sheetName val="DO NOT USE"/>
    </sheetNames>
    <sheetDataSet>
      <sheetData sheetId="0"/>
      <sheetData sheetId="1"/>
      <sheetData sheetId="2"/>
      <sheetData sheetId="3">
        <row r="1">
          <cell r="A1" t="str">
            <v xml:space="preserve">STYLES </v>
          </cell>
          <cell r="B1" t="str">
            <v xml:space="preserve">DESCRIPTION </v>
          </cell>
          <cell r="C1" t="str">
            <v>QTY'S</v>
          </cell>
          <cell r="D1"/>
          <cell r="E1"/>
          <cell r="F1"/>
          <cell r="G1" t="str">
            <v>NOTES</v>
          </cell>
        </row>
        <row r="2">
          <cell r="A2">
            <v>11408868</v>
          </cell>
          <cell r="B2" t="str">
            <v>MELLOWED B-DB PEAK PINK</v>
          </cell>
          <cell r="C2">
            <v>79</v>
          </cell>
          <cell r="D2">
            <v>0</v>
          </cell>
          <cell r="E2">
            <v>25675</v>
          </cell>
          <cell r="F2">
            <v>4266.1400000000003</v>
          </cell>
          <cell r="G2" t="str">
            <v>SUPPLIER HAVE PICKED UP ON 16/9/19</v>
          </cell>
        </row>
        <row r="3">
          <cell r="A3">
            <v>14504351</v>
          </cell>
          <cell r="B3" t="str">
            <v>CONLEY-WORKER JACKET KHAKI</v>
          </cell>
          <cell r="C3">
            <v>679</v>
          </cell>
          <cell r="D3">
            <v>0</v>
          </cell>
          <cell r="E3">
            <v>118825</v>
          </cell>
          <cell r="F3">
            <v>17416.84</v>
          </cell>
          <cell r="G3" t="str">
            <v>THE MAKE ARE NOT GOOD, POCKET ARE UP AND DOWN (NOT LEVEL)</v>
          </cell>
        </row>
        <row r="4">
          <cell r="A4">
            <v>17501120</v>
          </cell>
          <cell r="B4" t="str">
            <v>BELLE-SHEARLING AVIATOR BLACK</v>
          </cell>
          <cell r="C4">
            <v>3</v>
          </cell>
          <cell r="D4">
            <v>0</v>
          </cell>
          <cell r="E4">
            <v>2685</v>
          </cell>
          <cell r="F4">
            <v>654</v>
          </cell>
          <cell r="G4" t="str">
            <v>WAITING FOR THE CARE LABEL TO ARRIVED W/C 16/9/19</v>
          </cell>
        </row>
        <row r="5">
          <cell r="A5">
            <v>24202751</v>
          </cell>
          <cell r="B5" t="str">
            <v>WICKET-CASUAL CHINO SHORT NEW SAGE</v>
          </cell>
          <cell r="C5">
            <v>1</v>
          </cell>
          <cell r="D5">
            <v>0</v>
          </cell>
          <cell r="E5">
            <v>35</v>
          </cell>
          <cell r="F5">
            <v>8.35</v>
          </cell>
          <cell r="G5" t="str">
            <v>WAITING FOR SUPPLIER TO PICK UP</v>
          </cell>
        </row>
        <row r="6">
          <cell r="A6">
            <v>24204003</v>
          </cell>
          <cell r="B6" t="str">
            <v>OE WICKET-CASUAL CHINO SH STONE</v>
          </cell>
          <cell r="C6">
            <v>59</v>
          </cell>
          <cell r="D6">
            <v>0</v>
          </cell>
          <cell r="E6">
            <v>2360</v>
          </cell>
          <cell r="F6">
            <v>469.34</v>
          </cell>
          <cell r="G6" t="str">
            <v>WAITING FOR SUPPLIER TO PICK UP</v>
          </cell>
        </row>
        <row r="7">
          <cell r="A7">
            <v>24204032</v>
          </cell>
          <cell r="B7" t="str">
            <v>OE WICKET-CASUAL CHINO SH AIRFORCE BLUE</v>
          </cell>
          <cell r="C7">
            <v>30</v>
          </cell>
          <cell r="D7">
            <v>0</v>
          </cell>
          <cell r="E7">
            <v>1200</v>
          </cell>
          <cell r="F7">
            <v>238.65</v>
          </cell>
          <cell r="G7" t="str">
            <v>WAITING FOR SUPPLIER TO PICK UP</v>
          </cell>
        </row>
        <row r="8">
          <cell r="A8">
            <v>24204052</v>
          </cell>
          <cell r="B8" t="str">
            <v>OE WICKET-CASUAL CHINO SH GREEN</v>
          </cell>
          <cell r="C8">
            <v>56</v>
          </cell>
          <cell r="D8">
            <v>0</v>
          </cell>
          <cell r="E8">
            <v>2240</v>
          </cell>
          <cell r="F8">
            <v>445.47</v>
          </cell>
          <cell r="G8" t="str">
            <v>WAITING FOR SUPPLIER TO PICK UP</v>
          </cell>
        </row>
        <row r="9">
          <cell r="A9">
            <v>25503730</v>
          </cell>
          <cell r="B9" t="str">
            <v>HARTLEY WIDE LEG-TEXTURED NAVY</v>
          </cell>
          <cell r="C9">
            <v>714</v>
          </cell>
          <cell r="D9">
            <v>0</v>
          </cell>
          <cell r="E9">
            <v>89250</v>
          </cell>
          <cell r="F9">
            <v>13275.2</v>
          </cell>
          <cell r="G9" t="str">
            <v>Gone back to Supplier for repaire</v>
          </cell>
        </row>
        <row r="10">
          <cell r="A10">
            <v>29404732</v>
          </cell>
          <cell r="B10" t="str">
            <v>JUNE-LACE DRESS TEAL</v>
          </cell>
          <cell r="C10">
            <v>1</v>
          </cell>
          <cell r="D10">
            <v>0</v>
          </cell>
          <cell r="E10">
            <v>175</v>
          </cell>
          <cell r="F10">
            <v>101.83</v>
          </cell>
          <cell r="G10" t="str">
            <v xml:space="preserve">WASN'T HERE LAST WEEK </v>
          </cell>
        </row>
        <row r="11">
          <cell r="A11">
            <v>29430651</v>
          </cell>
          <cell r="B11" t="str">
            <v>OTTOLINE-SPOT PRINT MINI  KHAKI</v>
          </cell>
          <cell r="C11">
            <v>176</v>
          </cell>
          <cell r="D11">
            <v>0</v>
          </cell>
          <cell r="E11">
            <v>29040</v>
          </cell>
          <cell r="F11">
            <v>4503.57</v>
          </cell>
          <cell r="G11" t="str">
            <v>RICHARD TO AMEND THE BREADKOWN- TO GARY COUNTS</v>
          </cell>
        </row>
        <row r="12">
          <cell r="A12">
            <v>29517220</v>
          </cell>
          <cell r="B12" t="str">
            <v>CATHLEEN-PLACEMENT FLORAL BLACK/MULTI</v>
          </cell>
          <cell r="C12">
            <v>3</v>
          </cell>
          <cell r="D12">
            <v>0</v>
          </cell>
          <cell r="E12">
            <v>675</v>
          </cell>
          <cell r="F12">
            <v>116.18</v>
          </cell>
          <cell r="G12" t="str">
            <v xml:space="preserve">WASN'T HERE LAST WEEK </v>
          </cell>
        </row>
        <row r="13">
          <cell r="A13">
            <v>29518752</v>
          </cell>
          <cell r="B13" t="str">
            <v>HILDA-HALTER BODYCON LIME</v>
          </cell>
          <cell r="C13">
            <v>8</v>
          </cell>
          <cell r="D13">
            <v>0</v>
          </cell>
          <cell r="E13">
            <v>1800</v>
          </cell>
          <cell r="F13">
            <v>237.54</v>
          </cell>
          <cell r="G13" t="str">
            <v xml:space="preserve">8 units with Head office </v>
          </cell>
        </row>
        <row r="14">
          <cell r="A14">
            <v>29522752</v>
          </cell>
          <cell r="B14" t="str">
            <v>KATIE-SHIRT DRESS GREEN</v>
          </cell>
          <cell r="C14">
            <v>1</v>
          </cell>
          <cell r="D14">
            <v>0</v>
          </cell>
          <cell r="E14">
            <v>195</v>
          </cell>
          <cell r="F14">
            <v>28.09</v>
          </cell>
          <cell r="G14" t="str">
            <v xml:space="preserve">ANNE TO ASK GRAHMA TO REMOVE OFF THE SYSTEMS </v>
          </cell>
        </row>
        <row r="15">
          <cell r="A15">
            <v>29535320</v>
          </cell>
          <cell r="B15" t="str">
            <v>JULIA-ZIG ZAG PRINT PLUGE BLACK</v>
          </cell>
          <cell r="C15">
            <v>2188</v>
          </cell>
          <cell r="D15">
            <v>0</v>
          </cell>
          <cell r="E15">
            <v>361020</v>
          </cell>
          <cell r="F15">
            <v>59389.09</v>
          </cell>
          <cell r="G15" t="str">
            <v>DRESS ARE TO MADE SHORTER</v>
          </cell>
        </row>
        <row r="16">
          <cell r="A16">
            <v>29536320</v>
          </cell>
          <cell r="B16" t="str">
            <v>ARABELLA-SPOT SHORT FLIPP BLACK</v>
          </cell>
          <cell r="C16">
            <v>7</v>
          </cell>
          <cell r="D16">
            <v>0</v>
          </cell>
          <cell r="E16">
            <v>1155</v>
          </cell>
          <cell r="F16">
            <v>197.26</v>
          </cell>
          <cell r="G16"/>
        </row>
        <row r="17">
          <cell r="A17">
            <v>29537730</v>
          </cell>
          <cell r="B17" t="str">
            <v>LILIA-ABSTRACT FEATHER MI NAVY</v>
          </cell>
          <cell r="C17">
            <v>2</v>
          </cell>
          <cell r="D17">
            <v>0</v>
          </cell>
          <cell r="E17">
            <v>330</v>
          </cell>
          <cell r="F17">
            <v>50.16</v>
          </cell>
          <cell r="G17"/>
        </row>
        <row r="18">
          <cell r="A18">
            <v>41510223</v>
          </cell>
          <cell r="B18" t="str">
            <v>DALSTON-LS BUTTON THROUGH LIGHT GREY MELA</v>
          </cell>
          <cell r="C18">
            <v>1284</v>
          </cell>
          <cell r="D18">
            <v>8</v>
          </cell>
          <cell r="E18">
            <v>173340</v>
          </cell>
          <cell r="F18">
            <v>25859.759999999998</v>
          </cell>
          <cell r="G18" t="str">
            <v>Rejected, waiting for Head office to advise RTS or not</v>
          </cell>
        </row>
        <row r="19">
          <cell r="A19">
            <v>81300515</v>
          </cell>
          <cell r="B19" t="str">
            <v>LEICESTER-DOUBLE MONK TOE DARK BROWN</v>
          </cell>
          <cell r="C19">
            <v>5</v>
          </cell>
          <cell r="D19">
            <v>0</v>
          </cell>
          <cell r="E19">
            <v>450</v>
          </cell>
          <cell r="F19">
            <v>178.48</v>
          </cell>
          <cell r="G19"/>
        </row>
        <row r="20">
          <cell r="A20">
            <v>81300520</v>
          </cell>
          <cell r="B20" t="str">
            <v>LEICESTER-DOUBLE MONK TOE BLACK</v>
          </cell>
          <cell r="C20">
            <v>6</v>
          </cell>
          <cell r="D20">
            <v>0</v>
          </cell>
          <cell r="E20">
            <v>660</v>
          </cell>
          <cell r="F20">
            <v>214</v>
          </cell>
          <cell r="G20"/>
        </row>
        <row r="21">
          <cell r="A21">
            <v>98302301</v>
          </cell>
          <cell r="B21" t="str">
            <v>CONWAY-LOCK CLOSURE SHOUL OFF WHITE</v>
          </cell>
          <cell r="C21">
            <v>20</v>
          </cell>
          <cell r="D21">
            <v>0</v>
          </cell>
          <cell r="E21">
            <v>1900</v>
          </cell>
          <cell r="F21">
            <v>859.71</v>
          </cell>
          <cell r="G21" t="str">
            <v>Going to Charity</v>
          </cell>
        </row>
        <row r="22">
          <cell r="A22">
            <v>98302362</v>
          </cell>
          <cell r="B22" t="str">
            <v>CONWAY-LOCK CLOSURE SHOUL GRAPE</v>
          </cell>
          <cell r="C22">
            <v>14</v>
          </cell>
          <cell r="D22">
            <v>0</v>
          </cell>
          <cell r="E22">
            <v>1260</v>
          </cell>
          <cell r="F22">
            <v>601.25</v>
          </cell>
          <cell r="G22" t="str">
            <v>Going to Charity</v>
          </cell>
        </row>
        <row r="23">
          <cell r="A23">
            <v>98302366</v>
          </cell>
          <cell r="B23" t="str">
            <v>CONWAY-LOCK CLOSURE SHOUL ROSEWOOD</v>
          </cell>
          <cell r="C23">
            <v>18</v>
          </cell>
          <cell r="D23">
            <v>0</v>
          </cell>
          <cell r="E23">
            <v>1530</v>
          </cell>
          <cell r="F23">
            <v>773.45</v>
          </cell>
          <cell r="G23" t="str">
            <v>Going to Charity</v>
          </cell>
        </row>
        <row r="24">
          <cell r="A24">
            <v>98302620</v>
          </cell>
          <cell r="B24" t="str">
            <v>MARLEY-TOTE BAG BLACK</v>
          </cell>
          <cell r="C24">
            <v>18</v>
          </cell>
          <cell r="D24">
            <v>0</v>
          </cell>
          <cell r="E24">
            <v>1530</v>
          </cell>
          <cell r="F24">
            <v>1068.9100000000001</v>
          </cell>
          <cell r="G24" t="str">
            <v>Going to Charity</v>
          </cell>
        </row>
      </sheetData>
      <sheetData sheetId="4"/>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1.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customProperty" Target="../customProperty23.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39997558519241921"/>
  </sheetPr>
  <dimension ref="A1:Q109"/>
  <sheetViews>
    <sheetView view="pageBreakPreview" topLeftCell="A8" zoomScale="136" zoomScaleNormal="100" zoomScaleSheetLayoutView="136" workbookViewId="0">
      <selection activeCell="N19" sqref="N19"/>
    </sheetView>
  </sheetViews>
  <sheetFormatPr defaultColWidth="6" defaultRowHeight="12.75" customHeight="1" x14ac:dyDescent="0.25"/>
  <cols>
    <col min="1" max="1" width="12.453125" style="1" customWidth="1"/>
    <col min="2" max="4" width="7.54296875" style="1" customWidth="1"/>
    <col min="5" max="5" width="8" style="1" customWidth="1"/>
    <col min="6" max="8" width="5.54296875" style="1" customWidth="1"/>
    <col min="9" max="9" width="9.54296875" style="1" customWidth="1"/>
    <col min="10" max="12" width="5.453125" style="1" customWidth="1"/>
    <col min="13" max="13" width="8.453125" style="1" customWidth="1"/>
    <col min="14" max="14" width="6.54296875" style="1" customWidth="1"/>
    <col min="15" max="16384" width="6" style="1"/>
  </cols>
  <sheetData>
    <row r="1" spans="1:17" ht="12.75" customHeight="1" x14ac:dyDescent="0.25">
      <c r="A1" s="111" t="s">
        <v>94</v>
      </c>
      <c r="B1" s="111"/>
      <c r="C1" s="111"/>
      <c r="D1" s="111"/>
      <c r="E1" s="111"/>
      <c r="F1" s="111"/>
      <c r="G1" s="111"/>
      <c r="H1" s="111"/>
      <c r="I1" s="111"/>
      <c r="J1" s="111"/>
      <c r="K1" s="111"/>
      <c r="L1" s="111"/>
    </row>
    <row r="2" spans="1:17" ht="12.75" customHeight="1" x14ac:dyDescent="0.25">
      <c r="A2" s="112"/>
      <c r="B2" s="112"/>
      <c r="C2" s="112"/>
      <c r="D2" s="112"/>
      <c r="E2" s="112"/>
      <c r="F2" s="112"/>
      <c r="G2" s="112"/>
      <c r="H2" s="112"/>
      <c r="I2" s="112"/>
      <c r="J2" s="112"/>
      <c r="K2" s="112"/>
      <c r="L2" s="112"/>
    </row>
    <row r="3" spans="1:17" ht="13.5" customHeight="1" x14ac:dyDescent="0.35">
      <c r="A3" s="50" t="s">
        <v>46</v>
      </c>
      <c r="B3" s="113" t="s">
        <v>162</v>
      </c>
      <c r="C3" s="113"/>
      <c r="D3" s="119"/>
      <c r="E3" s="50" t="s">
        <v>18</v>
      </c>
      <c r="F3" s="113" t="s">
        <v>164</v>
      </c>
      <c r="G3" s="114"/>
      <c r="H3" s="115"/>
      <c r="I3" s="50" t="s">
        <v>17</v>
      </c>
      <c r="J3" s="120" t="s">
        <v>110</v>
      </c>
      <c r="K3" s="120"/>
      <c r="L3" s="121"/>
    </row>
    <row r="4" spans="1:17" ht="13.5" customHeight="1" x14ac:dyDescent="0.35">
      <c r="A4" s="51" t="s">
        <v>44</v>
      </c>
      <c r="B4" s="113" t="s">
        <v>159</v>
      </c>
      <c r="C4" s="113"/>
      <c r="D4" s="119"/>
      <c r="E4" s="51" t="s">
        <v>15</v>
      </c>
      <c r="F4" s="113" t="s">
        <v>165</v>
      </c>
      <c r="G4" s="114"/>
      <c r="H4" s="115"/>
      <c r="I4" s="51" t="s">
        <v>47</v>
      </c>
      <c r="J4" s="120" t="s">
        <v>160</v>
      </c>
      <c r="K4" s="120"/>
      <c r="L4" s="121"/>
    </row>
    <row r="5" spans="1:17" ht="13.5" customHeight="1" x14ac:dyDescent="0.35">
      <c r="A5" s="52" t="s">
        <v>45</v>
      </c>
      <c r="B5" s="113" t="s">
        <v>163</v>
      </c>
      <c r="C5" s="113"/>
      <c r="D5" s="119"/>
      <c r="E5" s="52" t="s">
        <v>16</v>
      </c>
      <c r="F5" s="116" t="s">
        <v>154</v>
      </c>
      <c r="G5" s="117"/>
      <c r="H5" s="118"/>
      <c r="I5" s="52" t="s">
        <v>48</v>
      </c>
      <c r="J5" s="120"/>
      <c r="K5" s="120"/>
      <c r="L5" s="121"/>
    </row>
    <row r="6" spans="1:17" ht="13.5" customHeight="1" x14ac:dyDescent="0.25">
      <c r="A6" s="109" t="s">
        <v>14</v>
      </c>
      <c r="B6" s="110"/>
      <c r="C6" s="110"/>
      <c r="D6" s="110"/>
      <c r="E6" s="110"/>
      <c r="F6" s="110"/>
      <c r="G6" s="110"/>
      <c r="H6" s="110"/>
      <c r="I6" s="110"/>
      <c r="J6" s="110"/>
      <c r="K6" s="110"/>
      <c r="L6" s="110"/>
    </row>
    <row r="7" spans="1:17" ht="26.25" customHeight="1" x14ac:dyDescent="0.25">
      <c r="A7" s="105" t="s">
        <v>10</v>
      </c>
      <c r="B7" s="106"/>
      <c r="C7" s="107"/>
      <c r="D7" s="108"/>
      <c r="E7" s="108"/>
      <c r="F7" s="108"/>
      <c r="G7" s="108"/>
      <c r="H7" s="108"/>
      <c r="I7" s="108"/>
      <c r="J7" s="108"/>
      <c r="K7" s="108"/>
      <c r="L7" s="108"/>
    </row>
    <row r="8" spans="1:17" ht="13.5" customHeight="1" x14ac:dyDescent="0.25">
      <c r="A8" s="105" t="s">
        <v>50</v>
      </c>
      <c r="B8" s="106"/>
      <c r="C8" s="107"/>
      <c r="D8" s="108"/>
      <c r="E8" s="108"/>
      <c r="F8" s="108"/>
      <c r="G8" s="108"/>
      <c r="H8" s="108"/>
      <c r="I8" s="108"/>
      <c r="J8" s="108"/>
      <c r="K8" s="108"/>
      <c r="L8" s="108"/>
    </row>
    <row r="9" spans="1:17" ht="12.75" customHeight="1" x14ac:dyDescent="0.25">
      <c r="A9" s="104"/>
      <c r="B9" s="104"/>
      <c r="C9" s="104"/>
      <c r="D9" s="104"/>
      <c r="E9" s="104"/>
      <c r="F9" s="104"/>
      <c r="G9" s="104"/>
      <c r="H9" s="104"/>
      <c r="I9" s="104"/>
      <c r="J9" s="104"/>
      <c r="K9" s="104"/>
      <c r="L9" s="104"/>
    </row>
    <row r="10" spans="1:17" ht="12.75" customHeight="1" x14ac:dyDescent="0.25">
      <c r="A10" s="104"/>
      <c r="B10" s="104"/>
      <c r="C10" s="104"/>
      <c r="D10" s="104"/>
      <c r="E10" s="104"/>
      <c r="F10" s="104"/>
      <c r="G10" s="104"/>
      <c r="H10" s="104"/>
      <c r="I10" s="104"/>
      <c r="J10" s="104"/>
      <c r="K10" s="104"/>
      <c r="L10" s="104"/>
    </row>
    <row r="11" spans="1:17" ht="12.75" customHeight="1" x14ac:dyDescent="0.25">
      <c r="A11" s="104"/>
      <c r="B11" s="104"/>
      <c r="C11" s="104"/>
      <c r="D11" s="104"/>
      <c r="E11" s="104"/>
      <c r="F11" s="104"/>
      <c r="G11" s="104"/>
      <c r="H11" s="104"/>
      <c r="I11" s="104"/>
      <c r="J11" s="104"/>
      <c r="K11" s="104"/>
      <c r="L11" s="104"/>
    </row>
    <row r="12" spans="1:17" ht="12.65" customHeight="1" x14ac:dyDescent="0.25">
      <c r="A12" s="104"/>
      <c r="B12" s="104"/>
      <c r="C12" s="104"/>
      <c r="D12" s="104"/>
      <c r="E12" s="104"/>
      <c r="F12" s="104"/>
      <c r="G12" s="104"/>
      <c r="H12" s="104"/>
      <c r="I12" s="104"/>
      <c r="J12" s="104"/>
      <c r="K12" s="104"/>
      <c r="L12" s="104"/>
    </row>
    <row r="13" spans="1:17" ht="12.75" customHeight="1" x14ac:dyDescent="0.25">
      <c r="A13" s="104"/>
      <c r="B13" s="104"/>
      <c r="C13" s="104"/>
      <c r="D13" s="104"/>
      <c r="E13" s="104"/>
      <c r="F13" s="104"/>
      <c r="G13" s="104"/>
      <c r="H13" s="104"/>
      <c r="I13" s="104"/>
      <c r="J13" s="104"/>
      <c r="K13" s="104"/>
      <c r="L13" s="104"/>
    </row>
    <row r="14" spans="1:17" ht="12.75" customHeight="1" x14ac:dyDescent="0.25">
      <c r="A14" s="104"/>
      <c r="B14" s="104"/>
      <c r="C14" s="104"/>
      <c r="D14" s="104"/>
      <c r="E14" s="104"/>
      <c r="F14" s="104"/>
      <c r="G14" s="104"/>
      <c r="H14" s="104"/>
      <c r="I14" s="104"/>
      <c r="J14" s="104"/>
      <c r="K14" s="104"/>
      <c r="L14" s="104"/>
    </row>
    <row r="15" spans="1:17" ht="12.75" customHeight="1" x14ac:dyDescent="0.25">
      <c r="A15" s="104"/>
      <c r="B15" s="104"/>
      <c r="C15" s="104"/>
      <c r="D15" s="104"/>
      <c r="E15" s="104"/>
      <c r="F15" s="104"/>
      <c r="G15" s="104"/>
      <c r="H15" s="104"/>
      <c r="I15" s="104"/>
      <c r="J15" s="104"/>
      <c r="K15" s="104"/>
      <c r="L15" s="104"/>
      <c r="Q15" s="5"/>
    </row>
    <row r="16" spans="1:17" ht="12.75" customHeight="1" x14ac:dyDescent="0.25">
      <c r="A16" s="104"/>
      <c r="B16" s="104"/>
      <c r="C16" s="104"/>
      <c r="D16" s="104"/>
      <c r="E16" s="104"/>
      <c r="F16" s="104"/>
      <c r="G16" s="104"/>
      <c r="H16" s="104"/>
      <c r="I16" s="104"/>
      <c r="J16" s="104"/>
      <c r="K16" s="104"/>
      <c r="L16" s="104"/>
    </row>
    <row r="17" spans="1:12" ht="12.75" customHeight="1" x14ac:dyDescent="0.25">
      <c r="A17" s="104"/>
      <c r="B17" s="104"/>
      <c r="C17" s="104"/>
      <c r="D17" s="104"/>
      <c r="E17" s="104"/>
      <c r="F17" s="104"/>
      <c r="G17" s="104"/>
      <c r="H17" s="104"/>
      <c r="I17" s="104"/>
      <c r="J17" s="104"/>
      <c r="K17" s="104"/>
      <c r="L17" s="104"/>
    </row>
    <row r="18" spans="1:12" ht="12.75" customHeight="1" x14ac:dyDescent="0.25">
      <c r="A18" s="104"/>
      <c r="B18" s="104"/>
      <c r="C18" s="104"/>
      <c r="D18" s="104"/>
      <c r="E18" s="104"/>
      <c r="F18" s="104"/>
      <c r="G18" s="104"/>
      <c r="H18" s="104"/>
      <c r="I18" s="104"/>
      <c r="J18" s="104"/>
      <c r="K18" s="104"/>
      <c r="L18" s="104"/>
    </row>
    <row r="19" spans="1:12" ht="12.75" customHeight="1" x14ac:dyDescent="0.25">
      <c r="A19" s="104"/>
      <c r="B19" s="104"/>
      <c r="C19" s="104"/>
      <c r="D19" s="104"/>
      <c r="E19" s="104"/>
      <c r="F19" s="104"/>
      <c r="G19" s="104"/>
      <c r="H19" s="104"/>
      <c r="I19" s="104"/>
      <c r="J19" s="104"/>
      <c r="K19" s="104"/>
      <c r="L19" s="104"/>
    </row>
    <row r="20" spans="1:12" ht="12.75" customHeight="1" x14ac:dyDescent="0.25">
      <c r="A20" s="104"/>
      <c r="B20" s="104"/>
      <c r="C20" s="104"/>
      <c r="D20" s="104"/>
      <c r="E20" s="104"/>
      <c r="F20" s="104"/>
      <c r="G20" s="104"/>
      <c r="H20" s="104"/>
      <c r="I20" s="104"/>
      <c r="J20" s="104"/>
      <c r="K20" s="104"/>
      <c r="L20" s="104"/>
    </row>
    <row r="21" spans="1:12" ht="12.75" customHeight="1" x14ac:dyDescent="0.25">
      <c r="A21" s="104"/>
      <c r="B21" s="104"/>
      <c r="C21" s="104"/>
      <c r="D21" s="104"/>
      <c r="E21" s="104"/>
      <c r="F21" s="104"/>
      <c r="G21" s="104"/>
      <c r="H21" s="104"/>
      <c r="I21" s="104"/>
      <c r="J21" s="104"/>
      <c r="K21" s="104"/>
      <c r="L21" s="104"/>
    </row>
    <row r="22" spans="1:12" ht="12.75" customHeight="1" x14ac:dyDescent="0.25">
      <c r="A22" s="104"/>
      <c r="B22" s="104"/>
      <c r="C22" s="104"/>
      <c r="D22" s="104"/>
      <c r="E22" s="104"/>
      <c r="F22" s="104"/>
      <c r="G22" s="104"/>
      <c r="H22" s="104"/>
      <c r="I22" s="104"/>
      <c r="J22" s="104"/>
      <c r="K22" s="104"/>
      <c r="L22" s="104"/>
    </row>
    <row r="23" spans="1:12" ht="12.75" customHeight="1" x14ac:dyDescent="0.25">
      <c r="A23" s="104"/>
      <c r="B23" s="104"/>
      <c r="C23" s="104"/>
      <c r="D23" s="104"/>
      <c r="E23" s="104"/>
      <c r="F23" s="104"/>
      <c r="G23" s="104"/>
      <c r="H23" s="104"/>
      <c r="I23" s="104"/>
      <c r="J23" s="104"/>
      <c r="K23" s="104"/>
      <c r="L23" s="104"/>
    </row>
    <row r="24" spans="1:12" ht="12.75" customHeight="1" x14ac:dyDescent="0.25">
      <c r="A24" s="104"/>
      <c r="B24" s="104"/>
      <c r="C24" s="104"/>
      <c r="D24" s="104"/>
      <c r="E24" s="104"/>
      <c r="F24" s="104"/>
      <c r="G24" s="104"/>
      <c r="H24" s="104"/>
      <c r="I24" s="104"/>
      <c r="J24" s="104"/>
      <c r="K24" s="104"/>
      <c r="L24" s="104"/>
    </row>
    <row r="25" spans="1:12" ht="12.75" customHeight="1" x14ac:dyDescent="0.25">
      <c r="A25" s="104"/>
      <c r="B25" s="104"/>
      <c r="C25" s="104"/>
      <c r="D25" s="104"/>
      <c r="E25" s="104"/>
      <c r="F25" s="104"/>
      <c r="G25" s="104"/>
      <c r="H25" s="104"/>
      <c r="I25" s="104"/>
      <c r="J25" s="104"/>
      <c r="K25" s="104"/>
      <c r="L25" s="104"/>
    </row>
    <row r="26" spans="1:12" ht="12.75" customHeight="1" x14ac:dyDescent="0.25">
      <c r="A26" s="104"/>
      <c r="B26" s="104"/>
      <c r="C26" s="104"/>
      <c r="D26" s="104"/>
      <c r="E26" s="104"/>
      <c r="F26" s="104"/>
      <c r="G26" s="104"/>
      <c r="H26" s="104"/>
      <c r="I26" s="104"/>
      <c r="J26" s="104"/>
      <c r="K26" s="104"/>
      <c r="L26" s="104"/>
    </row>
    <row r="27" spans="1:12" ht="12.75" customHeight="1" x14ac:dyDescent="0.25">
      <c r="A27" s="104"/>
      <c r="B27" s="104"/>
      <c r="C27" s="104"/>
      <c r="D27" s="104"/>
      <c r="E27" s="104"/>
      <c r="F27" s="104"/>
      <c r="G27" s="104"/>
      <c r="H27" s="104"/>
      <c r="I27" s="104"/>
      <c r="J27" s="104"/>
      <c r="K27" s="104"/>
      <c r="L27" s="104"/>
    </row>
    <row r="28" spans="1:12" ht="12.75" customHeight="1" x14ac:dyDescent="0.25">
      <c r="A28" s="104"/>
      <c r="B28" s="104"/>
      <c r="C28" s="104"/>
      <c r="D28" s="104"/>
      <c r="E28" s="104"/>
      <c r="F28" s="104"/>
      <c r="G28" s="104"/>
      <c r="H28" s="104"/>
      <c r="I28" s="104"/>
      <c r="J28" s="104"/>
      <c r="K28" s="104"/>
      <c r="L28" s="104"/>
    </row>
    <row r="29" spans="1:12" ht="12.75" customHeight="1" x14ac:dyDescent="0.25">
      <c r="A29" s="104"/>
      <c r="B29" s="104"/>
      <c r="C29" s="104"/>
      <c r="D29" s="104"/>
      <c r="E29" s="104"/>
      <c r="F29" s="104"/>
      <c r="G29" s="104"/>
      <c r="H29" s="104"/>
      <c r="I29" s="104"/>
      <c r="J29" s="104"/>
      <c r="K29" s="104"/>
      <c r="L29" s="104"/>
    </row>
    <row r="30" spans="1:12" ht="12.75" customHeight="1" x14ac:dyDescent="0.25">
      <c r="A30" s="104"/>
      <c r="B30" s="104"/>
      <c r="C30" s="104"/>
      <c r="D30" s="104"/>
      <c r="E30" s="104"/>
      <c r="F30" s="104"/>
      <c r="G30" s="104"/>
      <c r="H30" s="104"/>
      <c r="I30" s="104"/>
      <c r="J30" s="104"/>
      <c r="K30" s="104"/>
      <c r="L30" s="104"/>
    </row>
    <row r="31" spans="1:12" ht="12.75" customHeight="1" x14ac:dyDescent="0.25">
      <c r="A31" s="104"/>
      <c r="B31" s="104"/>
      <c r="C31" s="104"/>
      <c r="D31" s="104"/>
      <c r="E31" s="104"/>
      <c r="F31" s="104"/>
      <c r="G31" s="104"/>
      <c r="H31" s="104"/>
      <c r="I31" s="104"/>
      <c r="J31" s="104"/>
      <c r="K31" s="104"/>
      <c r="L31" s="104"/>
    </row>
    <row r="32" spans="1:12" ht="12.75" customHeight="1" x14ac:dyDescent="0.25">
      <c r="A32" s="104"/>
      <c r="B32" s="104"/>
      <c r="C32" s="104"/>
      <c r="D32" s="104"/>
      <c r="E32" s="104"/>
      <c r="F32" s="104"/>
      <c r="G32" s="104"/>
      <c r="H32" s="104"/>
      <c r="I32" s="104"/>
      <c r="J32" s="104"/>
      <c r="K32" s="104"/>
      <c r="L32" s="104"/>
    </row>
    <row r="33" spans="1:12" ht="12.75" customHeight="1" x14ac:dyDescent="0.25">
      <c r="A33" s="104"/>
      <c r="B33" s="104"/>
      <c r="C33" s="104"/>
      <c r="D33" s="104"/>
      <c r="E33" s="104"/>
      <c r="F33" s="104"/>
      <c r="G33" s="104"/>
      <c r="H33" s="104"/>
      <c r="I33" s="104"/>
      <c r="J33" s="104"/>
      <c r="K33" s="104"/>
      <c r="L33" s="104"/>
    </row>
    <row r="34" spans="1:12" ht="12.75" customHeight="1" x14ac:dyDescent="0.25">
      <c r="A34" s="104"/>
      <c r="B34" s="104"/>
      <c r="C34" s="104"/>
      <c r="D34" s="104"/>
      <c r="E34" s="104"/>
      <c r="F34" s="104"/>
      <c r="G34" s="104"/>
      <c r="H34" s="104"/>
      <c r="I34" s="104"/>
      <c r="J34" s="104"/>
      <c r="K34" s="104"/>
      <c r="L34" s="104"/>
    </row>
    <row r="35" spans="1:12" ht="12.75" customHeight="1" x14ac:dyDescent="0.25">
      <c r="A35" s="104"/>
      <c r="B35" s="104"/>
      <c r="C35" s="104"/>
      <c r="D35" s="104"/>
      <c r="E35" s="104"/>
      <c r="F35" s="104"/>
      <c r="G35" s="104"/>
      <c r="H35" s="104"/>
      <c r="I35" s="104"/>
      <c r="J35" s="104"/>
      <c r="K35" s="104"/>
      <c r="L35" s="104"/>
    </row>
    <row r="36" spans="1:12" ht="12.75" customHeight="1" x14ac:dyDescent="0.25">
      <c r="A36" s="104"/>
      <c r="B36" s="104"/>
      <c r="C36" s="104"/>
      <c r="D36" s="104"/>
      <c r="E36" s="104"/>
      <c r="F36" s="104"/>
      <c r="G36" s="104"/>
      <c r="H36" s="104"/>
      <c r="I36" s="104"/>
      <c r="J36" s="104"/>
      <c r="K36" s="104"/>
      <c r="L36" s="104"/>
    </row>
    <row r="37" spans="1:12" ht="12.75" customHeight="1" x14ac:dyDescent="0.25">
      <c r="A37" s="104"/>
      <c r="B37" s="104"/>
      <c r="C37" s="104"/>
      <c r="D37" s="104"/>
      <c r="E37" s="104"/>
      <c r="F37" s="104"/>
      <c r="G37" s="104"/>
      <c r="H37" s="104"/>
      <c r="I37" s="104"/>
      <c r="J37" s="104"/>
      <c r="K37" s="104"/>
      <c r="L37" s="104"/>
    </row>
    <row r="38" spans="1:12" ht="12.75" customHeight="1" x14ac:dyDescent="0.25">
      <c r="A38" s="104"/>
      <c r="B38" s="104"/>
      <c r="C38" s="104"/>
      <c r="D38" s="104"/>
      <c r="E38" s="104"/>
      <c r="F38" s="104"/>
      <c r="G38" s="104"/>
      <c r="H38" s="104"/>
      <c r="I38" s="104"/>
      <c r="J38" s="104"/>
      <c r="K38" s="104"/>
      <c r="L38" s="104"/>
    </row>
    <row r="39" spans="1:12" ht="12.75" customHeight="1" x14ac:dyDescent="0.25">
      <c r="A39" s="104"/>
      <c r="B39" s="104"/>
      <c r="C39" s="104"/>
      <c r="D39" s="104"/>
      <c r="E39" s="104"/>
      <c r="F39" s="104"/>
      <c r="G39" s="104"/>
      <c r="H39" s="104"/>
      <c r="I39" s="104"/>
      <c r="J39" s="104"/>
      <c r="K39" s="104"/>
      <c r="L39" s="104"/>
    </row>
    <row r="40" spans="1:12" ht="12.75" customHeight="1" x14ac:dyDescent="0.25">
      <c r="A40" s="104"/>
      <c r="B40" s="104"/>
      <c r="C40" s="104"/>
      <c r="D40" s="104"/>
      <c r="E40" s="104"/>
      <c r="F40" s="104"/>
      <c r="G40" s="104"/>
      <c r="H40" s="104"/>
      <c r="I40" s="104"/>
      <c r="J40" s="104"/>
      <c r="K40" s="104"/>
      <c r="L40" s="104"/>
    </row>
    <row r="41" spans="1:12" ht="12.75" customHeight="1" x14ac:dyDescent="0.25">
      <c r="A41" s="104"/>
      <c r="B41" s="104"/>
      <c r="C41" s="104"/>
      <c r="D41" s="104"/>
      <c r="E41" s="104"/>
      <c r="F41" s="104"/>
      <c r="G41" s="104"/>
      <c r="H41" s="104"/>
      <c r="I41" s="104"/>
      <c r="J41" s="104"/>
      <c r="K41" s="104"/>
      <c r="L41" s="104"/>
    </row>
    <row r="42" spans="1:12" ht="12.75" customHeight="1" x14ac:dyDescent="0.25">
      <c r="A42" s="104"/>
      <c r="B42" s="104"/>
      <c r="C42" s="104"/>
      <c r="D42" s="104"/>
      <c r="E42" s="104"/>
      <c r="F42" s="104"/>
      <c r="G42" s="104"/>
      <c r="H42" s="104"/>
      <c r="I42" s="104"/>
      <c r="J42" s="104"/>
      <c r="K42" s="104"/>
      <c r="L42" s="104"/>
    </row>
    <row r="43" spans="1:12" ht="12.75" customHeight="1" x14ac:dyDescent="0.25">
      <c r="A43" s="104"/>
      <c r="B43" s="104"/>
      <c r="C43" s="104"/>
      <c r="D43" s="104"/>
      <c r="E43" s="104"/>
      <c r="F43" s="104"/>
      <c r="G43" s="104"/>
      <c r="H43" s="104"/>
      <c r="I43" s="104"/>
      <c r="J43" s="104"/>
      <c r="K43" s="104"/>
      <c r="L43" s="104"/>
    </row>
    <row r="44" spans="1:12" ht="12.75" customHeight="1" x14ac:dyDescent="0.25">
      <c r="A44" s="104"/>
      <c r="B44" s="104"/>
      <c r="C44" s="104"/>
      <c r="D44" s="104"/>
      <c r="E44" s="104"/>
      <c r="F44" s="104"/>
      <c r="G44" s="104"/>
      <c r="H44" s="104"/>
      <c r="I44" s="104"/>
      <c r="J44" s="104"/>
      <c r="K44" s="104"/>
      <c r="L44" s="104"/>
    </row>
    <row r="45" spans="1:12" ht="12.75" customHeight="1" x14ac:dyDescent="0.25">
      <c r="A45" s="104"/>
      <c r="B45" s="104"/>
      <c r="C45" s="104"/>
      <c r="D45" s="104"/>
      <c r="E45" s="104"/>
      <c r="F45" s="104"/>
      <c r="G45" s="104"/>
      <c r="H45" s="104"/>
      <c r="I45" s="104"/>
      <c r="J45" s="104"/>
      <c r="K45" s="104"/>
      <c r="L45" s="104"/>
    </row>
    <row r="46" spans="1:12" ht="12.75" customHeight="1" x14ac:dyDescent="0.25">
      <c r="A46" s="104"/>
      <c r="B46" s="104"/>
      <c r="C46" s="104"/>
      <c r="D46" s="104"/>
      <c r="E46" s="104"/>
      <c r="F46" s="104"/>
      <c r="G46" s="104"/>
      <c r="H46" s="104"/>
      <c r="I46" s="104"/>
      <c r="J46" s="104"/>
      <c r="K46" s="104"/>
      <c r="L46" s="104"/>
    </row>
    <row r="47" spans="1:12" ht="12.75" customHeight="1" x14ac:dyDescent="0.25">
      <c r="A47" s="104"/>
      <c r="B47" s="104"/>
      <c r="C47" s="104"/>
      <c r="D47" s="104"/>
      <c r="E47" s="104"/>
      <c r="F47" s="104"/>
      <c r="G47" s="104"/>
      <c r="H47" s="104"/>
      <c r="I47" s="104"/>
      <c r="J47" s="104"/>
      <c r="K47" s="104"/>
      <c r="L47" s="104"/>
    </row>
    <row r="48" spans="1:12" ht="12.75" customHeight="1" x14ac:dyDescent="0.25">
      <c r="A48" s="104"/>
      <c r="B48" s="104"/>
      <c r="C48" s="104"/>
      <c r="D48" s="104"/>
      <c r="E48" s="104"/>
      <c r="F48" s="104"/>
      <c r="G48" s="104"/>
      <c r="H48" s="104"/>
      <c r="I48" s="104"/>
      <c r="J48" s="104"/>
      <c r="K48" s="104"/>
      <c r="L48" s="104"/>
    </row>
    <row r="49" spans="1:12" ht="12.75" customHeight="1" x14ac:dyDescent="0.25">
      <c r="A49" s="104"/>
      <c r="B49" s="104"/>
      <c r="C49" s="104"/>
      <c r="D49" s="104"/>
      <c r="E49" s="104"/>
      <c r="F49" s="104"/>
      <c r="G49" s="104"/>
      <c r="H49" s="104"/>
      <c r="I49" s="104"/>
      <c r="J49" s="104"/>
      <c r="K49" s="104"/>
      <c r="L49" s="104"/>
    </row>
    <row r="50" spans="1:12" ht="16.5" customHeight="1" x14ac:dyDescent="0.35">
      <c r="A50" s="102"/>
      <c r="B50" s="103"/>
      <c r="C50" s="103"/>
      <c r="D50" s="103"/>
      <c r="E50" s="103"/>
      <c r="F50" s="103"/>
      <c r="G50" s="103"/>
      <c r="H50" s="100" t="s">
        <v>49</v>
      </c>
      <c r="I50" s="100"/>
      <c r="J50" s="100"/>
      <c r="K50" s="101" t="s">
        <v>43</v>
      </c>
      <c r="L50" s="100"/>
    </row>
    <row r="51" spans="1:12" ht="12.75" customHeight="1" x14ac:dyDescent="0.25">
      <c r="A51" s="10"/>
      <c r="B51" s="10"/>
      <c r="C51" s="10"/>
      <c r="D51" s="10"/>
      <c r="E51" s="10"/>
      <c r="F51" s="10"/>
      <c r="G51" s="10"/>
      <c r="H51" s="10"/>
      <c r="I51" s="10"/>
      <c r="J51" s="10"/>
      <c r="K51" s="10"/>
      <c r="L51" s="10"/>
    </row>
    <row r="52" spans="1:12" ht="12.75" customHeight="1" x14ac:dyDescent="0.25">
      <c r="A52" s="9"/>
      <c r="B52" s="9"/>
      <c r="C52" s="9"/>
      <c r="D52" s="9"/>
      <c r="E52" s="9"/>
      <c r="F52" s="9"/>
      <c r="G52" s="9"/>
      <c r="H52" s="9"/>
      <c r="I52" s="9"/>
      <c r="J52" s="9"/>
      <c r="K52" s="9"/>
      <c r="L52" s="9"/>
    </row>
    <row r="53" spans="1:12" ht="12.75" customHeight="1" x14ac:dyDescent="0.25">
      <c r="A53" s="9"/>
      <c r="B53" s="9"/>
      <c r="C53" s="9"/>
      <c r="D53" s="9"/>
      <c r="E53" s="9"/>
      <c r="F53" s="9"/>
      <c r="G53" s="9"/>
      <c r="H53" s="9"/>
      <c r="I53" s="9"/>
      <c r="J53" s="9"/>
      <c r="K53" s="9"/>
      <c r="L53" s="9"/>
    </row>
    <row r="54" spans="1:12" ht="12.75" customHeight="1" x14ac:dyDescent="0.25">
      <c r="A54" s="9"/>
      <c r="B54" s="9"/>
      <c r="C54" s="9"/>
      <c r="D54" s="9"/>
      <c r="E54" s="9"/>
      <c r="F54" s="9"/>
      <c r="G54" s="9"/>
      <c r="H54" s="9"/>
      <c r="I54" s="9"/>
      <c r="J54" s="9"/>
      <c r="K54" s="9"/>
      <c r="L54" s="9"/>
    </row>
    <row r="55" spans="1:12" ht="12.75" customHeight="1" x14ac:dyDescent="0.25">
      <c r="A55" s="9"/>
      <c r="B55" s="9"/>
      <c r="C55" s="9"/>
      <c r="D55" s="9"/>
      <c r="E55" s="9"/>
      <c r="F55" s="9"/>
      <c r="G55" s="9"/>
      <c r="H55" s="9"/>
      <c r="I55" s="9"/>
      <c r="J55" s="9"/>
      <c r="K55" s="9"/>
      <c r="L55" s="9"/>
    </row>
    <row r="56" spans="1:12" ht="12.75" customHeight="1" x14ac:dyDescent="0.25">
      <c r="A56" s="9"/>
      <c r="B56" s="9"/>
      <c r="C56" s="9"/>
      <c r="D56" s="9"/>
      <c r="E56" s="9"/>
      <c r="F56" s="9"/>
      <c r="G56" s="9"/>
      <c r="H56" s="9"/>
      <c r="I56" s="9"/>
      <c r="J56" s="9"/>
      <c r="K56" s="9"/>
      <c r="L56" s="9"/>
    </row>
    <row r="57" spans="1:12" ht="12.75" customHeight="1" x14ac:dyDescent="0.25">
      <c r="A57" s="9"/>
      <c r="B57" s="9"/>
      <c r="C57" s="9"/>
      <c r="D57" s="9"/>
      <c r="E57" s="9"/>
      <c r="F57" s="9"/>
      <c r="G57" s="9"/>
      <c r="H57" s="9"/>
      <c r="I57" s="9"/>
      <c r="J57" s="9"/>
      <c r="K57" s="9"/>
      <c r="L57" s="9"/>
    </row>
    <row r="58" spans="1:12" ht="12.75" customHeight="1" x14ac:dyDescent="0.25">
      <c r="A58" s="9"/>
      <c r="B58" s="9"/>
      <c r="C58" s="9"/>
      <c r="D58" s="9"/>
      <c r="E58" s="9"/>
      <c r="F58" s="9"/>
      <c r="G58" s="9"/>
      <c r="H58" s="9"/>
      <c r="I58" s="9"/>
      <c r="J58" s="9"/>
      <c r="K58" s="9"/>
      <c r="L58" s="9"/>
    </row>
    <row r="59" spans="1:12" ht="12.75" customHeight="1" x14ac:dyDescent="0.25">
      <c r="A59" s="9"/>
      <c r="B59" s="9"/>
      <c r="C59" s="9"/>
      <c r="D59" s="9"/>
      <c r="E59" s="9"/>
      <c r="F59" s="9"/>
      <c r="G59" s="9"/>
      <c r="H59" s="9"/>
      <c r="I59" s="9"/>
      <c r="J59" s="9"/>
      <c r="K59" s="9"/>
      <c r="L59" s="9"/>
    </row>
    <row r="60" spans="1:12" ht="12.75" customHeight="1" x14ac:dyDescent="0.25">
      <c r="A60" s="9"/>
      <c r="B60" s="9"/>
      <c r="C60" s="9"/>
      <c r="D60" s="9"/>
      <c r="E60" s="9"/>
      <c r="F60" s="9"/>
      <c r="G60" s="9"/>
      <c r="H60" s="9"/>
      <c r="I60" s="9"/>
      <c r="J60" s="9"/>
      <c r="K60" s="9"/>
      <c r="L60" s="9"/>
    </row>
    <row r="61" spans="1:12" ht="12.75" customHeight="1" x14ac:dyDescent="0.25">
      <c r="A61" s="9"/>
      <c r="B61" s="9"/>
      <c r="C61" s="9"/>
      <c r="D61" s="9"/>
      <c r="E61" s="9"/>
      <c r="F61" s="9"/>
      <c r="G61" s="9"/>
      <c r="H61" s="9"/>
      <c r="I61" s="9"/>
      <c r="J61" s="9"/>
      <c r="K61" s="9"/>
      <c r="L61" s="9"/>
    </row>
    <row r="62" spans="1:12" ht="12.75" customHeight="1" x14ac:dyDescent="0.25">
      <c r="A62" s="9"/>
      <c r="B62" s="9"/>
      <c r="C62" s="9"/>
      <c r="D62" s="9"/>
      <c r="E62" s="9"/>
      <c r="F62" s="9"/>
      <c r="G62" s="9"/>
      <c r="H62" s="9"/>
      <c r="I62" s="9"/>
      <c r="J62" s="9"/>
      <c r="K62" s="9"/>
      <c r="L62" s="9"/>
    </row>
    <row r="63" spans="1:12" ht="12.75" customHeight="1" x14ac:dyDescent="0.25">
      <c r="A63" s="9"/>
      <c r="B63" s="9"/>
      <c r="C63" s="9"/>
      <c r="D63" s="9"/>
      <c r="E63" s="9"/>
      <c r="F63" s="9"/>
      <c r="G63" s="9"/>
      <c r="H63" s="9"/>
      <c r="I63" s="9"/>
      <c r="J63" s="9"/>
      <c r="K63" s="9"/>
      <c r="L63" s="9"/>
    </row>
    <row r="64" spans="1:12" ht="12.75" customHeight="1" x14ac:dyDescent="0.25">
      <c r="A64" s="9"/>
      <c r="B64" s="9"/>
      <c r="C64" s="9"/>
      <c r="D64" s="9"/>
      <c r="E64" s="9"/>
      <c r="F64" s="9"/>
      <c r="G64" s="9"/>
      <c r="H64" s="9"/>
      <c r="I64" s="9"/>
      <c r="J64" s="9"/>
      <c r="K64" s="9"/>
      <c r="L64" s="9"/>
    </row>
    <row r="65" spans="1:12" ht="12.75" customHeight="1" x14ac:dyDescent="0.25">
      <c r="A65" s="9"/>
      <c r="B65" s="9"/>
      <c r="C65" s="9"/>
      <c r="D65" s="9"/>
      <c r="E65" s="9"/>
      <c r="F65" s="9"/>
      <c r="G65" s="9"/>
      <c r="H65" s="9"/>
      <c r="I65" s="9"/>
      <c r="J65" s="9"/>
      <c r="K65" s="9"/>
      <c r="L65" s="9"/>
    </row>
    <row r="66" spans="1:12" ht="12.75" customHeight="1" x14ac:dyDescent="0.25">
      <c r="A66" s="9"/>
      <c r="B66" s="9"/>
      <c r="C66" s="9"/>
      <c r="D66" s="9"/>
      <c r="E66" s="9"/>
      <c r="F66" s="9"/>
      <c r="G66" s="9"/>
      <c r="H66" s="9"/>
      <c r="I66" s="9"/>
      <c r="J66" s="9"/>
      <c r="K66" s="9"/>
      <c r="L66" s="9"/>
    </row>
    <row r="67" spans="1:12" ht="12.75" customHeight="1" x14ac:dyDescent="0.25">
      <c r="A67" s="9"/>
      <c r="B67" s="9"/>
      <c r="C67" s="9"/>
      <c r="D67" s="9"/>
      <c r="E67" s="9"/>
      <c r="F67" s="9"/>
      <c r="G67" s="9"/>
      <c r="H67" s="9"/>
      <c r="I67" s="9"/>
      <c r="J67" s="9"/>
      <c r="K67" s="9"/>
      <c r="L67" s="9"/>
    </row>
    <row r="68" spans="1:12" ht="12.75" customHeight="1" x14ac:dyDescent="0.25">
      <c r="A68" s="9"/>
      <c r="B68" s="9"/>
      <c r="C68" s="9"/>
      <c r="D68" s="9"/>
      <c r="E68" s="9"/>
      <c r="F68" s="9"/>
      <c r="G68" s="9"/>
      <c r="H68" s="9"/>
      <c r="I68" s="9"/>
      <c r="J68" s="9"/>
      <c r="K68" s="9"/>
      <c r="L68" s="9"/>
    </row>
    <row r="69" spans="1:12" ht="12.75" customHeight="1" x14ac:dyDescent="0.25">
      <c r="A69" s="9"/>
      <c r="B69" s="9"/>
      <c r="C69" s="9"/>
      <c r="D69" s="9"/>
      <c r="E69" s="9"/>
      <c r="F69" s="9"/>
      <c r="G69" s="9"/>
      <c r="H69" s="9"/>
      <c r="I69" s="9"/>
      <c r="J69" s="9"/>
      <c r="K69" s="9"/>
      <c r="L69" s="9"/>
    </row>
    <row r="70" spans="1:12" ht="12.75" customHeight="1" x14ac:dyDescent="0.25">
      <c r="A70" s="9"/>
      <c r="B70" s="9"/>
      <c r="C70" s="9"/>
      <c r="D70" s="9"/>
      <c r="E70" s="9"/>
      <c r="F70" s="9"/>
      <c r="G70" s="9"/>
      <c r="H70" s="9"/>
      <c r="I70" s="9"/>
      <c r="J70" s="9"/>
      <c r="K70" s="9"/>
      <c r="L70" s="9"/>
    </row>
    <row r="71" spans="1:12" ht="12.75" customHeight="1" x14ac:dyDescent="0.25">
      <c r="A71" s="9"/>
      <c r="B71" s="9"/>
      <c r="C71" s="9"/>
      <c r="D71" s="9"/>
      <c r="E71" s="9"/>
      <c r="F71" s="9"/>
      <c r="G71" s="9"/>
      <c r="H71" s="9"/>
      <c r="I71" s="9"/>
      <c r="J71" s="9"/>
      <c r="K71" s="9"/>
      <c r="L71" s="9"/>
    </row>
    <row r="72" spans="1:12" ht="12.75" customHeight="1" x14ac:dyDescent="0.25">
      <c r="A72" s="9"/>
      <c r="B72" s="9"/>
      <c r="C72" s="9"/>
      <c r="D72" s="9"/>
      <c r="E72" s="9"/>
      <c r="F72" s="9"/>
      <c r="G72" s="9"/>
      <c r="H72" s="9"/>
      <c r="I72" s="9"/>
      <c r="J72" s="9"/>
      <c r="K72" s="9"/>
      <c r="L72" s="9"/>
    </row>
    <row r="73" spans="1:12" ht="12.75" customHeight="1" x14ac:dyDescent="0.25">
      <c r="A73" s="9"/>
      <c r="B73" s="9"/>
      <c r="C73" s="9"/>
      <c r="D73" s="9"/>
      <c r="E73" s="9"/>
      <c r="F73" s="9"/>
      <c r="G73" s="9"/>
      <c r="H73" s="9"/>
      <c r="I73" s="9"/>
      <c r="J73" s="9"/>
      <c r="K73" s="9"/>
      <c r="L73" s="9"/>
    </row>
    <row r="74" spans="1:12" ht="12.75" customHeight="1" x14ac:dyDescent="0.25">
      <c r="A74" s="9"/>
      <c r="B74" s="9"/>
      <c r="C74" s="9"/>
      <c r="D74" s="9"/>
      <c r="E74" s="9"/>
      <c r="F74" s="9"/>
      <c r="G74" s="9"/>
      <c r="H74" s="9"/>
      <c r="I74" s="9"/>
      <c r="J74" s="9"/>
      <c r="K74" s="9"/>
      <c r="L74" s="9"/>
    </row>
    <row r="75" spans="1:12" ht="12.75" customHeight="1" x14ac:dyDescent="0.25">
      <c r="A75" s="9"/>
      <c r="B75" s="9"/>
      <c r="C75" s="9"/>
      <c r="D75" s="9"/>
      <c r="E75" s="9"/>
      <c r="F75" s="9"/>
      <c r="G75" s="9"/>
      <c r="H75" s="9"/>
      <c r="I75" s="9"/>
      <c r="J75" s="9"/>
      <c r="K75" s="9"/>
      <c r="L75" s="9"/>
    </row>
    <row r="76" spans="1:12" ht="12.75" customHeight="1" x14ac:dyDescent="0.25">
      <c r="A76" s="9"/>
      <c r="B76" s="9"/>
      <c r="C76" s="9"/>
      <c r="D76" s="9"/>
      <c r="E76" s="9"/>
      <c r="F76" s="9"/>
      <c r="G76" s="9"/>
      <c r="H76" s="9"/>
      <c r="I76" s="9"/>
      <c r="J76" s="9"/>
      <c r="K76" s="9"/>
      <c r="L76" s="9"/>
    </row>
    <row r="77" spans="1:12" ht="12.75" customHeight="1" x14ac:dyDescent="0.25">
      <c r="A77" s="9"/>
      <c r="B77" s="9"/>
      <c r="C77" s="9"/>
      <c r="D77" s="9"/>
      <c r="E77" s="9"/>
      <c r="F77" s="9"/>
      <c r="G77" s="9"/>
      <c r="H77" s="9"/>
      <c r="I77" s="9"/>
      <c r="J77" s="9"/>
      <c r="K77" s="9"/>
      <c r="L77" s="9"/>
    </row>
    <row r="78" spans="1:12" ht="12.75" customHeight="1" x14ac:dyDescent="0.25">
      <c r="A78" s="9"/>
      <c r="B78" s="9"/>
      <c r="C78" s="9"/>
      <c r="D78" s="9"/>
      <c r="E78" s="9"/>
      <c r="F78" s="9"/>
      <c r="G78" s="9"/>
      <c r="H78" s="9"/>
      <c r="I78" s="9"/>
      <c r="J78" s="9"/>
      <c r="K78" s="9"/>
      <c r="L78" s="9"/>
    </row>
    <row r="79" spans="1:12" ht="12.75" customHeight="1" x14ac:dyDescent="0.25">
      <c r="A79" s="9"/>
      <c r="B79" s="9"/>
      <c r="C79" s="9"/>
      <c r="D79" s="9"/>
      <c r="E79" s="9"/>
      <c r="F79" s="9"/>
      <c r="G79" s="9"/>
      <c r="H79" s="9"/>
      <c r="I79" s="9"/>
      <c r="J79" s="9"/>
      <c r="K79" s="9"/>
      <c r="L79" s="9"/>
    </row>
    <row r="80" spans="1:12" ht="12.75" customHeight="1" x14ac:dyDescent="0.25">
      <c r="A80" s="9"/>
      <c r="B80" s="9"/>
      <c r="C80" s="9"/>
      <c r="D80" s="9"/>
      <c r="E80" s="9"/>
      <c r="F80" s="9"/>
      <c r="G80" s="9"/>
      <c r="H80" s="9"/>
      <c r="I80" s="9"/>
      <c r="J80" s="9"/>
      <c r="K80" s="9"/>
      <c r="L80" s="9"/>
    </row>
    <row r="81" spans="1:12" ht="12.75" customHeight="1" x14ac:dyDescent="0.25">
      <c r="A81" s="9"/>
      <c r="B81" s="9"/>
      <c r="C81" s="9"/>
      <c r="D81" s="9"/>
      <c r="E81" s="9"/>
      <c r="F81" s="9"/>
      <c r="G81" s="9"/>
      <c r="H81" s="9"/>
      <c r="I81" s="9"/>
      <c r="J81" s="9"/>
      <c r="K81" s="9"/>
      <c r="L81" s="9"/>
    </row>
    <row r="82" spans="1:12" ht="12.75" customHeight="1" x14ac:dyDescent="0.25">
      <c r="A82" s="9"/>
      <c r="B82" s="9"/>
      <c r="C82" s="9"/>
      <c r="D82" s="9"/>
      <c r="E82" s="9"/>
      <c r="F82" s="9"/>
      <c r="G82" s="9"/>
      <c r="H82" s="9"/>
      <c r="I82" s="9"/>
      <c r="J82" s="9"/>
      <c r="K82" s="9"/>
      <c r="L82" s="9"/>
    </row>
    <row r="83" spans="1:12" ht="12.75" customHeight="1" x14ac:dyDescent="0.25">
      <c r="A83" s="9"/>
      <c r="B83" s="9"/>
      <c r="C83" s="9"/>
      <c r="D83" s="9"/>
      <c r="E83" s="9"/>
      <c r="F83" s="9"/>
      <c r="G83" s="9"/>
      <c r="H83" s="9"/>
      <c r="I83" s="9"/>
      <c r="J83" s="9"/>
      <c r="K83" s="9"/>
      <c r="L83" s="9"/>
    </row>
    <row r="84" spans="1:12" ht="12.75" customHeight="1" x14ac:dyDescent="0.25">
      <c r="A84" s="9"/>
      <c r="B84" s="9"/>
      <c r="C84" s="9"/>
      <c r="D84" s="9"/>
      <c r="E84" s="9"/>
      <c r="F84" s="9"/>
      <c r="G84" s="9"/>
      <c r="H84" s="9"/>
      <c r="I84" s="9"/>
      <c r="J84" s="9"/>
      <c r="K84" s="9"/>
      <c r="L84" s="9"/>
    </row>
    <row r="85" spans="1:12" ht="12.75" customHeight="1" x14ac:dyDescent="0.25">
      <c r="A85" s="9"/>
      <c r="B85" s="9"/>
      <c r="C85" s="9"/>
      <c r="D85" s="9"/>
      <c r="E85" s="9"/>
      <c r="F85" s="9"/>
      <c r="G85" s="9"/>
      <c r="H85" s="9"/>
      <c r="I85" s="9"/>
      <c r="J85" s="9"/>
      <c r="K85" s="9"/>
      <c r="L85" s="9"/>
    </row>
    <row r="86" spans="1:12" ht="12.75" customHeight="1" x14ac:dyDescent="0.25">
      <c r="A86" s="9"/>
      <c r="B86" s="9"/>
      <c r="C86" s="9"/>
      <c r="D86" s="9"/>
      <c r="E86" s="9"/>
      <c r="F86" s="9"/>
      <c r="G86" s="9"/>
      <c r="H86" s="9"/>
      <c r="I86" s="9"/>
      <c r="J86" s="9"/>
      <c r="K86" s="9"/>
      <c r="L86" s="9"/>
    </row>
    <row r="87" spans="1:12" ht="12.75" customHeight="1" x14ac:dyDescent="0.25">
      <c r="A87" s="9"/>
      <c r="B87" s="9"/>
      <c r="C87" s="9"/>
      <c r="D87" s="9"/>
      <c r="E87" s="9"/>
      <c r="F87" s="9"/>
      <c r="G87" s="9"/>
      <c r="H87" s="9"/>
      <c r="I87" s="9"/>
      <c r="J87" s="9"/>
      <c r="K87" s="9"/>
      <c r="L87" s="9"/>
    </row>
    <row r="88" spans="1:12" ht="12.75" customHeight="1" x14ac:dyDescent="0.25">
      <c r="A88" s="9"/>
      <c r="B88" s="9"/>
      <c r="C88" s="9"/>
      <c r="D88" s="9"/>
      <c r="E88" s="9"/>
      <c r="F88" s="9"/>
      <c r="G88" s="9"/>
      <c r="H88" s="9"/>
      <c r="I88" s="9"/>
      <c r="J88" s="9"/>
      <c r="K88" s="9"/>
      <c r="L88" s="9"/>
    </row>
    <row r="89" spans="1:12" ht="12.75" customHeight="1" x14ac:dyDescent="0.25">
      <c r="A89" s="9"/>
      <c r="B89" s="9"/>
      <c r="C89" s="9"/>
      <c r="D89" s="9"/>
      <c r="E89" s="9"/>
      <c r="F89" s="9"/>
      <c r="G89" s="9"/>
      <c r="H89" s="9"/>
      <c r="I89" s="9"/>
      <c r="J89" s="9"/>
      <c r="K89" s="9"/>
      <c r="L89" s="9"/>
    </row>
    <row r="90" spans="1:12" ht="12.75" customHeight="1" x14ac:dyDescent="0.25">
      <c r="A90" s="9"/>
      <c r="B90" s="9"/>
      <c r="C90" s="9"/>
      <c r="D90" s="9"/>
      <c r="E90" s="9"/>
      <c r="F90" s="9"/>
      <c r="G90" s="9"/>
      <c r="H90" s="9"/>
      <c r="I90" s="9"/>
      <c r="J90" s="9"/>
      <c r="K90" s="9"/>
      <c r="L90" s="9"/>
    </row>
    <row r="91" spans="1:12" ht="12.75" customHeight="1" x14ac:dyDescent="0.25">
      <c r="A91" s="9"/>
      <c r="B91" s="9"/>
      <c r="C91" s="9"/>
      <c r="D91" s="9"/>
      <c r="E91" s="9"/>
      <c r="F91" s="9"/>
      <c r="G91" s="9"/>
      <c r="H91" s="9"/>
      <c r="I91" s="9"/>
      <c r="J91" s="9"/>
      <c r="K91" s="9"/>
      <c r="L91" s="9"/>
    </row>
    <row r="92" spans="1:12" ht="12.75" customHeight="1" x14ac:dyDescent="0.25">
      <c r="A92" s="9"/>
      <c r="B92" s="9"/>
      <c r="C92" s="9"/>
      <c r="D92" s="9"/>
      <c r="E92" s="9"/>
      <c r="F92" s="9"/>
      <c r="G92" s="9"/>
      <c r="H92" s="9"/>
      <c r="I92" s="9"/>
      <c r="J92" s="9"/>
      <c r="K92" s="9"/>
      <c r="L92" s="9"/>
    </row>
    <row r="93" spans="1:12" ht="12.75" customHeight="1" x14ac:dyDescent="0.25">
      <c r="A93" s="9"/>
      <c r="B93" s="9"/>
      <c r="C93" s="9"/>
      <c r="D93" s="9"/>
      <c r="E93" s="9"/>
      <c r="F93" s="9"/>
      <c r="G93" s="9"/>
      <c r="H93" s="9"/>
      <c r="I93" s="9"/>
      <c r="J93" s="9"/>
      <c r="K93" s="9"/>
      <c r="L93" s="9"/>
    </row>
    <row r="94" spans="1:12" ht="12.75" customHeight="1" x14ac:dyDescent="0.25">
      <c r="A94" s="9"/>
      <c r="B94" s="9"/>
      <c r="C94" s="9"/>
      <c r="D94" s="9"/>
      <c r="E94" s="9"/>
      <c r="F94" s="9"/>
      <c r="G94" s="9"/>
      <c r="H94" s="9"/>
      <c r="I94" s="9"/>
      <c r="J94" s="9"/>
      <c r="K94" s="9"/>
      <c r="L94" s="9"/>
    </row>
    <row r="95" spans="1:12" ht="12.75" customHeight="1" x14ac:dyDescent="0.25">
      <c r="A95" s="9"/>
      <c r="B95" s="9"/>
      <c r="C95" s="9"/>
      <c r="D95" s="9"/>
      <c r="E95" s="9"/>
      <c r="F95" s="9"/>
      <c r="G95" s="9"/>
      <c r="H95" s="9"/>
      <c r="I95" s="9"/>
      <c r="J95" s="9"/>
      <c r="K95" s="9"/>
      <c r="L95" s="9"/>
    </row>
    <row r="96" spans="1:12" ht="12.75" customHeight="1" x14ac:dyDescent="0.25">
      <c r="A96" s="9"/>
      <c r="B96" s="9"/>
      <c r="C96" s="9"/>
      <c r="D96" s="9"/>
      <c r="E96" s="9"/>
      <c r="F96" s="9"/>
      <c r="G96" s="9"/>
      <c r="H96" s="9"/>
      <c r="I96" s="9"/>
      <c r="J96" s="9"/>
      <c r="K96" s="9"/>
      <c r="L96" s="9"/>
    </row>
    <row r="97" spans="1:12" ht="12.75" customHeight="1" x14ac:dyDescent="0.25">
      <c r="A97" s="9"/>
      <c r="B97" s="9"/>
      <c r="C97" s="9"/>
      <c r="D97" s="9"/>
      <c r="E97" s="9"/>
      <c r="F97" s="9"/>
      <c r="G97" s="9"/>
      <c r="H97" s="9"/>
      <c r="I97" s="9"/>
      <c r="J97" s="9"/>
      <c r="K97" s="9"/>
      <c r="L97" s="9"/>
    </row>
    <row r="98" spans="1:12" ht="12.75" customHeight="1" x14ac:dyDescent="0.25">
      <c r="A98" s="9"/>
      <c r="B98" s="9"/>
      <c r="C98" s="9"/>
      <c r="D98" s="9"/>
      <c r="E98" s="9"/>
      <c r="F98" s="9"/>
      <c r="G98" s="9"/>
      <c r="H98" s="9"/>
      <c r="I98" s="9"/>
      <c r="J98" s="9"/>
      <c r="K98" s="9"/>
      <c r="L98" s="9"/>
    </row>
    <row r="99" spans="1:12" ht="12.75" customHeight="1" x14ac:dyDescent="0.25">
      <c r="A99" s="9"/>
      <c r="B99" s="9"/>
      <c r="C99" s="9"/>
      <c r="D99" s="9"/>
      <c r="E99" s="9"/>
      <c r="F99" s="9"/>
      <c r="G99" s="9"/>
      <c r="H99" s="9"/>
      <c r="I99" s="9"/>
      <c r="J99" s="9"/>
      <c r="K99" s="9"/>
      <c r="L99" s="9"/>
    </row>
    <row r="100" spans="1:12" ht="12.75" customHeight="1" x14ac:dyDescent="0.25">
      <c r="A100" s="9"/>
      <c r="B100" s="9"/>
      <c r="C100" s="9"/>
      <c r="D100" s="9"/>
      <c r="E100" s="9"/>
      <c r="F100" s="9"/>
      <c r="G100" s="9"/>
      <c r="H100" s="9"/>
      <c r="I100" s="9"/>
      <c r="J100" s="9"/>
      <c r="K100" s="9"/>
      <c r="L100" s="9"/>
    </row>
    <row r="101" spans="1:12" ht="12.75" customHeight="1" x14ac:dyDescent="0.25">
      <c r="A101" s="9"/>
      <c r="B101" s="9"/>
      <c r="C101" s="9"/>
      <c r="D101" s="9"/>
      <c r="E101" s="9"/>
      <c r="F101" s="9"/>
      <c r="G101" s="9"/>
      <c r="H101" s="9"/>
      <c r="I101" s="9"/>
      <c r="J101" s="9"/>
      <c r="K101" s="9"/>
      <c r="L101" s="9"/>
    </row>
    <row r="102" spans="1:12" ht="12.75" customHeight="1" x14ac:dyDescent="0.25">
      <c r="A102" s="9"/>
      <c r="B102" s="9"/>
      <c r="C102" s="9"/>
      <c r="D102" s="9"/>
      <c r="E102" s="9"/>
      <c r="F102" s="9"/>
      <c r="G102" s="9"/>
      <c r="H102" s="9"/>
      <c r="I102" s="9"/>
      <c r="J102" s="9"/>
      <c r="K102" s="9"/>
      <c r="L102" s="9"/>
    </row>
    <row r="103" spans="1:12" ht="12.75" customHeight="1" x14ac:dyDescent="0.25">
      <c r="A103" s="9"/>
      <c r="B103" s="9"/>
      <c r="C103" s="9"/>
      <c r="D103" s="9"/>
      <c r="E103" s="9"/>
      <c r="F103" s="9"/>
      <c r="G103" s="9"/>
      <c r="H103" s="9"/>
      <c r="I103" s="9"/>
      <c r="J103" s="9"/>
      <c r="K103" s="9"/>
      <c r="L103" s="9"/>
    </row>
    <row r="104" spans="1:12" ht="12.75" customHeight="1" x14ac:dyDescent="0.25">
      <c r="A104" s="9"/>
      <c r="B104" s="9"/>
      <c r="C104" s="9"/>
      <c r="D104" s="9"/>
      <c r="E104" s="9"/>
      <c r="F104" s="9"/>
      <c r="G104" s="9"/>
      <c r="H104" s="9"/>
      <c r="I104" s="9"/>
      <c r="J104" s="9"/>
      <c r="K104" s="9"/>
      <c r="L104" s="9"/>
    </row>
    <row r="105" spans="1:12" ht="12.75" customHeight="1" x14ac:dyDescent="0.25">
      <c r="A105" s="9"/>
      <c r="B105" s="9"/>
      <c r="C105" s="9"/>
      <c r="D105" s="9"/>
      <c r="E105" s="9"/>
      <c r="F105" s="9"/>
      <c r="G105" s="9"/>
      <c r="H105" s="9"/>
      <c r="I105" s="9"/>
      <c r="J105" s="9"/>
      <c r="K105" s="9"/>
      <c r="L105" s="9"/>
    </row>
    <row r="106" spans="1:12" ht="12.75" customHeight="1" x14ac:dyDescent="0.25">
      <c r="A106" s="9"/>
      <c r="B106" s="9"/>
      <c r="C106" s="9"/>
      <c r="D106" s="9"/>
      <c r="E106" s="9"/>
      <c r="F106" s="9"/>
      <c r="G106" s="9"/>
      <c r="H106" s="9"/>
      <c r="I106" s="9"/>
      <c r="J106" s="9"/>
      <c r="K106" s="9"/>
      <c r="L106" s="9"/>
    </row>
    <row r="107" spans="1:12" ht="12.75" customHeight="1" x14ac:dyDescent="0.25">
      <c r="A107" s="9"/>
      <c r="B107" s="9"/>
      <c r="C107" s="9"/>
      <c r="D107" s="9"/>
      <c r="E107" s="9"/>
      <c r="F107" s="9"/>
      <c r="G107" s="9"/>
      <c r="H107" s="9"/>
      <c r="I107" s="9"/>
      <c r="J107" s="9"/>
      <c r="K107" s="9"/>
      <c r="L107" s="9"/>
    </row>
    <row r="108" spans="1:12" ht="12.75" customHeight="1" x14ac:dyDescent="0.25">
      <c r="A108" s="9"/>
      <c r="B108" s="9"/>
      <c r="C108" s="9"/>
      <c r="D108" s="9"/>
      <c r="E108" s="9"/>
      <c r="F108" s="9"/>
      <c r="G108" s="9"/>
      <c r="H108" s="9"/>
      <c r="I108" s="9"/>
      <c r="J108" s="9"/>
      <c r="K108" s="9"/>
      <c r="L108" s="9"/>
    </row>
    <row r="109" spans="1:12" ht="12.75" customHeight="1" x14ac:dyDescent="0.25">
      <c r="A109" s="9"/>
      <c r="B109" s="9"/>
      <c r="C109" s="9"/>
      <c r="D109" s="9"/>
      <c r="E109" s="9"/>
      <c r="F109" s="9"/>
      <c r="G109" s="9"/>
      <c r="H109" s="9"/>
      <c r="I109" s="9"/>
      <c r="J109" s="9"/>
      <c r="K109" s="9"/>
      <c r="L109" s="9"/>
    </row>
  </sheetData>
  <mergeCells count="19">
    <mergeCell ref="A6:L6"/>
    <mergeCell ref="A1:L2"/>
    <mergeCell ref="F3:H3"/>
    <mergeCell ref="F4:H4"/>
    <mergeCell ref="F5:H5"/>
    <mergeCell ref="B3:D3"/>
    <mergeCell ref="J3:L3"/>
    <mergeCell ref="B4:D4"/>
    <mergeCell ref="J4:L4"/>
    <mergeCell ref="B5:D5"/>
    <mergeCell ref="J5:L5"/>
    <mergeCell ref="H50:J50"/>
    <mergeCell ref="K50:L50"/>
    <mergeCell ref="A50:G50"/>
    <mergeCell ref="A9:L49"/>
    <mergeCell ref="A7:B7"/>
    <mergeCell ref="C7:L7"/>
    <mergeCell ref="C8:L8"/>
    <mergeCell ref="A8:B8"/>
  </mergeCells>
  <printOptions horizontalCentered="1" gridLines="1"/>
  <pageMargins left="0.23622047244094491" right="0.23622047244094491" top="0.74803149606299213" bottom="0" header="0.31496062992125984" footer="0"/>
  <pageSetup paperSize="9" orientation="portrait" r:id="rId1"/>
  <customProperties>
    <customPr name="layoutContexts"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D657E-DDED-4F44-8617-F5A17EE66574}">
  <sheetPr>
    <tabColor rgb="FFFF0000"/>
  </sheetPr>
  <dimension ref="A1:R67"/>
  <sheetViews>
    <sheetView showZeros="0" view="pageBreakPreview" topLeftCell="A7" zoomScaleNormal="100" zoomScaleSheetLayoutView="100" workbookViewId="0">
      <selection activeCell="H7" sqref="H7:H67"/>
    </sheetView>
  </sheetViews>
  <sheetFormatPr defaultColWidth="6" defaultRowHeight="12.75" customHeight="1" x14ac:dyDescent="0.25"/>
  <cols>
    <col min="1" max="1" width="12.453125" style="1" customWidth="1"/>
    <col min="2" max="3" width="7.54296875" style="1" customWidth="1"/>
    <col min="4" max="4" width="11.54296875" style="1" customWidth="1"/>
    <col min="5" max="5" width="7.54296875" style="1" customWidth="1"/>
    <col min="6" max="8" width="7" style="1" customWidth="1"/>
    <col min="9" max="9" width="7.54296875" style="1" customWidth="1"/>
    <col min="10" max="12" width="6.453125" style="1" customWidth="1"/>
    <col min="13" max="13" width="8.453125" style="1" customWidth="1"/>
    <col min="14" max="14" width="6.54296875" style="1" customWidth="1"/>
    <col min="15" max="16384" width="6" style="1"/>
  </cols>
  <sheetData>
    <row r="1" spans="1:12" ht="12.75" customHeight="1" x14ac:dyDescent="0.35">
      <c r="A1" s="50" t="s">
        <v>46</v>
      </c>
      <c r="B1" s="113" t="str">
        <f>'Design Front Sheet '!B3</f>
        <v>SS25</v>
      </c>
      <c r="C1" s="113"/>
      <c r="D1" s="119"/>
      <c r="E1" s="50" t="s">
        <v>18</v>
      </c>
      <c r="F1" s="113" t="str">
        <f>'Design Front Sheet '!F3</f>
        <v>NOVATEKS</v>
      </c>
      <c r="G1" s="114"/>
      <c r="H1" s="115"/>
      <c r="I1" s="50" t="s">
        <v>17</v>
      </c>
      <c r="J1" s="122" t="s">
        <v>136</v>
      </c>
      <c r="K1" s="122"/>
      <c r="L1" s="123"/>
    </row>
    <row r="2" spans="1:12" ht="12.75" customHeight="1" x14ac:dyDescent="0.35">
      <c r="A2" s="51" t="s">
        <v>44</v>
      </c>
      <c r="B2" s="113" t="str">
        <f>'Design Front Sheet '!B4</f>
        <v>ZAK</v>
      </c>
      <c r="C2" s="113"/>
      <c r="D2" s="119"/>
      <c r="E2" s="51" t="s">
        <v>15</v>
      </c>
      <c r="F2" s="113" t="str">
        <f>'Design Front Sheet '!F4</f>
        <v>TURKEY</v>
      </c>
      <c r="G2" s="114"/>
      <c r="H2" s="115"/>
      <c r="I2" s="51" t="s">
        <v>47</v>
      </c>
      <c r="J2" s="122" t="s">
        <v>216</v>
      </c>
      <c r="K2" s="122"/>
      <c r="L2" s="123"/>
    </row>
    <row r="3" spans="1:12" ht="12.75" customHeight="1" x14ac:dyDescent="0.35">
      <c r="A3" s="52" t="s">
        <v>45</v>
      </c>
      <c r="B3" s="113" t="str">
        <f>'Design Front Sheet '!B5</f>
        <v>OVERSIZED HOODY</v>
      </c>
      <c r="C3" s="113"/>
      <c r="D3" s="119"/>
      <c r="E3" s="52" t="s">
        <v>16</v>
      </c>
      <c r="F3" s="113" t="str">
        <f>'Design Front Sheet '!F5</f>
        <v>TBC</v>
      </c>
      <c r="G3" s="114"/>
      <c r="H3" s="115"/>
      <c r="I3" s="52" t="s">
        <v>48</v>
      </c>
      <c r="J3" s="209" t="s">
        <v>217</v>
      </c>
      <c r="K3" s="172"/>
      <c r="L3" s="173"/>
    </row>
    <row r="4" spans="1:12" ht="12.75" customHeight="1" x14ac:dyDescent="0.25">
      <c r="A4" s="210" t="s">
        <v>153</v>
      </c>
      <c r="B4" s="211"/>
      <c r="C4" s="211"/>
      <c r="D4" s="211"/>
      <c r="E4" s="211"/>
      <c r="F4" s="211"/>
      <c r="G4" s="211"/>
      <c r="H4" s="211"/>
      <c r="I4" s="211"/>
      <c r="J4" s="211"/>
      <c r="K4" s="211"/>
      <c r="L4" s="212"/>
    </row>
    <row r="5" spans="1:12" ht="12.75" customHeight="1" thickBot="1" x14ac:dyDescent="0.4">
      <c r="A5" s="177" t="s">
        <v>3</v>
      </c>
      <c r="B5" s="177"/>
      <c r="C5" s="177"/>
      <c r="D5" s="177"/>
      <c r="E5" s="15" t="s">
        <v>4</v>
      </c>
      <c r="F5" s="11"/>
      <c r="G5" s="11" t="s">
        <v>1</v>
      </c>
      <c r="H5" s="7" t="s">
        <v>2</v>
      </c>
      <c r="I5" s="178" t="s">
        <v>25</v>
      </c>
      <c r="J5" s="179"/>
      <c r="K5" s="179"/>
      <c r="L5" s="180"/>
    </row>
    <row r="6" spans="1:12" ht="12.75" customHeight="1" x14ac:dyDescent="0.35">
      <c r="A6" s="157" t="s">
        <v>120</v>
      </c>
      <c r="B6" s="158"/>
      <c r="C6" s="158"/>
      <c r="D6" s="158"/>
      <c r="E6" s="12"/>
      <c r="F6" s="2"/>
      <c r="G6" s="69">
        <f t="shared" ref="G6:G64" si="0">F6+(-E6)</f>
        <v>0</v>
      </c>
      <c r="H6" s="63"/>
      <c r="I6" s="145"/>
      <c r="J6" s="167"/>
      <c r="K6" s="167"/>
      <c r="L6" s="168"/>
    </row>
    <row r="7" spans="1:12" ht="13.5" customHeight="1" x14ac:dyDescent="0.35">
      <c r="A7" s="157" t="s">
        <v>124</v>
      </c>
      <c r="B7" s="158"/>
      <c r="C7" s="158"/>
      <c r="D7" s="158"/>
      <c r="E7" s="12">
        <v>75</v>
      </c>
      <c r="F7" s="2">
        <v>76.5</v>
      </c>
      <c r="G7" s="69">
        <f t="shared" si="0"/>
        <v>1.5</v>
      </c>
      <c r="H7" s="63">
        <v>75</v>
      </c>
      <c r="I7" s="145" t="s">
        <v>222</v>
      </c>
      <c r="J7" s="146"/>
      <c r="K7" s="146"/>
      <c r="L7" s="147"/>
    </row>
    <row r="8" spans="1:12" ht="12.65" customHeight="1" x14ac:dyDescent="0.35">
      <c r="A8" s="157" t="s">
        <v>125</v>
      </c>
      <c r="B8" s="158"/>
      <c r="C8" s="158"/>
      <c r="D8" s="158"/>
      <c r="E8" s="12">
        <v>75</v>
      </c>
      <c r="F8" s="2">
        <v>77</v>
      </c>
      <c r="G8" s="69">
        <f t="shared" si="0"/>
        <v>2</v>
      </c>
      <c r="H8" s="63">
        <v>75</v>
      </c>
      <c r="I8" s="145" t="s">
        <v>222</v>
      </c>
      <c r="J8" s="146"/>
      <c r="K8" s="146"/>
      <c r="L8" s="147"/>
    </row>
    <row r="9" spans="1:12" ht="12.75" customHeight="1" x14ac:dyDescent="0.35">
      <c r="A9" s="160" t="s">
        <v>41</v>
      </c>
      <c r="B9" s="161"/>
      <c r="C9" s="161"/>
      <c r="D9" s="161"/>
      <c r="E9" s="47">
        <v>66</v>
      </c>
      <c r="F9" s="3">
        <v>65.5</v>
      </c>
      <c r="G9" s="69">
        <f t="shared" si="0"/>
        <v>-0.5</v>
      </c>
      <c r="H9" s="64">
        <v>66</v>
      </c>
      <c r="I9" s="164"/>
      <c r="J9" s="165"/>
      <c r="K9" s="165"/>
      <c r="L9" s="166"/>
    </row>
    <row r="10" spans="1:12" ht="12.75" customHeight="1" x14ac:dyDescent="0.35">
      <c r="A10" s="157" t="s">
        <v>126</v>
      </c>
      <c r="B10" s="158"/>
      <c r="C10" s="158"/>
      <c r="D10" s="158"/>
      <c r="E10" s="12"/>
      <c r="F10" s="2">
        <v>47</v>
      </c>
      <c r="G10" s="69">
        <f t="shared" si="0"/>
        <v>47</v>
      </c>
      <c r="H10" s="63"/>
      <c r="I10" s="145"/>
      <c r="J10" s="146"/>
      <c r="K10" s="146"/>
      <c r="L10" s="147"/>
    </row>
    <row r="11" spans="1:12" ht="12.75" customHeight="1" x14ac:dyDescent="0.35">
      <c r="A11" s="157" t="s">
        <v>27</v>
      </c>
      <c r="B11" s="158"/>
      <c r="C11" s="158"/>
      <c r="D11" s="158"/>
      <c r="E11" s="12">
        <v>65</v>
      </c>
      <c r="F11" s="2">
        <v>65</v>
      </c>
      <c r="G11" s="69">
        <f t="shared" si="0"/>
        <v>0</v>
      </c>
      <c r="H11" s="63">
        <v>65</v>
      </c>
      <c r="I11" s="145"/>
      <c r="J11" s="146"/>
      <c r="K11" s="146"/>
      <c r="L11" s="147"/>
    </row>
    <row r="12" spans="1:12" ht="12.75" customHeight="1" x14ac:dyDescent="0.35">
      <c r="A12" s="157" t="s">
        <v>28</v>
      </c>
      <c r="B12" s="158"/>
      <c r="C12" s="158"/>
      <c r="D12" s="158"/>
      <c r="E12" s="12">
        <v>64</v>
      </c>
      <c r="F12" s="2">
        <v>63.5</v>
      </c>
      <c r="G12" s="69">
        <f t="shared" si="0"/>
        <v>-0.5</v>
      </c>
      <c r="H12" s="63">
        <v>64</v>
      </c>
      <c r="I12" s="145"/>
      <c r="J12" s="146"/>
      <c r="K12" s="146"/>
      <c r="L12" s="147"/>
    </row>
    <row r="13" spans="1:12" ht="12.75" customHeight="1" x14ac:dyDescent="0.35">
      <c r="A13" s="157" t="s">
        <v>40</v>
      </c>
      <c r="B13" s="158"/>
      <c r="C13" s="158"/>
      <c r="D13" s="158"/>
      <c r="E13" s="12">
        <v>6.5</v>
      </c>
      <c r="F13" s="2">
        <v>6.5</v>
      </c>
      <c r="G13" s="69">
        <f t="shared" si="0"/>
        <v>0</v>
      </c>
      <c r="H13" s="63">
        <v>6.5</v>
      </c>
      <c r="I13" s="145"/>
      <c r="J13" s="146"/>
      <c r="K13" s="146"/>
      <c r="L13" s="147"/>
    </row>
    <row r="14" spans="1:12" ht="12.75" customHeight="1" x14ac:dyDescent="0.35">
      <c r="A14" s="157" t="s">
        <v>59</v>
      </c>
      <c r="B14" s="158"/>
      <c r="C14" s="158"/>
      <c r="D14" s="158"/>
      <c r="E14" s="12">
        <v>61</v>
      </c>
      <c r="F14" s="2">
        <v>61</v>
      </c>
      <c r="G14" s="69">
        <f t="shared" si="0"/>
        <v>0</v>
      </c>
      <c r="H14" s="63">
        <v>61</v>
      </c>
      <c r="I14" s="145"/>
      <c r="J14" s="146"/>
      <c r="K14" s="146"/>
      <c r="L14" s="147"/>
    </row>
    <row r="15" spans="1:12" ht="12.75" customHeight="1" x14ac:dyDescent="0.35">
      <c r="A15" s="160" t="s">
        <v>121</v>
      </c>
      <c r="B15" s="161"/>
      <c r="C15" s="161"/>
      <c r="D15" s="161"/>
      <c r="E15" s="47">
        <v>7</v>
      </c>
      <c r="F15" s="3">
        <v>7</v>
      </c>
      <c r="G15" s="69">
        <f t="shared" si="0"/>
        <v>0</v>
      </c>
      <c r="H15" s="64">
        <v>7</v>
      </c>
      <c r="I15" s="162"/>
      <c r="J15" s="163"/>
      <c r="K15" s="163"/>
      <c r="L15" s="163"/>
    </row>
    <row r="16" spans="1:12" ht="12.75" customHeight="1" x14ac:dyDescent="0.35">
      <c r="A16" s="157" t="s">
        <v>127</v>
      </c>
      <c r="B16" s="158"/>
      <c r="C16" s="158"/>
      <c r="D16" s="158"/>
      <c r="E16" s="12">
        <v>61.5</v>
      </c>
      <c r="F16" s="2">
        <v>57</v>
      </c>
      <c r="G16" s="69">
        <f t="shared" si="0"/>
        <v>-4.5</v>
      </c>
      <c r="H16" s="63">
        <v>57</v>
      </c>
      <c r="I16" s="145" t="s">
        <v>219</v>
      </c>
      <c r="J16" s="146"/>
      <c r="K16" s="146"/>
      <c r="L16" s="147"/>
    </row>
    <row r="17" spans="1:12" ht="12.75" customHeight="1" x14ac:dyDescent="0.35">
      <c r="A17" s="157" t="s">
        <v>128</v>
      </c>
      <c r="B17" s="158"/>
      <c r="C17" s="158"/>
      <c r="D17" s="158"/>
      <c r="E17" s="12">
        <v>61.5</v>
      </c>
      <c r="F17" s="2">
        <v>57</v>
      </c>
      <c r="G17" s="69">
        <f t="shared" si="0"/>
        <v>-4.5</v>
      </c>
      <c r="H17" s="63">
        <v>57</v>
      </c>
      <c r="I17" s="145" t="s">
        <v>219</v>
      </c>
      <c r="J17" s="146"/>
      <c r="K17" s="146"/>
      <c r="L17" s="147"/>
    </row>
    <row r="18" spans="1:12" ht="12.75" customHeight="1" x14ac:dyDescent="0.35">
      <c r="A18" s="157" t="s">
        <v>129</v>
      </c>
      <c r="B18" s="158"/>
      <c r="C18" s="158"/>
      <c r="D18" s="158"/>
      <c r="E18" s="12">
        <v>26</v>
      </c>
      <c r="F18" s="2">
        <v>24.5</v>
      </c>
      <c r="G18" s="69">
        <f t="shared" si="0"/>
        <v>-1.5</v>
      </c>
      <c r="H18" s="63">
        <v>26</v>
      </c>
      <c r="I18" s="145" t="s">
        <v>222</v>
      </c>
      <c r="J18" s="146"/>
      <c r="K18" s="146"/>
      <c r="L18" s="147"/>
    </row>
    <row r="19" spans="1:12" ht="12.75" customHeight="1" x14ac:dyDescent="0.35">
      <c r="A19" s="157" t="s">
        <v>130</v>
      </c>
      <c r="B19" s="158"/>
      <c r="C19" s="158"/>
      <c r="D19" s="158"/>
      <c r="E19" s="12">
        <v>11</v>
      </c>
      <c r="F19" s="2">
        <v>8.5</v>
      </c>
      <c r="G19" s="69">
        <f t="shared" si="0"/>
        <v>-2.5</v>
      </c>
      <c r="H19" s="63">
        <v>11</v>
      </c>
      <c r="I19" s="145" t="s">
        <v>222</v>
      </c>
      <c r="J19" s="146"/>
      <c r="K19" s="146"/>
      <c r="L19" s="147"/>
    </row>
    <row r="20" spans="1:12" ht="12.75" customHeight="1" x14ac:dyDescent="0.35">
      <c r="A20" s="157" t="s">
        <v>30</v>
      </c>
      <c r="B20" s="158"/>
      <c r="C20" s="158"/>
      <c r="D20" s="158"/>
      <c r="E20" s="12">
        <v>2</v>
      </c>
      <c r="F20" s="2">
        <v>2</v>
      </c>
      <c r="G20" s="69">
        <f t="shared" si="0"/>
        <v>0</v>
      </c>
      <c r="H20" s="63">
        <v>2</v>
      </c>
      <c r="I20" s="145"/>
      <c r="J20" s="146"/>
      <c r="K20" s="146"/>
      <c r="L20" s="147"/>
    </row>
    <row r="21" spans="1:12" ht="12.75" customHeight="1" x14ac:dyDescent="0.35">
      <c r="A21" s="157" t="s">
        <v>63</v>
      </c>
      <c r="B21" s="158"/>
      <c r="C21" s="158"/>
      <c r="D21" s="158"/>
      <c r="E21" s="12"/>
      <c r="F21" s="2"/>
      <c r="G21" s="69">
        <f t="shared" si="0"/>
        <v>0</v>
      </c>
      <c r="H21" s="63"/>
      <c r="I21" s="145"/>
      <c r="J21" s="146"/>
      <c r="K21" s="146"/>
      <c r="L21" s="147"/>
    </row>
    <row r="22" spans="1:12" ht="12.75" customHeight="1" x14ac:dyDescent="0.35">
      <c r="A22" s="157" t="s">
        <v>31</v>
      </c>
      <c r="B22" s="158"/>
      <c r="C22" s="158"/>
      <c r="D22" s="158"/>
      <c r="E22" s="12">
        <v>31</v>
      </c>
      <c r="F22" s="2">
        <v>31</v>
      </c>
      <c r="G22" s="69">
        <f t="shared" si="0"/>
        <v>0</v>
      </c>
      <c r="H22" s="63">
        <v>31</v>
      </c>
      <c r="I22" s="145"/>
      <c r="J22" s="146"/>
      <c r="K22" s="146"/>
      <c r="L22" s="147"/>
    </row>
    <row r="23" spans="1:12" ht="12.75" customHeight="1" x14ac:dyDescent="0.35">
      <c r="A23" s="157" t="s">
        <v>61</v>
      </c>
      <c r="B23" s="158"/>
      <c r="C23" s="158"/>
      <c r="D23" s="159"/>
      <c r="E23" s="12"/>
      <c r="F23" s="2"/>
      <c r="G23" s="69">
        <f t="shared" si="0"/>
        <v>0</v>
      </c>
      <c r="H23" s="63"/>
      <c r="I23" s="145"/>
      <c r="J23" s="146"/>
      <c r="K23" s="146"/>
      <c r="L23" s="147"/>
    </row>
    <row r="24" spans="1:12" ht="12.75" customHeight="1" x14ac:dyDescent="0.25">
      <c r="A24" s="157" t="s">
        <v>62</v>
      </c>
      <c r="B24" s="158"/>
      <c r="C24" s="158"/>
      <c r="D24" s="159"/>
      <c r="E24" s="12"/>
      <c r="F24" s="2"/>
      <c r="G24" s="69">
        <f t="shared" si="0"/>
        <v>0</v>
      </c>
      <c r="H24" s="63"/>
      <c r="I24" s="145"/>
      <c r="J24" s="155"/>
      <c r="K24" s="155"/>
      <c r="L24" s="156"/>
    </row>
    <row r="25" spans="1:12" ht="12.75" customHeight="1" x14ac:dyDescent="0.25">
      <c r="A25" s="157" t="s">
        <v>69</v>
      </c>
      <c r="B25" s="158"/>
      <c r="C25" s="158"/>
      <c r="D25" s="158"/>
      <c r="E25" s="12">
        <v>61</v>
      </c>
      <c r="F25" s="2">
        <v>63</v>
      </c>
      <c r="G25" s="69">
        <f t="shared" si="0"/>
        <v>2</v>
      </c>
      <c r="H25" s="63">
        <v>61</v>
      </c>
      <c r="I25" s="145" t="s">
        <v>222</v>
      </c>
      <c r="J25" s="155"/>
      <c r="K25" s="155"/>
      <c r="L25" s="156"/>
    </row>
    <row r="26" spans="1:12" ht="12.75" customHeight="1" x14ac:dyDescent="0.25">
      <c r="A26" s="157" t="s">
        <v>131</v>
      </c>
      <c r="B26" s="158"/>
      <c r="C26" s="158"/>
      <c r="D26" s="158"/>
      <c r="E26" s="12"/>
      <c r="F26" s="2"/>
      <c r="G26" s="69">
        <f t="shared" si="0"/>
        <v>0</v>
      </c>
      <c r="H26" s="63"/>
      <c r="I26" s="72"/>
      <c r="J26" s="73"/>
      <c r="K26" s="73"/>
      <c r="L26" s="74"/>
    </row>
    <row r="27" spans="1:12" ht="12.75" customHeight="1" x14ac:dyDescent="0.25">
      <c r="A27" s="157" t="s">
        <v>68</v>
      </c>
      <c r="B27" s="158"/>
      <c r="C27" s="158"/>
      <c r="D27" s="158"/>
      <c r="E27" s="12"/>
      <c r="F27" s="2"/>
      <c r="G27" s="69">
        <f t="shared" si="0"/>
        <v>0</v>
      </c>
      <c r="H27" s="63"/>
      <c r="I27" s="72"/>
      <c r="J27" s="73"/>
      <c r="K27" s="73"/>
      <c r="L27" s="74"/>
    </row>
    <row r="28" spans="1:12" ht="12.75" customHeight="1" x14ac:dyDescent="0.25">
      <c r="A28" s="157" t="s">
        <v>42</v>
      </c>
      <c r="B28" s="158"/>
      <c r="C28" s="158"/>
      <c r="D28" s="159"/>
      <c r="E28" s="12">
        <v>29</v>
      </c>
      <c r="F28" s="2">
        <v>29</v>
      </c>
      <c r="G28" s="69">
        <f t="shared" si="0"/>
        <v>0</v>
      </c>
      <c r="H28" s="63">
        <v>29</v>
      </c>
      <c r="I28" s="145"/>
      <c r="J28" s="155"/>
      <c r="K28" s="155"/>
      <c r="L28" s="156"/>
    </row>
    <row r="29" spans="1:12" ht="12.75" customHeight="1" x14ac:dyDescent="0.25">
      <c r="A29" s="157" t="s">
        <v>32</v>
      </c>
      <c r="B29" s="158"/>
      <c r="C29" s="158"/>
      <c r="D29" s="158"/>
      <c r="E29" s="12"/>
      <c r="F29" s="2"/>
      <c r="G29" s="69">
        <f t="shared" si="0"/>
        <v>0</v>
      </c>
      <c r="H29" s="63"/>
      <c r="I29" s="145" t="s">
        <v>67</v>
      </c>
      <c r="J29" s="155"/>
      <c r="K29" s="155"/>
      <c r="L29" s="156"/>
    </row>
    <row r="30" spans="1:12" ht="12.75" customHeight="1" x14ac:dyDescent="0.35">
      <c r="A30" s="157" t="s">
        <v>33</v>
      </c>
      <c r="B30" s="158"/>
      <c r="C30" s="158"/>
      <c r="D30" s="158"/>
      <c r="E30" s="12">
        <v>10</v>
      </c>
      <c r="F30" s="2">
        <v>11</v>
      </c>
      <c r="G30" s="69">
        <f t="shared" si="0"/>
        <v>1</v>
      </c>
      <c r="H30" s="63">
        <v>10</v>
      </c>
      <c r="I30" s="145" t="s">
        <v>222</v>
      </c>
      <c r="J30" s="146"/>
      <c r="K30" s="146"/>
      <c r="L30" s="147"/>
    </row>
    <row r="31" spans="1:12" ht="12.75" customHeight="1" x14ac:dyDescent="0.35">
      <c r="A31" s="157" t="s">
        <v>34</v>
      </c>
      <c r="B31" s="158"/>
      <c r="C31" s="158"/>
      <c r="D31" s="158"/>
      <c r="E31" s="12">
        <v>7.5</v>
      </c>
      <c r="F31" s="2">
        <v>8</v>
      </c>
      <c r="G31" s="69">
        <f t="shared" si="0"/>
        <v>0.5</v>
      </c>
      <c r="H31" s="63">
        <v>7.5</v>
      </c>
      <c r="I31" s="145" t="s">
        <v>222</v>
      </c>
      <c r="J31" s="146"/>
      <c r="K31" s="146"/>
      <c r="L31" s="147"/>
    </row>
    <row r="32" spans="1:12" ht="12.75" hidden="1" customHeight="1" x14ac:dyDescent="0.35">
      <c r="A32" s="157" t="s">
        <v>103</v>
      </c>
      <c r="B32" s="158"/>
      <c r="C32" s="158"/>
      <c r="D32" s="158"/>
      <c r="E32" s="12"/>
      <c r="F32" s="2"/>
      <c r="G32" s="69">
        <f t="shared" si="0"/>
        <v>0</v>
      </c>
      <c r="H32" s="63"/>
      <c r="I32" s="145"/>
      <c r="J32" s="146"/>
      <c r="K32" s="146"/>
      <c r="L32" s="147"/>
    </row>
    <row r="33" spans="1:18" ht="12.75" hidden="1" customHeight="1" x14ac:dyDescent="0.35">
      <c r="A33" s="157" t="s">
        <v>101</v>
      </c>
      <c r="B33" s="158"/>
      <c r="C33" s="158"/>
      <c r="D33" s="158"/>
      <c r="E33" s="12"/>
      <c r="F33" s="2"/>
      <c r="G33" s="69">
        <f t="shared" si="0"/>
        <v>0</v>
      </c>
      <c r="H33" s="63"/>
      <c r="I33" s="145"/>
      <c r="J33" s="146"/>
      <c r="K33" s="146"/>
      <c r="L33" s="147"/>
    </row>
    <row r="34" spans="1:18" ht="12.75" hidden="1" customHeight="1" x14ac:dyDescent="0.35">
      <c r="A34" s="157" t="s">
        <v>102</v>
      </c>
      <c r="B34" s="158"/>
      <c r="C34" s="158"/>
      <c r="D34" s="158"/>
      <c r="E34" s="12"/>
      <c r="F34" s="2"/>
      <c r="G34" s="69">
        <f t="shared" si="0"/>
        <v>0</v>
      </c>
      <c r="H34" s="63"/>
      <c r="I34" s="145"/>
      <c r="J34" s="146"/>
      <c r="K34" s="146"/>
      <c r="L34" s="147"/>
      <c r="O34" s="6"/>
      <c r="P34" s="6"/>
      <c r="Q34" s="6"/>
      <c r="R34" s="6"/>
    </row>
    <row r="35" spans="1:18" ht="12.75" hidden="1" customHeight="1" x14ac:dyDescent="0.35">
      <c r="A35" s="157" t="s">
        <v>104</v>
      </c>
      <c r="B35" s="158"/>
      <c r="C35" s="158"/>
      <c r="D35" s="158"/>
      <c r="E35" s="12"/>
      <c r="F35" s="2"/>
      <c r="G35" s="69">
        <f t="shared" si="0"/>
        <v>0</v>
      </c>
      <c r="H35" s="63"/>
      <c r="I35" s="145"/>
      <c r="J35" s="146"/>
      <c r="K35" s="146"/>
      <c r="L35" s="147"/>
      <c r="O35" s="6"/>
      <c r="P35" s="6"/>
      <c r="Q35" s="6"/>
      <c r="R35" s="6"/>
    </row>
    <row r="36" spans="1:18" ht="12.75" hidden="1" customHeight="1" x14ac:dyDescent="0.35">
      <c r="A36" s="157" t="s">
        <v>73</v>
      </c>
      <c r="B36" s="158"/>
      <c r="C36" s="158"/>
      <c r="D36" s="158"/>
      <c r="E36" s="12"/>
      <c r="F36" s="2"/>
      <c r="G36" s="69">
        <f t="shared" si="0"/>
        <v>0</v>
      </c>
      <c r="H36" s="63"/>
      <c r="I36" s="145"/>
      <c r="J36" s="146"/>
      <c r="K36" s="146"/>
      <c r="L36" s="147"/>
      <c r="O36" s="6"/>
      <c r="P36" s="6"/>
      <c r="Q36" s="6"/>
      <c r="R36" s="6"/>
    </row>
    <row r="37" spans="1:18" ht="12.75" hidden="1" customHeight="1" x14ac:dyDescent="0.35">
      <c r="A37" s="157" t="s">
        <v>35</v>
      </c>
      <c r="B37" s="158"/>
      <c r="C37" s="158"/>
      <c r="D37" s="158"/>
      <c r="E37" s="12"/>
      <c r="F37" s="2"/>
      <c r="G37" s="69">
        <f t="shared" si="0"/>
        <v>0</v>
      </c>
      <c r="H37" s="63"/>
      <c r="I37" s="145"/>
      <c r="J37" s="146"/>
      <c r="K37" s="146"/>
      <c r="L37" s="147"/>
      <c r="O37" s="6"/>
      <c r="P37" s="6"/>
      <c r="Q37" s="6"/>
      <c r="R37" s="6"/>
    </row>
    <row r="38" spans="1:18" ht="12.75" hidden="1" customHeight="1" x14ac:dyDescent="0.35">
      <c r="A38" s="157" t="s">
        <v>57</v>
      </c>
      <c r="B38" s="158"/>
      <c r="C38" s="158"/>
      <c r="D38" s="158"/>
      <c r="E38" s="12"/>
      <c r="F38" s="2"/>
      <c r="G38" s="69">
        <f t="shared" si="0"/>
        <v>0</v>
      </c>
      <c r="H38" s="63"/>
      <c r="I38" s="145"/>
      <c r="J38" s="146"/>
      <c r="K38" s="146"/>
      <c r="L38" s="147"/>
    </row>
    <row r="39" spans="1:18" ht="12.75" hidden="1" customHeight="1" x14ac:dyDescent="0.35">
      <c r="A39" s="157" t="s">
        <v>74</v>
      </c>
      <c r="B39" s="158"/>
      <c r="C39" s="158"/>
      <c r="D39" s="158"/>
      <c r="E39" s="12"/>
      <c r="F39" s="2"/>
      <c r="G39" s="69">
        <f t="shared" si="0"/>
        <v>0</v>
      </c>
      <c r="H39" s="63"/>
      <c r="I39" s="145"/>
      <c r="J39" s="146"/>
      <c r="K39" s="146"/>
      <c r="L39" s="147"/>
    </row>
    <row r="40" spans="1:18" ht="12.75" hidden="1" customHeight="1" x14ac:dyDescent="0.35">
      <c r="A40" s="148" t="s">
        <v>75</v>
      </c>
      <c r="B40" s="149"/>
      <c r="C40" s="149"/>
      <c r="D40" s="149"/>
      <c r="E40" s="12"/>
      <c r="F40" s="2"/>
      <c r="G40" s="69">
        <f t="shared" si="0"/>
        <v>0</v>
      </c>
      <c r="H40" s="63"/>
      <c r="I40" s="145"/>
      <c r="J40" s="146"/>
      <c r="K40" s="146"/>
      <c r="L40" s="147"/>
    </row>
    <row r="41" spans="1:18" ht="12.75" hidden="1" customHeight="1" x14ac:dyDescent="0.35">
      <c r="A41" s="148" t="s">
        <v>76</v>
      </c>
      <c r="B41" s="149"/>
      <c r="C41" s="149"/>
      <c r="D41" s="149"/>
      <c r="E41" s="12"/>
      <c r="F41" s="2"/>
      <c r="G41" s="69">
        <f t="shared" si="0"/>
        <v>0</v>
      </c>
      <c r="H41" s="63"/>
      <c r="I41" s="145"/>
      <c r="J41" s="146"/>
      <c r="K41" s="146"/>
      <c r="L41" s="147"/>
    </row>
    <row r="42" spans="1:18" ht="13.5" hidden="1" customHeight="1" x14ac:dyDescent="0.35">
      <c r="A42" s="157" t="s">
        <v>99</v>
      </c>
      <c r="B42" s="158"/>
      <c r="C42" s="158"/>
      <c r="D42" s="158"/>
      <c r="E42" s="12"/>
      <c r="F42" s="2"/>
      <c r="G42" s="69">
        <f>F42+(-E42)</f>
        <v>0</v>
      </c>
      <c r="H42" s="63"/>
      <c r="I42" s="145"/>
      <c r="J42" s="146"/>
      <c r="K42" s="146"/>
      <c r="L42" s="147"/>
    </row>
    <row r="43" spans="1:18" ht="12.75" hidden="1" customHeight="1" x14ac:dyDescent="0.35">
      <c r="A43" s="157" t="s">
        <v>100</v>
      </c>
      <c r="B43" s="158"/>
      <c r="C43" s="158"/>
      <c r="D43" s="158"/>
      <c r="E43" s="12"/>
      <c r="F43" s="2"/>
      <c r="G43" s="69">
        <f t="shared" si="0"/>
        <v>0</v>
      </c>
      <c r="H43" s="63"/>
      <c r="I43" s="145"/>
      <c r="J43" s="146"/>
      <c r="K43" s="146"/>
      <c r="L43" s="147"/>
    </row>
    <row r="44" spans="1:18" ht="12.75" hidden="1" customHeight="1" x14ac:dyDescent="0.35">
      <c r="A44" s="157" t="s">
        <v>77</v>
      </c>
      <c r="B44" s="158"/>
      <c r="C44" s="158"/>
      <c r="D44" s="158"/>
      <c r="E44" s="12"/>
      <c r="F44" s="2"/>
      <c r="G44" s="69">
        <f t="shared" si="0"/>
        <v>0</v>
      </c>
      <c r="H44" s="63"/>
      <c r="I44" s="145"/>
      <c r="J44" s="146"/>
      <c r="K44" s="146"/>
      <c r="L44" s="147"/>
    </row>
    <row r="45" spans="1:18" ht="12.75" hidden="1" customHeight="1" x14ac:dyDescent="0.35">
      <c r="A45" s="157" t="s">
        <v>78</v>
      </c>
      <c r="B45" s="158"/>
      <c r="C45" s="158"/>
      <c r="D45" s="158"/>
      <c r="E45" s="12"/>
      <c r="F45" s="2"/>
      <c r="G45" s="69">
        <f t="shared" si="0"/>
        <v>0</v>
      </c>
      <c r="H45" s="63"/>
      <c r="I45" s="145"/>
      <c r="J45" s="146"/>
      <c r="K45" s="146"/>
      <c r="L45" s="147"/>
    </row>
    <row r="46" spans="1:18" ht="12.75" hidden="1" customHeight="1" x14ac:dyDescent="0.35">
      <c r="A46" s="148" t="s">
        <v>79</v>
      </c>
      <c r="B46" s="149"/>
      <c r="C46" s="149"/>
      <c r="D46" s="149"/>
      <c r="E46" s="12"/>
      <c r="F46" s="2"/>
      <c r="G46" s="69">
        <f t="shared" si="0"/>
        <v>0</v>
      </c>
      <c r="H46" s="63"/>
      <c r="I46" s="145"/>
      <c r="J46" s="146"/>
      <c r="K46" s="146"/>
      <c r="L46" s="147"/>
    </row>
    <row r="47" spans="1:18" ht="12.75" hidden="1" customHeight="1" x14ac:dyDescent="0.35">
      <c r="A47" s="157" t="s">
        <v>122</v>
      </c>
      <c r="B47" s="158"/>
      <c r="C47" s="158"/>
      <c r="D47" s="158"/>
      <c r="E47" s="12"/>
      <c r="F47" s="2"/>
      <c r="G47" s="69">
        <f t="shared" si="0"/>
        <v>0</v>
      </c>
      <c r="H47" s="63"/>
      <c r="I47" s="145"/>
      <c r="J47" s="146"/>
      <c r="K47" s="146"/>
      <c r="L47" s="147"/>
    </row>
    <row r="48" spans="1:18" ht="12.75" hidden="1" customHeight="1" x14ac:dyDescent="0.35">
      <c r="A48" s="157" t="s">
        <v>123</v>
      </c>
      <c r="B48" s="158"/>
      <c r="C48" s="158"/>
      <c r="D48" s="158"/>
      <c r="E48" s="12"/>
      <c r="F48" s="2"/>
      <c r="G48" s="69">
        <f t="shared" si="0"/>
        <v>0</v>
      </c>
      <c r="H48" s="63"/>
      <c r="I48" s="145"/>
      <c r="J48" s="146"/>
      <c r="K48" s="146"/>
      <c r="L48" s="147"/>
    </row>
    <row r="49" spans="1:12" ht="12.75" hidden="1" customHeight="1" x14ac:dyDescent="0.35">
      <c r="A49" s="148" t="s">
        <v>66</v>
      </c>
      <c r="B49" s="149"/>
      <c r="C49" s="149"/>
      <c r="D49" s="149"/>
      <c r="E49" s="12"/>
      <c r="F49" s="2"/>
      <c r="G49" s="69">
        <f t="shared" si="0"/>
        <v>0</v>
      </c>
      <c r="H49" s="63"/>
      <c r="I49" s="145"/>
      <c r="J49" s="146"/>
      <c r="K49" s="146"/>
      <c r="L49" s="147"/>
    </row>
    <row r="50" spans="1:12" ht="12.75" hidden="1" customHeight="1" x14ac:dyDescent="0.25">
      <c r="A50" s="150" t="s">
        <v>132</v>
      </c>
      <c r="B50" s="151"/>
      <c r="C50" s="151"/>
      <c r="D50" s="152"/>
      <c r="E50" s="12"/>
      <c r="F50" s="2"/>
      <c r="G50" s="69"/>
      <c r="H50" s="63"/>
      <c r="I50" s="145"/>
      <c r="J50" s="155"/>
      <c r="K50" s="155"/>
      <c r="L50" s="156"/>
    </row>
    <row r="51" spans="1:12" ht="12.75" hidden="1" customHeight="1" x14ac:dyDescent="0.35">
      <c r="A51" s="148" t="s">
        <v>133</v>
      </c>
      <c r="B51" s="149"/>
      <c r="C51" s="149"/>
      <c r="D51" s="149"/>
      <c r="E51" s="12"/>
      <c r="F51" s="2"/>
      <c r="G51" s="69">
        <f t="shared" si="0"/>
        <v>0</v>
      </c>
      <c r="H51" s="63"/>
      <c r="I51" s="145"/>
      <c r="J51" s="146"/>
      <c r="K51" s="146"/>
      <c r="L51" s="147"/>
    </row>
    <row r="52" spans="1:12" ht="12.75" hidden="1" customHeight="1" x14ac:dyDescent="0.35">
      <c r="A52" s="148" t="s">
        <v>83</v>
      </c>
      <c r="B52" s="149"/>
      <c r="C52" s="149"/>
      <c r="D52" s="149"/>
      <c r="E52" s="12"/>
      <c r="F52" s="2"/>
      <c r="G52" s="69">
        <f t="shared" si="0"/>
        <v>0</v>
      </c>
      <c r="H52" s="63"/>
      <c r="I52" s="145"/>
      <c r="J52" s="146"/>
      <c r="K52" s="146"/>
      <c r="L52" s="147"/>
    </row>
    <row r="53" spans="1:12" ht="12.75" hidden="1" customHeight="1" x14ac:dyDescent="0.35">
      <c r="A53" s="148" t="s">
        <v>84</v>
      </c>
      <c r="B53" s="149"/>
      <c r="C53" s="149"/>
      <c r="D53" s="149"/>
      <c r="E53" s="12"/>
      <c r="F53" s="4"/>
      <c r="G53" s="69">
        <f t="shared" si="0"/>
        <v>0</v>
      </c>
      <c r="H53" s="63"/>
      <c r="I53" s="145"/>
      <c r="J53" s="146"/>
      <c r="K53" s="146"/>
      <c r="L53" s="147"/>
    </row>
    <row r="54" spans="1:12" ht="12.75" hidden="1" customHeight="1" x14ac:dyDescent="0.35">
      <c r="A54" s="148" t="s">
        <v>85</v>
      </c>
      <c r="B54" s="149"/>
      <c r="C54" s="149"/>
      <c r="D54" s="149"/>
      <c r="E54" s="12"/>
      <c r="F54" s="2"/>
      <c r="G54" s="69">
        <f t="shared" si="0"/>
        <v>0</v>
      </c>
      <c r="H54" s="63"/>
      <c r="I54" s="145"/>
      <c r="J54" s="146"/>
      <c r="K54" s="146"/>
      <c r="L54" s="147"/>
    </row>
    <row r="55" spans="1:12" ht="12.75" hidden="1" customHeight="1" x14ac:dyDescent="0.35">
      <c r="A55" s="148" t="s">
        <v>86</v>
      </c>
      <c r="B55" s="149"/>
      <c r="C55" s="149"/>
      <c r="D55" s="149"/>
      <c r="E55" s="12"/>
      <c r="F55" s="2"/>
      <c r="G55" s="69">
        <f t="shared" si="0"/>
        <v>0</v>
      </c>
      <c r="H55" s="63"/>
      <c r="I55" s="145"/>
      <c r="J55" s="146"/>
      <c r="K55" s="146"/>
      <c r="L55" s="147"/>
    </row>
    <row r="56" spans="1:12" ht="12.75" hidden="1" customHeight="1" x14ac:dyDescent="0.25">
      <c r="A56" s="150" t="s">
        <v>134</v>
      </c>
      <c r="B56" s="151"/>
      <c r="C56" s="151"/>
      <c r="D56" s="152"/>
      <c r="E56" s="12"/>
      <c r="F56" s="2"/>
      <c r="G56" s="69"/>
      <c r="H56" s="63"/>
      <c r="I56" s="153"/>
      <c r="J56" s="154"/>
      <c r="K56" s="154"/>
      <c r="L56" s="154"/>
    </row>
    <row r="57" spans="1:12" ht="12.75" hidden="1" customHeight="1" x14ac:dyDescent="0.25">
      <c r="A57" s="148" t="s">
        <v>135</v>
      </c>
      <c r="B57" s="149"/>
      <c r="C57" s="149"/>
      <c r="D57" s="149"/>
      <c r="E57" s="12"/>
      <c r="F57" s="2"/>
      <c r="G57" s="69">
        <f t="shared" si="0"/>
        <v>0</v>
      </c>
      <c r="H57" s="63"/>
      <c r="I57" s="145"/>
      <c r="J57" s="155"/>
      <c r="K57" s="155"/>
      <c r="L57" s="156"/>
    </row>
    <row r="58" spans="1:12" ht="12.75" hidden="1" customHeight="1" x14ac:dyDescent="0.35">
      <c r="A58" s="148" t="s">
        <v>88</v>
      </c>
      <c r="B58" s="149"/>
      <c r="C58" s="149"/>
      <c r="D58" s="149"/>
      <c r="E58" s="12"/>
      <c r="F58" s="2"/>
      <c r="G58" s="69">
        <f t="shared" si="0"/>
        <v>0</v>
      </c>
      <c r="H58" s="63"/>
      <c r="I58" s="145"/>
      <c r="J58" s="146"/>
      <c r="K58" s="146"/>
      <c r="L58" s="147"/>
    </row>
    <row r="59" spans="1:12" ht="12.75" hidden="1" customHeight="1" x14ac:dyDescent="0.35">
      <c r="A59" s="148" t="s">
        <v>89</v>
      </c>
      <c r="B59" s="149"/>
      <c r="C59" s="149"/>
      <c r="D59" s="149"/>
      <c r="E59" s="12"/>
      <c r="F59" s="2"/>
      <c r="G59" s="69">
        <f t="shared" si="0"/>
        <v>0</v>
      </c>
      <c r="H59" s="63"/>
      <c r="I59" s="145"/>
      <c r="J59" s="146"/>
      <c r="K59" s="146"/>
      <c r="L59" s="147"/>
    </row>
    <row r="60" spans="1:12" ht="12.75" hidden="1" customHeight="1" x14ac:dyDescent="0.35">
      <c r="A60" s="148" t="s">
        <v>90</v>
      </c>
      <c r="B60" s="149"/>
      <c r="C60" s="149"/>
      <c r="D60" s="149"/>
      <c r="E60" s="12"/>
      <c r="F60" s="2"/>
      <c r="G60" s="69">
        <f t="shared" si="0"/>
        <v>0</v>
      </c>
      <c r="H60" s="63"/>
      <c r="I60" s="145"/>
      <c r="J60" s="146"/>
      <c r="K60" s="146"/>
      <c r="L60" s="147"/>
    </row>
    <row r="61" spans="1:12" ht="12.75" hidden="1" customHeight="1" x14ac:dyDescent="0.35">
      <c r="A61" s="148" t="s">
        <v>91</v>
      </c>
      <c r="B61" s="149"/>
      <c r="C61" s="149"/>
      <c r="D61" s="149"/>
      <c r="E61" s="12"/>
      <c r="F61" s="2"/>
      <c r="G61" s="69">
        <f t="shared" si="0"/>
        <v>0</v>
      </c>
      <c r="H61" s="63"/>
      <c r="I61" s="145"/>
      <c r="J61" s="146"/>
      <c r="K61" s="146"/>
      <c r="L61" s="147"/>
    </row>
    <row r="62" spans="1:12" ht="12.75" customHeight="1" x14ac:dyDescent="0.35">
      <c r="A62" s="148" t="s">
        <v>105</v>
      </c>
      <c r="B62" s="149"/>
      <c r="C62" s="149"/>
      <c r="D62" s="149"/>
      <c r="E62" s="12">
        <v>42.5</v>
      </c>
      <c r="F62" s="2">
        <v>41.5</v>
      </c>
      <c r="G62" s="69">
        <f t="shared" si="0"/>
        <v>-1</v>
      </c>
      <c r="H62" s="63">
        <v>42.5</v>
      </c>
      <c r="I62" s="145" t="s">
        <v>222</v>
      </c>
      <c r="J62" s="146"/>
      <c r="K62" s="146"/>
      <c r="L62" s="147"/>
    </row>
    <row r="63" spans="1:12" ht="12.75" customHeight="1" x14ac:dyDescent="0.35">
      <c r="A63" s="148" t="s">
        <v>106</v>
      </c>
      <c r="B63" s="149"/>
      <c r="C63" s="149"/>
      <c r="D63" s="149"/>
      <c r="E63" s="12">
        <v>53.5</v>
      </c>
      <c r="F63" s="2" t="s">
        <v>218</v>
      </c>
      <c r="G63" s="69">
        <v>-4</v>
      </c>
      <c r="H63" s="63">
        <v>53.5</v>
      </c>
      <c r="I63" s="145" t="s">
        <v>222</v>
      </c>
      <c r="J63" s="146"/>
      <c r="K63" s="146"/>
      <c r="L63" s="147"/>
    </row>
    <row r="64" spans="1:12" ht="12.75" customHeight="1" x14ac:dyDescent="0.35">
      <c r="A64" s="148" t="s">
        <v>107</v>
      </c>
      <c r="B64" s="149"/>
      <c r="C64" s="149"/>
      <c r="D64" s="149"/>
      <c r="E64" s="12">
        <v>26</v>
      </c>
      <c r="F64" s="2">
        <v>25</v>
      </c>
      <c r="G64" s="69">
        <f t="shared" si="0"/>
        <v>-1</v>
      </c>
      <c r="H64" s="63">
        <v>26</v>
      </c>
      <c r="I64" s="145" t="s">
        <v>222</v>
      </c>
      <c r="J64" s="146"/>
      <c r="K64" s="146"/>
      <c r="L64" s="147"/>
    </row>
    <row r="65" spans="1:12" ht="12.75" customHeight="1" x14ac:dyDescent="0.35">
      <c r="A65" s="148" t="s">
        <v>108</v>
      </c>
      <c r="B65" s="149"/>
      <c r="C65" s="149"/>
      <c r="D65" s="149"/>
      <c r="E65" s="12">
        <v>4</v>
      </c>
      <c r="F65" s="2">
        <v>3.5</v>
      </c>
      <c r="G65" s="69">
        <f>F65+(-E65)</f>
        <v>-0.5</v>
      </c>
      <c r="H65" s="63">
        <v>4</v>
      </c>
      <c r="I65" s="145"/>
      <c r="J65" s="146"/>
      <c r="K65" s="146"/>
      <c r="L65" s="147"/>
    </row>
    <row r="66" spans="1:12" ht="12.75" customHeight="1" x14ac:dyDescent="0.35">
      <c r="A66" s="148" t="s">
        <v>109</v>
      </c>
      <c r="B66" s="149"/>
      <c r="C66" s="149"/>
      <c r="D66" s="149"/>
      <c r="E66" s="12"/>
      <c r="F66" s="2"/>
      <c r="G66" s="69">
        <f t="shared" ref="G66:G67" si="1">F66+(-E66)</f>
        <v>0</v>
      </c>
      <c r="H66" s="63"/>
      <c r="I66" s="145"/>
      <c r="J66" s="146"/>
      <c r="K66" s="146"/>
      <c r="L66" s="147"/>
    </row>
    <row r="67" spans="1:12" ht="12.65" customHeight="1" x14ac:dyDescent="0.35">
      <c r="A67" s="143" t="s">
        <v>92</v>
      </c>
      <c r="B67" s="144"/>
      <c r="C67" s="144"/>
      <c r="D67" s="144"/>
      <c r="E67" s="12">
        <v>33</v>
      </c>
      <c r="F67" s="2">
        <v>33</v>
      </c>
      <c r="G67" s="69">
        <f t="shared" si="1"/>
        <v>0</v>
      </c>
      <c r="H67" s="63">
        <v>33</v>
      </c>
      <c r="I67" s="145"/>
      <c r="J67" s="146"/>
      <c r="K67" s="146"/>
      <c r="L67" s="147"/>
    </row>
  </sheetData>
  <mergeCells count="134">
    <mergeCell ref="A67:D67"/>
    <mergeCell ref="I67:L67"/>
    <mergeCell ref="A64:D64"/>
    <mergeCell ref="I64:L64"/>
    <mergeCell ref="A65:D65"/>
    <mergeCell ref="I65:L65"/>
    <mergeCell ref="A66:D66"/>
    <mergeCell ref="I66:L66"/>
    <mergeCell ref="A61:D61"/>
    <mergeCell ref="I61:L61"/>
    <mergeCell ref="A62:D62"/>
    <mergeCell ref="I62:L62"/>
    <mergeCell ref="A63:D63"/>
    <mergeCell ref="I63:L63"/>
    <mergeCell ref="A58:D58"/>
    <mergeCell ref="I58:L58"/>
    <mergeCell ref="A59:D59"/>
    <mergeCell ref="I59:L59"/>
    <mergeCell ref="A60:D60"/>
    <mergeCell ref="I60:L60"/>
    <mergeCell ref="A55:D55"/>
    <mergeCell ref="I55:L55"/>
    <mergeCell ref="A56:D56"/>
    <mergeCell ref="I56:L56"/>
    <mergeCell ref="A57:D57"/>
    <mergeCell ref="I57:L57"/>
    <mergeCell ref="A52:D52"/>
    <mergeCell ref="I52:L52"/>
    <mergeCell ref="A53:D53"/>
    <mergeCell ref="I53:L53"/>
    <mergeCell ref="A54:D54"/>
    <mergeCell ref="I54:L54"/>
    <mergeCell ref="A49:D49"/>
    <mergeCell ref="I49:L49"/>
    <mergeCell ref="A50:D50"/>
    <mergeCell ref="I50:L50"/>
    <mergeCell ref="A51:D51"/>
    <mergeCell ref="I51:L51"/>
    <mergeCell ref="A46:D46"/>
    <mergeCell ref="I46:L46"/>
    <mergeCell ref="A47:D47"/>
    <mergeCell ref="I47:L47"/>
    <mergeCell ref="A48:D48"/>
    <mergeCell ref="I48:L48"/>
    <mergeCell ref="A43:D43"/>
    <mergeCell ref="I43:L43"/>
    <mergeCell ref="A44:D44"/>
    <mergeCell ref="I44:L44"/>
    <mergeCell ref="A45:D45"/>
    <mergeCell ref="I45:L45"/>
    <mergeCell ref="A40:D40"/>
    <mergeCell ref="I40:L40"/>
    <mergeCell ref="A41:D41"/>
    <mergeCell ref="I41:L41"/>
    <mergeCell ref="A42:D42"/>
    <mergeCell ref="I42:L42"/>
    <mergeCell ref="A37:D37"/>
    <mergeCell ref="I37:L37"/>
    <mergeCell ref="A38:D38"/>
    <mergeCell ref="I38:L38"/>
    <mergeCell ref="A39:D39"/>
    <mergeCell ref="I39:L39"/>
    <mergeCell ref="A34:D34"/>
    <mergeCell ref="I34:L34"/>
    <mergeCell ref="A35:D35"/>
    <mergeCell ref="I35:L35"/>
    <mergeCell ref="A36:D36"/>
    <mergeCell ref="I36:L36"/>
    <mergeCell ref="A31:D31"/>
    <mergeCell ref="I31:L31"/>
    <mergeCell ref="A32:D32"/>
    <mergeCell ref="I32:L32"/>
    <mergeCell ref="A33:D33"/>
    <mergeCell ref="I33:L33"/>
    <mergeCell ref="A28:D28"/>
    <mergeCell ref="I28:L28"/>
    <mergeCell ref="A29:D29"/>
    <mergeCell ref="I29:L29"/>
    <mergeCell ref="A30:D30"/>
    <mergeCell ref="I30:L30"/>
    <mergeCell ref="A24:D24"/>
    <mergeCell ref="I24:L24"/>
    <mergeCell ref="A25:D25"/>
    <mergeCell ref="I25:L25"/>
    <mergeCell ref="A26:D26"/>
    <mergeCell ref="A27:D27"/>
    <mergeCell ref="A21:D21"/>
    <mergeCell ref="I21:L21"/>
    <mergeCell ref="A22:D22"/>
    <mergeCell ref="I22:L22"/>
    <mergeCell ref="A23:D23"/>
    <mergeCell ref="I23:L23"/>
    <mergeCell ref="A18:D18"/>
    <mergeCell ref="I18:L18"/>
    <mergeCell ref="A19:D19"/>
    <mergeCell ref="I19:L19"/>
    <mergeCell ref="A20:D20"/>
    <mergeCell ref="I20:L20"/>
    <mergeCell ref="A15:D15"/>
    <mergeCell ref="I15:L15"/>
    <mergeCell ref="A16:D16"/>
    <mergeCell ref="I16:L16"/>
    <mergeCell ref="A17:D17"/>
    <mergeCell ref="I17:L17"/>
    <mergeCell ref="A12:D12"/>
    <mergeCell ref="I12:L12"/>
    <mergeCell ref="A13:D13"/>
    <mergeCell ref="I13:L13"/>
    <mergeCell ref="A14:D14"/>
    <mergeCell ref="I14:L14"/>
    <mergeCell ref="A9:D9"/>
    <mergeCell ref="I9:L9"/>
    <mergeCell ref="A10:D10"/>
    <mergeCell ref="I10:L10"/>
    <mergeCell ref="A11:D11"/>
    <mergeCell ref="I11:L11"/>
    <mergeCell ref="A6:D6"/>
    <mergeCell ref="I6:L6"/>
    <mergeCell ref="A7:D7"/>
    <mergeCell ref="I7:L7"/>
    <mergeCell ref="A8:D8"/>
    <mergeCell ref="I8:L8"/>
    <mergeCell ref="B3:D3"/>
    <mergeCell ref="F3:H3"/>
    <mergeCell ref="J3:L3"/>
    <mergeCell ref="A4:L4"/>
    <mergeCell ref="A5:D5"/>
    <mergeCell ref="I5:L5"/>
    <mergeCell ref="B1:D1"/>
    <mergeCell ref="F1:H1"/>
    <mergeCell ref="J1:L1"/>
    <mergeCell ref="B2:D2"/>
    <mergeCell ref="F2:H2"/>
    <mergeCell ref="J2:L2"/>
  </mergeCells>
  <conditionalFormatting sqref="K3:L3">
    <cfRule type="containsText" dxfId="9" priority="1" operator="containsText" text=" ">
      <formula>NOT(ISERROR(SEARCH(" ",K3)))</formula>
    </cfRule>
  </conditionalFormatting>
  <printOptions horizontalCentered="1" gridLines="1"/>
  <pageMargins left="0.23622047244094491" right="0.23622047244094491" top="0.74803149606299213" bottom="0" header="0.31496062992125984" footer="0"/>
  <pageSetup paperSize="9" scale="90" orientation="portrait" verticalDpi="300" r:id="rId1"/>
  <headerFooter>
    <oddHeader>&amp;CREISS</oddHeader>
  </headerFooter>
  <customProperties>
    <customPr name="layoutContexts"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Q133"/>
  <sheetViews>
    <sheetView showZeros="0" view="pageBreakPreview" topLeftCell="A114" zoomScaleNormal="115" zoomScaleSheetLayoutView="100" workbookViewId="0">
      <selection activeCell="Z97" sqref="Z97"/>
    </sheetView>
  </sheetViews>
  <sheetFormatPr defaultColWidth="6" defaultRowHeight="12.75" customHeight="1" x14ac:dyDescent="0.25"/>
  <cols>
    <col min="1" max="1" width="10.54296875" style="1" customWidth="1"/>
    <col min="2" max="4" width="7.453125" style="1" customWidth="1"/>
    <col min="5" max="5" width="11.54296875" style="1" customWidth="1"/>
    <col min="6" max="8" width="6.54296875" style="1" customWidth="1"/>
    <col min="9" max="9" width="12.1796875" style="1" customWidth="1"/>
    <col min="10" max="10" width="6.54296875" style="1" customWidth="1"/>
    <col min="11" max="11" width="8.453125" style="1" customWidth="1"/>
    <col min="12" max="12" width="6.54296875" style="1" customWidth="1"/>
    <col min="13" max="13" width="8.453125" style="1" customWidth="1"/>
    <col min="14" max="14" width="6.54296875" style="1" customWidth="1"/>
    <col min="15" max="16384" width="6" style="1"/>
  </cols>
  <sheetData>
    <row r="1" spans="1:17" ht="12.75" customHeight="1" x14ac:dyDescent="0.35">
      <c r="A1" s="50" t="s">
        <v>46</v>
      </c>
      <c r="B1" s="113" t="str">
        <f>'Design Front Sheet '!B3:D3</f>
        <v>SS25</v>
      </c>
      <c r="C1" s="113"/>
      <c r="D1" s="119"/>
      <c r="E1" s="50" t="s">
        <v>18</v>
      </c>
      <c r="F1" s="113" t="str">
        <f>'Design Front Sheet '!F3:H3</f>
        <v>NOVATEKS</v>
      </c>
      <c r="G1" s="114"/>
      <c r="H1" s="115"/>
      <c r="I1" s="50" t="s">
        <v>17</v>
      </c>
      <c r="J1" s="122" t="str">
        <f>'Design Front Sheet '!J3</f>
        <v>TAHSIN</v>
      </c>
      <c r="K1" s="122"/>
      <c r="L1" s="123"/>
    </row>
    <row r="2" spans="1:17" ht="12.75" customHeight="1" x14ac:dyDescent="0.35">
      <c r="A2" s="51" t="s">
        <v>44</v>
      </c>
      <c r="B2" s="113" t="str">
        <f>'Design Front Sheet '!B4:D4</f>
        <v>ZAK</v>
      </c>
      <c r="C2" s="113"/>
      <c r="D2" s="119"/>
      <c r="E2" s="51" t="s">
        <v>15</v>
      </c>
      <c r="F2" s="113" t="str">
        <f>'Design Front Sheet '!F4:H4</f>
        <v>TURKEY</v>
      </c>
      <c r="G2" s="114"/>
      <c r="H2" s="115"/>
      <c r="I2" s="51" t="s">
        <v>47</v>
      </c>
      <c r="J2" s="122" t="s">
        <v>216</v>
      </c>
      <c r="K2" s="122"/>
      <c r="L2" s="123"/>
    </row>
    <row r="3" spans="1:17" ht="12.75" customHeight="1" x14ac:dyDescent="0.35">
      <c r="A3" s="52" t="s">
        <v>45</v>
      </c>
      <c r="B3" s="113" t="str">
        <f>'Design Front Sheet '!B5:D5</f>
        <v>OVERSIZED HOODY</v>
      </c>
      <c r="C3" s="113"/>
      <c r="D3" s="119"/>
      <c r="E3" s="52" t="s">
        <v>16</v>
      </c>
      <c r="F3" s="113" t="str">
        <f>'Design Front Sheet '!F5:H5</f>
        <v>TBC</v>
      </c>
      <c r="G3" s="114"/>
      <c r="H3" s="115"/>
      <c r="I3" s="52" t="s">
        <v>48</v>
      </c>
      <c r="J3" s="209" t="s">
        <v>217</v>
      </c>
      <c r="K3" s="172"/>
      <c r="L3" s="173"/>
    </row>
    <row r="4" spans="1:17" ht="12.75" customHeight="1" x14ac:dyDescent="0.25">
      <c r="A4" s="213" t="s">
        <v>152</v>
      </c>
      <c r="B4" s="214"/>
      <c r="C4" s="214"/>
      <c r="D4" s="214"/>
      <c r="E4" s="214"/>
      <c r="F4" s="214"/>
      <c r="G4" s="214"/>
      <c r="H4" s="214"/>
      <c r="I4" s="214"/>
      <c r="J4" s="214"/>
      <c r="K4" s="214"/>
      <c r="L4" s="215"/>
    </row>
    <row r="5" spans="1:17" ht="12.75" customHeight="1" x14ac:dyDescent="0.25">
      <c r="A5" s="200" t="s">
        <v>12</v>
      </c>
      <c r="B5" s="201"/>
      <c r="C5" s="202" t="s">
        <v>220</v>
      </c>
      <c r="D5" s="202"/>
      <c r="E5" s="202"/>
      <c r="F5" s="202"/>
      <c r="G5" s="202"/>
      <c r="H5" s="202"/>
      <c r="I5" s="202"/>
      <c r="J5" s="202"/>
      <c r="K5" s="202"/>
      <c r="L5" s="203"/>
    </row>
    <row r="6" spans="1:17" ht="12.75" customHeight="1" x14ac:dyDescent="0.25">
      <c r="A6" s="200" t="s">
        <v>13</v>
      </c>
      <c r="B6" s="201"/>
      <c r="C6" s="204" t="s">
        <v>221</v>
      </c>
      <c r="D6" s="204"/>
      <c r="E6" s="204"/>
      <c r="F6" s="204"/>
      <c r="G6" s="204"/>
      <c r="H6" s="204"/>
      <c r="I6" s="204"/>
      <c r="J6" s="204"/>
      <c r="K6" s="204"/>
      <c r="L6" s="205"/>
    </row>
    <row r="7" spans="1:17" ht="14.25" customHeight="1" x14ac:dyDescent="0.3">
      <c r="A7" s="198"/>
      <c r="B7" s="199"/>
      <c r="C7" s="199"/>
      <c r="D7" s="199"/>
      <c r="E7" s="199"/>
      <c r="F7" s="199"/>
      <c r="G7" s="199"/>
      <c r="H7" s="199"/>
      <c r="I7" s="199"/>
      <c r="J7" s="199"/>
      <c r="K7" s="199"/>
      <c r="L7" s="199"/>
    </row>
    <row r="8" spans="1:17" ht="16.5" customHeight="1" x14ac:dyDescent="0.3">
      <c r="A8" s="198"/>
      <c r="B8" s="199"/>
      <c r="C8" s="199"/>
      <c r="D8" s="199"/>
      <c r="E8" s="199"/>
      <c r="F8" s="199"/>
      <c r="G8" s="199"/>
      <c r="H8" s="199"/>
      <c r="I8" s="199"/>
      <c r="J8" s="199"/>
      <c r="K8" s="199"/>
      <c r="L8" s="199"/>
    </row>
    <row r="9" spans="1:17" ht="12.75" customHeight="1" x14ac:dyDescent="0.3">
      <c r="A9" s="198"/>
      <c r="B9" s="199"/>
      <c r="C9" s="199"/>
      <c r="D9" s="199"/>
      <c r="E9" s="199"/>
      <c r="F9" s="199"/>
      <c r="G9" s="199"/>
      <c r="H9" s="199"/>
      <c r="I9" s="199"/>
      <c r="J9" s="199"/>
      <c r="K9" s="199"/>
      <c r="L9" s="199"/>
    </row>
    <row r="10" spans="1:17" ht="12.75" customHeight="1" x14ac:dyDescent="0.3">
      <c r="A10" s="198"/>
      <c r="B10" s="199"/>
      <c r="C10" s="199"/>
      <c r="D10" s="199"/>
      <c r="E10" s="199"/>
      <c r="F10" s="199"/>
      <c r="G10" s="199"/>
      <c r="H10" s="199"/>
      <c r="I10" s="199"/>
      <c r="J10" s="199"/>
      <c r="K10" s="199"/>
      <c r="L10" s="199"/>
    </row>
    <row r="11" spans="1:17" ht="12.75" customHeight="1" x14ac:dyDescent="0.3">
      <c r="A11" s="206"/>
      <c r="B11" s="207"/>
      <c r="C11" s="207"/>
      <c r="D11" s="207"/>
      <c r="E11" s="207"/>
      <c r="F11" s="207"/>
      <c r="G11" s="207"/>
      <c r="H11" s="207"/>
      <c r="I11" s="207"/>
      <c r="J11" s="207"/>
      <c r="K11" s="207"/>
      <c r="L11" s="207"/>
      <c r="Q11" s="5"/>
    </row>
    <row r="12" spans="1:17" ht="12.75" customHeight="1" x14ac:dyDescent="0.3">
      <c r="A12" s="198"/>
      <c r="B12" s="199"/>
      <c r="C12" s="199"/>
      <c r="D12" s="199"/>
      <c r="E12" s="199"/>
      <c r="F12" s="199"/>
      <c r="G12" s="199"/>
      <c r="H12" s="199"/>
      <c r="I12" s="199"/>
      <c r="J12" s="199"/>
      <c r="K12" s="199"/>
      <c r="L12" s="199"/>
    </row>
    <row r="13" spans="1:17" ht="14.25" customHeight="1" x14ac:dyDescent="0.3">
      <c r="A13" s="198"/>
      <c r="B13" s="199"/>
      <c r="C13" s="199"/>
      <c r="D13" s="199"/>
      <c r="E13" s="199"/>
      <c r="F13" s="199"/>
      <c r="G13" s="199"/>
      <c r="H13" s="199"/>
      <c r="I13" s="199"/>
      <c r="J13" s="199"/>
      <c r="K13" s="199"/>
      <c r="L13" s="199"/>
    </row>
    <row r="14" spans="1:17" ht="15.75" customHeight="1" x14ac:dyDescent="0.3">
      <c r="A14" s="198"/>
      <c r="B14" s="199"/>
      <c r="C14" s="199"/>
      <c r="D14" s="199"/>
      <c r="E14" s="199"/>
      <c r="F14" s="199"/>
      <c r="G14" s="199"/>
      <c r="H14" s="199"/>
      <c r="I14" s="199"/>
      <c r="J14" s="199"/>
      <c r="K14" s="199"/>
      <c r="L14" s="199"/>
    </row>
    <row r="15" spans="1:17" ht="12.75" customHeight="1" x14ac:dyDescent="0.3">
      <c r="A15" s="198"/>
      <c r="B15" s="199"/>
      <c r="C15" s="199"/>
      <c r="D15" s="199"/>
      <c r="E15" s="199"/>
      <c r="F15" s="199"/>
      <c r="G15" s="199"/>
      <c r="H15" s="199"/>
      <c r="I15" s="199"/>
      <c r="J15" s="199"/>
      <c r="K15" s="199"/>
      <c r="L15" s="199"/>
    </row>
    <row r="16" spans="1:17" ht="12.75" customHeight="1" x14ac:dyDescent="0.3">
      <c r="A16" s="198"/>
      <c r="B16" s="199"/>
      <c r="C16" s="199"/>
      <c r="D16" s="199"/>
      <c r="E16" s="199"/>
      <c r="F16" s="199"/>
      <c r="G16" s="199"/>
      <c r="H16" s="199"/>
      <c r="I16" s="199"/>
      <c r="J16" s="199"/>
      <c r="K16" s="199"/>
      <c r="L16" s="199"/>
    </row>
    <row r="17" spans="1:12" ht="12.75" customHeight="1" x14ac:dyDescent="0.3">
      <c r="A17" s="198"/>
      <c r="B17" s="199"/>
      <c r="C17" s="199"/>
      <c r="D17" s="199"/>
      <c r="E17" s="199"/>
      <c r="F17" s="199"/>
      <c r="G17" s="199"/>
      <c r="H17" s="199"/>
      <c r="I17" s="199"/>
      <c r="J17" s="199"/>
      <c r="K17" s="199"/>
      <c r="L17" s="199"/>
    </row>
    <row r="18" spans="1:12" ht="12.75" customHeight="1" x14ac:dyDescent="0.3">
      <c r="A18" s="198"/>
      <c r="B18" s="199"/>
      <c r="C18" s="199"/>
      <c r="D18" s="199"/>
      <c r="E18" s="199"/>
      <c r="F18" s="199"/>
      <c r="G18" s="199"/>
      <c r="H18" s="199"/>
      <c r="I18" s="199"/>
      <c r="J18" s="199"/>
      <c r="K18" s="199"/>
      <c r="L18" s="199"/>
    </row>
    <row r="19" spans="1:12" ht="12.75" customHeight="1" x14ac:dyDescent="0.3">
      <c r="A19" s="198"/>
      <c r="B19" s="199"/>
      <c r="C19" s="199"/>
      <c r="D19" s="199"/>
      <c r="E19" s="199"/>
      <c r="F19" s="199"/>
      <c r="G19" s="199"/>
      <c r="H19" s="199"/>
      <c r="I19" s="199"/>
      <c r="J19" s="199"/>
      <c r="K19" s="199"/>
      <c r="L19" s="199"/>
    </row>
    <row r="20" spans="1:12" ht="12.75" customHeight="1" x14ac:dyDescent="0.3">
      <c r="A20" s="198"/>
      <c r="B20" s="199"/>
      <c r="C20" s="199"/>
      <c r="D20" s="199"/>
      <c r="E20" s="199"/>
      <c r="F20" s="199"/>
      <c r="G20" s="199"/>
      <c r="H20" s="199"/>
      <c r="I20" s="199"/>
      <c r="J20" s="199"/>
      <c r="K20" s="199"/>
      <c r="L20" s="199"/>
    </row>
    <row r="21" spans="1:12" ht="12.75" customHeight="1" x14ac:dyDescent="0.3">
      <c r="A21" s="198"/>
      <c r="B21" s="199"/>
      <c r="C21" s="199"/>
      <c r="D21" s="199"/>
      <c r="E21" s="199"/>
      <c r="F21" s="199"/>
      <c r="G21" s="199"/>
      <c r="H21" s="199"/>
      <c r="I21" s="199"/>
      <c r="J21" s="199"/>
      <c r="K21" s="199"/>
      <c r="L21" s="199"/>
    </row>
    <row r="22" spans="1:12" ht="12.75" customHeight="1" x14ac:dyDescent="0.3">
      <c r="A22" s="198"/>
      <c r="B22" s="199"/>
      <c r="C22" s="199"/>
      <c r="D22" s="199"/>
      <c r="E22" s="199"/>
      <c r="F22" s="199"/>
      <c r="G22" s="199"/>
      <c r="H22" s="199"/>
      <c r="I22" s="199"/>
      <c r="J22" s="199"/>
      <c r="K22" s="199"/>
      <c r="L22" s="199"/>
    </row>
    <row r="23" spans="1:12" ht="12.75" customHeight="1" x14ac:dyDescent="0.3">
      <c r="A23" s="198"/>
      <c r="B23" s="199"/>
      <c r="C23" s="199"/>
      <c r="D23" s="199"/>
      <c r="E23" s="199"/>
      <c r="F23" s="199"/>
      <c r="G23" s="199"/>
      <c r="H23" s="199"/>
      <c r="I23" s="199"/>
      <c r="J23" s="199"/>
      <c r="K23" s="199"/>
      <c r="L23" s="199"/>
    </row>
    <row r="24" spans="1:12" ht="12.75" customHeight="1" x14ac:dyDescent="0.3">
      <c r="A24" s="198"/>
      <c r="B24" s="199"/>
      <c r="C24" s="199"/>
      <c r="D24" s="199"/>
      <c r="E24" s="199"/>
      <c r="F24" s="199"/>
      <c r="G24" s="199"/>
      <c r="H24" s="199"/>
      <c r="I24" s="199"/>
      <c r="J24" s="199"/>
      <c r="K24" s="199"/>
      <c r="L24" s="199"/>
    </row>
    <row r="25" spans="1:12" ht="12.75" customHeight="1" x14ac:dyDescent="0.3">
      <c r="A25" s="198"/>
      <c r="B25" s="199"/>
      <c r="C25" s="199"/>
      <c r="D25" s="199"/>
      <c r="E25" s="199"/>
      <c r="F25" s="199"/>
      <c r="G25" s="199"/>
      <c r="H25" s="199"/>
      <c r="I25" s="199"/>
      <c r="J25" s="199"/>
      <c r="K25" s="199"/>
      <c r="L25" s="199"/>
    </row>
    <row r="26" spans="1:12" ht="12.75" customHeight="1" x14ac:dyDescent="0.3">
      <c r="A26" s="198"/>
      <c r="B26" s="199"/>
      <c r="C26" s="199"/>
      <c r="D26" s="199"/>
      <c r="E26" s="199"/>
      <c r="F26" s="199"/>
      <c r="G26" s="199"/>
      <c r="H26" s="199"/>
      <c r="I26" s="199"/>
      <c r="J26" s="199"/>
      <c r="K26" s="199"/>
      <c r="L26" s="199"/>
    </row>
    <row r="27" spans="1:12" ht="12.75" customHeight="1" x14ac:dyDescent="0.3">
      <c r="A27" s="198"/>
      <c r="B27" s="199"/>
      <c r="C27" s="199"/>
      <c r="D27" s="199"/>
      <c r="E27" s="199"/>
      <c r="F27" s="199"/>
      <c r="G27" s="199"/>
      <c r="H27" s="199"/>
      <c r="I27" s="199"/>
      <c r="J27" s="199"/>
      <c r="K27" s="199"/>
      <c r="L27" s="199"/>
    </row>
    <row r="28" spans="1:12" ht="12.75" customHeight="1" x14ac:dyDescent="0.3">
      <c r="A28" s="198"/>
      <c r="B28" s="199"/>
      <c r="C28" s="199"/>
      <c r="D28" s="199"/>
      <c r="E28" s="199"/>
      <c r="F28" s="199"/>
      <c r="G28" s="199"/>
      <c r="H28" s="199"/>
      <c r="I28" s="199"/>
      <c r="J28" s="199"/>
      <c r="K28" s="199"/>
      <c r="L28" s="199"/>
    </row>
    <row r="29" spans="1:12" ht="12.75" customHeight="1" x14ac:dyDescent="0.3">
      <c r="A29" s="198"/>
      <c r="B29" s="199"/>
      <c r="C29" s="199"/>
      <c r="D29" s="199"/>
      <c r="E29" s="199"/>
      <c r="F29" s="199"/>
      <c r="G29" s="199"/>
      <c r="H29" s="199"/>
      <c r="I29" s="199"/>
      <c r="J29" s="199"/>
      <c r="K29" s="199"/>
      <c r="L29" s="199"/>
    </row>
    <row r="30" spans="1:12" ht="12.75" customHeight="1" x14ac:dyDescent="0.3">
      <c r="A30" s="198"/>
      <c r="B30" s="199"/>
      <c r="C30" s="199"/>
      <c r="D30" s="199"/>
      <c r="E30" s="199"/>
      <c r="F30" s="199"/>
      <c r="G30" s="199"/>
      <c r="H30" s="199"/>
      <c r="I30" s="199"/>
      <c r="J30" s="199"/>
      <c r="K30" s="199"/>
      <c r="L30" s="199"/>
    </row>
    <row r="31" spans="1:12" ht="13" x14ac:dyDescent="0.3">
      <c r="A31" s="198"/>
      <c r="B31" s="199"/>
      <c r="C31" s="199"/>
      <c r="D31" s="199"/>
      <c r="E31" s="199"/>
      <c r="F31" s="199"/>
      <c r="G31" s="199"/>
      <c r="H31" s="199"/>
      <c r="I31" s="199"/>
      <c r="J31" s="199"/>
      <c r="K31" s="199"/>
      <c r="L31" s="199"/>
    </row>
    <row r="32" spans="1:12" ht="12.75" customHeight="1" x14ac:dyDescent="0.3">
      <c r="A32" s="198"/>
      <c r="B32" s="199"/>
      <c r="C32" s="199"/>
      <c r="D32" s="199"/>
      <c r="E32" s="199"/>
      <c r="F32" s="199"/>
      <c r="G32" s="199"/>
      <c r="H32" s="199"/>
      <c r="I32" s="199"/>
      <c r="J32" s="199"/>
      <c r="K32" s="199"/>
      <c r="L32" s="199"/>
    </row>
    <row r="33" spans="1:12" ht="12.75" customHeight="1" x14ac:dyDescent="0.3">
      <c r="A33" s="198"/>
      <c r="B33" s="199"/>
      <c r="C33" s="199"/>
      <c r="D33" s="199"/>
      <c r="E33" s="199"/>
      <c r="F33" s="199"/>
      <c r="G33" s="199"/>
      <c r="H33" s="199"/>
      <c r="I33" s="199"/>
      <c r="J33" s="199"/>
      <c r="K33" s="199"/>
      <c r="L33" s="199"/>
    </row>
    <row r="34" spans="1:12" ht="12.75" customHeight="1" x14ac:dyDescent="0.3">
      <c r="A34" s="198"/>
      <c r="B34" s="199"/>
      <c r="C34" s="199"/>
      <c r="D34" s="199"/>
      <c r="E34" s="199"/>
      <c r="F34" s="199"/>
      <c r="G34" s="199"/>
      <c r="H34" s="199"/>
      <c r="I34" s="199"/>
      <c r="J34" s="199"/>
      <c r="K34" s="199"/>
      <c r="L34" s="199"/>
    </row>
    <row r="35" spans="1:12" ht="12.75" customHeight="1" x14ac:dyDescent="0.3">
      <c r="A35" s="198"/>
      <c r="B35" s="199"/>
      <c r="C35" s="199"/>
      <c r="D35" s="199"/>
      <c r="E35" s="199"/>
      <c r="F35" s="199"/>
      <c r="G35" s="199"/>
      <c r="H35" s="199"/>
      <c r="I35" s="199"/>
      <c r="J35" s="199"/>
      <c r="K35" s="199"/>
      <c r="L35" s="199"/>
    </row>
    <row r="36" spans="1:12" ht="12.75" customHeight="1" x14ac:dyDescent="0.3">
      <c r="A36" s="198"/>
      <c r="B36" s="199"/>
      <c r="C36" s="199"/>
      <c r="D36" s="199"/>
      <c r="E36" s="199"/>
      <c r="F36" s="199"/>
      <c r="G36" s="199"/>
      <c r="H36" s="199"/>
      <c r="I36" s="199"/>
      <c r="J36" s="199"/>
      <c r="K36" s="199"/>
      <c r="L36" s="199"/>
    </row>
    <row r="37" spans="1:12" ht="12.75" customHeight="1" x14ac:dyDescent="0.3">
      <c r="A37" s="198"/>
      <c r="B37" s="199"/>
      <c r="C37" s="199"/>
      <c r="D37" s="199"/>
      <c r="E37" s="199"/>
      <c r="F37" s="199"/>
      <c r="G37" s="199"/>
      <c r="H37" s="199"/>
      <c r="I37" s="199"/>
      <c r="J37" s="199"/>
      <c r="K37" s="199"/>
      <c r="L37" s="199"/>
    </row>
    <row r="38" spans="1:12" ht="12.75" customHeight="1" x14ac:dyDescent="0.3">
      <c r="A38" s="198"/>
      <c r="B38" s="199"/>
      <c r="C38" s="199"/>
      <c r="D38" s="199"/>
      <c r="E38" s="199"/>
      <c r="F38" s="199"/>
      <c r="G38" s="199"/>
      <c r="H38" s="199"/>
      <c r="I38" s="199"/>
      <c r="J38" s="199"/>
      <c r="K38" s="199"/>
      <c r="L38" s="199"/>
    </row>
    <row r="39" spans="1:12" ht="12.75" customHeight="1" x14ac:dyDescent="0.3">
      <c r="A39" s="198"/>
      <c r="B39" s="199"/>
      <c r="C39" s="199"/>
      <c r="D39" s="199"/>
      <c r="E39" s="199"/>
      <c r="F39" s="199"/>
      <c r="G39" s="199"/>
      <c r="H39" s="199"/>
      <c r="I39" s="199"/>
      <c r="J39" s="199"/>
      <c r="K39" s="199"/>
      <c r="L39" s="199"/>
    </row>
    <row r="40" spans="1:12" ht="12.75" customHeight="1" x14ac:dyDescent="0.3">
      <c r="A40" s="198"/>
      <c r="B40" s="199"/>
      <c r="C40" s="199"/>
      <c r="D40" s="199"/>
      <c r="E40" s="199"/>
      <c r="F40" s="199"/>
      <c r="G40" s="199"/>
      <c r="H40" s="199"/>
      <c r="I40" s="199"/>
      <c r="J40" s="199"/>
      <c r="K40" s="199"/>
      <c r="L40" s="199"/>
    </row>
    <row r="41" spans="1:12" ht="12.75" customHeight="1" x14ac:dyDescent="0.3">
      <c r="A41" s="198"/>
      <c r="B41" s="199"/>
      <c r="C41" s="199"/>
      <c r="D41" s="199"/>
      <c r="E41" s="199"/>
      <c r="F41" s="199"/>
      <c r="G41" s="199"/>
      <c r="H41" s="199"/>
      <c r="I41" s="199"/>
      <c r="J41" s="199"/>
      <c r="K41" s="199"/>
      <c r="L41" s="199"/>
    </row>
    <row r="42" spans="1:12" ht="12.75" customHeight="1" x14ac:dyDescent="0.3">
      <c r="A42" s="198"/>
      <c r="B42" s="199"/>
      <c r="C42" s="199"/>
      <c r="D42" s="199"/>
      <c r="E42" s="199"/>
      <c r="F42" s="199"/>
      <c r="G42" s="199"/>
      <c r="H42" s="199"/>
      <c r="I42" s="199"/>
      <c r="J42" s="199"/>
      <c r="K42" s="199"/>
      <c r="L42" s="199"/>
    </row>
    <row r="43" spans="1:12" ht="12.75" customHeight="1" x14ac:dyDescent="0.3">
      <c r="A43" s="198"/>
      <c r="B43" s="199"/>
      <c r="C43" s="199"/>
      <c r="D43" s="199"/>
      <c r="E43" s="199"/>
      <c r="F43" s="199"/>
      <c r="G43" s="199"/>
      <c r="H43" s="199"/>
      <c r="I43" s="199"/>
      <c r="J43" s="199"/>
      <c r="K43" s="199"/>
      <c r="L43" s="199"/>
    </row>
    <row r="44" spans="1:12" ht="12.75" customHeight="1" x14ac:dyDescent="0.3">
      <c r="A44" s="198"/>
      <c r="B44" s="199"/>
      <c r="C44" s="199"/>
      <c r="D44" s="199"/>
      <c r="E44" s="199"/>
      <c r="F44" s="199"/>
      <c r="G44" s="199"/>
      <c r="H44" s="199"/>
      <c r="I44" s="199"/>
      <c r="J44" s="199"/>
      <c r="K44" s="199"/>
      <c r="L44" s="199"/>
    </row>
    <row r="45" spans="1:12" ht="12.75" customHeight="1" x14ac:dyDescent="0.3">
      <c r="A45" s="198"/>
      <c r="B45" s="199"/>
      <c r="C45" s="199"/>
      <c r="D45" s="199"/>
      <c r="E45" s="199"/>
      <c r="F45" s="199"/>
      <c r="G45" s="199"/>
      <c r="H45" s="199"/>
      <c r="I45" s="199"/>
      <c r="J45" s="199"/>
      <c r="K45" s="199"/>
      <c r="L45" s="199"/>
    </row>
    <row r="46" spans="1:12" ht="12.75" customHeight="1" x14ac:dyDescent="0.3">
      <c r="A46" s="198"/>
      <c r="B46" s="199"/>
      <c r="C46" s="199"/>
      <c r="D46" s="199"/>
      <c r="E46" s="199"/>
      <c r="F46" s="199"/>
      <c r="G46" s="199"/>
      <c r="H46" s="199"/>
      <c r="I46" s="199"/>
      <c r="J46" s="199"/>
      <c r="K46" s="199"/>
      <c r="L46" s="199"/>
    </row>
    <row r="47" spans="1:12" ht="12.75" customHeight="1" x14ac:dyDescent="0.3">
      <c r="A47" s="198"/>
      <c r="B47" s="199"/>
      <c r="C47" s="199"/>
      <c r="D47" s="199"/>
      <c r="E47" s="199"/>
      <c r="F47" s="199"/>
      <c r="G47" s="199"/>
      <c r="H47" s="199"/>
      <c r="I47" s="199"/>
      <c r="J47" s="199"/>
      <c r="K47" s="199"/>
      <c r="L47" s="199"/>
    </row>
    <row r="48" spans="1:12" ht="12.75" customHeight="1" x14ac:dyDescent="0.3">
      <c r="A48" s="198"/>
      <c r="B48" s="199"/>
      <c r="C48" s="199"/>
      <c r="D48" s="199"/>
      <c r="E48" s="199"/>
      <c r="F48" s="199"/>
      <c r="G48" s="199"/>
      <c r="H48" s="199"/>
      <c r="I48" s="199"/>
      <c r="J48" s="199"/>
      <c r="K48" s="199"/>
      <c r="L48" s="199"/>
    </row>
    <row r="49" spans="1:12" ht="12.75" customHeight="1" x14ac:dyDescent="0.3">
      <c r="A49" s="198"/>
      <c r="B49" s="199"/>
      <c r="C49" s="199"/>
      <c r="D49" s="199"/>
      <c r="E49" s="199"/>
      <c r="F49" s="199"/>
      <c r="G49" s="199"/>
      <c r="H49" s="199"/>
      <c r="I49" s="199"/>
      <c r="J49" s="199"/>
      <c r="K49" s="199"/>
      <c r="L49" s="199"/>
    </row>
    <row r="50" spans="1:12" ht="12.75" customHeight="1" x14ac:dyDescent="0.3">
      <c r="A50" s="198"/>
      <c r="B50" s="199"/>
      <c r="C50" s="199"/>
      <c r="D50" s="199"/>
      <c r="E50" s="199"/>
      <c r="F50" s="199"/>
      <c r="G50" s="199"/>
      <c r="H50" s="199"/>
      <c r="I50" s="199"/>
      <c r="J50" s="199"/>
      <c r="K50" s="199"/>
      <c r="L50" s="199"/>
    </row>
    <row r="51" spans="1:12" ht="12.75" customHeight="1" x14ac:dyDescent="0.3">
      <c r="A51" s="198"/>
      <c r="B51" s="199"/>
      <c r="C51" s="199"/>
      <c r="D51" s="199"/>
      <c r="E51" s="199"/>
      <c r="F51" s="199"/>
      <c r="G51" s="199"/>
      <c r="H51" s="199"/>
      <c r="I51" s="199"/>
      <c r="J51" s="199"/>
      <c r="K51" s="199"/>
      <c r="L51" s="199"/>
    </row>
    <row r="52" spans="1:12" ht="12.75" customHeight="1" x14ac:dyDescent="0.3">
      <c r="A52" s="198"/>
      <c r="B52" s="199"/>
      <c r="C52" s="199"/>
      <c r="D52" s="199"/>
      <c r="E52" s="199"/>
      <c r="F52" s="199"/>
      <c r="G52" s="199"/>
      <c r="H52" s="199"/>
      <c r="I52" s="199"/>
      <c r="J52" s="199"/>
      <c r="K52" s="199"/>
      <c r="L52" s="199"/>
    </row>
    <row r="53" spans="1:12" ht="12.75" customHeight="1" x14ac:dyDescent="0.3">
      <c r="A53" s="198"/>
      <c r="B53" s="199"/>
      <c r="C53" s="199"/>
      <c r="D53" s="199"/>
      <c r="E53" s="199"/>
      <c r="F53" s="199"/>
      <c r="G53" s="199"/>
      <c r="H53" s="199"/>
      <c r="I53" s="199"/>
      <c r="J53" s="199"/>
      <c r="K53" s="199"/>
      <c r="L53" s="199"/>
    </row>
    <row r="54" spans="1:12" ht="12.75" customHeight="1" x14ac:dyDescent="0.3">
      <c r="A54" s="198"/>
      <c r="B54" s="199"/>
      <c r="C54" s="199"/>
      <c r="D54" s="199"/>
      <c r="E54" s="199"/>
      <c r="F54" s="199"/>
      <c r="G54" s="199"/>
      <c r="H54" s="199"/>
      <c r="I54" s="199"/>
      <c r="J54" s="199"/>
      <c r="K54" s="199"/>
      <c r="L54" s="199"/>
    </row>
    <row r="55" spans="1:12" ht="12.75" customHeight="1" x14ac:dyDescent="0.3">
      <c r="A55" s="198"/>
      <c r="B55" s="199"/>
      <c r="C55" s="199"/>
      <c r="D55" s="199"/>
      <c r="E55" s="199"/>
      <c r="F55" s="199"/>
      <c r="G55" s="199"/>
      <c r="H55" s="199"/>
      <c r="I55" s="199"/>
      <c r="J55" s="199"/>
      <c r="K55" s="199"/>
      <c r="L55" s="199"/>
    </row>
    <row r="56" spans="1:12" ht="12.75" customHeight="1" x14ac:dyDescent="0.3">
      <c r="A56" s="198"/>
      <c r="B56" s="199"/>
      <c r="C56" s="199"/>
      <c r="D56" s="199"/>
      <c r="E56" s="199"/>
      <c r="F56" s="199"/>
      <c r="G56" s="199"/>
      <c r="H56" s="199"/>
      <c r="I56" s="199"/>
      <c r="J56" s="199"/>
      <c r="K56" s="199"/>
      <c r="L56" s="199"/>
    </row>
    <row r="57" spans="1:12" ht="12.75" customHeight="1" x14ac:dyDescent="0.3">
      <c r="A57" s="198"/>
      <c r="B57" s="208"/>
      <c r="C57" s="208"/>
      <c r="D57" s="208"/>
      <c r="E57" s="208"/>
      <c r="F57" s="208"/>
      <c r="G57" s="208"/>
      <c r="H57" s="208"/>
      <c r="I57" s="208"/>
      <c r="J57" s="208"/>
      <c r="K57" s="208"/>
      <c r="L57" s="208"/>
    </row>
    <row r="58" spans="1:12" ht="12.75" customHeight="1" x14ac:dyDescent="0.3">
      <c r="A58" s="198"/>
      <c r="B58" s="208"/>
      <c r="C58" s="208"/>
      <c r="D58" s="208"/>
      <c r="E58" s="208"/>
      <c r="F58" s="208"/>
      <c r="G58" s="208"/>
      <c r="H58" s="208"/>
      <c r="I58" s="208"/>
      <c r="J58" s="208"/>
      <c r="K58" s="208"/>
      <c r="L58" s="208"/>
    </row>
    <row r="59" spans="1:12" ht="12.75" customHeight="1" x14ac:dyDescent="0.3">
      <c r="A59" s="198"/>
      <c r="B59" s="208"/>
      <c r="C59" s="208"/>
      <c r="D59" s="208"/>
      <c r="E59" s="208"/>
      <c r="F59" s="208"/>
      <c r="G59" s="208"/>
      <c r="H59" s="208"/>
      <c r="I59" s="208"/>
      <c r="J59" s="208"/>
      <c r="K59" s="208"/>
      <c r="L59" s="208"/>
    </row>
    <row r="60" spans="1:12" ht="12.75" customHeight="1" x14ac:dyDescent="0.3">
      <c r="A60" s="198"/>
      <c r="B60" s="208"/>
      <c r="C60" s="208"/>
      <c r="D60" s="208"/>
      <c r="E60" s="208"/>
      <c r="F60" s="208"/>
      <c r="G60" s="208"/>
      <c r="H60" s="208"/>
      <c r="I60" s="208"/>
      <c r="J60" s="208"/>
      <c r="K60" s="208"/>
      <c r="L60" s="208"/>
    </row>
    <row r="61" spans="1:12" ht="12.75" customHeight="1" x14ac:dyDescent="0.25">
      <c r="A61" s="58"/>
      <c r="B61" s="58"/>
      <c r="C61" s="58"/>
      <c r="D61" s="58"/>
      <c r="E61" s="58"/>
      <c r="F61" s="58"/>
      <c r="G61" s="58"/>
      <c r="H61" s="58"/>
      <c r="I61" s="58"/>
      <c r="J61" s="58"/>
      <c r="K61" s="58"/>
      <c r="L61" s="58"/>
    </row>
    <row r="62" spans="1:12" ht="12.75" customHeight="1" x14ac:dyDescent="0.25">
      <c r="A62" s="58"/>
      <c r="B62" s="58"/>
      <c r="C62" s="58"/>
      <c r="D62" s="58"/>
      <c r="E62" s="58"/>
      <c r="F62" s="58"/>
      <c r="G62" s="58"/>
      <c r="H62" s="58"/>
      <c r="I62" s="58"/>
      <c r="J62" s="58"/>
      <c r="K62" s="58"/>
      <c r="L62" s="58"/>
    </row>
    <row r="63" spans="1:12" ht="12.75" customHeight="1" x14ac:dyDescent="0.25">
      <c r="A63" s="58"/>
      <c r="B63" s="58"/>
      <c r="C63" s="58"/>
      <c r="D63" s="58"/>
      <c r="E63" s="58"/>
      <c r="F63" s="58"/>
      <c r="G63" s="58"/>
      <c r="H63" s="58"/>
      <c r="I63" s="58"/>
      <c r="J63" s="58"/>
      <c r="K63" s="58"/>
      <c r="L63" s="58"/>
    </row>
    <row r="64" spans="1:12" ht="12.75" customHeight="1" x14ac:dyDescent="0.25">
      <c r="A64" s="58"/>
      <c r="B64" s="58"/>
      <c r="C64" s="58"/>
      <c r="D64" s="58"/>
      <c r="E64" s="58"/>
      <c r="F64" s="58"/>
      <c r="G64" s="58"/>
      <c r="H64" s="58"/>
      <c r="I64" s="58"/>
      <c r="J64" s="58"/>
      <c r="K64" s="58"/>
      <c r="L64" s="58"/>
    </row>
    <row r="65" spans="1:12" ht="12.75" customHeight="1" x14ac:dyDescent="0.25">
      <c r="A65" s="58"/>
      <c r="B65" s="58"/>
      <c r="C65" s="58"/>
      <c r="D65" s="58"/>
      <c r="E65" s="58"/>
      <c r="F65" s="58"/>
      <c r="G65" s="58"/>
      <c r="H65" s="58"/>
      <c r="I65" s="58"/>
      <c r="J65" s="58"/>
      <c r="K65" s="58"/>
      <c r="L65" s="58"/>
    </row>
    <row r="66" spans="1:12" ht="12.75" customHeight="1" x14ac:dyDescent="0.25">
      <c r="A66" s="58"/>
      <c r="B66" s="58"/>
      <c r="C66" s="58"/>
      <c r="D66" s="58"/>
      <c r="E66" s="58"/>
      <c r="F66" s="58"/>
      <c r="G66" s="58"/>
      <c r="H66" s="58"/>
      <c r="I66" s="58"/>
      <c r="J66" s="58"/>
      <c r="K66" s="58"/>
      <c r="L66" s="58"/>
    </row>
    <row r="67" spans="1:12" ht="12.75" customHeight="1" x14ac:dyDescent="0.25">
      <c r="A67" s="58"/>
      <c r="B67" s="58"/>
      <c r="C67" s="58"/>
      <c r="D67" s="58"/>
      <c r="E67" s="58"/>
      <c r="F67" s="58"/>
      <c r="G67" s="58"/>
      <c r="H67" s="58"/>
      <c r="I67" s="58"/>
      <c r="J67" s="58"/>
      <c r="K67" s="58"/>
      <c r="L67" s="58"/>
    </row>
    <row r="68" spans="1:12" ht="12.75" customHeight="1" x14ac:dyDescent="0.25">
      <c r="A68" s="58"/>
      <c r="B68" s="58"/>
      <c r="C68" s="58"/>
      <c r="D68" s="58"/>
      <c r="E68" s="58"/>
      <c r="F68" s="58"/>
      <c r="G68" s="58"/>
      <c r="H68" s="58"/>
      <c r="I68" s="58"/>
      <c r="J68" s="58"/>
      <c r="K68" s="58"/>
      <c r="L68" s="58"/>
    </row>
    <row r="69" spans="1:12" ht="12.75" customHeight="1" x14ac:dyDescent="0.25">
      <c r="A69" s="58"/>
      <c r="B69" s="58"/>
      <c r="C69" s="58"/>
      <c r="D69" s="58"/>
      <c r="E69" s="58"/>
      <c r="F69" s="58"/>
      <c r="G69" s="58"/>
      <c r="H69" s="58"/>
      <c r="I69" s="58"/>
      <c r="J69" s="58"/>
      <c r="K69" s="58"/>
      <c r="L69" s="58"/>
    </row>
    <row r="70" spans="1:12" ht="12.75" customHeight="1" x14ac:dyDescent="0.25">
      <c r="A70" s="58"/>
      <c r="B70" s="58"/>
      <c r="C70" s="58"/>
      <c r="D70" s="58"/>
      <c r="E70" s="58"/>
      <c r="F70" s="58"/>
      <c r="G70" s="58"/>
      <c r="H70" s="58"/>
      <c r="I70" s="58"/>
      <c r="J70" s="58"/>
      <c r="K70" s="58"/>
      <c r="L70" s="58"/>
    </row>
    <row r="71" spans="1:12" ht="12.75" customHeight="1" x14ac:dyDescent="0.25">
      <c r="A71" s="58"/>
      <c r="B71" s="58"/>
      <c r="C71" s="58"/>
      <c r="D71" s="58"/>
      <c r="E71" s="58"/>
      <c r="F71" s="58"/>
      <c r="G71" s="58"/>
      <c r="H71" s="58"/>
      <c r="I71" s="58"/>
      <c r="J71" s="58"/>
      <c r="K71" s="58"/>
      <c r="L71" s="58"/>
    </row>
    <row r="72" spans="1:12" ht="12.75" customHeight="1" x14ac:dyDescent="0.25">
      <c r="A72" s="58"/>
      <c r="B72" s="58"/>
      <c r="C72" s="58"/>
      <c r="D72" s="58"/>
      <c r="E72" s="58"/>
      <c r="F72" s="58"/>
      <c r="G72" s="58"/>
      <c r="H72" s="58"/>
      <c r="I72" s="58"/>
      <c r="J72" s="58"/>
      <c r="K72" s="58"/>
      <c r="L72" s="58"/>
    </row>
    <row r="73" spans="1:12" ht="12.75" customHeight="1" x14ac:dyDescent="0.25">
      <c r="A73" s="58"/>
      <c r="B73" s="58"/>
      <c r="C73" s="58"/>
      <c r="D73" s="58"/>
      <c r="E73" s="58"/>
      <c r="F73" s="58"/>
      <c r="G73" s="58"/>
      <c r="H73" s="58"/>
      <c r="I73" s="58"/>
      <c r="J73" s="58"/>
      <c r="K73" s="58"/>
      <c r="L73" s="58"/>
    </row>
    <row r="74" spans="1:12" ht="12.75" customHeight="1" x14ac:dyDescent="0.25">
      <c r="A74" s="58"/>
      <c r="B74" s="58"/>
      <c r="C74" s="58"/>
      <c r="D74" s="58"/>
      <c r="E74" s="58"/>
      <c r="F74" s="58"/>
      <c r="G74" s="58"/>
      <c r="H74" s="58"/>
      <c r="I74" s="58"/>
      <c r="J74" s="58"/>
      <c r="K74" s="58"/>
      <c r="L74" s="58"/>
    </row>
    <row r="75" spans="1:12" ht="12.75" customHeight="1" x14ac:dyDescent="0.25">
      <c r="A75" s="58"/>
      <c r="B75" s="58"/>
      <c r="C75" s="58"/>
      <c r="D75" s="58"/>
      <c r="E75" s="58"/>
      <c r="F75" s="58"/>
      <c r="G75" s="58"/>
      <c r="H75" s="58"/>
      <c r="I75" s="58"/>
      <c r="J75" s="58"/>
      <c r="K75" s="58"/>
      <c r="L75" s="58"/>
    </row>
    <row r="76" spans="1:12" ht="12.75" customHeight="1" x14ac:dyDescent="0.25">
      <c r="A76" s="58"/>
      <c r="B76" s="58"/>
      <c r="C76" s="58"/>
      <c r="D76" s="58"/>
      <c r="E76" s="58"/>
      <c r="F76" s="58"/>
      <c r="G76" s="58"/>
      <c r="H76" s="58"/>
      <c r="I76" s="58"/>
      <c r="J76" s="58"/>
      <c r="K76" s="58"/>
      <c r="L76" s="58"/>
    </row>
    <row r="77" spans="1:12" ht="12.75" customHeight="1" x14ac:dyDescent="0.25">
      <c r="A77" s="58"/>
      <c r="B77" s="58"/>
      <c r="C77" s="58"/>
      <c r="D77" s="58"/>
      <c r="E77" s="58"/>
      <c r="F77" s="58"/>
      <c r="G77" s="58"/>
      <c r="H77" s="58"/>
      <c r="I77" s="58"/>
      <c r="J77" s="58"/>
      <c r="K77" s="58"/>
      <c r="L77" s="58"/>
    </row>
    <row r="78" spans="1:12" ht="12.75" customHeight="1" x14ac:dyDescent="0.25">
      <c r="A78" s="58"/>
      <c r="B78" s="58"/>
      <c r="C78" s="58"/>
      <c r="D78" s="58"/>
      <c r="E78" s="58"/>
      <c r="F78" s="58"/>
      <c r="G78" s="58"/>
      <c r="H78" s="58"/>
      <c r="I78" s="58"/>
      <c r="J78" s="58"/>
      <c r="K78" s="58"/>
      <c r="L78" s="58"/>
    </row>
    <row r="79" spans="1:12" ht="12.75" customHeight="1" x14ac:dyDescent="0.25">
      <c r="A79" s="58"/>
      <c r="B79" s="58"/>
      <c r="C79" s="58"/>
      <c r="D79" s="58"/>
      <c r="E79" s="58"/>
      <c r="F79" s="58"/>
      <c r="G79" s="58"/>
      <c r="H79" s="58"/>
      <c r="I79" s="58"/>
      <c r="J79" s="58"/>
      <c r="K79" s="58"/>
      <c r="L79" s="58"/>
    </row>
    <row r="80" spans="1:12" ht="12.75" customHeight="1" x14ac:dyDescent="0.25">
      <c r="A80" s="58"/>
      <c r="B80" s="58"/>
      <c r="C80" s="58"/>
      <c r="D80" s="58"/>
      <c r="E80" s="58"/>
      <c r="F80" s="58"/>
      <c r="G80" s="58"/>
      <c r="H80" s="58"/>
      <c r="I80" s="58"/>
      <c r="J80" s="58"/>
      <c r="K80" s="58"/>
      <c r="L80" s="58"/>
    </row>
    <row r="81" spans="1:12" ht="12.75" customHeight="1" x14ac:dyDescent="0.25">
      <c r="A81" s="58"/>
      <c r="B81" s="58"/>
      <c r="C81" s="58"/>
      <c r="D81" s="58"/>
      <c r="E81" s="58"/>
      <c r="F81" s="58"/>
      <c r="G81" s="58"/>
      <c r="H81" s="58"/>
      <c r="I81" s="58"/>
      <c r="J81" s="58"/>
      <c r="K81" s="58"/>
      <c r="L81" s="58"/>
    </row>
    <row r="82" spans="1:12" ht="12.75" customHeight="1" x14ac:dyDescent="0.25">
      <c r="A82" s="58"/>
      <c r="B82" s="58"/>
      <c r="C82" s="58"/>
      <c r="D82" s="58"/>
      <c r="E82" s="58"/>
      <c r="F82" s="58"/>
      <c r="G82" s="58"/>
      <c r="H82" s="58"/>
      <c r="I82" s="58"/>
      <c r="J82" s="58"/>
      <c r="K82" s="58"/>
      <c r="L82" s="58"/>
    </row>
    <row r="83" spans="1:12" ht="12.75" customHeight="1" x14ac:dyDescent="0.25">
      <c r="A83" s="58"/>
      <c r="B83" s="58"/>
      <c r="C83" s="58"/>
      <c r="D83" s="58"/>
      <c r="E83" s="58"/>
      <c r="F83" s="58"/>
      <c r="G83" s="58"/>
      <c r="H83" s="58"/>
      <c r="I83" s="58"/>
      <c r="J83" s="58"/>
      <c r="K83" s="58"/>
      <c r="L83" s="58"/>
    </row>
    <row r="84" spans="1:12" ht="12.75" customHeight="1" x14ac:dyDescent="0.25">
      <c r="A84" s="58"/>
      <c r="B84" s="58"/>
      <c r="C84" s="58"/>
      <c r="D84" s="58"/>
      <c r="E84" s="58"/>
      <c r="F84" s="58"/>
      <c r="G84" s="58"/>
      <c r="H84" s="58"/>
      <c r="I84" s="58"/>
      <c r="J84" s="58"/>
      <c r="K84" s="58"/>
      <c r="L84" s="58"/>
    </row>
    <row r="85" spans="1:12" ht="12.75" customHeight="1" x14ac:dyDescent="0.25">
      <c r="A85" s="58"/>
      <c r="B85" s="58"/>
      <c r="C85" s="58"/>
      <c r="D85" s="58"/>
      <c r="E85" s="58"/>
      <c r="F85" s="58"/>
      <c r="G85" s="58"/>
      <c r="H85" s="58"/>
      <c r="I85" s="58"/>
      <c r="J85" s="58"/>
      <c r="K85" s="58"/>
      <c r="L85" s="58"/>
    </row>
    <row r="86" spans="1:12" ht="12.75" customHeight="1" x14ac:dyDescent="0.25">
      <c r="A86" s="58"/>
      <c r="B86" s="58"/>
      <c r="C86" s="58"/>
      <c r="D86" s="58"/>
      <c r="E86" s="58"/>
      <c r="F86" s="58"/>
      <c r="G86" s="58"/>
      <c r="H86" s="58"/>
      <c r="I86" s="58"/>
      <c r="J86" s="58"/>
      <c r="K86" s="58"/>
      <c r="L86" s="58"/>
    </row>
    <row r="87" spans="1:12" ht="12.75" customHeight="1" x14ac:dyDescent="0.25">
      <c r="A87" s="58"/>
      <c r="B87" s="58"/>
      <c r="C87" s="58"/>
      <c r="D87" s="58"/>
      <c r="E87" s="58"/>
      <c r="F87" s="58"/>
      <c r="G87" s="58"/>
      <c r="H87" s="58"/>
      <c r="I87" s="58"/>
      <c r="J87" s="58"/>
      <c r="K87" s="58"/>
      <c r="L87" s="58"/>
    </row>
    <row r="88" spans="1:12" ht="12.75" customHeight="1" x14ac:dyDescent="0.25">
      <c r="A88" s="58"/>
      <c r="B88" s="58"/>
      <c r="C88" s="58"/>
      <c r="D88" s="58"/>
      <c r="E88" s="58"/>
      <c r="F88" s="58"/>
      <c r="G88" s="58"/>
      <c r="H88" s="58"/>
      <c r="I88" s="58"/>
      <c r="J88" s="58"/>
      <c r="K88" s="58"/>
      <c r="L88" s="58"/>
    </row>
    <row r="89" spans="1:12" ht="12.75" customHeight="1" x14ac:dyDescent="0.25">
      <c r="A89" s="58"/>
      <c r="B89" s="58"/>
      <c r="C89" s="58"/>
      <c r="D89" s="58"/>
      <c r="E89" s="58"/>
      <c r="F89" s="58"/>
      <c r="G89" s="58"/>
      <c r="H89" s="58"/>
      <c r="I89" s="58"/>
      <c r="J89" s="58"/>
      <c r="K89" s="58"/>
      <c r="L89" s="58"/>
    </row>
    <row r="90" spans="1:12" ht="12.75" customHeight="1" x14ac:dyDescent="0.25">
      <c r="A90" s="58"/>
      <c r="B90" s="58"/>
      <c r="C90" s="58"/>
      <c r="D90" s="58"/>
      <c r="E90" s="58"/>
      <c r="F90" s="58"/>
      <c r="G90" s="58"/>
      <c r="H90" s="58"/>
      <c r="I90" s="58"/>
      <c r="J90" s="58"/>
      <c r="K90" s="58"/>
      <c r="L90" s="58"/>
    </row>
    <row r="91" spans="1:12" ht="12.75" customHeight="1" x14ac:dyDescent="0.25">
      <c r="A91" s="58"/>
      <c r="B91" s="58"/>
      <c r="C91" s="58"/>
      <c r="D91" s="58"/>
      <c r="E91" s="58"/>
      <c r="F91" s="58"/>
      <c r="G91" s="58"/>
      <c r="H91" s="58"/>
      <c r="I91" s="58"/>
      <c r="J91" s="58"/>
      <c r="K91" s="58"/>
      <c r="L91" s="58"/>
    </row>
    <row r="92" spans="1:12" ht="12.75" customHeight="1" x14ac:dyDescent="0.25">
      <c r="A92" s="58"/>
      <c r="B92" s="58"/>
      <c r="C92" s="58"/>
      <c r="D92" s="58"/>
      <c r="E92" s="58"/>
      <c r="F92" s="58"/>
      <c r="G92" s="58"/>
      <c r="H92" s="58"/>
      <c r="I92" s="58"/>
      <c r="J92" s="58"/>
      <c r="K92" s="58"/>
      <c r="L92" s="58"/>
    </row>
    <row r="93" spans="1:12" ht="12.75" customHeight="1" x14ac:dyDescent="0.25">
      <c r="A93" s="58"/>
      <c r="B93" s="58"/>
      <c r="C93" s="58"/>
      <c r="D93" s="58"/>
      <c r="E93" s="58"/>
      <c r="F93" s="58"/>
      <c r="G93" s="58"/>
      <c r="H93" s="58"/>
      <c r="I93" s="58"/>
      <c r="J93" s="58"/>
      <c r="K93" s="58"/>
      <c r="L93" s="58"/>
    </row>
    <row r="94" spans="1:12" ht="12.75" customHeight="1" x14ac:dyDescent="0.25">
      <c r="A94" s="58"/>
      <c r="B94" s="58"/>
      <c r="C94" s="58"/>
      <c r="D94" s="58"/>
      <c r="E94" s="58"/>
      <c r="F94" s="58"/>
      <c r="G94" s="58"/>
      <c r="H94" s="58"/>
      <c r="I94" s="58"/>
      <c r="J94" s="58"/>
      <c r="K94" s="58"/>
      <c r="L94" s="58"/>
    </row>
    <row r="95" spans="1:12" ht="12.75" customHeight="1" x14ac:dyDescent="0.25">
      <c r="A95" s="58"/>
      <c r="B95" s="58"/>
      <c r="C95" s="58"/>
      <c r="D95" s="58"/>
      <c r="E95" s="58"/>
      <c r="F95" s="58"/>
      <c r="G95" s="58"/>
      <c r="H95" s="58"/>
      <c r="I95" s="58"/>
      <c r="J95" s="58"/>
      <c r="K95" s="58"/>
      <c r="L95" s="58"/>
    </row>
    <row r="96" spans="1:12" ht="12.75" customHeight="1" x14ac:dyDescent="0.25">
      <c r="A96" s="58"/>
      <c r="B96" s="58"/>
      <c r="C96" s="58"/>
      <c r="D96" s="58"/>
      <c r="E96" s="58"/>
      <c r="F96" s="58"/>
      <c r="G96" s="58"/>
      <c r="H96" s="58"/>
      <c r="I96" s="58"/>
      <c r="J96" s="58"/>
      <c r="K96" s="58"/>
      <c r="L96" s="58"/>
    </row>
    <row r="97" spans="1:12" ht="12.75" customHeight="1" x14ac:dyDescent="0.25">
      <c r="A97" s="58"/>
      <c r="B97" s="58"/>
      <c r="C97" s="58"/>
      <c r="D97" s="58"/>
      <c r="E97" s="58"/>
      <c r="F97" s="58"/>
      <c r="G97" s="58"/>
      <c r="H97" s="58"/>
      <c r="I97" s="58"/>
      <c r="J97" s="58"/>
      <c r="K97" s="58"/>
      <c r="L97" s="58"/>
    </row>
    <row r="98" spans="1:12" ht="12.75" customHeight="1" x14ac:dyDescent="0.25">
      <c r="A98" s="58"/>
      <c r="B98" s="58"/>
      <c r="C98" s="58"/>
      <c r="D98" s="58"/>
      <c r="E98" s="58"/>
      <c r="F98" s="58"/>
      <c r="G98" s="58"/>
      <c r="H98" s="58"/>
      <c r="I98" s="58"/>
      <c r="J98" s="58"/>
      <c r="K98" s="58"/>
      <c r="L98" s="58"/>
    </row>
    <row r="99" spans="1:12" ht="12.75" customHeight="1" x14ac:dyDescent="0.25">
      <c r="A99" s="58"/>
      <c r="B99" s="58"/>
      <c r="C99" s="58"/>
      <c r="D99" s="58"/>
      <c r="E99" s="58"/>
      <c r="F99" s="58"/>
      <c r="G99" s="58"/>
      <c r="H99" s="58"/>
      <c r="I99" s="58"/>
      <c r="J99" s="58"/>
      <c r="K99" s="58"/>
      <c r="L99" s="58"/>
    </row>
    <row r="100" spans="1:12" ht="12.75" customHeight="1" x14ac:dyDescent="0.25">
      <c r="A100" s="58"/>
      <c r="B100" s="58"/>
      <c r="C100" s="58"/>
      <c r="D100" s="58"/>
      <c r="E100" s="58"/>
      <c r="F100" s="58"/>
      <c r="G100" s="58"/>
      <c r="H100" s="58"/>
      <c r="I100" s="58"/>
      <c r="J100" s="58"/>
      <c r="K100" s="58"/>
      <c r="L100" s="58"/>
    </row>
    <row r="101" spans="1:12" ht="12.75" customHeight="1" x14ac:dyDescent="0.25">
      <c r="A101" s="58"/>
      <c r="B101" s="58"/>
      <c r="C101" s="58"/>
      <c r="D101" s="58"/>
      <c r="E101" s="58"/>
      <c r="F101" s="58"/>
      <c r="G101" s="58"/>
      <c r="H101" s="58"/>
      <c r="I101" s="58"/>
      <c r="J101" s="58"/>
      <c r="K101" s="58"/>
      <c r="L101" s="58"/>
    </row>
    <row r="102" spans="1:12" ht="12.75" customHeight="1" x14ac:dyDescent="0.25">
      <c r="A102" s="58"/>
      <c r="B102" s="58"/>
      <c r="C102" s="58"/>
      <c r="D102" s="58"/>
      <c r="E102" s="58"/>
      <c r="F102" s="58"/>
      <c r="G102" s="58"/>
      <c r="H102" s="58"/>
      <c r="I102" s="58"/>
      <c r="J102" s="58"/>
      <c r="K102" s="58"/>
      <c r="L102" s="58"/>
    </row>
    <row r="103" spans="1:12" ht="12.75" customHeight="1" x14ac:dyDescent="0.25">
      <c r="A103" s="58"/>
      <c r="B103" s="58"/>
      <c r="C103" s="58"/>
      <c r="D103" s="58"/>
      <c r="E103" s="58"/>
      <c r="F103" s="58"/>
      <c r="G103" s="58"/>
      <c r="H103" s="58"/>
      <c r="I103" s="58"/>
      <c r="J103" s="58"/>
      <c r="K103" s="58"/>
      <c r="L103" s="58"/>
    </row>
    <row r="104" spans="1:12" ht="12.75" customHeight="1" x14ac:dyDescent="0.25">
      <c r="A104" s="58"/>
      <c r="B104" s="58"/>
      <c r="C104" s="58"/>
      <c r="D104" s="58"/>
      <c r="E104" s="58"/>
      <c r="F104" s="58"/>
      <c r="G104" s="58"/>
      <c r="H104" s="58"/>
      <c r="I104" s="58"/>
      <c r="J104" s="58"/>
      <c r="K104" s="58"/>
      <c r="L104" s="58"/>
    </row>
    <row r="105" spans="1:12" ht="12.75" customHeight="1" x14ac:dyDescent="0.25">
      <c r="A105" s="58"/>
      <c r="B105" s="58"/>
      <c r="C105" s="58"/>
      <c r="D105" s="58"/>
      <c r="E105" s="58"/>
      <c r="F105" s="58"/>
      <c r="G105" s="58"/>
      <c r="H105" s="58"/>
      <c r="I105" s="58"/>
      <c r="J105" s="58"/>
      <c r="K105" s="58"/>
      <c r="L105" s="58"/>
    </row>
    <row r="106" spans="1:12" ht="12.75" customHeight="1" x14ac:dyDescent="0.25">
      <c r="A106" s="58"/>
      <c r="B106" s="58"/>
      <c r="C106" s="58"/>
      <c r="D106" s="58"/>
      <c r="E106" s="58"/>
      <c r="F106" s="58"/>
      <c r="G106" s="58"/>
      <c r="H106" s="58"/>
      <c r="I106" s="58"/>
      <c r="J106" s="58"/>
      <c r="K106" s="58"/>
      <c r="L106" s="58"/>
    </row>
    <row r="107" spans="1:12" ht="12.75" customHeight="1" x14ac:dyDescent="0.25">
      <c r="A107" s="58"/>
      <c r="B107" s="58"/>
      <c r="C107" s="58"/>
      <c r="D107" s="58"/>
      <c r="E107" s="58"/>
      <c r="F107" s="58"/>
      <c r="G107" s="58"/>
      <c r="H107" s="58"/>
      <c r="I107" s="58"/>
      <c r="J107" s="58"/>
      <c r="K107" s="58"/>
      <c r="L107" s="58"/>
    </row>
    <row r="108" spans="1:12" ht="12.75" customHeight="1" x14ac:dyDescent="0.25">
      <c r="A108" s="58"/>
      <c r="B108" s="58"/>
      <c r="C108" s="58"/>
      <c r="D108" s="58"/>
      <c r="E108" s="58"/>
      <c r="F108" s="58"/>
      <c r="G108" s="58"/>
      <c r="H108" s="58"/>
      <c r="I108" s="58"/>
      <c r="J108" s="58"/>
      <c r="K108" s="58"/>
      <c r="L108" s="58"/>
    </row>
    <row r="109" spans="1:12" ht="12.75" customHeight="1" x14ac:dyDescent="0.25">
      <c r="A109" s="58"/>
      <c r="B109" s="58"/>
      <c r="C109" s="58"/>
      <c r="D109" s="58"/>
      <c r="E109" s="58"/>
      <c r="F109" s="58"/>
      <c r="G109" s="58"/>
      <c r="H109" s="58"/>
      <c r="I109" s="58"/>
      <c r="J109" s="58"/>
      <c r="K109" s="58"/>
      <c r="L109" s="58"/>
    </row>
    <row r="110" spans="1:12" ht="12.75" customHeight="1" x14ac:dyDescent="0.25">
      <c r="A110" s="58"/>
      <c r="B110" s="58"/>
      <c r="C110" s="58"/>
      <c r="D110" s="58"/>
      <c r="E110" s="58"/>
      <c r="F110" s="58"/>
      <c r="G110" s="58"/>
      <c r="H110" s="58"/>
      <c r="I110" s="58"/>
      <c r="J110" s="58"/>
      <c r="K110" s="58"/>
      <c r="L110" s="58"/>
    </row>
    <row r="111" spans="1:12" ht="12.75" customHeight="1" x14ac:dyDescent="0.25">
      <c r="A111" s="58"/>
      <c r="B111" s="58"/>
      <c r="C111" s="58"/>
      <c r="D111" s="58"/>
      <c r="E111" s="58"/>
      <c r="F111" s="58"/>
      <c r="G111" s="58"/>
      <c r="H111" s="58"/>
      <c r="I111" s="58"/>
      <c r="J111" s="58"/>
      <c r="K111" s="58"/>
      <c r="L111" s="58"/>
    </row>
    <row r="112" spans="1:12" ht="12.75" customHeight="1" x14ac:dyDescent="0.25">
      <c r="A112" s="58"/>
      <c r="B112" s="58"/>
      <c r="C112" s="58"/>
      <c r="D112" s="58"/>
      <c r="E112" s="58"/>
      <c r="F112" s="58"/>
      <c r="G112" s="58"/>
      <c r="H112" s="58"/>
      <c r="I112" s="58"/>
      <c r="J112" s="58"/>
      <c r="K112" s="58"/>
      <c r="L112" s="58"/>
    </row>
    <row r="113" spans="1:12" ht="12.75" customHeight="1" x14ac:dyDescent="0.25">
      <c r="A113" s="58"/>
      <c r="B113" s="58"/>
      <c r="C113" s="58"/>
      <c r="D113" s="58"/>
      <c r="E113" s="58"/>
      <c r="F113" s="58"/>
      <c r="G113" s="58"/>
      <c r="H113" s="58"/>
      <c r="I113" s="58"/>
      <c r="J113" s="58"/>
      <c r="K113" s="58"/>
      <c r="L113" s="58"/>
    </row>
    <row r="114" spans="1:12" ht="12.75" customHeight="1" x14ac:dyDescent="0.25">
      <c r="A114" s="58"/>
      <c r="B114" s="58"/>
      <c r="C114" s="58"/>
      <c r="D114" s="58"/>
      <c r="E114" s="58"/>
      <c r="F114" s="58"/>
      <c r="G114" s="58"/>
      <c r="H114" s="58"/>
      <c r="I114" s="58"/>
      <c r="J114" s="58"/>
      <c r="K114" s="58"/>
      <c r="L114" s="58"/>
    </row>
    <row r="115" spans="1:12" ht="12.75" customHeight="1" x14ac:dyDescent="0.25">
      <c r="A115" s="58"/>
      <c r="B115" s="58"/>
      <c r="C115" s="58"/>
      <c r="D115" s="58"/>
      <c r="E115" s="58"/>
      <c r="F115" s="58"/>
      <c r="G115" s="58"/>
      <c r="H115" s="58"/>
      <c r="I115" s="58"/>
      <c r="J115" s="58"/>
      <c r="K115" s="58"/>
      <c r="L115" s="58"/>
    </row>
    <row r="116" spans="1:12" ht="12.75" customHeight="1" x14ac:dyDescent="0.25">
      <c r="A116" s="58"/>
      <c r="B116" s="58"/>
      <c r="C116" s="58"/>
      <c r="D116" s="58"/>
      <c r="E116" s="58"/>
      <c r="F116" s="58"/>
      <c r="G116" s="58"/>
      <c r="H116" s="58"/>
      <c r="I116" s="58"/>
      <c r="J116" s="58"/>
      <c r="K116" s="58"/>
      <c r="L116" s="58"/>
    </row>
    <row r="117" spans="1:12" ht="12.75" customHeight="1" x14ac:dyDescent="0.25">
      <c r="A117" s="58"/>
      <c r="B117" s="58"/>
      <c r="C117" s="58"/>
      <c r="D117" s="58"/>
      <c r="E117" s="58"/>
      <c r="F117" s="58"/>
      <c r="G117" s="58"/>
      <c r="H117" s="58"/>
      <c r="I117" s="58"/>
      <c r="J117" s="58"/>
      <c r="K117" s="58"/>
      <c r="L117" s="58"/>
    </row>
    <row r="118" spans="1:12" ht="12.75" customHeight="1" x14ac:dyDescent="0.25">
      <c r="A118" s="58"/>
      <c r="B118" s="58"/>
      <c r="C118" s="58"/>
      <c r="D118" s="58"/>
      <c r="E118" s="58"/>
      <c r="F118" s="58"/>
      <c r="G118" s="58"/>
      <c r="H118" s="58"/>
      <c r="I118" s="58"/>
      <c r="J118" s="58"/>
      <c r="K118" s="58"/>
      <c r="L118" s="58"/>
    </row>
    <row r="119" spans="1:12" ht="12.75" customHeight="1" x14ac:dyDescent="0.25">
      <c r="A119" s="58"/>
      <c r="B119" s="58"/>
      <c r="C119" s="58"/>
      <c r="D119" s="58"/>
      <c r="E119" s="58"/>
      <c r="F119" s="58"/>
      <c r="G119" s="58"/>
      <c r="H119" s="58"/>
      <c r="I119" s="58"/>
      <c r="J119" s="58"/>
      <c r="K119" s="58"/>
      <c r="L119" s="58"/>
    </row>
    <row r="120" spans="1:12" ht="12.75" customHeight="1" x14ac:dyDescent="0.25">
      <c r="A120" s="59"/>
      <c r="B120" s="59"/>
      <c r="C120" s="59"/>
      <c r="D120" s="59"/>
      <c r="E120" s="59"/>
      <c r="F120" s="59"/>
      <c r="G120" s="59"/>
      <c r="H120" s="59"/>
      <c r="I120" s="59"/>
      <c r="J120" s="59"/>
      <c r="K120" s="59"/>
      <c r="L120" s="59"/>
    </row>
    <row r="121" spans="1:12" ht="12.75" customHeight="1" x14ac:dyDescent="0.25">
      <c r="A121" s="59"/>
      <c r="B121" s="59"/>
      <c r="C121" s="59"/>
      <c r="D121" s="59"/>
      <c r="E121" s="59"/>
      <c r="F121" s="59"/>
      <c r="G121" s="59"/>
      <c r="H121" s="59"/>
      <c r="I121" s="59"/>
      <c r="J121" s="59"/>
      <c r="K121" s="59"/>
      <c r="L121" s="59"/>
    </row>
    <row r="122" spans="1:12" ht="12.75" customHeight="1" x14ac:dyDescent="0.25">
      <c r="A122" s="59"/>
      <c r="B122" s="59"/>
      <c r="C122" s="59"/>
      <c r="D122" s="59"/>
      <c r="E122" s="59"/>
      <c r="F122" s="59"/>
      <c r="G122" s="59"/>
      <c r="H122" s="59"/>
      <c r="I122" s="59"/>
      <c r="J122" s="59"/>
      <c r="K122" s="59"/>
      <c r="L122" s="59"/>
    </row>
    <row r="123" spans="1:12" ht="12.75" customHeight="1" x14ac:dyDescent="0.25">
      <c r="A123" s="59"/>
      <c r="B123" s="59"/>
      <c r="C123" s="59"/>
      <c r="D123" s="59"/>
      <c r="E123" s="59"/>
      <c r="F123" s="59"/>
      <c r="G123" s="59"/>
      <c r="H123" s="59"/>
      <c r="I123" s="59"/>
      <c r="J123" s="59"/>
      <c r="K123" s="59"/>
      <c r="L123" s="59"/>
    </row>
    <row r="124" spans="1:12" ht="12.75" customHeight="1" x14ac:dyDescent="0.25">
      <c r="A124" s="59"/>
      <c r="B124" s="59"/>
      <c r="C124" s="59"/>
      <c r="D124" s="59"/>
      <c r="E124" s="59"/>
      <c r="F124" s="59"/>
      <c r="G124" s="59"/>
      <c r="H124" s="59"/>
      <c r="I124" s="59"/>
      <c r="J124" s="59"/>
      <c r="K124" s="59"/>
      <c r="L124" s="59"/>
    </row>
    <row r="125" spans="1:12" ht="12.75" customHeight="1" x14ac:dyDescent="0.25">
      <c r="A125" s="59"/>
      <c r="B125" s="59"/>
      <c r="C125" s="59"/>
      <c r="D125" s="59"/>
      <c r="E125" s="59"/>
      <c r="F125" s="59"/>
      <c r="G125" s="59"/>
      <c r="H125" s="59"/>
      <c r="I125" s="59"/>
      <c r="J125" s="59"/>
      <c r="K125" s="59"/>
      <c r="L125" s="59"/>
    </row>
    <row r="126" spans="1:12" ht="12.75" customHeight="1" x14ac:dyDescent="0.25">
      <c r="A126" s="59"/>
      <c r="B126" s="59"/>
      <c r="C126" s="59"/>
      <c r="D126" s="59"/>
      <c r="E126" s="59"/>
      <c r="F126" s="59"/>
      <c r="G126" s="59"/>
      <c r="H126" s="59"/>
      <c r="I126" s="59"/>
      <c r="J126" s="59"/>
      <c r="K126" s="59"/>
      <c r="L126" s="59"/>
    </row>
    <row r="127" spans="1:12" ht="12.75" customHeight="1" x14ac:dyDescent="0.25">
      <c r="A127" s="59"/>
      <c r="B127" s="59"/>
      <c r="C127" s="59"/>
      <c r="D127" s="59"/>
      <c r="E127" s="59"/>
      <c r="F127" s="59"/>
      <c r="G127" s="59"/>
      <c r="H127" s="59"/>
      <c r="I127" s="59"/>
      <c r="J127" s="59"/>
      <c r="K127" s="59"/>
      <c r="L127" s="59"/>
    </row>
    <row r="128" spans="1:12" ht="12.75" customHeight="1" x14ac:dyDescent="0.25">
      <c r="A128" s="59"/>
      <c r="B128" s="59"/>
      <c r="C128" s="59"/>
      <c r="D128" s="59"/>
      <c r="E128" s="59"/>
      <c r="F128" s="59"/>
      <c r="G128" s="59"/>
      <c r="H128" s="59"/>
      <c r="I128" s="59"/>
      <c r="J128" s="59"/>
      <c r="K128" s="59"/>
      <c r="L128" s="59"/>
    </row>
    <row r="129" spans="1:12" ht="12.75" customHeight="1" x14ac:dyDescent="0.25">
      <c r="A129" s="59"/>
      <c r="B129" s="59"/>
      <c r="C129" s="59"/>
      <c r="D129" s="59"/>
      <c r="E129" s="59"/>
      <c r="F129" s="59"/>
      <c r="G129" s="59"/>
      <c r="H129" s="59"/>
      <c r="I129" s="59"/>
      <c r="J129" s="59"/>
      <c r="K129" s="59"/>
      <c r="L129" s="59"/>
    </row>
    <row r="130" spans="1:12" ht="12.75" customHeight="1" x14ac:dyDescent="0.25">
      <c r="A130" s="59"/>
      <c r="B130" s="59"/>
      <c r="C130" s="59"/>
      <c r="D130" s="59"/>
      <c r="E130" s="59"/>
      <c r="F130" s="59"/>
      <c r="G130" s="59"/>
      <c r="H130" s="59"/>
      <c r="I130" s="59"/>
      <c r="J130" s="59"/>
      <c r="K130" s="59"/>
      <c r="L130" s="59"/>
    </row>
    <row r="131" spans="1:12" ht="12.75" customHeight="1" x14ac:dyDescent="0.25">
      <c r="A131" s="59"/>
      <c r="B131" s="59"/>
      <c r="C131" s="59"/>
      <c r="D131" s="59"/>
      <c r="E131" s="59"/>
      <c r="F131" s="59"/>
      <c r="G131" s="59"/>
      <c r="H131" s="59"/>
      <c r="I131" s="59"/>
      <c r="J131" s="59"/>
      <c r="K131" s="59"/>
      <c r="L131" s="59"/>
    </row>
    <row r="132" spans="1:12" ht="12.75" customHeight="1" x14ac:dyDescent="0.25">
      <c r="A132" s="59"/>
      <c r="B132" s="59"/>
      <c r="C132" s="59"/>
      <c r="D132" s="59"/>
      <c r="E132" s="59"/>
      <c r="F132" s="59"/>
      <c r="G132" s="59"/>
      <c r="H132" s="59"/>
      <c r="I132" s="59"/>
      <c r="J132" s="59"/>
      <c r="K132" s="59"/>
      <c r="L132" s="59"/>
    </row>
    <row r="133" spans="1:12" ht="12.75" customHeight="1" x14ac:dyDescent="0.25">
      <c r="A133" s="59"/>
      <c r="B133" s="59"/>
      <c r="C133" s="59"/>
      <c r="D133" s="59"/>
      <c r="E133" s="59"/>
      <c r="F133" s="59"/>
      <c r="G133" s="59"/>
      <c r="H133" s="59"/>
      <c r="I133" s="59"/>
      <c r="J133" s="59"/>
      <c r="K133" s="59"/>
      <c r="L133" s="59"/>
    </row>
  </sheetData>
  <mergeCells count="68">
    <mergeCell ref="A51:L51"/>
    <mergeCell ref="A52:L52"/>
    <mergeCell ref="A53:L53"/>
    <mergeCell ref="A54:L54"/>
    <mergeCell ref="A46:L46"/>
    <mergeCell ref="A47:L47"/>
    <mergeCell ref="A48:L48"/>
    <mergeCell ref="A49:L49"/>
    <mergeCell ref="A50:L50"/>
    <mergeCell ref="A36:L36"/>
    <mergeCell ref="A60:L60"/>
    <mergeCell ref="A55:L55"/>
    <mergeCell ref="A56:L56"/>
    <mergeCell ref="A57:L57"/>
    <mergeCell ref="A58:L58"/>
    <mergeCell ref="A59:L59"/>
    <mergeCell ref="A37:L37"/>
    <mergeCell ref="A38:L38"/>
    <mergeCell ref="A39:L39"/>
    <mergeCell ref="A40:L40"/>
    <mergeCell ref="A41:L41"/>
    <mergeCell ref="A42:L42"/>
    <mergeCell ref="A43:L43"/>
    <mergeCell ref="A44:L44"/>
    <mergeCell ref="A45:L45"/>
    <mergeCell ref="A31:L31"/>
    <mergeCell ref="A32:L32"/>
    <mergeCell ref="A33:L33"/>
    <mergeCell ref="A34:L34"/>
    <mergeCell ref="A35:L35"/>
    <mergeCell ref="A26:L26"/>
    <mergeCell ref="A27:L27"/>
    <mergeCell ref="A28:L28"/>
    <mergeCell ref="A29:L29"/>
    <mergeCell ref="A30:L30"/>
    <mergeCell ref="A21:L21"/>
    <mergeCell ref="A22:L22"/>
    <mergeCell ref="A23:L23"/>
    <mergeCell ref="A24:L24"/>
    <mergeCell ref="A25:L25"/>
    <mergeCell ref="A16:L16"/>
    <mergeCell ref="A17:L17"/>
    <mergeCell ref="A18:L18"/>
    <mergeCell ref="A19:L19"/>
    <mergeCell ref="A20:L20"/>
    <mergeCell ref="A15:L15"/>
    <mergeCell ref="A5:B5"/>
    <mergeCell ref="C5:L5"/>
    <mergeCell ref="A6:B6"/>
    <mergeCell ref="C6:L6"/>
    <mergeCell ref="A7:L7"/>
    <mergeCell ref="A8:L8"/>
    <mergeCell ref="A9:L9"/>
    <mergeCell ref="A10:L10"/>
    <mergeCell ref="A11:L11"/>
    <mergeCell ref="A12:L12"/>
    <mergeCell ref="A13:L13"/>
    <mergeCell ref="A14:L14"/>
    <mergeCell ref="A4:L4"/>
    <mergeCell ref="B3:D3"/>
    <mergeCell ref="F3:H3"/>
    <mergeCell ref="J3:L3"/>
    <mergeCell ref="B1:D1"/>
    <mergeCell ref="F1:H1"/>
    <mergeCell ref="J1:L1"/>
    <mergeCell ref="B2:D2"/>
    <mergeCell ref="F2:H2"/>
    <mergeCell ref="J2:L2"/>
  </mergeCells>
  <conditionalFormatting sqref="K3:L3">
    <cfRule type="containsText" dxfId="8" priority="1" operator="containsText" text=" ">
      <formula>NOT(ISERROR(SEARCH(" ",K3)))</formula>
    </cfRule>
  </conditionalFormatting>
  <printOptions horizontalCentered="1" gridLines="1"/>
  <pageMargins left="0.23622047244094491" right="0.23622047244094491" top="0.74803149606299213" bottom="0" header="0.31496062992125984" footer="0"/>
  <pageSetup paperSize="9" scale="86" orientation="portrait" r:id="rId1"/>
  <headerFooter>
    <oddHeader>&amp;CREISS</oddHeader>
  </headerFooter>
  <rowBreaks count="1" manualBreakCount="1">
    <brk id="69" max="16383" man="1"/>
  </rowBreaks>
  <colBreaks count="1" manualBreakCount="1">
    <brk id="12" max="1048575" man="1"/>
  </colBreaks>
  <customProperties>
    <customPr name="layoutContexts"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70F01-0638-4A43-92E8-3B1C10BADF12}">
  <sheetPr>
    <tabColor theme="1"/>
  </sheetPr>
  <dimension ref="A1:R67"/>
  <sheetViews>
    <sheetView showZeros="0" view="pageBreakPreview" zoomScaleNormal="100" zoomScaleSheetLayoutView="100" workbookViewId="0">
      <selection activeCell="A62" sqref="A62:D62"/>
    </sheetView>
  </sheetViews>
  <sheetFormatPr defaultColWidth="6" defaultRowHeight="12.75" customHeight="1" x14ac:dyDescent="0.25"/>
  <cols>
    <col min="1" max="1" width="12.453125" style="1" customWidth="1"/>
    <col min="2" max="3" width="7.54296875" style="1" customWidth="1"/>
    <col min="4" max="4" width="11.54296875" style="1" customWidth="1"/>
    <col min="5" max="5" width="7.54296875" style="1" customWidth="1"/>
    <col min="6" max="8" width="7" style="1" customWidth="1"/>
    <col min="9" max="9" width="7.54296875" style="1" customWidth="1"/>
    <col min="10" max="12" width="6.453125" style="1" customWidth="1"/>
    <col min="13" max="13" width="8.453125" style="1" customWidth="1"/>
    <col min="14" max="14" width="6.54296875" style="1" customWidth="1"/>
    <col min="15" max="16384" width="6" style="1"/>
  </cols>
  <sheetData>
    <row r="1" spans="1:12" ht="12.75" customHeight="1" x14ac:dyDescent="0.35">
      <c r="A1" s="50" t="s">
        <v>46</v>
      </c>
      <c r="B1" s="113" t="str">
        <f>'Design Front Sheet '!B3</f>
        <v>SS25</v>
      </c>
      <c r="C1" s="113"/>
      <c r="D1" s="119"/>
      <c r="E1" s="50" t="s">
        <v>18</v>
      </c>
      <c r="F1" s="113" t="str">
        <f>'Design Front Sheet '!F3</f>
        <v>NOVATEKS</v>
      </c>
      <c r="G1" s="114"/>
      <c r="H1" s="115"/>
      <c r="I1" s="50" t="s">
        <v>17</v>
      </c>
      <c r="J1" s="122" t="s">
        <v>136</v>
      </c>
      <c r="K1" s="122"/>
      <c r="L1" s="123"/>
    </row>
    <row r="2" spans="1:12" ht="12.75" customHeight="1" x14ac:dyDescent="0.35">
      <c r="A2" s="51" t="s">
        <v>44</v>
      </c>
      <c r="B2" s="113" t="str">
        <f>'Design Front Sheet '!B4</f>
        <v>ZAK</v>
      </c>
      <c r="C2" s="113"/>
      <c r="D2" s="119"/>
      <c r="E2" s="51" t="s">
        <v>15</v>
      </c>
      <c r="F2" s="113" t="str">
        <f>'Design Front Sheet '!F4</f>
        <v>TURKEY</v>
      </c>
      <c r="G2" s="114"/>
      <c r="H2" s="115"/>
      <c r="I2" s="51" t="s">
        <v>47</v>
      </c>
      <c r="J2" s="122" t="s">
        <v>216</v>
      </c>
      <c r="K2" s="122"/>
      <c r="L2" s="123"/>
    </row>
    <row r="3" spans="1:12" ht="12.75" customHeight="1" x14ac:dyDescent="0.35">
      <c r="A3" s="52" t="s">
        <v>45</v>
      </c>
      <c r="B3" s="113" t="str">
        <f>'Design Front Sheet '!B5</f>
        <v>OVERSIZED HOODY</v>
      </c>
      <c r="C3" s="113"/>
      <c r="D3" s="119"/>
      <c r="E3" s="52" t="s">
        <v>16</v>
      </c>
      <c r="F3" s="113" t="str">
        <f>'Design Front Sheet '!F5</f>
        <v>TBC</v>
      </c>
      <c r="G3" s="114"/>
      <c r="H3" s="115"/>
      <c r="I3" s="52" t="s">
        <v>48</v>
      </c>
      <c r="J3" s="209" t="s">
        <v>223</v>
      </c>
      <c r="K3" s="172"/>
      <c r="L3" s="173"/>
    </row>
    <row r="4" spans="1:12" ht="12.75" customHeight="1" x14ac:dyDescent="0.25">
      <c r="A4" s="216" t="s">
        <v>150</v>
      </c>
      <c r="B4" s="217"/>
      <c r="C4" s="217"/>
      <c r="D4" s="217"/>
      <c r="E4" s="217"/>
      <c r="F4" s="217"/>
      <c r="G4" s="217"/>
      <c r="H4" s="217"/>
      <c r="I4" s="217"/>
      <c r="J4" s="217"/>
      <c r="K4" s="217"/>
      <c r="L4" s="218"/>
    </row>
    <row r="5" spans="1:12" ht="12.75" customHeight="1" thickBot="1" x14ac:dyDescent="0.4">
      <c r="A5" s="177" t="s">
        <v>3</v>
      </c>
      <c r="B5" s="177"/>
      <c r="C5" s="177"/>
      <c r="D5" s="177"/>
      <c r="E5" s="15" t="s">
        <v>4</v>
      </c>
      <c r="F5" s="11"/>
      <c r="G5" s="11" t="s">
        <v>1</v>
      </c>
      <c r="H5" s="7" t="s">
        <v>2</v>
      </c>
      <c r="I5" s="178" t="s">
        <v>25</v>
      </c>
      <c r="J5" s="179"/>
      <c r="K5" s="179"/>
      <c r="L5" s="180"/>
    </row>
    <row r="6" spans="1:12" ht="12.75" customHeight="1" x14ac:dyDescent="0.35">
      <c r="A6" s="157" t="s">
        <v>120</v>
      </c>
      <c r="B6" s="158"/>
      <c r="C6" s="158"/>
      <c r="D6" s="158"/>
      <c r="E6" s="12"/>
      <c r="F6" s="2"/>
      <c r="G6" s="69">
        <f t="shared" ref="G6:G64" si="0">F6+(-E6)</f>
        <v>0</v>
      </c>
      <c r="H6" s="63"/>
      <c r="I6" s="145"/>
      <c r="J6" s="167"/>
      <c r="K6" s="167"/>
      <c r="L6" s="168"/>
    </row>
    <row r="7" spans="1:12" ht="13.5" customHeight="1" x14ac:dyDescent="0.35">
      <c r="A7" s="157" t="s">
        <v>124</v>
      </c>
      <c r="B7" s="158"/>
      <c r="C7" s="158"/>
      <c r="D7" s="158"/>
      <c r="E7" s="12">
        <v>75</v>
      </c>
      <c r="F7" s="2">
        <v>75</v>
      </c>
      <c r="G7" s="69">
        <f t="shared" si="0"/>
        <v>0</v>
      </c>
      <c r="H7" s="63">
        <v>75</v>
      </c>
      <c r="I7" s="145"/>
      <c r="J7" s="146"/>
      <c r="K7" s="146"/>
      <c r="L7" s="147"/>
    </row>
    <row r="8" spans="1:12" ht="12.65" customHeight="1" x14ac:dyDescent="0.35">
      <c r="A8" s="157" t="s">
        <v>125</v>
      </c>
      <c r="B8" s="158"/>
      <c r="C8" s="158"/>
      <c r="D8" s="158"/>
      <c r="E8" s="12">
        <v>75</v>
      </c>
      <c r="F8" s="2">
        <v>76</v>
      </c>
      <c r="G8" s="69">
        <f t="shared" si="0"/>
        <v>1</v>
      </c>
      <c r="H8" s="63">
        <v>75</v>
      </c>
      <c r="I8" s="145" t="s">
        <v>222</v>
      </c>
      <c r="J8" s="146"/>
      <c r="K8" s="146"/>
      <c r="L8" s="147"/>
    </row>
    <row r="9" spans="1:12" ht="12.75" customHeight="1" x14ac:dyDescent="0.35">
      <c r="A9" s="160" t="s">
        <v>41</v>
      </c>
      <c r="B9" s="161"/>
      <c r="C9" s="161"/>
      <c r="D9" s="161"/>
      <c r="E9" s="47">
        <v>66</v>
      </c>
      <c r="F9" s="3">
        <v>65.5</v>
      </c>
      <c r="G9" s="69">
        <f t="shared" si="0"/>
        <v>-0.5</v>
      </c>
      <c r="H9" s="64">
        <v>66</v>
      </c>
      <c r="I9" s="164"/>
      <c r="J9" s="165"/>
      <c r="K9" s="165"/>
      <c r="L9" s="166"/>
    </row>
    <row r="10" spans="1:12" ht="12.75" customHeight="1" x14ac:dyDescent="0.35">
      <c r="A10" s="157" t="s">
        <v>126</v>
      </c>
      <c r="B10" s="158"/>
      <c r="C10" s="158"/>
      <c r="D10" s="158"/>
      <c r="E10" s="12">
        <v>47</v>
      </c>
      <c r="F10" s="2">
        <v>47</v>
      </c>
      <c r="G10" s="69">
        <f t="shared" si="0"/>
        <v>0</v>
      </c>
      <c r="H10" s="63">
        <v>47</v>
      </c>
      <c r="I10" s="145"/>
      <c r="J10" s="146"/>
      <c r="K10" s="146"/>
      <c r="L10" s="147"/>
    </row>
    <row r="11" spans="1:12" ht="12.75" customHeight="1" x14ac:dyDescent="0.35">
      <c r="A11" s="157" t="s">
        <v>27</v>
      </c>
      <c r="B11" s="158"/>
      <c r="C11" s="158"/>
      <c r="D11" s="158"/>
      <c r="E11" s="12">
        <v>65</v>
      </c>
      <c r="F11" s="2">
        <v>64.5</v>
      </c>
      <c r="G11" s="69">
        <f t="shared" si="0"/>
        <v>-0.5</v>
      </c>
      <c r="H11" s="63">
        <v>65</v>
      </c>
      <c r="I11" s="145"/>
      <c r="J11" s="146"/>
      <c r="K11" s="146"/>
      <c r="L11" s="147"/>
    </row>
    <row r="12" spans="1:12" ht="12.75" customHeight="1" x14ac:dyDescent="0.35">
      <c r="A12" s="157" t="s">
        <v>28</v>
      </c>
      <c r="B12" s="158"/>
      <c r="C12" s="158"/>
      <c r="D12" s="158"/>
      <c r="E12" s="12">
        <v>64</v>
      </c>
      <c r="F12" s="2">
        <v>63.5</v>
      </c>
      <c r="G12" s="69">
        <f t="shared" si="0"/>
        <v>-0.5</v>
      </c>
      <c r="H12" s="63">
        <v>64</v>
      </c>
      <c r="I12" s="145"/>
      <c r="J12" s="146"/>
      <c r="K12" s="146"/>
      <c r="L12" s="147"/>
    </row>
    <row r="13" spans="1:12" ht="12.75" customHeight="1" x14ac:dyDescent="0.35">
      <c r="A13" s="157" t="s">
        <v>40</v>
      </c>
      <c r="B13" s="158"/>
      <c r="C13" s="158"/>
      <c r="D13" s="158"/>
      <c r="E13" s="12">
        <v>6.5</v>
      </c>
      <c r="F13" s="2">
        <v>6.5</v>
      </c>
      <c r="G13" s="69">
        <f t="shared" si="0"/>
        <v>0</v>
      </c>
      <c r="H13" s="63">
        <v>6.5</v>
      </c>
      <c r="I13" s="145"/>
      <c r="J13" s="146"/>
      <c r="K13" s="146"/>
      <c r="L13" s="147"/>
    </row>
    <row r="14" spans="1:12" ht="12.75" customHeight="1" x14ac:dyDescent="0.35">
      <c r="A14" s="157" t="s">
        <v>59</v>
      </c>
      <c r="B14" s="158"/>
      <c r="C14" s="158"/>
      <c r="D14" s="158"/>
      <c r="E14" s="12">
        <v>61</v>
      </c>
      <c r="F14" s="2">
        <v>61</v>
      </c>
      <c r="G14" s="69">
        <f t="shared" si="0"/>
        <v>0</v>
      </c>
      <c r="H14" s="63">
        <v>61</v>
      </c>
      <c r="I14" s="145"/>
      <c r="J14" s="146"/>
      <c r="K14" s="146"/>
      <c r="L14" s="147"/>
    </row>
    <row r="15" spans="1:12" ht="12.75" customHeight="1" x14ac:dyDescent="0.35">
      <c r="A15" s="160" t="s">
        <v>121</v>
      </c>
      <c r="B15" s="161"/>
      <c r="C15" s="161"/>
      <c r="D15" s="161"/>
      <c r="E15" s="47">
        <v>7</v>
      </c>
      <c r="F15" s="3">
        <v>5.5</v>
      </c>
      <c r="G15" s="69">
        <f t="shared" si="0"/>
        <v>-1.5</v>
      </c>
      <c r="H15" s="64">
        <v>7</v>
      </c>
      <c r="I15" s="162"/>
      <c r="J15" s="163"/>
      <c r="K15" s="163"/>
      <c r="L15" s="163"/>
    </row>
    <row r="16" spans="1:12" ht="12.75" customHeight="1" x14ac:dyDescent="0.35">
      <c r="A16" s="157" t="s">
        <v>127</v>
      </c>
      <c r="B16" s="158"/>
      <c r="C16" s="158"/>
      <c r="D16" s="158"/>
      <c r="E16" s="12">
        <v>57</v>
      </c>
      <c r="F16" s="2">
        <v>57.7</v>
      </c>
      <c r="G16" s="69">
        <f t="shared" si="0"/>
        <v>0.70000000000000284</v>
      </c>
      <c r="H16" s="63">
        <v>57</v>
      </c>
      <c r="I16" s="145"/>
      <c r="J16" s="146"/>
      <c r="K16" s="146"/>
      <c r="L16" s="147"/>
    </row>
    <row r="17" spans="1:12" ht="12.75" customHeight="1" x14ac:dyDescent="0.35">
      <c r="A17" s="157" t="s">
        <v>128</v>
      </c>
      <c r="B17" s="158"/>
      <c r="C17" s="158"/>
      <c r="D17" s="158"/>
      <c r="E17" s="12">
        <v>57</v>
      </c>
      <c r="F17" s="2">
        <v>57</v>
      </c>
      <c r="G17" s="69">
        <f t="shared" si="0"/>
        <v>0</v>
      </c>
      <c r="H17" s="63">
        <v>57</v>
      </c>
      <c r="I17" s="145"/>
      <c r="J17" s="146"/>
      <c r="K17" s="146"/>
      <c r="L17" s="147"/>
    </row>
    <row r="18" spans="1:12" ht="12.75" customHeight="1" x14ac:dyDescent="0.35">
      <c r="A18" s="157" t="s">
        <v>129</v>
      </c>
      <c r="B18" s="158"/>
      <c r="C18" s="158"/>
      <c r="D18" s="158"/>
      <c r="E18" s="12">
        <v>26</v>
      </c>
      <c r="F18" s="2">
        <v>25</v>
      </c>
      <c r="G18" s="69">
        <f t="shared" si="0"/>
        <v>-1</v>
      </c>
      <c r="H18" s="88">
        <v>26</v>
      </c>
      <c r="I18" s="145" t="s">
        <v>222</v>
      </c>
      <c r="J18" s="146"/>
      <c r="K18" s="146"/>
      <c r="L18" s="147"/>
    </row>
    <row r="19" spans="1:12" ht="12.75" customHeight="1" x14ac:dyDescent="0.35">
      <c r="A19" s="157" t="s">
        <v>130</v>
      </c>
      <c r="B19" s="158"/>
      <c r="C19" s="158"/>
      <c r="D19" s="158"/>
      <c r="E19" s="12">
        <v>11</v>
      </c>
      <c r="F19" s="2">
        <v>10</v>
      </c>
      <c r="G19" s="69">
        <f t="shared" si="0"/>
        <v>-1</v>
      </c>
      <c r="H19" s="88">
        <v>11</v>
      </c>
      <c r="I19" s="145" t="s">
        <v>222</v>
      </c>
      <c r="J19" s="146"/>
      <c r="K19" s="146"/>
      <c r="L19" s="147"/>
    </row>
    <row r="20" spans="1:12" ht="12.75" customHeight="1" x14ac:dyDescent="0.35">
      <c r="A20" s="157" t="s">
        <v>30</v>
      </c>
      <c r="B20" s="158"/>
      <c r="C20" s="158"/>
      <c r="D20" s="158"/>
      <c r="E20" s="12">
        <v>2</v>
      </c>
      <c r="F20" s="2">
        <v>2.5</v>
      </c>
      <c r="G20" s="69">
        <f t="shared" si="0"/>
        <v>0.5</v>
      </c>
      <c r="H20" s="63">
        <v>2</v>
      </c>
      <c r="I20" s="145"/>
      <c r="J20" s="146"/>
      <c r="K20" s="146"/>
      <c r="L20" s="147"/>
    </row>
    <row r="21" spans="1:12" ht="12.75" customHeight="1" x14ac:dyDescent="0.35">
      <c r="A21" s="157" t="s">
        <v>63</v>
      </c>
      <c r="B21" s="158"/>
      <c r="C21" s="158"/>
      <c r="D21" s="158"/>
      <c r="E21" s="12"/>
      <c r="F21" s="2"/>
      <c r="G21" s="69">
        <f t="shared" si="0"/>
        <v>0</v>
      </c>
      <c r="H21" s="63"/>
      <c r="I21" s="145"/>
      <c r="J21" s="146"/>
      <c r="K21" s="146"/>
      <c r="L21" s="147"/>
    </row>
    <row r="22" spans="1:12" ht="12.75" customHeight="1" x14ac:dyDescent="0.35">
      <c r="A22" s="157" t="s">
        <v>31</v>
      </c>
      <c r="B22" s="158"/>
      <c r="C22" s="158"/>
      <c r="D22" s="158"/>
      <c r="E22" s="12">
        <v>31</v>
      </c>
      <c r="F22" s="2">
        <v>30.5</v>
      </c>
      <c r="G22" s="69">
        <f t="shared" si="0"/>
        <v>-0.5</v>
      </c>
      <c r="H22" s="88">
        <v>28.5</v>
      </c>
      <c r="I22" s="145" t="s">
        <v>238</v>
      </c>
      <c r="J22" s="146"/>
      <c r="K22" s="146"/>
      <c r="L22" s="147"/>
    </row>
    <row r="23" spans="1:12" ht="12.75" customHeight="1" x14ac:dyDescent="0.35">
      <c r="A23" s="157" t="s">
        <v>61</v>
      </c>
      <c r="B23" s="158"/>
      <c r="C23" s="158"/>
      <c r="D23" s="159"/>
      <c r="E23" s="12"/>
      <c r="F23" s="2"/>
      <c r="G23" s="69">
        <f t="shared" si="0"/>
        <v>0</v>
      </c>
      <c r="H23" s="63"/>
      <c r="I23" s="145"/>
      <c r="J23" s="146"/>
      <c r="K23" s="146"/>
      <c r="L23" s="147"/>
    </row>
    <row r="24" spans="1:12" ht="12.75" customHeight="1" x14ac:dyDescent="0.25">
      <c r="A24" s="157" t="s">
        <v>62</v>
      </c>
      <c r="B24" s="158"/>
      <c r="C24" s="158"/>
      <c r="D24" s="159"/>
      <c r="E24" s="12"/>
      <c r="F24" s="2"/>
      <c r="G24" s="69">
        <f t="shared" si="0"/>
        <v>0</v>
      </c>
      <c r="H24" s="63"/>
      <c r="I24" s="145"/>
      <c r="J24" s="155"/>
      <c r="K24" s="155"/>
      <c r="L24" s="156"/>
    </row>
    <row r="25" spans="1:12" ht="12.75" customHeight="1" x14ac:dyDescent="0.25">
      <c r="A25" s="157" t="s">
        <v>69</v>
      </c>
      <c r="B25" s="158"/>
      <c r="C25" s="158"/>
      <c r="D25" s="158"/>
      <c r="E25" s="12">
        <v>61</v>
      </c>
      <c r="F25" s="2">
        <v>61</v>
      </c>
      <c r="G25" s="69">
        <f t="shared" si="0"/>
        <v>0</v>
      </c>
      <c r="H25" s="63">
        <v>61</v>
      </c>
      <c r="I25" s="145"/>
      <c r="J25" s="155"/>
      <c r="K25" s="155"/>
      <c r="L25" s="156"/>
    </row>
    <row r="26" spans="1:12" ht="12.75" customHeight="1" x14ac:dyDescent="0.25">
      <c r="A26" s="157" t="s">
        <v>131</v>
      </c>
      <c r="B26" s="158"/>
      <c r="C26" s="158"/>
      <c r="D26" s="158"/>
      <c r="E26" s="12"/>
      <c r="F26" s="2"/>
      <c r="G26" s="69">
        <f t="shared" si="0"/>
        <v>0</v>
      </c>
      <c r="H26" s="63"/>
      <c r="I26" s="72"/>
      <c r="J26" s="73"/>
      <c r="K26" s="73"/>
      <c r="L26" s="74"/>
    </row>
    <row r="27" spans="1:12" ht="12.75" customHeight="1" x14ac:dyDescent="0.25">
      <c r="A27" s="157" t="s">
        <v>68</v>
      </c>
      <c r="B27" s="158"/>
      <c r="C27" s="158"/>
      <c r="D27" s="158"/>
      <c r="E27" s="12"/>
      <c r="F27" s="2"/>
      <c r="G27" s="69">
        <f t="shared" si="0"/>
        <v>0</v>
      </c>
      <c r="H27" s="63"/>
      <c r="I27" s="72"/>
      <c r="J27" s="73"/>
      <c r="K27" s="73"/>
      <c r="L27" s="74"/>
    </row>
    <row r="28" spans="1:12" ht="12.75" customHeight="1" x14ac:dyDescent="0.25">
      <c r="A28" s="157" t="s">
        <v>42</v>
      </c>
      <c r="B28" s="158"/>
      <c r="C28" s="158"/>
      <c r="D28" s="159"/>
      <c r="E28" s="12">
        <v>29</v>
      </c>
      <c r="F28" s="2">
        <v>29.5</v>
      </c>
      <c r="G28" s="69">
        <f t="shared" si="0"/>
        <v>0.5</v>
      </c>
      <c r="H28" s="88">
        <v>27.5</v>
      </c>
      <c r="I28" s="145" t="s">
        <v>238</v>
      </c>
      <c r="J28" s="155"/>
      <c r="K28" s="155"/>
      <c r="L28" s="156"/>
    </row>
    <row r="29" spans="1:12" ht="12.75" customHeight="1" x14ac:dyDescent="0.25">
      <c r="A29" s="157" t="s">
        <v>32</v>
      </c>
      <c r="B29" s="158"/>
      <c r="C29" s="158"/>
      <c r="D29" s="158"/>
      <c r="E29" s="12"/>
      <c r="F29" s="2">
        <v>22.5</v>
      </c>
      <c r="G29" s="69">
        <f t="shared" si="0"/>
        <v>22.5</v>
      </c>
      <c r="H29" s="88">
        <v>21</v>
      </c>
      <c r="I29" s="145" t="s">
        <v>239</v>
      </c>
      <c r="J29" s="155"/>
      <c r="K29" s="155"/>
      <c r="L29" s="156"/>
    </row>
    <row r="30" spans="1:12" ht="12.75" customHeight="1" x14ac:dyDescent="0.35">
      <c r="A30" s="157" t="s">
        <v>33</v>
      </c>
      <c r="B30" s="158"/>
      <c r="C30" s="158"/>
      <c r="D30" s="158"/>
      <c r="E30" s="12">
        <v>10</v>
      </c>
      <c r="F30" s="2">
        <v>10</v>
      </c>
      <c r="G30" s="69">
        <f t="shared" si="0"/>
        <v>0</v>
      </c>
      <c r="H30" s="63">
        <v>10</v>
      </c>
      <c r="I30" s="145"/>
      <c r="J30" s="146"/>
      <c r="K30" s="146"/>
      <c r="L30" s="147"/>
    </row>
    <row r="31" spans="1:12" ht="12.75" customHeight="1" x14ac:dyDescent="0.35">
      <c r="A31" s="157" t="s">
        <v>34</v>
      </c>
      <c r="B31" s="158"/>
      <c r="C31" s="158"/>
      <c r="D31" s="158"/>
      <c r="E31" s="12">
        <v>7.5</v>
      </c>
      <c r="F31" s="2">
        <v>7.5</v>
      </c>
      <c r="G31" s="69">
        <f t="shared" si="0"/>
        <v>0</v>
      </c>
      <c r="H31" s="63">
        <v>7.5</v>
      </c>
      <c r="I31" s="145"/>
      <c r="J31" s="146"/>
      <c r="K31" s="146"/>
      <c r="L31" s="147"/>
    </row>
    <row r="32" spans="1:12" ht="12.75" hidden="1" customHeight="1" x14ac:dyDescent="0.35">
      <c r="A32" s="157" t="s">
        <v>103</v>
      </c>
      <c r="B32" s="158"/>
      <c r="C32" s="158"/>
      <c r="D32" s="158"/>
      <c r="E32" s="12"/>
      <c r="F32" s="2"/>
      <c r="G32" s="69">
        <f t="shared" si="0"/>
        <v>0</v>
      </c>
      <c r="H32" s="63"/>
      <c r="I32" s="145"/>
      <c r="J32" s="146"/>
      <c r="K32" s="146"/>
      <c r="L32" s="147"/>
    </row>
    <row r="33" spans="1:18" ht="12.75" hidden="1" customHeight="1" x14ac:dyDescent="0.35">
      <c r="A33" s="157" t="s">
        <v>101</v>
      </c>
      <c r="B33" s="158"/>
      <c r="C33" s="158"/>
      <c r="D33" s="158"/>
      <c r="E33" s="12"/>
      <c r="F33" s="2"/>
      <c r="G33" s="69">
        <f t="shared" si="0"/>
        <v>0</v>
      </c>
      <c r="H33" s="63"/>
      <c r="I33" s="145"/>
      <c r="J33" s="146"/>
      <c r="K33" s="146"/>
      <c r="L33" s="147"/>
    </row>
    <row r="34" spans="1:18" ht="12.75" hidden="1" customHeight="1" x14ac:dyDescent="0.35">
      <c r="A34" s="157" t="s">
        <v>102</v>
      </c>
      <c r="B34" s="158"/>
      <c r="C34" s="158"/>
      <c r="D34" s="158"/>
      <c r="E34" s="12"/>
      <c r="F34" s="2"/>
      <c r="G34" s="69">
        <f t="shared" si="0"/>
        <v>0</v>
      </c>
      <c r="H34" s="63"/>
      <c r="I34" s="145"/>
      <c r="J34" s="146"/>
      <c r="K34" s="146"/>
      <c r="L34" s="147"/>
      <c r="O34" s="6"/>
      <c r="P34" s="6"/>
      <c r="Q34" s="6"/>
      <c r="R34" s="6"/>
    </row>
    <row r="35" spans="1:18" ht="12.75" hidden="1" customHeight="1" x14ac:dyDescent="0.35">
      <c r="A35" s="157" t="s">
        <v>104</v>
      </c>
      <c r="B35" s="158"/>
      <c r="C35" s="158"/>
      <c r="D35" s="158"/>
      <c r="E35" s="12"/>
      <c r="F35" s="2"/>
      <c r="G35" s="69">
        <f t="shared" si="0"/>
        <v>0</v>
      </c>
      <c r="H35" s="63"/>
      <c r="I35" s="145"/>
      <c r="J35" s="146"/>
      <c r="K35" s="146"/>
      <c r="L35" s="147"/>
      <c r="O35" s="6"/>
      <c r="P35" s="6"/>
      <c r="Q35" s="6"/>
      <c r="R35" s="6"/>
    </row>
    <row r="36" spans="1:18" ht="12.75" hidden="1" customHeight="1" x14ac:dyDescent="0.35">
      <c r="A36" s="157" t="s">
        <v>73</v>
      </c>
      <c r="B36" s="158"/>
      <c r="C36" s="158"/>
      <c r="D36" s="158"/>
      <c r="E36" s="12"/>
      <c r="F36" s="2"/>
      <c r="G36" s="69">
        <f t="shared" si="0"/>
        <v>0</v>
      </c>
      <c r="H36" s="63"/>
      <c r="I36" s="145"/>
      <c r="J36" s="146"/>
      <c r="K36" s="146"/>
      <c r="L36" s="147"/>
      <c r="O36" s="6"/>
      <c r="P36" s="6"/>
      <c r="Q36" s="6"/>
      <c r="R36" s="6"/>
    </row>
    <row r="37" spans="1:18" ht="12.75" hidden="1" customHeight="1" x14ac:dyDescent="0.35">
      <c r="A37" s="157" t="s">
        <v>35</v>
      </c>
      <c r="B37" s="158"/>
      <c r="C37" s="158"/>
      <c r="D37" s="158"/>
      <c r="E37" s="12"/>
      <c r="F37" s="2"/>
      <c r="G37" s="69">
        <f t="shared" si="0"/>
        <v>0</v>
      </c>
      <c r="H37" s="63"/>
      <c r="I37" s="145"/>
      <c r="J37" s="146"/>
      <c r="K37" s="146"/>
      <c r="L37" s="147"/>
      <c r="O37" s="6"/>
      <c r="P37" s="6"/>
      <c r="Q37" s="6"/>
      <c r="R37" s="6"/>
    </row>
    <row r="38" spans="1:18" ht="12.75" hidden="1" customHeight="1" x14ac:dyDescent="0.35">
      <c r="A38" s="157" t="s">
        <v>57</v>
      </c>
      <c r="B38" s="158"/>
      <c r="C38" s="158"/>
      <c r="D38" s="158"/>
      <c r="E38" s="12"/>
      <c r="F38" s="2"/>
      <c r="G38" s="69">
        <f t="shared" si="0"/>
        <v>0</v>
      </c>
      <c r="H38" s="63"/>
      <c r="I38" s="145"/>
      <c r="J38" s="146"/>
      <c r="K38" s="146"/>
      <c r="L38" s="147"/>
    </row>
    <row r="39" spans="1:18" ht="12.75" hidden="1" customHeight="1" x14ac:dyDescent="0.35">
      <c r="A39" s="157" t="s">
        <v>74</v>
      </c>
      <c r="B39" s="158"/>
      <c r="C39" s="158"/>
      <c r="D39" s="158"/>
      <c r="E39" s="12"/>
      <c r="F39" s="2"/>
      <c r="G39" s="69">
        <f t="shared" si="0"/>
        <v>0</v>
      </c>
      <c r="H39" s="63"/>
      <c r="I39" s="145"/>
      <c r="J39" s="146"/>
      <c r="K39" s="146"/>
      <c r="L39" s="147"/>
    </row>
    <row r="40" spans="1:18" ht="12.75" hidden="1" customHeight="1" x14ac:dyDescent="0.35">
      <c r="A40" s="148" t="s">
        <v>75</v>
      </c>
      <c r="B40" s="149"/>
      <c r="C40" s="149"/>
      <c r="D40" s="149"/>
      <c r="E40" s="12"/>
      <c r="F40" s="2"/>
      <c r="G40" s="69">
        <f t="shared" si="0"/>
        <v>0</v>
      </c>
      <c r="H40" s="63"/>
      <c r="I40" s="145"/>
      <c r="J40" s="146"/>
      <c r="K40" s="146"/>
      <c r="L40" s="147"/>
    </row>
    <row r="41" spans="1:18" ht="12.75" hidden="1" customHeight="1" x14ac:dyDescent="0.35">
      <c r="A41" s="148" t="s">
        <v>76</v>
      </c>
      <c r="B41" s="149"/>
      <c r="C41" s="149"/>
      <c r="D41" s="149"/>
      <c r="E41" s="12"/>
      <c r="F41" s="2"/>
      <c r="G41" s="69">
        <f t="shared" si="0"/>
        <v>0</v>
      </c>
      <c r="H41" s="63"/>
      <c r="I41" s="145"/>
      <c r="J41" s="146"/>
      <c r="K41" s="146"/>
      <c r="L41" s="147"/>
    </row>
    <row r="42" spans="1:18" ht="13.5" hidden="1" customHeight="1" x14ac:dyDescent="0.35">
      <c r="A42" s="157" t="s">
        <v>99</v>
      </c>
      <c r="B42" s="158"/>
      <c r="C42" s="158"/>
      <c r="D42" s="158"/>
      <c r="E42" s="12"/>
      <c r="F42" s="2"/>
      <c r="G42" s="69">
        <f>F42+(-E42)</f>
        <v>0</v>
      </c>
      <c r="H42" s="63"/>
      <c r="I42" s="145"/>
      <c r="J42" s="146"/>
      <c r="K42" s="146"/>
      <c r="L42" s="147"/>
    </row>
    <row r="43" spans="1:18" ht="12.75" hidden="1" customHeight="1" x14ac:dyDescent="0.35">
      <c r="A43" s="157" t="s">
        <v>100</v>
      </c>
      <c r="B43" s="158"/>
      <c r="C43" s="158"/>
      <c r="D43" s="158"/>
      <c r="E43" s="12"/>
      <c r="F43" s="2"/>
      <c r="G43" s="69">
        <f t="shared" si="0"/>
        <v>0</v>
      </c>
      <c r="H43" s="63"/>
      <c r="I43" s="145"/>
      <c r="J43" s="146"/>
      <c r="K43" s="146"/>
      <c r="L43" s="147"/>
    </row>
    <row r="44" spans="1:18" ht="12.75" hidden="1" customHeight="1" x14ac:dyDescent="0.35">
      <c r="A44" s="157" t="s">
        <v>77</v>
      </c>
      <c r="B44" s="158"/>
      <c r="C44" s="158"/>
      <c r="D44" s="158"/>
      <c r="E44" s="12"/>
      <c r="F44" s="2"/>
      <c r="G44" s="69">
        <f t="shared" si="0"/>
        <v>0</v>
      </c>
      <c r="H44" s="63"/>
      <c r="I44" s="145"/>
      <c r="J44" s="146"/>
      <c r="K44" s="146"/>
      <c r="L44" s="147"/>
    </row>
    <row r="45" spans="1:18" ht="12.75" hidden="1" customHeight="1" x14ac:dyDescent="0.35">
      <c r="A45" s="157" t="s">
        <v>78</v>
      </c>
      <c r="B45" s="158"/>
      <c r="C45" s="158"/>
      <c r="D45" s="158"/>
      <c r="E45" s="12"/>
      <c r="F45" s="2"/>
      <c r="G45" s="69">
        <f t="shared" si="0"/>
        <v>0</v>
      </c>
      <c r="H45" s="63"/>
      <c r="I45" s="145"/>
      <c r="J45" s="146"/>
      <c r="K45" s="146"/>
      <c r="L45" s="147"/>
    </row>
    <row r="46" spans="1:18" ht="12.75" hidden="1" customHeight="1" x14ac:dyDescent="0.35">
      <c r="A46" s="148" t="s">
        <v>79</v>
      </c>
      <c r="B46" s="149"/>
      <c r="C46" s="149"/>
      <c r="D46" s="149"/>
      <c r="E46" s="12"/>
      <c r="F46" s="2"/>
      <c r="G46" s="69">
        <f t="shared" si="0"/>
        <v>0</v>
      </c>
      <c r="H46" s="63"/>
      <c r="I46" s="145"/>
      <c r="J46" s="146"/>
      <c r="K46" s="146"/>
      <c r="L46" s="147"/>
    </row>
    <row r="47" spans="1:18" ht="12.75" hidden="1" customHeight="1" x14ac:dyDescent="0.35">
      <c r="A47" s="157" t="s">
        <v>122</v>
      </c>
      <c r="B47" s="158"/>
      <c r="C47" s="158"/>
      <c r="D47" s="158"/>
      <c r="E47" s="12"/>
      <c r="F47" s="2"/>
      <c r="G47" s="69">
        <f t="shared" si="0"/>
        <v>0</v>
      </c>
      <c r="H47" s="63"/>
      <c r="I47" s="145"/>
      <c r="J47" s="146"/>
      <c r="K47" s="146"/>
      <c r="L47" s="147"/>
    </row>
    <row r="48" spans="1:18" ht="12.75" hidden="1" customHeight="1" x14ac:dyDescent="0.35">
      <c r="A48" s="157" t="s">
        <v>123</v>
      </c>
      <c r="B48" s="158"/>
      <c r="C48" s="158"/>
      <c r="D48" s="158"/>
      <c r="E48" s="12"/>
      <c r="F48" s="2"/>
      <c r="G48" s="69">
        <f t="shared" si="0"/>
        <v>0</v>
      </c>
      <c r="H48" s="63"/>
      <c r="I48" s="145"/>
      <c r="J48" s="146"/>
      <c r="K48" s="146"/>
      <c r="L48" s="147"/>
    </row>
    <row r="49" spans="1:12" ht="12.75" hidden="1" customHeight="1" x14ac:dyDescent="0.35">
      <c r="A49" s="148" t="s">
        <v>66</v>
      </c>
      <c r="B49" s="149"/>
      <c r="C49" s="149"/>
      <c r="D49" s="149"/>
      <c r="E49" s="12"/>
      <c r="F49" s="2"/>
      <c r="G49" s="69">
        <f t="shared" si="0"/>
        <v>0</v>
      </c>
      <c r="H49" s="63"/>
      <c r="I49" s="145"/>
      <c r="J49" s="146"/>
      <c r="K49" s="146"/>
      <c r="L49" s="147"/>
    </row>
    <row r="50" spans="1:12" ht="12.75" hidden="1" customHeight="1" x14ac:dyDescent="0.25">
      <c r="A50" s="150" t="s">
        <v>132</v>
      </c>
      <c r="B50" s="151"/>
      <c r="C50" s="151"/>
      <c r="D50" s="152"/>
      <c r="E50" s="12"/>
      <c r="F50" s="2"/>
      <c r="G50" s="69"/>
      <c r="H50" s="63"/>
      <c r="I50" s="145"/>
      <c r="J50" s="155"/>
      <c r="K50" s="155"/>
      <c r="L50" s="156"/>
    </row>
    <row r="51" spans="1:12" ht="12.75" hidden="1" customHeight="1" x14ac:dyDescent="0.35">
      <c r="A51" s="148" t="s">
        <v>133</v>
      </c>
      <c r="B51" s="149"/>
      <c r="C51" s="149"/>
      <c r="D51" s="149"/>
      <c r="E51" s="12"/>
      <c r="F51" s="2"/>
      <c r="G51" s="69">
        <f t="shared" si="0"/>
        <v>0</v>
      </c>
      <c r="H51" s="63"/>
      <c r="I51" s="145"/>
      <c r="J51" s="146"/>
      <c r="K51" s="146"/>
      <c r="L51" s="147"/>
    </row>
    <row r="52" spans="1:12" ht="12.75" hidden="1" customHeight="1" x14ac:dyDescent="0.35">
      <c r="A52" s="148" t="s">
        <v>83</v>
      </c>
      <c r="B52" s="149"/>
      <c r="C52" s="149"/>
      <c r="D52" s="149"/>
      <c r="E52" s="12"/>
      <c r="F52" s="2"/>
      <c r="G52" s="69">
        <f t="shared" si="0"/>
        <v>0</v>
      </c>
      <c r="H52" s="63"/>
      <c r="I52" s="145"/>
      <c r="J52" s="146"/>
      <c r="K52" s="146"/>
      <c r="L52" s="147"/>
    </row>
    <row r="53" spans="1:12" ht="12.75" hidden="1" customHeight="1" x14ac:dyDescent="0.35">
      <c r="A53" s="148" t="s">
        <v>84</v>
      </c>
      <c r="B53" s="149"/>
      <c r="C53" s="149"/>
      <c r="D53" s="149"/>
      <c r="E53" s="12"/>
      <c r="F53" s="4"/>
      <c r="G53" s="69">
        <f t="shared" si="0"/>
        <v>0</v>
      </c>
      <c r="H53" s="63"/>
      <c r="I53" s="145"/>
      <c r="J53" s="146"/>
      <c r="K53" s="146"/>
      <c r="L53" s="147"/>
    </row>
    <row r="54" spans="1:12" ht="12.75" hidden="1" customHeight="1" x14ac:dyDescent="0.35">
      <c r="A54" s="148" t="s">
        <v>85</v>
      </c>
      <c r="B54" s="149"/>
      <c r="C54" s="149"/>
      <c r="D54" s="149"/>
      <c r="E54" s="12"/>
      <c r="F54" s="2"/>
      <c r="G54" s="69">
        <f t="shared" si="0"/>
        <v>0</v>
      </c>
      <c r="H54" s="63"/>
      <c r="I54" s="145"/>
      <c r="J54" s="146"/>
      <c r="K54" s="146"/>
      <c r="L54" s="147"/>
    </row>
    <row r="55" spans="1:12" ht="12.75" hidden="1" customHeight="1" x14ac:dyDescent="0.35">
      <c r="A55" s="148" t="s">
        <v>86</v>
      </c>
      <c r="B55" s="149"/>
      <c r="C55" s="149"/>
      <c r="D55" s="149"/>
      <c r="E55" s="12"/>
      <c r="F55" s="2"/>
      <c r="G55" s="69">
        <f t="shared" si="0"/>
        <v>0</v>
      </c>
      <c r="H55" s="63"/>
      <c r="I55" s="145"/>
      <c r="J55" s="146"/>
      <c r="K55" s="146"/>
      <c r="L55" s="147"/>
    </row>
    <row r="56" spans="1:12" ht="12.75" hidden="1" customHeight="1" x14ac:dyDescent="0.25">
      <c r="A56" s="150" t="s">
        <v>134</v>
      </c>
      <c r="B56" s="151"/>
      <c r="C56" s="151"/>
      <c r="D56" s="152"/>
      <c r="E56" s="12"/>
      <c r="F56" s="2"/>
      <c r="G56" s="69"/>
      <c r="H56" s="63"/>
      <c r="I56" s="153"/>
      <c r="J56" s="154"/>
      <c r="K56" s="154"/>
      <c r="L56" s="154"/>
    </row>
    <row r="57" spans="1:12" ht="12.75" hidden="1" customHeight="1" x14ac:dyDescent="0.25">
      <c r="A57" s="148" t="s">
        <v>135</v>
      </c>
      <c r="B57" s="149"/>
      <c r="C57" s="149"/>
      <c r="D57" s="149"/>
      <c r="E57" s="12"/>
      <c r="F57" s="2"/>
      <c r="G57" s="69">
        <f t="shared" si="0"/>
        <v>0</v>
      </c>
      <c r="H57" s="63"/>
      <c r="I57" s="145"/>
      <c r="J57" s="155"/>
      <c r="K57" s="155"/>
      <c r="L57" s="156"/>
    </row>
    <row r="58" spans="1:12" ht="12.75" hidden="1" customHeight="1" x14ac:dyDescent="0.35">
      <c r="A58" s="148" t="s">
        <v>88</v>
      </c>
      <c r="B58" s="149"/>
      <c r="C58" s="149"/>
      <c r="D58" s="149"/>
      <c r="E58" s="12"/>
      <c r="F58" s="2"/>
      <c r="G58" s="69">
        <f t="shared" si="0"/>
        <v>0</v>
      </c>
      <c r="H58" s="63"/>
      <c r="I58" s="145"/>
      <c r="J58" s="146"/>
      <c r="K58" s="146"/>
      <c r="L58" s="147"/>
    </row>
    <row r="59" spans="1:12" ht="12.75" hidden="1" customHeight="1" x14ac:dyDescent="0.35">
      <c r="A59" s="148" t="s">
        <v>89</v>
      </c>
      <c r="B59" s="149"/>
      <c r="C59" s="149"/>
      <c r="D59" s="149"/>
      <c r="E59" s="12"/>
      <c r="F59" s="2"/>
      <c r="G59" s="69">
        <f t="shared" si="0"/>
        <v>0</v>
      </c>
      <c r="H59" s="63"/>
      <c r="I59" s="145"/>
      <c r="J59" s="146"/>
      <c r="K59" s="146"/>
      <c r="L59" s="147"/>
    </row>
    <row r="60" spans="1:12" ht="12.75" hidden="1" customHeight="1" x14ac:dyDescent="0.35">
      <c r="A60" s="148" t="s">
        <v>90</v>
      </c>
      <c r="B60" s="149"/>
      <c r="C60" s="149"/>
      <c r="D60" s="149"/>
      <c r="E60" s="12"/>
      <c r="F60" s="2"/>
      <c r="G60" s="69">
        <f t="shared" si="0"/>
        <v>0</v>
      </c>
      <c r="H60" s="63"/>
      <c r="I60" s="145"/>
      <c r="J60" s="146"/>
      <c r="K60" s="146"/>
      <c r="L60" s="147"/>
    </row>
    <row r="61" spans="1:12" ht="12.75" hidden="1" customHeight="1" x14ac:dyDescent="0.35">
      <c r="A61" s="148" t="s">
        <v>91</v>
      </c>
      <c r="B61" s="149"/>
      <c r="C61" s="149"/>
      <c r="D61" s="149"/>
      <c r="E61" s="12"/>
      <c r="F61" s="2"/>
      <c r="G61" s="69">
        <f t="shared" si="0"/>
        <v>0</v>
      </c>
      <c r="H61" s="63"/>
      <c r="I61" s="145"/>
      <c r="J61" s="146"/>
      <c r="K61" s="146"/>
      <c r="L61" s="147"/>
    </row>
    <row r="62" spans="1:12" ht="12.75" customHeight="1" x14ac:dyDescent="0.35">
      <c r="A62" s="148" t="s">
        <v>105</v>
      </c>
      <c r="B62" s="149"/>
      <c r="C62" s="149"/>
      <c r="D62" s="149"/>
      <c r="E62" s="12">
        <v>42.5</v>
      </c>
      <c r="F62" s="2">
        <v>42</v>
      </c>
      <c r="G62" s="69">
        <f t="shared" si="0"/>
        <v>-0.5</v>
      </c>
      <c r="H62" s="63">
        <v>42.5</v>
      </c>
      <c r="I62" s="145"/>
      <c r="J62" s="146"/>
      <c r="K62" s="146"/>
      <c r="L62" s="147"/>
    </row>
    <row r="63" spans="1:12" ht="12.75" customHeight="1" x14ac:dyDescent="0.35">
      <c r="A63" s="148" t="s">
        <v>106</v>
      </c>
      <c r="B63" s="149"/>
      <c r="C63" s="149"/>
      <c r="D63" s="149"/>
      <c r="E63" s="12">
        <v>53.5</v>
      </c>
      <c r="F63" s="2">
        <v>52.5</v>
      </c>
      <c r="G63" s="69">
        <f t="shared" si="0"/>
        <v>-1</v>
      </c>
      <c r="H63" s="63">
        <v>53.5</v>
      </c>
      <c r="I63" s="145"/>
      <c r="J63" s="146"/>
      <c r="K63" s="146"/>
      <c r="L63" s="147"/>
    </row>
    <row r="64" spans="1:12" ht="12.75" customHeight="1" x14ac:dyDescent="0.35">
      <c r="A64" s="148" t="s">
        <v>107</v>
      </c>
      <c r="B64" s="149"/>
      <c r="C64" s="149"/>
      <c r="D64" s="149"/>
      <c r="E64" s="12">
        <v>26</v>
      </c>
      <c r="F64" s="2">
        <v>26</v>
      </c>
      <c r="G64" s="69">
        <f t="shared" si="0"/>
        <v>0</v>
      </c>
      <c r="H64" s="63">
        <v>26</v>
      </c>
      <c r="I64" s="145"/>
      <c r="J64" s="146"/>
      <c r="K64" s="146"/>
      <c r="L64" s="147"/>
    </row>
    <row r="65" spans="1:12" ht="12.75" customHeight="1" x14ac:dyDescent="0.35">
      <c r="A65" s="148" t="s">
        <v>108</v>
      </c>
      <c r="B65" s="149"/>
      <c r="C65" s="149"/>
      <c r="D65" s="149"/>
      <c r="E65" s="12">
        <v>4</v>
      </c>
      <c r="F65" s="2">
        <v>4</v>
      </c>
      <c r="G65" s="69">
        <f>F65+(-E65)</f>
        <v>0</v>
      </c>
      <c r="H65" s="63">
        <v>4</v>
      </c>
      <c r="I65" s="145"/>
      <c r="J65" s="146"/>
      <c r="K65" s="146"/>
      <c r="L65" s="147"/>
    </row>
    <row r="66" spans="1:12" ht="12.75" customHeight="1" x14ac:dyDescent="0.35">
      <c r="A66" s="148" t="s">
        <v>241</v>
      </c>
      <c r="B66" s="149"/>
      <c r="C66" s="149"/>
      <c r="D66" s="149"/>
      <c r="E66" s="12"/>
      <c r="F66" s="2">
        <v>26</v>
      </c>
      <c r="G66" s="69">
        <f t="shared" ref="G66:G67" si="1">F66+(-E66)</f>
        <v>26</v>
      </c>
      <c r="H66" s="88">
        <v>30</v>
      </c>
      <c r="I66" s="145" t="s">
        <v>240</v>
      </c>
      <c r="J66" s="146"/>
      <c r="K66" s="146"/>
      <c r="L66" s="147"/>
    </row>
    <row r="67" spans="1:12" ht="12.65" customHeight="1" x14ac:dyDescent="0.35">
      <c r="A67" s="143" t="s">
        <v>92</v>
      </c>
      <c r="B67" s="144"/>
      <c r="C67" s="144"/>
      <c r="D67" s="144"/>
      <c r="E67" s="12">
        <v>33</v>
      </c>
      <c r="F67" s="2">
        <v>34</v>
      </c>
      <c r="G67" s="69">
        <f t="shared" si="1"/>
        <v>1</v>
      </c>
      <c r="H67" s="63">
        <v>33</v>
      </c>
      <c r="I67" s="145"/>
      <c r="J67" s="146"/>
      <c r="K67" s="146"/>
      <c r="L67" s="147"/>
    </row>
  </sheetData>
  <mergeCells count="134">
    <mergeCell ref="A67:D67"/>
    <mergeCell ref="I67:L67"/>
    <mergeCell ref="A64:D64"/>
    <mergeCell ref="I64:L64"/>
    <mergeCell ref="A65:D65"/>
    <mergeCell ref="I65:L65"/>
    <mergeCell ref="A66:D66"/>
    <mergeCell ref="I66:L66"/>
    <mergeCell ref="A61:D61"/>
    <mergeCell ref="I61:L61"/>
    <mergeCell ref="A62:D62"/>
    <mergeCell ref="I62:L62"/>
    <mergeCell ref="A63:D63"/>
    <mergeCell ref="I63:L63"/>
    <mergeCell ref="A58:D58"/>
    <mergeCell ref="I58:L58"/>
    <mergeCell ref="A59:D59"/>
    <mergeCell ref="I59:L59"/>
    <mergeCell ref="A60:D60"/>
    <mergeCell ref="I60:L60"/>
    <mergeCell ref="A55:D55"/>
    <mergeCell ref="I55:L55"/>
    <mergeCell ref="A56:D56"/>
    <mergeCell ref="I56:L56"/>
    <mergeCell ref="A57:D57"/>
    <mergeCell ref="I57:L57"/>
    <mergeCell ref="A52:D52"/>
    <mergeCell ref="I52:L52"/>
    <mergeCell ref="A53:D53"/>
    <mergeCell ref="I53:L53"/>
    <mergeCell ref="A54:D54"/>
    <mergeCell ref="I54:L54"/>
    <mergeCell ref="A49:D49"/>
    <mergeCell ref="I49:L49"/>
    <mergeCell ref="A50:D50"/>
    <mergeCell ref="I50:L50"/>
    <mergeCell ref="A51:D51"/>
    <mergeCell ref="I51:L51"/>
    <mergeCell ref="A46:D46"/>
    <mergeCell ref="I46:L46"/>
    <mergeCell ref="A47:D47"/>
    <mergeCell ref="I47:L47"/>
    <mergeCell ref="A48:D48"/>
    <mergeCell ref="I48:L48"/>
    <mergeCell ref="A43:D43"/>
    <mergeCell ref="I43:L43"/>
    <mergeCell ref="A44:D44"/>
    <mergeCell ref="I44:L44"/>
    <mergeCell ref="A45:D45"/>
    <mergeCell ref="I45:L45"/>
    <mergeCell ref="A40:D40"/>
    <mergeCell ref="I40:L40"/>
    <mergeCell ref="A41:D41"/>
    <mergeCell ref="I41:L41"/>
    <mergeCell ref="A42:D42"/>
    <mergeCell ref="I42:L42"/>
    <mergeCell ref="A37:D37"/>
    <mergeCell ref="I37:L37"/>
    <mergeCell ref="A38:D38"/>
    <mergeCell ref="I38:L38"/>
    <mergeCell ref="A39:D39"/>
    <mergeCell ref="I39:L39"/>
    <mergeCell ref="A34:D34"/>
    <mergeCell ref="I34:L34"/>
    <mergeCell ref="A35:D35"/>
    <mergeCell ref="I35:L35"/>
    <mergeCell ref="A36:D36"/>
    <mergeCell ref="I36:L36"/>
    <mergeCell ref="A31:D31"/>
    <mergeCell ref="I31:L31"/>
    <mergeCell ref="A32:D32"/>
    <mergeCell ref="I32:L32"/>
    <mergeCell ref="A33:D33"/>
    <mergeCell ref="I33:L33"/>
    <mergeCell ref="A28:D28"/>
    <mergeCell ref="I28:L28"/>
    <mergeCell ref="A29:D29"/>
    <mergeCell ref="I29:L29"/>
    <mergeCell ref="A30:D30"/>
    <mergeCell ref="I30:L30"/>
    <mergeCell ref="A24:D24"/>
    <mergeCell ref="I24:L24"/>
    <mergeCell ref="A25:D25"/>
    <mergeCell ref="I25:L25"/>
    <mergeCell ref="A26:D26"/>
    <mergeCell ref="A27:D27"/>
    <mergeCell ref="A21:D21"/>
    <mergeCell ref="I21:L21"/>
    <mergeCell ref="A22:D22"/>
    <mergeCell ref="I22:L22"/>
    <mergeCell ref="A23:D23"/>
    <mergeCell ref="I23:L23"/>
    <mergeCell ref="A18:D18"/>
    <mergeCell ref="I18:L18"/>
    <mergeCell ref="A19:D19"/>
    <mergeCell ref="I19:L19"/>
    <mergeCell ref="A20:D20"/>
    <mergeCell ref="I20:L20"/>
    <mergeCell ref="A15:D15"/>
    <mergeCell ref="I15:L15"/>
    <mergeCell ref="A16:D16"/>
    <mergeCell ref="I16:L16"/>
    <mergeCell ref="A17:D17"/>
    <mergeCell ref="I17:L17"/>
    <mergeCell ref="A12:D12"/>
    <mergeCell ref="I12:L12"/>
    <mergeCell ref="A13:D13"/>
    <mergeCell ref="I13:L13"/>
    <mergeCell ref="A14:D14"/>
    <mergeCell ref="I14:L14"/>
    <mergeCell ref="A9:D9"/>
    <mergeCell ref="I9:L9"/>
    <mergeCell ref="A10:D10"/>
    <mergeCell ref="I10:L10"/>
    <mergeCell ref="A11:D11"/>
    <mergeCell ref="I11:L11"/>
    <mergeCell ref="A6:D6"/>
    <mergeCell ref="I6:L6"/>
    <mergeCell ref="A7:D7"/>
    <mergeCell ref="I7:L7"/>
    <mergeCell ref="A8:D8"/>
    <mergeCell ref="I8:L8"/>
    <mergeCell ref="B3:D3"/>
    <mergeCell ref="F3:H3"/>
    <mergeCell ref="J3:L3"/>
    <mergeCell ref="A4:L4"/>
    <mergeCell ref="A5:D5"/>
    <mergeCell ref="I5:L5"/>
    <mergeCell ref="B1:D1"/>
    <mergeCell ref="F1:H1"/>
    <mergeCell ref="J1:L1"/>
    <mergeCell ref="B2:D2"/>
    <mergeCell ref="F2:H2"/>
    <mergeCell ref="J2:L2"/>
  </mergeCells>
  <conditionalFormatting sqref="K3:L3">
    <cfRule type="containsText" dxfId="7" priority="1" operator="containsText" text=" ">
      <formula>NOT(ISERROR(SEARCH(" ",K3)))</formula>
    </cfRule>
  </conditionalFormatting>
  <printOptions horizontalCentered="1" gridLines="1"/>
  <pageMargins left="0.23622047244094491" right="0.23622047244094491" top="0.74803149606299213" bottom="0" header="0.31496062992125984" footer="0"/>
  <pageSetup paperSize="9" scale="90" orientation="portrait" verticalDpi="300" r:id="rId1"/>
  <headerFooter>
    <oddHeader>&amp;CREISS</oddHeader>
  </headerFooter>
  <customProperties>
    <customPr name="layoutContexts"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Q142"/>
  <sheetViews>
    <sheetView showZeros="0" view="pageBreakPreview" topLeftCell="A53" zoomScaleNormal="115" zoomScaleSheetLayoutView="100" workbookViewId="0">
      <selection activeCell="A100" sqref="A100:L100"/>
    </sheetView>
  </sheetViews>
  <sheetFormatPr defaultColWidth="6" defaultRowHeight="12.75" customHeight="1" x14ac:dyDescent="0.25"/>
  <cols>
    <col min="1" max="1" width="13.453125" style="1" customWidth="1"/>
    <col min="2" max="3" width="7.54296875" style="1" customWidth="1"/>
    <col min="4" max="4" width="6.453125" style="1" customWidth="1"/>
    <col min="5" max="5" width="12" style="1" customWidth="1"/>
    <col min="6" max="8" width="7.453125" style="1" customWidth="1"/>
    <col min="9" max="9" width="14.54296875" style="1" customWidth="1"/>
    <col min="10" max="10" width="8.453125" style="1" customWidth="1"/>
    <col min="11" max="11" width="7.54296875" style="1" customWidth="1"/>
    <col min="12" max="12" width="5" style="1" customWidth="1"/>
    <col min="13" max="13" width="8.453125" style="1" customWidth="1"/>
    <col min="14" max="14" width="6.54296875" style="1" customWidth="1"/>
    <col min="15" max="16384" width="6" style="1"/>
  </cols>
  <sheetData>
    <row r="1" spans="1:17" ht="12.75" customHeight="1" x14ac:dyDescent="0.35">
      <c r="A1" s="50" t="s">
        <v>46</v>
      </c>
      <c r="B1" s="113" t="str">
        <f>'Design Front Sheet '!B3:D3</f>
        <v>SS25</v>
      </c>
      <c r="C1" s="113"/>
      <c r="D1" s="119"/>
      <c r="E1" s="50" t="s">
        <v>18</v>
      </c>
      <c r="F1" s="113" t="str">
        <f>'Design Front Sheet '!F3:H3</f>
        <v>NOVATEKS</v>
      </c>
      <c r="G1" s="114"/>
      <c r="H1" s="115"/>
      <c r="I1" s="50" t="s">
        <v>17</v>
      </c>
      <c r="J1" s="122" t="str">
        <f>'Design Front Sheet '!J3</f>
        <v>TAHSIN</v>
      </c>
      <c r="K1" s="122"/>
      <c r="L1" s="123"/>
    </row>
    <row r="2" spans="1:17" ht="12.75" customHeight="1" x14ac:dyDescent="0.35">
      <c r="A2" s="51" t="s">
        <v>44</v>
      </c>
      <c r="B2" s="113" t="str">
        <f>'Design Front Sheet '!B4:D4</f>
        <v>ZAK</v>
      </c>
      <c r="C2" s="113"/>
      <c r="D2" s="119"/>
      <c r="E2" s="51" t="s">
        <v>15</v>
      </c>
      <c r="F2" s="113" t="str">
        <f>'Design Front Sheet '!F4:H4</f>
        <v>TURKEY</v>
      </c>
      <c r="G2" s="114"/>
      <c r="H2" s="115"/>
      <c r="I2" s="51" t="s">
        <v>47</v>
      </c>
      <c r="J2" s="122" t="s">
        <v>216</v>
      </c>
      <c r="K2" s="122"/>
      <c r="L2" s="123"/>
    </row>
    <row r="3" spans="1:17" ht="12.75" customHeight="1" x14ac:dyDescent="0.35">
      <c r="A3" s="52" t="s">
        <v>45</v>
      </c>
      <c r="B3" s="113" t="str">
        <f>'Design Front Sheet '!B5:D5</f>
        <v>OVERSIZED HOODY</v>
      </c>
      <c r="C3" s="113"/>
      <c r="D3" s="119"/>
      <c r="E3" s="52" t="s">
        <v>16</v>
      </c>
      <c r="F3" s="113" t="str">
        <f>'Design Front Sheet '!F5:H5</f>
        <v>TBC</v>
      </c>
      <c r="G3" s="114"/>
      <c r="H3" s="115"/>
      <c r="I3" s="52" t="s">
        <v>48</v>
      </c>
      <c r="J3" s="209" t="s">
        <v>224</v>
      </c>
      <c r="K3" s="172"/>
      <c r="L3" s="173"/>
    </row>
    <row r="4" spans="1:17" ht="12.75" customHeight="1" x14ac:dyDescent="0.25">
      <c r="A4" s="219" t="s">
        <v>151</v>
      </c>
      <c r="B4" s="220"/>
      <c r="C4" s="220"/>
      <c r="D4" s="220"/>
      <c r="E4" s="220"/>
      <c r="F4" s="220"/>
      <c r="G4" s="220"/>
      <c r="H4" s="220"/>
      <c r="I4" s="220"/>
      <c r="J4" s="220"/>
      <c r="K4" s="220"/>
      <c r="L4" s="221"/>
    </row>
    <row r="5" spans="1:17" ht="12.75" customHeight="1" x14ac:dyDescent="0.25">
      <c r="A5" s="200" t="s">
        <v>12</v>
      </c>
      <c r="B5" s="201"/>
      <c r="C5" s="202" t="s">
        <v>225</v>
      </c>
      <c r="D5" s="202"/>
      <c r="E5" s="202"/>
      <c r="F5" s="202"/>
      <c r="G5" s="202"/>
      <c r="H5" s="202"/>
      <c r="I5" s="202"/>
      <c r="J5" s="202"/>
      <c r="K5" s="202"/>
      <c r="L5" s="203"/>
    </row>
    <row r="6" spans="1:17" ht="12.75" customHeight="1" x14ac:dyDescent="0.25">
      <c r="A6" s="200" t="s">
        <v>13</v>
      </c>
      <c r="B6" s="201"/>
      <c r="C6" s="222" t="s">
        <v>96</v>
      </c>
      <c r="D6" s="222"/>
      <c r="E6" s="222"/>
      <c r="F6" s="222"/>
      <c r="G6" s="222"/>
      <c r="H6" s="222"/>
      <c r="I6" s="222"/>
      <c r="J6" s="222"/>
      <c r="K6" s="222"/>
      <c r="L6" s="223"/>
    </row>
    <row r="7" spans="1:17" ht="14.25" customHeight="1" x14ac:dyDescent="0.3">
      <c r="A7" s="198"/>
      <c r="B7" s="199"/>
      <c r="C7" s="199"/>
      <c r="D7" s="199"/>
      <c r="E7" s="199"/>
      <c r="F7" s="199"/>
      <c r="G7" s="199"/>
      <c r="H7" s="199"/>
      <c r="I7" s="199"/>
      <c r="J7" s="199"/>
      <c r="K7" s="199"/>
      <c r="L7" s="199"/>
    </row>
    <row r="8" spans="1:17" ht="16.5" customHeight="1" x14ac:dyDescent="0.3">
      <c r="A8" s="198"/>
      <c r="B8" s="199"/>
      <c r="C8" s="199"/>
      <c r="D8" s="199"/>
      <c r="E8" s="199"/>
      <c r="F8" s="199"/>
      <c r="G8" s="199"/>
      <c r="H8" s="199"/>
      <c r="I8" s="199"/>
      <c r="J8" s="199"/>
      <c r="K8" s="199"/>
      <c r="L8" s="199"/>
    </row>
    <row r="9" spans="1:17" ht="12.75" customHeight="1" x14ac:dyDescent="0.3">
      <c r="A9" s="198"/>
      <c r="B9" s="199"/>
      <c r="C9" s="199"/>
      <c r="D9" s="199"/>
      <c r="E9" s="199"/>
      <c r="F9" s="199"/>
      <c r="G9" s="199"/>
      <c r="H9" s="199"/>
      <c r="I9" s="199"/>
      <c r="J9" s="199"/>
      <c r="K9" s="199"/>
      <c r="L9" s="199"/>
    </row>
    <row r="10" spans="1:17" ht="12.75" customHeight="1" x14ac:dyDescent="0.3">
      <c r="A10" s="198"/>
      <c r="B10" s="199"/>
      <c r="C10" s="199"/>
      <c r="D10" s="199"/>
      <c r="E10" s="199"/>
      <c r="F10" s="199"/>
      <c r="G10" s="199"/>
      <c r="H10" s="199"/>
      <c r="I10" s="199"/>
      <c r="J10" s="199"/>
      <c r="K10" s="199"/>
      <c r="L10" s="199"/>
    </row>
    <row r="11" spans="1:17" ht="12.75" customHeight="1" x14ac:dyDescent="0.3">
      <c r="A11" s="198"/>
      <c r="B11" s="199"/>
      <c r="C11" s="199"/>
      <c r="D11" s="199"/>
      <c r="E11" s="199"/>
      <c r="F11" s="199"/>
      <c r="G11" s="199"/>
      <c r="H11" s="199"/>
      <c r="I11" s="199"/>
      <c r="J11" s="199"/>
      <c r="K11" s="199"/>
      <c r="L11" s="199"/>
      <c r="Q11" s="5"/>
    </row>
    <row r="12" spans="1:17" ht="12.75" customHeight="1" x14ac:dyDescent="0.3">
      <c r="A12" s="198"/>
      <c r="B12" s="199"/>
      <c r="C12" s="199"/>
      <c r="D12" s="199"/>
      <c r="E12" s="199"/>
      <c r="F12" s="199"/>
      <c r="G12" s="199"/>
      <c r="H12" s="199"/>
      <c r="I12" s="199"/>
      <c r="J12" s="199"/>
      <c r="K12" s="199"/>
      <c r="L12" s="199"/>
    </row>
    <row r="13" spans="1:17" ht="14.25" customHeight="1" x14ac:dyDescent="0.3">
      <c r="A13" s="198"/>
      <c r="B13" s="199"/>
      <c r="C13" s="199"/>
      <c r="D13" s="199"/>
      <c r="E13" s="199"/>
      <c r="F13" s="199"/>
      <c r="G13" s="199"/>
      <c r="H13" s="199"/>
      <c r="I13" s="199"/>
      <c r="J13" s="199"/>
      <c r="K13" s="199"/>
      <c r="L13" s="199"/>
    </row>
    <row r="14" spans="1:17" ht="15.75" customHeight="1" x14ac:dyDescent="0.3">
      <c r="A14" s="198"/>
      <c r="B14" s="199"/>
      <c r="C14" s="199"/>
      <c r="D14" s="199"/>
      <c r="E14" s="199"/>
      <c r="F14" s="199"/>
      <c r="G14" s="199"/>
      <c r="H14" s="199"/>
      <c r="I14" s="199"/>
      <c r="J14" s="199"/>
      <c r="K14" s="199"/>
      <c r="L14" s="199"/>
    </row>
    <row r="15" spans="1:17" ht="12.75" customHeight="1" x14ac:dyDescent="0.3">
      <c r="A15" s="198"/>
      <c r="B15" s="199"/>
      <c r="C15" s="199"/>
      <c r="D15" s="199"/>
      <c r="E15" s="199"/>
      <c r="F15" s="199"/>
      <c r="G15" s="199"/>
      <c r="H15" s="199"/>
      <c r="I15" s="199"/>
      <c r="J15" s="199"/>
      <c r="K15" s="199"/>
      <c r="L15" s="199"/>
    </row>
    <row r="16" spans="1:17" ht="12.75" customHeight="1" x14ac:dyDescent="0.3">
      <c r="A16" s="198"/>
      <c r="B16" s="199"/>
      <c r="C16" s="199"/>
      <c r="D16" s="199"/>
      <c r="E16" s="199"/>
      <c r="F16" s="199"/>
      <c r="G16" s="199"/>
      <c r="H16" s="199"/>
      <c r="I16" s="199"/>
      <c r="J16" s="199"/>
      <c r="K16" s="199"/>
      <c r="L16" s="199"/>
    </row>
    <row r="17" spans="1:12" ht="12.75" customHeight="1" x14ac:dyDescent="0.3">
      <c r="A17" s="198"/>
      <c r="B17" s="199"/>
      <c r="C17" s="199"/>
      <c r="D17" s="199"/>
      <c r="E17" s="199"/>
      <c r="F17" s="199"/>
      <c r="G17" s="199"/>
      <c r="H17" s="199"/>
      <c r="I17" s="199"/>
      <c r="J17" s="199"/>
      <c r="K17" s="199"/>
      <c r="L17" s="199"/>
    </row>
    <row r="18" spans="1:12" ht="12.75" customHeight="1" x14ac:dyDescent="0.3">
      <c r="A18" s="198"/>
      <c r="B18" s="199"/>
      <c r="C18" s="199"/>
      <c r="D18" s="199"/>
      <c r="E18" s="199"/>
      <c r="F18" s="199"/>
      <c r="G18" s="199"/>
      <c r="H18" s="199"/>
      <c r="I18" s="199"/>
      <c r="J18" s="199"/>
      <c r="K18" s="199"/>
      <c r="L18" s="199"/>
    </row>
    <row r="19" spans="1:12" ht="12.75" customHeight="1" x14ac:dyDescent="0.3">
      <c r="A19" s="198"/>
      <c r="B19" s="199"/>
      <c r="C19" s="199"/>
      <c r="D19" s="199"/>
      <c r="E19" s="199"/>
      <c r="F19" s="199"/>
      <c r="G19" s="199"/>
      <c r="H19" s="199"/>
      <c r="I19" s="199"/>
      <c r="J19" s="199"/>
      <c r="K19" s="199"/>
      <c r="L19" s="199"/>
    </row>
    <row r="20" spans="1:12" ht="12.75" customHeight="1" x14ac:dyDescent="0.3">
      <c r="A20" s="198"/>
      <c r="B20" s="199"/>
      <c r="C20" s="199"/>
      <c r="D20" s="199"/>
      <c r="E20" s="199"/>
      <c r="F20" s="199"/>
      <c r="G20" s="199"/>
      <c r="H20" s="199"/>
      <c r="I20" s="199"/>
      <c r="J20" s="199"/>
      <c r="K20" s="199"/>
      <c r="L20" s="199"/>
    </row>
    <row r="21" spans="1:12" ht="12.75" customHeight="1" x14ac:dyDescent="0.3">
      <c r="A21" s="198"/>
      <c r="B21" s="199"/>
      <c r="C21" s="199"/>
      <c r="D21" s="199"/>
      <c r="E21" s="199"/>
      <c r="F21" s="199"/>
      <c r="G21" s="199"/>
      <c r="H21" s="199"/>
      <c r="I21" s="199"/>
      <c r="J21" s="199"/>
      <c r="K21" s="199"/>
      <c r="L21" s="199"/>
    </row>
    <row r="22" spans="1:12" ht="12.75" customHeight="1" x14ac:dyDescent="0.3">
      <c r="A22" s="198"/>
      <c r="B22" s="199"/>
      <c r="C22" s="199"/>
      <c r="D22" s="199"/>
      <c r="E22" s="199"/>
      <c r="F22" s="199"/>
      <c r="G22" s="199"/>
      <c r="H22" s="199"/>
      <c r="I22" s="199"/>
      <c r="J22" s="199"/>
      <c r="K22" s="199"/>
      <c r="L22" s="199"/>
    </row>
    <row r="23" spans="1:12" ht="12.75" customHeight="1" x14ac:dyDescent="0.3">
      <c r="A23" s="198"/>
      <c r="B23" s="199"/>
      <c r="C23" s="199"/>
      <c r="D23" s="199"/>
      <c r="E23" s="199"/>
      <c r="F23" s="199"/>
      <c r="G23" s="199"/>
      <c r="H23" s="199"/>
      <c r="I23" s="199"/>
      <c r="J23" s="199"/>
      <c r="K23" s="199"/>
      <c r="L23" s="199"/>
    </row>
    <row r="24" spans="1:12" ht="12.75" customHeight="1" x14ac:dyDescent="0.3">
      <c r="A24" s="198"/>
      <c r="B24" s="199"/>
      <c r="C24" s="199"/>
      <c r="D24" s="199"/>
      <c r="E24" s="199"/>
      <c r="F24" s="199"/>
      <c r="G24" s="199"/>
      <c r="H24" s="199"/>
      <c r="I24" s="199"/>
      <c r="J24" s="199"/>
      <c r="K24" s="199"/>
      <c r="L24" s="199"/>
    </row>
    <row r="25" spans="1:12" ht="12.75" customHeight="1" x14ac:dyDescent="0.3">
      <c r="A25" s="198"/>
      <c r="B25" s="199"/>
      <c r="C25" s="199"/>
      <c r="D25" s="199"/>
      <c r="E25" s="199"/>
      <c r="F25" s="199"/>
      <c r="G25" s="199"/>
      <c r="H25" s="199"/>
      <c r="I25" s="199"/>
      <c r="J25" s="199"/>
      <c r="K25" s="199"/>
      <c r="L25" s="199"/>
    </row>
    <row r="26" spans="1:12" ht="12.75" customHeight="1" x14ac:dyDescent="0.3">
      <c r="A26" s="198"/>
      <c r="B26" s="199"/>
      <c r="C26" s="199"/>
      <c r="D26" s="199"/>
      <c r="E26" s="199"/>
      <c r="F26" s="199"/>
      <c r="G26" s="199"/>
      <c r="H26" s="199"/>
      <c r="I26" s="199"/>
      <c r="J26" s="199"/>
      <c r="K26" s="199"/>
      <c r="L26" s="199"/>
    </row>
    <row r="27" spans="1:12" ht="12.75" customHeight="1" x14ac:dyDescent="0.3">
      <c r="A27" s="198"/>
      <c r="B27" s="199"/>
      <c r="C27" s="199"/>
      <c r="D27" s="199"/>
      <c r="E27" s="199"/>
      <c r="F27" s="199"/>
      <c r="G27" s="199"/>
      <c r="H27" s="199"/>
      <c r="I27" s="199"/>
      <c r="J27" s="199"/>
      <c r="K27" s="199"/>
      <c r="L27" s="199"/>
    </row>
    <row r="28" spans="1:12" ht="12.75" customHeight="1" x14ac:dyDescent="0.3">
      <c r="A28" s="198"/>
      <c r="B28" s="199"/>
      <c r="C28" s="199"/>
      <c r="D28" s="199"/>
      <c r="E28" s="199"/>
      <c r="F28" s="199"/>
      <c r="G28" s="199"/>
      <c r="H28" s="199"/>
      <c r="I28" s="199"/>
      <c r="J28" s="199"/>
      <c r="K28" s="199"/>
      <c r="L28" s="199"/>
    </row>
    <row r="29" spans="1:12" ht="12.75" customHeight="1" x14ac:dyDescent="0.3">
      <c r="A29" s="198"/>
      <c r="B29" s="199"/>
      <c r="C29" s="199"/>
      <c r="D29" s="199"/>
      <c r="E29" s="199"/>
      <c r="F29" s="199"/>
      <c r="G29" s="199"/>
      <c r="H29" s="199"/>
      <c r="I29" s="199"/>
      <c r="J29" s="199"/>
      <c r="K29" s="199"/>
      <c r="L29" s="199"/>
    </row>
    <row r="30" spans="1:12" ht="12.75" customHeight="1" x14ac:dyDescent="0.3">
      <c r="A30" s="198"/>
      <c r="B30" s="199"/>
      <c r="C30" s="199"/>
      <c r="D30" s="199"/>
      <c r="E30" s="199"/>
      <c r="F30" s="199"/>
      <c r="G30" s="199"/>
      <c r="H30" s="199"/>
      <c r="I30" s="199"/>
      <c r="J30" s="199"/>
      <c r="K30" s="199"/>
      <c r="L30" s="199"/>
    </row>
    <row r="31" spans="1:12" ht="12.75" customHeight="1" x14ac:dyDescent="0.3">
      <c r="A31" s="198"/>
      <c r="B31" s="199"/>
      <c r="C31" s="199"/>
      <c r="D31" s="199"/>
      <c r="E31" s="199"/>
      <c r="F31" s="199"/>
      <c r="G31" s="199"/>
      <c r="H31" s="199"/>
      <c r="I31" s="199"/>
      <c r="J31" s="199"/>
      <c r="K31" s="199"/>
      <c r="L31" s="199"/>
    </row>
    <row r="32" spans="1:12" ht="12.75" customHeight="1" x14ac:dyDescent="0.3">
      <c r="A32" s="198"/>
      <c r="B32" s="199"/>
      <c r="C32" s="199"/>
      <c r="D32" s="199"/>
      <c r="E32" s="199"/>
      <c r="F32" s="199"/>
      <c r="G32" s="199"/>
      <c r="H32" s="199"/>
      <c r="I32" s="199"/>
      <c r="J32" s="199"/>
      <c r="K32" s="199"/>
      <c r="L32" s="199"/>
    </row>
    <row r="33" spans="1:12" ht="12.75" customHeight="1" x14ac:dyDescent="0.3">
      <c r="A33" s="198"/>
      <c r="B33" s="199"/>
      <c r="C33" s="199"/>
      <c r="D33" s="199"/>
      <c r="E33" s="199"/>
      <c r="F33" s="199"/>
      <c r="G33" s="199"/>
      <c r="H33" s="199"/>
      <c r="I33" s="199"/>
      <c r="J33" s="199"/>
      <c r="K33" s="199"/>
      <c r="L33" s="199"/>
    </row>
    <row r="34" spans="1:12" ht="12.75" customHeight="1" x14ac:dyDescent="0.3">
      <c r="A34" s="198"/>
      <c r="B34" s="199"/>
      <c r="C34" s="199"/>
      <c r="D34" s="199"/>
      <c r="E34" s="199"/>
      <c r="F34" s="199"/>
      <c r="G34" s="199"/>
      <c r="H34" s="199"/>
      <c r="I34" s="199"/>
      <c r="J34" s="199"/>
      <c r="K34" s="199"/>
      <c r="L34" s="199"/>
    </row>
    <row r="35" spans="1:12" ht="12.75" customHeight="1" x14ac:dyDescent="0.3">
      <c r="A35" s="198"/>
      <c r="B35" s="199"/>
      <c r="C35" s="199"/>
      <c r="D35" s="199"/>
      <c r="E35" s="199"/>
      <c r="F35" s="199"/>
      <c r="G35" s="199"/>
      <c r="H35" s="199"/>
      <c r="I35" s="199"/>
      <c r="J35" s="199"/>
      <c r="K35" s="199"/>
      <c r="L35" s="199"/>
    </row>
    <row r="36" spans="1:12" ht="12.75" customHeight="1" x14ac:dyDescent="0.3">
      <c r="A36" s="198"/>
      <c r="B36" s="199"/>
      <c r="C36" s="199"/>
      <c r="D36" s="199"/>
      <c r="E36" s="199"/>
      <c r="F36" s="199"/>
      <c r="G36" s="199"/>
      <c r="H36" s="199"/>
      <c r="I36" s="199"/>
      <c r="J36" s="199"/>
      <c r="K36" s="199"/>
      <c r="L36" s="199"/>
    </row>
    <row r="37" spans="1:12" ht="12.75" customHeight="1" x14ac:dyDescent="0.3">
      <c r="A37" s="198"/>
      <c r="B37" s="199"/>
      <c r="C37" s="199"/>
      <c r="D37" s="199"/>
      <c r="E37" s="199"/>
      <c r="F37" s="199"/>
      <c r="G37" s="199"/>
      <c r="H37" s="199"/>
      <c r="I37" s="199"/>
      <c r="J37" s="199"/>
      <c r="K37" s="199"/>
      <c r="L37" s="199"/>
    </row>
    <row r="38" spans="1:12" ht="12.75" customHeight="1" x14ac:dyDescent="0.3">
      <c r="A38" s="198"/>
      <c r="B38" s="199"/>
      <c r="C38" s="199"/>
      <c r="D38" s="199"/>
      <c r="E38" s="199"/>
      <c r="F38" s="199"/>
      <c r="G38" s="199"/>
      <c r="H38" s="199"/>
      <c r="I38" s="199"/>
      <c r="J38" s="199"/>
      <c r="K38" s="199"/>
      <c r="L38" s="199"/>
    </row>
    <row r="39" spans="1:12" ht="12.75" customHeight="1" x14ac:dyDescent="0.3">
      <c r="A39" s="198"/>
      <c r="B39" s="199"/>
      <c r="C39" s="199"/>
      <c r="D39" s="199"/>
      <c r="E39" s="199"/>
      <c r="F39" s="199"/>
      <c r="G39" s="199"/>
      <c r="H39" s="199"/>
      <c r="I39" s="199"/>
      <c r="J39" s="199"/>
      <c r="K39" s="199"/>
      <c r="L39" s="199"/>
    </row>
    <row r="40" spans="1:12" ht="12.75" customHeight="1" x14ac:dyDescent="0.3">
      <c r="A40" s="198"/>
      <c r="B40" s="199"/>
      <c r="C40" s="199"/>
      <c r="D40" s="199"/>
      <c r="E40" s="199"/>
      <c r="F40" s="199"/>
      <c r="G40" s="199"/>
      <c r="H40" s="199"/>
      <c r="I40" s="199"/>
      <c r="J40" s="199"/>
      <c r="K40" s="199"/>
      <c r="L40" s="199"/>
    </row>
    <row r="41" spans="1:12" ht="12.75" customHeight="1" x14ac:dyDescent="0.3">
      <c r="A41" s="198"/>
      <c r="B41" s="199"/>
      <c r="C41" s="199"/>
      <c r="D41" s="199"/>
      <c r="E41" s="199"/>
      <c r="F41" s="199"/>
      <c r="G41" s="199"/>
      <c r="H41" s="199"/>
      <c r="I41" s="199"/>
      <c r="J41" s="199"/>
      <c r="K41" s="199"/>
      <c r="L41" s="199"/>
    </row>
    <row r="42" spans="1:12" ht="12.75" customHeight="1" x14ac:dyDescent="0.3">
      <c r="A42" s="198"/>
      <c r="B42" s="199"/>
      <c r="C42" s="199"/>
      <c r="D42" s="199"/>
      <c r="E42" s="199"/>
      <c r="F42" s="199"/>
      <c r="G42" s="199"/>
      <c r="H42" s="199"/>
      <c r="I42" s="199"/>
      <c r="J42" s="199"/>
      <c r="K42" s="199"/>
      <c r="L42" s="199"/>
    </row>
    <row r="43" spans="1:12" ht="12.75" customHeight="1" x14ac:dyDescent="0.3">
      <c r="A43" s="198"/>
      <c r="B43" s="199"/>
      <c r="C43" s="199"/>
      <c r="D43" s="199"/>
      <c r="E43" s="199"/>
      <c r="F43" s="199"/>
      <c r="G43" s="199"/>
      <c r="H43" s="199"/>
      <c r="I43" s="199"/>
      <c r="J43" s="199"/>
      <c r="K43" s="199"/>
      <c r="L43" s="199"/>
    </row>
    <row r="44" spans="1:12" ht="12.75" customHeight="1" x14ac:dyDescent="0.3">
      <c r="A44" s="198"/>
      <c r="B44" s="199"/>
      <c r="C44" s="199"/>
      <c r="D44" s="199"/>
      <c r="E44" s="199"/>
      <c r="F44" s="199"/>
      <c r="G44" s="199"/>
      <c r="H44" s="199"/>
      <c r="I44" s="199"/>
      <c r="J44" s="199"/>
      <c r="K44" s="199"/>
      <c r="L44" s="199"/>
    </row>
    <row r="45" spans="1:12" ht="12.75" customHeight="1" x14ac:dyDescent="0.3">
      <c r="A45" s="226" t="s">
        <v>226</v>
      </c>
      <c r="B45" s="227"/>
      <c r="C45" s="227"/>
      <c r="D45" s="227"/>
      <c r="E45" s="227"/>
      <c r="F45" s="227"/>
      <c r="G45" s="227"/>
      <c r="H45" s="227"/>
      <c r="I45" s="227"/>
      <c r="J45" s="227"/>
      <c r="K45" s="227"/>
      <c r="L45" s="227"/>
    </row>
    <row r="46" spans="1:12" ht="12.75" customHeight="1" x14ac:dyDescent="0.3">
      <c r="A46" s="224" t="s">
        <v>229</v>
      </c>
      <c r="B46" s="199"/>
      <c r="C46" s="199"/>
      <c r="D46" s="199"/>
      <c r="E46" s="199"/>
      <c r="F46" s="199"/>
      <c r="G46" s="199"/>
      <c r="H46" s="199"/>
      <c r="I46" s="199"/>
      <c r="J46" s="199"/>
      <c r="K46" s="199"/>
      <c r="L46" s="199"/>
    </row>
    <row r="47" spans="1:12" ht="20.149999999999999" customHeight="1" x14ac:dyDescent="0.3">
      <c r="A47" s="224" t="s">
        <v>232</v>
      </c>
      <c r="B47" s="199"/>
      <c r="C47" s="199"/>
      <c r="D47" s="199"/>
      <c r="E47" s="199"/>
      <c r="F47" s="199"/>
      <c r="G47" s="199"/>
      <c r="H47" s="199"/>
      <c r="I47" s="199"/>
      <c r="J47" s="199"/>
      <c r="K47" s="199"/>
      <c r="L47" s="199"/>
    </row>
    <row r="48" spans="1:12" ht="20.149999999999999" customHeight="1" x14ac:dyDescent="0.3">
      <c r="A48" s="225"/>
      <c r="B48" s="225"/>
      <c r="C48" s="225"/>
      <c r="D48" s="225"/>
      <c r="E48" s="225"/>
      <c r="F48" s="225"/>
      <c r="G48" s="225"/>
      <c r="H48" s="225"/>
      <c r="I48" s="225"/>
      <c r="J48" s="225"/>
      <c r="K48" s="225"/>
      <c r="L48" s="225"/>
    </row>
    <row r="49" spans="1:12" ht="20.149999999999999" customHeight="1" x14ac:dyDescent="0.3">
      <c r="A49" s="225"/>
      <c r="B49" s="225"/>
      <c r="C49" s="225"/>
      <c r="D49" s="225"/>
      <c r="E49" s="225"/>
      <c r="F49" s="225"/>
      <c r="G49" s="225"/>
      <c r="H49" s="225"/>
      <c r="I49" s="225"/>
      <c r="J49" s="225"/>
      <c r="K49" s="225"/>
      <c r="L49" s="225"/>
    </row>
    <row r="50" spans="1:12" ht="20.149999999999999" customHeight="1" x14ac:dyDescent="0.3">
      <c r="A50" s="225"/>
      <c r="B50" s="225"/>
      <c r="C50" s="225"/>
      <c r="D50" s="225"/>
      <c r="E50" s="225"/>
      <c r="F50" s="225"/>
      <c r="G50" s="225"/>
      <c r="H50" s="225"/>
      <c r="I50" s="225"/>
      <c r="J50" s="225"/>
      <c r="K50" s="225"/>
      <c r="L50" s="225"/>
    </row>
    <row r="51" spans="1:12" ht="20.149999999999999" customHeight="1" x14ac:dyDescent="0.25"/>
    <row r="52" spans="1:12" ht="20.149999999999999" customHeight="1" x14ac:dyDescent="0.3">
      <c r="A52" s="225"/>
      <c r="B52" s="225"/>
      <c r="C52" s="225"/>
      <c r="D52" s="225"/>
      <c r="E52" s="225"/>
      <c r="F52" s="225"/>
      <c r="G52" s="225"/>
      <c r="H52" s="225"/>
      <c r="I52" s="225"/>
      <c r="J52" s="225"/>
      <c r="K52" s="225"/>
      <c r="L52" s="225"/>
    </row>
    <row r="53" spans="1:12" ht="20.149999999999999" customHeight="1" x14ac:dyDescent="0.3">
      <c r="A53" s="225"/>
      <c r="B53" s="225"/>
      <c r="C53" s="225"/>
      <c r="D53" s="225"/>
      <c r="E53" s="225"/>
      <c r="F53" s="225"/>
      <c r="G53" s="225"/>
      <c r="H53" s="225"/>
      <c r="I53" s="225"/>
      <c r="J53" s="225"/>
      <c r="K53" s="225"/>
      <c r="L53" s="225"/>
    </row>
    <row r="54" spans="1:12" ht="20.149999999999999" customHeight="1" x14ac:dyDescent="0.3">
      <c r="A54" s="225"/>
      <c r="B54" s="225"/>
      <c r="C54" s="225"/>
      <c r="D54" s="225"/>
      <c r="E54" s="225"/>
      <c r="F54" s="225"/>
      <c r="G54" s="225"/>
      <c r="H54" s="225"/>
      <c r="I54" s="225"/>
      <c r="J54" s="225"/>
      <c r="K54" s="225"/>
      <c r="L54" s="225"/>
    </row>
    <row r="55" spans="1:12" ht="20.149999999999999" customHeight="1" x14ac:dyDescent="0.3">
      <c r="A55" s="225"/>
      <c r="B55" s="225"/>
      <c r="C55" s="225"/>
      <c r="D55" s="225"/>
      <c r="E55" s="225"/>
      <c r="F55" s="225"/>
      <c r="G55" s="225"/>
      <c r="H55" s="225"/>
      <c r="I55" s="225"/>
      <c r="J55" s="225"/>
      <c r="K55" s="225"/>
      <c r="L55" s="225"/>
    </row>
    <row r="56" spans="1:12" ht="20.149999999999999" customHeight="1" x14ac:dyDescent="0.3">
      <c r="A56" s="225"/>
      <c r="B56" s="225"/>
      <c r="C56" s="225"/>
      <c r="D56" s="225"/>
      <c r="E56" s="225"/>
      <c r="F56" s="225"/>
      <c r="G56" s="225"/>
      <c r="H56" s="225"/>
      <c r="I56" s="225"/>
      <c r="J56" s="225"/>
      <c r="K56" s="225"/>
      <c r="L56" s="225"/>
    </row>
    <row r="57" spans="1:12" ht="12.75" customHeight="1" x14ac:dyDescent="0.3">
      <c r="A57" s="224" t="s">
        <v>227</v>
      </c>
      <c r="B57" s="198"/>
      <c r="C57" s="198"/>
      <c r="D57" s="198"/>
      <c r="E57" s="198"/>
      <c r="F57" s="198"/>
      <c r="G57" s="198"/>
      <c r="H57" s="198"/>
      <c r="I57" s="198"/>
      <c r="J57" s="198"/>
      <c r="K57" s="198"/>
      <c r="L57" s="198"/>
    </row>
    <row r="58" spans="1:12" ht="12.75" customHeight="1" x14ac:dyDescent="0.3">
      <c r="A58" s="224" t="s">
        <v>228</v>
      </c>
      <c r="B58" s="198"/>
      <c r="C58" s="198"/>
      <c r="D58" s="198"/>
      <c r="E58" s="198"/>
      <c r="F58" s="198"/>
      <c r="G58" s="198"/>
      <c r="H58" s="198"/>
      <c r="I58" s="198"/>
      <c r="J58" s="198"/>
      <c r="K58" s="198"/>
      <c r="L58" s="198"/>
    </row>
    <row r="59" spans="1:12" ht="12.75" customHeight="1" x14ac:dyDescent="0.3">
      <c r="A59" s="198"/>
      <c r="B59" s="198"/>
      <c r="C59" s="198"/>
      <c r="D59" s="198"/>
      <c r="E59" s="198"/>
      <c r="F59" s="198"/>
      <c r="G59" s="198"/>
      <c r="H59" s="198"/>
      <c r="I59" s="198"/>
      <c r="J59" s="198"/>
      <c r="K59" s="198"/>
      <c r="L59" s="198"/>
    </row>
    <row r="60" spans="1:12" ht="12.75" customHeight="1" x14ac:dyDescent="0.3">
      <c r="A60" s="198"/>
      <c r="B60" s="198"/>
      <c r="C60" s="198"/>
      <c r="D60" s="198"/>
      <c r="E60" s="198"/>
      <c r="F60" s="198"/>
      <c r="G60" s="198"/>
      <c r="H60" s="198"/>
      <c r="I60" s="198"/>
      <c r="J60" s="198"/>
      <c r="K60" s="198"/>
      <c r="L60" s="198"/>
    </row>
    <row r="61" spans="1:12" ht="12.75" customHeight="1" x14ac:dyDescent="0.3">
      <c r="A61" s="226" t="s">
        <v>230</v>
      </c>
      <c r="B61" s="227"/>
      <c r="C61" s="227"/>
      <c r="D61" s="227"/>
      <c r="E61" s="227"/>
      <c r="F61" s="227"/>
      <c r="G61" s="227"/>
      <c r="H61" s="227"/>
      <c r="I61" s="227"/>
      <c r="J61" s="227"/>
      <c r="K61" s="227"/>
      <c r="L61" s="227"/>
    </row>
    <row r="62" spans="1:12" ht="12.75" customHeight="1" x14ac:dyDescent="0.3">
      <c r="A62" s="224" t="s">
        <v>231</v>
      </c>
      <c r="B62" s="199"/>
      <c r="C62" s="199"/>
      <c r="D62" s="199"/>
      <c r="E62" s="199"/>
      <c r="F62" s="199"/>
      <c r="G62" s="199"/>
      <c r="H62" s="199"/>
      <c r="I62" s="199"/>
      <c r="J62" s="199"/>
      <c r="K62" s="199"/>
      <c r="L62" s="199"/>
    </row>
    <row r="63" spans="1:12" ht="12.75" customHeight="1" x14ac:dyDescent="0.3">
      <c r="A63" s="198"/>
      <c r="B63" s="199"/>
      <c r="C63" s="199"/>
      <c r="D63" s="199"/>
      <c r="E63" s="199"/>
      <c r="F63" s="199"/>
      <c r="G63" s="199"/>
      <c r="H63" s="199"/>
      <c r="I63" s="199"/>
      <c r="J63" s="199"/>
      <c r="K63" s="199"/>
      <c r="L63" s="199"/>
    </row>
    <row r="64" spans="1:12" ht="12.75" customHeight="1" x14ac:dyDescent="0.3">
      <c r="A64" s="198"/>
      <c r="B64" s="199"/>
      <c r="C64" s="199"/>
      <c r="D64" s="199"/>
      <c r="E64" s="199"/>
      <c r="F64" s="199"/>
      <c r="G64" s="199"/>
      <c r="H64" s="199"/>
      <c r="I64" s="199"/>
      <c r="J64" s="199"/>
      <c r="K64" s="199"/>
      <c r="L64" s="199"/>
    </row>
    <row r="65" spans="1:12" ht="12.75" customHeight="1" x14ac:dyDescent="0.3">
      <c r="A65" s="198"/>
      <c r="B65" s="199"/>
      <c r="C65" s="199"/>
      <c r="D65" s="199"/>
      <c r="E65" s="199"/>
      <c r="F65" s="199"/>
      <c r="G65" s="199"/>
      <c r="H65" s="199"/>
      <c r="I65" s="199"/>
      <c r="J65" s="199"/>
      <c r="K65" s="199"/>
      <c r="L65" s="199"/>
    </row>
    <row r="66" spans="1:12" ht="12.75" customHeight="1" x14ac:dyDescent="0.3">
      <c r="A66" s="198"/>
      <c r="B66" s="208"/>
      <c r="C66" s="208"/>
      <c r="D66" s="208"/>
      <c r="E66" s="208"/>
      <c r="F66" s="208"/>
      <c r="G66" s="208"/>
      <c r="H66" s="208"/>
      <c r="I66" s="208"/>
      <c r="J66" s="208"/>
      <c r="K66" s="208"/>
      <c r="L66" s="208"/>
    </row>
    <row r="67" spans="1:12" ht="12.75" customHeight="1" x14ac:dyDescent="0.3">
      <c r="A67" s="198"/>
      <c r="B67" s="208"/>
      <c r="C67" s="208"/>
      <c r="D67" s="208"/>
      <c r="E67" s="208"/>
      <c r="F67" s="208"/>
      <c r="G67" s="208"/>
      <c r="H67" s="208"/>
      <c r="I67" s="208"/>
      <c r="J67" s="208"/>
      <c r="K67" s="208"/>
      <c r="L67" s="208"/>
    </row>
    <row r="68" spans="1:12" ht="12.75" customHeight="1" x14ac:dyDescent="0.3">
      <c r="A68" s="198"/>
      <c r="B68" s="208"/>
      <c r="C68" s="208"/>
      <c r="D68" s="208"/>
      <c r="E68" s="208"/>
      <c r="F68" s="208"/>
      <c r="G68" s="208"/>
      <c r="H68" s="208"/>
      <c r="I68" s="208"/>
      <c r="J68" s="208"/>
      <c r="K68" s="208"/>
      <c r="L68" s="208"/>
    </row>
    <row r="69" spans="1:12" ht="12.75" customHeight="1" x14ac:dyDescent="0.3">
      <c r="A69" s="198"/>
      <c r="B69" s="208"/>
      <c r="C69" s="208"/>
      <c r="D69" s="208"/>
      <c r="E69" s="208"/>
      <c r="F69" s="208"/>
      <c r="G69" s="208"/>
      <c r="H69" s="208"/>
      <c r="I69" s="208"/>
      <c r="J69" s="208"/>
      <c r="K69" s="208"/>
      <c r="L69" s="208"/>
    </row>
    <row r="70" spans="1:12" ht="12.75" customHeight="1" x14ac:dyDescent="0.25">
      <c r="A70" s="58"/>
      <c r="B70" s="58"/>
      <c r="C70" s="58"/>
      <c r="D70" s="58"/>
      <c r="E70" s="58"/>
      <c r="F70" s="58"/>
      <c r="G70" s="58"/>
      <c r="H70" s="58"/>
      <c r="I70" s="58"/>
      <c r="J70" s="58"/>
      <c r="K70" s="58"/>
      <c r="L70" s="58"/>
    </row>
    <row r="71" spans="1:12" ht="12.75" customHeight="1" x14ac:dyDescent="0.25">
      <c r="A71" s="58"/>
      <c r="B71" s="58"/>
      <c r="C71" s="58"/>
      <c r="D71" s="58"/>
      <c r="E71" s="58"/>
      <c r="F71" s="58"/>
      <c r="G71" s="58"/>
      <c r="H71" s="58"/>
      <c r="I71" s="58"/>
      <c r="J71" s="58"/>
      <c r="K71" s="58"/>
      <c r="L71" s="58"/>
    </row>
    <row r="72" spans="1:12" ht="12.75" customHeight="1" x14ac:dyDescent="0.25">
      <c r="A72" s="58"/>
      <c r="B72" s="58"/>
      <c r="C72" s="58"/>
      <c r="D72" s="58"/>
      <c r="E72" s="58"/>
      <c r="F72" s="58"/>
      <c r="G72" s="58"/>
      <c r="H72" s="58"/>
      <c r="I72" s="58"/>
      <c r="J72" s="58"/>
      <c r="K72" s="58"/>
      <c r="L72" s="58"/>
    </row>
    <row r="73" spans="1:12" ht="12.75" customHeight="1" x14ac:dyDescent="0.25">
      <c r="A73" s="58"/>
      <c r="B73" s="58"/>
      <c r="C73" s="58"/>
      <c r="D73" s="58"/>
      <c r="E73" s="58"/>
      <c r="F73" s="58"/>
      <c r="G73" s="58"/>
      <c r="H73" s="58"/>
      <c r="I73" s="58"/>
      <c r="J73" s="58"/>
      <c r="K73" s="58"/>
      <c r="L73" s="58"/>
    </row>
    <row r="74" spans="1:12" ht="12.75" customHeight="1" x14ac:dyDescent="0.25">
      <c r="A74" s="58"/>
      <c r="B74" s="58"/>
      <c r="C74" s="58"/>
      <c r="D74" s="58"/>
      <c r="E74" s="58"/>
      <c r="F74" s="58"/>
      <c r="G74" s="58"/>
      <c r="H74" s="58"/>
      <c r="I74" s="58"/>
      <c r="J74" s="58"/>
      <c r="K74" s="58"/>
      <c r="L74" s="58"/>
    </row>
    <row r="75" spans="1:12" ht="12.75" customHeight="1" x14ac:dyDescent="0.25">
      <c r="A75" s="58"/>
      <c r="B75" s="58"/>
      <c r="C75" s="58"/>
      <c r="D75" s="58"/>
      <c r="E75" s="58"/>
      <c r="F75" s="58"/>
      <c r="G75" s="58"/>
      <c r="H75" s="58"/>
      <c r="I75" s="58"/>
      <c r="J75" s="58"/>
      <c r="K75" s="58"/>
      <c r="L75" s="58"/>
    </row>
    <row r="76" spans="1:12" ht="12.75" customHeight="1" x14ac:dyDescent="0.25">
      <c r="A76" s="58"/>
      <c r="B76" s="58"/>
      <c r="C76" s="58"/>
      <c r="D76" s="58"/>
      <c r="E76" s="58"/>
      <c r="F76" s="58"/>
      <c r="G76" s="58"/>
      <c r="H76" s="58"/>
      <c r="I76" s="58"/>
      <c r="J76" s="58"/>
      <c r="K76" s="58"/>
      <c r="L76" s="58"/>
    </row>
    <row r="77" spans="1:12" ht="12.75" customHeight="1" x14ac:dyDescent="0.25">
      <c r="A77" s="58"/>
      <c r="B77" s="58"/>
      <c r="C77" s="58"/>
      <c r="D77" s="58"/>
      <c r="E77" s="58"/>
      <c r="F77" s="58"/>
      <c r="G77" s="58"/>
      <c r="H77" s="58"/>
      <c r="I77" s="58"/>
      <c r="J77" s="58"/>
      <c r="K77" s="58"/>
      <c r="L77" s="58"/>
    </row>
    <row r="78" spans="1:12" ht="12.75" customHeight="1" x14ac:dyDescent="0.25">
      <c r="A78" s="58"/>
      <c r="B78" s="58"/>
      <c r="C78" s="58"/>
      <c r="D78" s="58"/>
      <c r="E78" s="58"/>
      <c r="F78" s="58"/>
      <c r="G78" s="58"/>
      <c r="H78" s="58"/>
      <c r="I78" s="58"/>
      <c r="J78" s="58"/>
      <c r="K78" s="58"/>
      <c r="L78" s="58"/>
    </row>
    <row r="79" spans="1:12" ht="12.75" customHeight="1" x14ac:dyDescent="0.25">
      <c r="A79" s="58"/>
      <c r="B79" s="58"/>
      <c r="C79" s="58"/>
      <c r="D79" s="58"/>
      <c r="E79" s="58"/>
      <c r="F79" s="58"/>
      <c r="G79" s="58"/>
      <c r="H79" s="58"/>
      <c r="I79" s="58"/>
      <c r="J79" s="58"/>
      <c r="K79" s="58"/>
      <c r="L79" s="58"/>
    </row>
    <row r="80" spans="1:12" ht="12.75" customHeight="1" x14ac:dyDescent="0.3">
      <c r="A80" s="228" t="s">
        <v>234</v>
      </c>
      <c r="B80" s="228"/>
      <c r="C80" s="228"/>
      <c r="D80" s="228"/>
      <c r="E80" s="228"/>
      <c r="F80" s="228"/>
      <c r="G80" s="228"/>
      <c r="H80" s="228"/>
      <c r="I80" s="228"/>
      <c r="J80" s="228"/>
      <c r="K80" s="228"/>
      <c r="L80" s="228"/>
    </row>
    <row r="81" spans="1:12" ht="12.75" customHeight="1" x14ac:dyDescent="0.25">
      <c r="A81" s="58"/>
      <c r="B81" s="58"/>
      <c r="C81" s="58"/>
      <c r="D81" s="58"/>
      <c r="E81" s="58"/>
      <c r="F81" s="58"/>
      <c r="G81" s="58"/>
      <c r="H81" s="58"/>
      <c r="I81" s="58"/>
      <c r="J81" s="58"/>
      <c r="K81" s="58"/>
      <c r="L81" s="58"/>
    </row>
    <row r="82" spans="1:12" ht="12.75" customHeight="1" x14ac:dyDescent="0.25">
      <c r="A82" s="58"/>
      <c r="B82" s="58"/>
      <c r="C82" s="58"/>
      <c r="D82" s="58"/>
      <c r="E82" s="58"/>
      <c r="F82" s="58"/>
      <c r="G82" s="58"/>
      <c r="H82" s="58"/>
      <c r="I82" s="58"/>
      <c r="J82" s="58"/>
      <c r="K82" s="58"/>
      <c r="L82" s="58"/>
    </row>
    <row r="83" spans="1:12" ht="12.75" customHeight="1" x14ac:dyDescent="0.25">
      <c r="A83" s="58"/>
      <c r="B83" s="58"/>
      <c r="C83" s="58"/>
      <c r="D83" s="58"/>
      <c r="E83" s="58"/>
      <c r="F83" s="58"/>
      <c r="G83" s="58"/>
      <c r="H83" s="58"/>
      <c r="I83" s="58"/>
      <c r="J83" s="58"/>
      <c r="K83" s="58"/>
      <c r="L83" s="58"/>
    </row>
    <row r="84" spans="1:12" ht="12.75" customHeight="1" x14ac:dyDescent="0.25">
      <c r="A84" s="58"/>
      <c r="B84" s="58"/>
      <c r="C84" s="58"/>
      <c r="D84" s="58"/>
      <c r="E84" s="58"/>
      <c r="F84" s="58"/>
      <c r="G84" s="58"/>
      <c r="H84" s="58"/>
      <c r="I84" s="58"/>
      <c r="J84" s="58"/>
      <c r="K84" s="58"/>
      <c r="L84" s="58"/>
    </row>
    <row r="85" spans="1:12" ht="12.75" customHeight="1" x14ac:dyDescent="0.25">
      <c r="A85" s="58"/>
      <c r="B85" s="58"/>
      <c r="C85" s="58"/>
      <c r="D85" s="58"/>
      <c r="E85" s="58"/>
      <c r="F85" s="58"/>
      <c r="G85" s="58"/>
      <c r="H85" s="58"/>
      <c r="I85" s="58"/>
      <c r="J85" s="58"/>
      <c r="K85" s="58"/>
      <c r="L85" s="58"/>
    </row>
    <row r="86" spans="1:12" ht="12.75" customHeight="1" x14ac:dyDescent="0.25">
      <c r="A86" s="58"/>
      <c r="B86" s="58"/>
      <c r="C86" s="58"/>
      <c r="D86" s="58"/>
      <c r="E86" s="58"/>
      <c r="F86" s="58"/>
      <c r="G86" s="58"/>
      <c r="H86" s="58"/>
      <c r="I86" s="58"/>
      <c r="J86" s="58"/>
      <c r="K86" s="58"/>
      <c r="L86" s="58"/>
    </row>
    <row r="87" spans="1:12" ht="12.75" customHeight="1" x14ac:dyDescent="0.25">
      <c r="A87" s="58"/>
      <c r="B87" s="58"/>
      <c r="C87" s="58"/>
      <c r="D87" s="58"/>
      <c r="E87" s="58"/>
      <c r="F87" s="58"/>
      <c r="G87" s="58"/>
      <c r="H87" s="58"/>
      <c r="I87" s="58"/>
      <c r="J87" s="58"/>
      <c r="K87" s="58"/>
      <c r="L87" s="58"/>
    </row>
    <row r="88" spans="1:12" ht="12.75" customHeight="1" x14ac:dyDescent="0.25">
      <c r="A88" s="58"/>
      <c r="B88" s="58"/>
      <c r="C88" s="58"/>
      <c r="D88" s="58"/>
      <c r="E88" s="58"/>
      <c r="F88" s="58"/>
      <c r="G88" s="58"/>
      <c r="H88" s="58"/>
      <c r="I88" s="58"/>
      <c r="J88" s="58"/>
      <c r="K88" s="58"/>
      <c r="L88" s="58"/>
    </row>
    <row r="89" spans="1:12" ht="12.75" customHeight="1" x14ac:dyDescent="0.25">
      <c r="A89" s="58"/>
      <c r="B89" s="58"/>
      <c r="C89" s="58"/>
      <c r="D89" s="58"/>
      <c r="E89" s="58"/>
      <c r="F89" s="58"/>
      <c r="G89" s="58"/>
      <c r="H89" s="58"/>
      <c r="I89" s="58"/>
      <c r="J89" s="58"/>
      <c r="K89" s="58"/>
      <c r="L89" s="58"/>
    </row>
    <row r="90" spans="1:12" ht="12.75" customHeight="1" x14ac:dyDescent="0.25">
      <c r="A90" s="58"/>
      <c r="B90" s="58"/>
      <c r="C90" s="58"/>
      <c r="D90" s="58"/>
      <c r="E90" s="58"/>
      <c r="F90" s="58"/>
      <c r="G90" s="58"/>
      <c r="H90" s="58"/>
      <c r="I90" s="58"/>
      <c r="J90" s="58"/>
      <c r="K90" s="58"/>
      <c r="L90" s="58"/>
    </row>
    <row r="91" spans="1:12" ht="12.75" customHeight="1" x14ac:dyDescent="0.25">
      <c r="A91" s="58"/>
      <c r="B91" s="58"/>
      <c r="C91" s="58"/>
      <c r="D91" s="58"/>
      <c r="E91" s="58"/>
      <c r="F91" s="58"/>
      <c r="G91" s="58"/>
      <c r="H91" s="58"/>
      <c r="I91" s="58"/>
      <c r="J91" s="58"/>
      <c r="K91" s="58"/>
      <c r="L91" s="58"/>
    </row>
    <row r="92" spans="1:12" ht="12.75" customHeight="1" x14ac:dyDescent="0.25">
      <c r="A92" s="58"/>
      <c r="B92" s="58"/>
      <c r="C92" s="58"/>
      <c r="D92" s="58"/>
      <c r="E92" s="58"/>
      <c r="F92" s="58"/>
      <c r="G92" s="58"/>
      <c r="H92" s="58"/>
      <c r="I92" s="58"/>
      <c r="J92" s="58"/>
      <c r="K92" s="58"/>
      <c r="L92" s="58"/>
    </row>
    <row r="93" spans="1:12" ht="12.75" customHeight="1" x14ac:dyDescent="0.25">
      <c r="A93" s="58"/>
      <c r="B93" s="58"/>
      <c r="C93" s="58"/>
      <c r="D93" s="58"/>
      <c r="E93" s="58"/>
      <c r="F93" s="58"/>
      <c r="G93" s="58"/>
      <c r="H93" s="58"/>
      <c r="I93" s="58"/>
      <c r="J93" s="58"/>
      <c r="K93" s="58"/>
      <c r="L93" s="58"/>
    </row>
    <row r="94" spans="1:12" ht="12.75" customHeight="1" x14ac:dyDescent="0.25">
      <c r="A94" s="58"/>
      <c r="B94" s="58"/>
      <c r="C94" s="58"/>
      <c r="D94" s="58"/>
      <c r="E94" s="58"/>
      <c r="F94" s="58"/>
      <c r="G94" s="58"/>
      <c r="H94" s="58"/>
      <c r="I94" s="58"/>
      <c r="J94" s="58"/>
      <c r="K94" s="58"/>
      <c r="L94" s="58"/>
    </row>
    <row r="95" spans="1:12" ht="12.75" customHeight="1" x14ac:dyDescent="0.25">
      <c r="A95" s="58"/>
      <c r="B95" s="58"/>
      <c r="C95" s="58"/>
      <c r="D95" s="58"/>
      <c r="E95" s="58"/>
      <c r="F95" s="58"/>
      <c r="G95" s="58"/>
      <c r="H95" s="58"/>
      <c r="I95" s="58"/>
      <c r="J95" s="58"/>
      <c r="K95" s="58"/>
      <c r="L95" s="58"/>
    </row>
    <row r="96" spans="1:12" ht="12.75" customHeight="1" x14ac:dyDescent="0.25">
      <c r="A96" s="58"/>
      <c r="B96" s="58"/>
      <c r="C96" s="58"/>
      <c r="D96" s="58"/>
      <c r="E96" s="58"/>
      <c r="F96" s="58"/>
      <c r="G96" s="58"/>
      <c r="H96" s="58"/>
      <c r="I96" s="58"/>
      <c r="J96" s="58"/>
      <c r="K96" s="58"/>
      <c r="L96" s="58"/>
    </row>
    <row r="97" spans="1:12" ht="12.75" customHeight="1" x14ac:dyDescent="0.25">
      <c r="A97" s="58"/>
      <c r="B97" s="58"/>
      <c r="C97" s="58"/>
      <c r="D97" s="58"/>
      <c r="E97" s="58"/>
      <c r="F97" s="58"/>
      <c r="G97" s="58"/>
      <c r="H97" s="58"/>
      <c r="I97" s="58"/>
      <c r="J97" s="58"/>
      <c r="K97" s="58"/>
      <c r="L97" s="58"/>
    </row>
    <row r="98" spans="1:12" ht="12.75" customHeight="1" x14ac:dyDescent="0.25">
      <c r="A98" s="58"/>
      <c r="B98" s="58"/>
      <c r="C98" s="58"/>
      <c r="D98" s="58"/>
      <c r="E98" s="58"/>
      <c r="F98" s="58"/>
      <c r="G98" s="58"/>
      <c r="H98" s="58"/>
      <c r="I98" s="58"/>
      <c r="J98" s="58"/>
      <c r="K98" s="58"/>
      <c r="L98" s="58"/>
    </row>
    <row r="99" spans="1:12" ht="12.75" customHeight="1" x14ac:dyDescent="0.25">
      <c r="A99" s="58"/>
      <c r="B99" s="58"/>
      <c r="C99" s="58"/>
      <c r="D99" s="58"/>
      <c r="E99" s="58"/>
      <c r="F99" s="58"/>
      <c r="G99" s="58"/>
      <c r="H99" s="58"/>
      <c r="I99" s="58"/>
      <c r="J99" s="58"/>
      <c r="K99" s="58"/>
      <c r="L99" s="58"/>
    </row>
    <row r="100" spans="1:12" ht="12.75" customHeight="1" x14ac:dyDescent="0.3">
      <c r="A100" s="228" t="s">
        <v>233</v>
      </c>
      <c r="B100" s="228"/>
      <c r="C100" s="228"/>
      <c r="D100" s="228"/>
      <c r="E100" s="228"/>
      <c r="F100" s="228"/>
      <c r="G100" s="228"/>
      <c r="H100" s="228"/>
      <c r="I100" s="228"/>
      <c r="J100" s="228"/>
      <c r="K100" s="228"/>
      <c r="L100" s="228"/>
    </row>
    <row r="101" spans="1:12" ht="12.75" customHeight="1" x14ac:dyDescent="0.25">
      <c r="A101" s="58"/>
      <c r="B101" s="58"/>
      <c r="C101" s="58"/>
      <c r="D101" s="58"/>
      <c r="E101" s="58"/>
      <c r="F101" s="58"/>
      <c r="G101" s="58"/>
      <c r="H101" s="58"/>
      <c r="I101" s="58"/>
      <c r="J101" s="58"/>
      <c r="K101" s="58"/>
      <c r="L101" s="58"/>
    </row>
    <row r="102" spans="1:12" ht="12.75" customHeight="1" x14ac:dyDescent="0.3">
      <c r="A102" s="228" t="s">
        <v>236</v>
      </c>
      <c r="B102" s="228"/>
      <c r="C102" s="228"/>
      <c r="D102" s="228"/>
      <c r="E102" s="228"/>
      <c r="F102" s="228"/>
      <c r="G102" s="228"/>
      <c r="H102" s="228"/>
      <c r="I102" s="228"/>
      <c r="J102" s="228"/>
      <c r="K102" s="228"/>
      <c r="L102" s="228"/>
    </row>
    <row r="103" spans="1:12" ht="12.75" customHeight="1" x14ac:dyDescent="0.25">
      <c r="A103" s="58"/>
      <c r="B103" s="58"/>
      <c r="C103" s="58"/>
      <c r="D103" s="58"/>
      <c r="E103" s="58"/>
      <c r="F103" s="58"/>
      <c r="G103" s="58"/>
      <c r="H103" s="58"/>
      <c r="I103" s="58"/>
      <c r="J103" s="58"/>
      <c r="K103" s="58"/>
      <c r="L103" s="58"/>
    </row>
    <row r="104" spans="1:12" ht="12.75" customHeight="1" x14ac:dyDescent="0.3">
      <c r="A104" s="228" t="s">
        <v>235</v>
      </c>
      <c r="B104" s="228"/>
      <c r="C104" s="228"/>
      <c r="D104" s="228"/>
      <c r="E104" s="228"/>
      <c r="F104" s="228"/>
      <c r="G104" s="228"/>
      <c r="H104" s="228"/>
      <c r="I104" s="228"/>
      <c r="J104" s="228"/>
      <c r="K104" s="228"/>
      <c r="L104" s="228"/>
    </row>
    <row r="105" spans="1:12" ht="12.75" customHeight="1" x14ac:dyDescent="0.25">
      <c r="A105" s="58"/>
      <c r="B105" s="58"/>
      <c r="C105" s="58"/>
      <c r="D105" s="58"/>
      <c r="E105" s="58"/>
      <c r="F105" s="58"/>
      <c r="G105" s="58"/>
      <c r="H105" s="58"/>
      <c r="I105" s="58"/>
      <c r="J105" s="58"/>
      <c r="K105" s="58"/>
      <c r="L105" s="58"/>
    </row>
    <row r="106" spans="1:12" ht="12.75" customHeight="1" x14ac:dyDescent="0.3">
      <c r="A106" s="95" t="s">
        <v>237</v>
      </c>
      <c r="B106" s="58"/>
      <c r="C106" s="58"/>
      <c r="D106" s="58"/>
      <c r="E106" s="58"/>
      <c r="F106" s="58"/>
      <c r="G106" s="58"/>
      <c r="H106" s="58"/>
      <c r="I106" s="58"/>
      <c r="J106" s="58"/>
      <c r="K106" s="58"/>
      <c r="L106" s="58"/>
    </row>
    <row r="107" spans="1:12" ht="12.75" customHeight="1" x14ac:dyDescent="0.25">
      <c r="A107" s="58"/>
      <c r="B107" s="58"/>
      <c r="C107" s="58"/>
      <c r="D107" s="58"/>
      <c r="E107" s="58"/>
      <c r="F107" s="58"/>
      <c r="G107" s="58"/>
      <c r="H107" s="58"/>
      <c r="I107" s="58"/>
      <c r="J107" s="58"/>
      <c r="K107" s="58"/>
      <c r="L107" s="58"/>
    </row>
    <row r="108" spans="1:12" ht="12.75" customHeight="1" x14ac:dyDescent="0.25">
      <c r="A108" s="58"/>
      <c r="B108" s="58"/>
      <c r="C108" s="58"/>
      <c r="D108" s="58"/>
      <c r="E108" s="58"/>
      <c r="F108" s="58"/>
      <c r="G108" s="58"/>
      <c r="H108" s="58"/>
      <c r="I108" s="58"/>
      <c r="J108" s="58"/>
      <c r="K108" s="58"/>
      <c r="L108" s="58"/>
    </row>
    <row r="109" spans="1:12" ht="12.75" customHeight="1" x14ac:dyDescent="0.25">
      <c r="A109" s="58"/>
      <c r="B109" s="58"/>
      <c r="C109" s="58"/>
      <c r="D109" s="58"/>
      <c r="E109" s="58"/>
      <c r="F109" s="58"/>
      <c r="G109" s="58"/>
      <c r="H109" s="58"/>
      <c r="I109" s="58"/>
      <c r="J109" s="58"/>
      <c r="K109" s="58"/>
      <c r="L109" s="58"/>
    </row>
    <row r="110" spans="1:12" ht="12.75" customHeight="1" x14ac:dyDescent="0.25">
      <c r="A110" s="58"/>
      <c r="B110" s="58"/>
      <c r="C110" s="58"/>
      <c r="D110" s="58"/>
      <c r="E110" s="58"/>
      <c r="F110" s="58"/>
      <c r="G110" s="58"/>
      <c r="H110" s="58"/>
      <c r="I110" s="58"/>
      <c r="J110" s="58"/>
      <c r="K110" s="58"/>
      <c r="L110" s="58"/>
    </row>
    <row r="111" spans="1:12" ht="12.75" customHeight="1" x14ac:dyDescent="0.25">
      <c r="A111" s="58"/>
      <c r="B111" s="58"/>
      <c r="C111" s="58"/>
      <c r="D111" s="58"/>
      <c r="E111" s="58"/>
      <c r="F111" s="58"/>
      <c r="G111" s="58"/>
      <c r="H111" s="58"/>
      <c r="I111" s="58"/>
      <c r="J111" s="58"/>
      <c r="K111" s="58"/>
      <c r="L111" s="58"/>
    </row>
    <row r="112" spans="1:12" ht="12.75" customHeight="1" x14ac:dyDescent="0.25">
      <c r="A112" s="58"/>
      <c r="B112" s="58"/>
      <c r="C112" s="58"/>
      <c r="D112" s="58"/>
      <c r="E112" s="58"/>
      <c r="F112" s="58"/>
      <c r="G112" s="58"/>
      <c r="H112" s="58"/>
      <c r="I112" s="58"/>
      <c r="J112" s="58"/>
      <c r="K112" s="58"/>
      <c r="L112" s="58"/>
    </row>
    <row r="113" spans="1:12" ht="12.75" customHeight="1" x14ac:dyDescent="0.25">
      <c r="A113" s="58"/>
      <c r="B113" s="58"/>
      <c r="C113" s="58"/>
      <c r="D113" s="58"/>
      <c r="E113" s="58"/>
      <c r="F113" s="58"/>
      <c r="G113" s="58"/>
      <c r="H113" s="58"/>
      <c r="I113" s="58"/>
      <c r="J113" s="58"/>
      <c r="K113" s="58"/>
      <c r="L113" s="58"/>
    </row>
    <row r="114" spans="1:12" ht="12.75" customHeight="1" x14ac:dyDescent="0.25">
      <c r="A114" s="58"/>
      <c r="B114" s="58"/>
      <c r="C114" s="58"/>
      <c r="D114" s="58"/>
      <c r="E114" s="58"/>
      <c r="F114" s="58"/>
      <c r="G114" s="58"/>
      <c r="H114" s="58"/>
      <c r="I114" s="58"/>
      <c r="J114" s="58"/>
      <c r="K114" s="58"/>
      <c r="L114" s="58"/>
    </row>
    <row r="115" spans="1:12" ht="12.75" customHeight="1" x14ac:dyDescent="0.25">
      <c r="A115" s="58"/>
      <c r="B115" s="58"/>
      <c r="C115" s="58"/>
      <c r="D115" s="58"/>
      <c r="E115" s="58"/>
      <c r="F115" s="58"/>
      <c r="G115" s="58"/>
      <c r="H115" s="58"/>
      <c r="I115" s="58"/>
      <c r="J115" s="58"/>
      <c r="K115" s="58"/>
      <c r="L115" s="58"/>
    </row>
    <row r="116" spans="1:12" ht="12.75" customHeight="1" x14ac:dyDescent="0.25">
      <c r="A116" s="58"/>
      <c r="B116" s="58"/>
      <c r="C116" s="58"/>
      <c r="D116" s="58"/>
      <c r="E116" s="58"/>
      <c r="F116" s="58"/>
      <c r="G116" s="58"/>
      <c r="H116" s="58"/>
      <c r="I116" s="58"/>
      <c r="J116" s="58"/>
      <c r="K116" s="58"/>
      <c r="L116" s="58"/>
    </row>
    <row r="117" spans="1:12" ht="12.75" customHeight="1" x14ac:dyDescent="0.25">
      <c r="A117" s="58"/>
      <c r="B117" s="58"/>
      <c r="C117" s="58"/>
      <c r="D117" s="58"/>
      <c r="E117" s="58"/>
      <c r="F117" s="58"/>
      <c r="G117" s="58"/>
      <c r="H117" s="58"/>
      <c r="I117" s="58"/>
      <c r="J117" s="58"/>
      <c r="K117" s="58"/>
      <c r="L117" s="58"/>
    </row>
    <row r="118" spans="1:12" ht="12.75" customHeight="1" x14ac:dyDescent="0.25">
      <c r="A118" s="58"/>
      <c r="B118" s="58"/>
      <c r="C118" s="58"/>
      <c r="D118" s="58"/>
      <c r="E118" s="58"/>
      <c r="F118" s="58"/>
      <c r="G118" s="58"/>
      <c r="H118" s="58"/>
      <c r="I118" s="58"/>
      <c r="J118" s="58"/>
      <c r="K118" s="58"/>
      <c r="L118" s="58"/>
    </row>
    <row r="119" spans="1:12" ht="12.75" customHeight="1" x14ac:dyDescent="0.25">
      <c r="A119" s="58"/>
      <c r="B119" s="58"/>
      <c r="C119" s="58"/>
      <c r="D119" s="58"/>
      <c r="E119" s="58"/>
      <c r="F119" s="58"/>
      <c r="G119" s="58"/>
      <c r="H119" s="58"/>
      <c r="I119" s="58"/>
      <c r="J119" s="58"/>
      <c r="K119" s="58"/>
      <c r="L119" s="58"/>
    </row>
    <row r="120" spans="1:12" ht="12.75" customHeight="1" x14ac:dyDescent="0.25">
      <c r="A120" s="58"/>
      <c r="B120" s="58"/>
      <c r="C120" s="58"/>
      <c r="D120" s="58"/>
      <c r="E120" s="58"/>
      <c r="F120" s="58"/>
      <c r="G120" s="58"/>
      <c r="H120" s="58"/>
      <c r="I120" s="58"/>
      <c r="J120" s="58"/>
      <c r="K120" s="58"/>
      <c r="L120" s="58"/>
    </row>
    <row r="121" spans="1:12" ht="12.75" customHeight="1" x14ac:dyDescent="0.25">
      <c r="A121" s="58"/>
      <c r="B121" s="58"/>
      <c r="C121" s="58"/>
      <c r="D121" s="58"/>
      <c r="E121" s="58"/>
      <c r="F121" s="58"/>
      <c r="G121" s="58"/>
      <c r="H121" s="58"/>
      <c r="I121" s="58"/>
      <c r="J121" s="58"/>
      <c r="K121" s="58"/>
      <c r="L121" s="58"/>
    </row>
    <row r="122" spans="1:12" ht="12.75" customHeight="1" x14ac:dyDescent="0.25">
      <c r="A122" s="58"/>
      <c r="B122" s="58"/>
      <c r="C122" s="58"/>
      <c r="D122" s="58"/>
      <c r="E122" s="58"/>
      <c r="F122" s="58"/>
      <c r="G122" s="58"/>
      <c r="H122" s="58"/>
      <c r="I122" s="58"/>
      <c r="J122" s="58"/>
      <c r="K122" s="58"/>
      <c r="L122" s="58"/>
    </row>
    <row r="123" spans="1:12" ht="12.75" customHeight="1" x14ac:dyDescent="0.25">
      <c r="A123" s="58"/>
      <c r="B123" s="58"/>
      <c r="C123" s="58"/>
      <c r="D123" s="58"/>
      <c r="E123" s="58"/>
      <c r="F123" s="58"/>
      <c r="G123" s="58"/>
      <c r="H123" s="58"/>
      <c r="I123" s="58"/>
      <c r="J123" s="58"/>
      <c r="K123" s="58"/>
      <c r="L123" s="58"/>
    </row>
    <row r="124" spans="1:12" ht="12.75" customHeight="1" x14ac:dyDescent="0.25">
      <c r="A124" s="58"/>
      <c r="B124" s="58"/>
      <c r="C124" s="58"/>
      <c r="D124" s="58"/>
      <c r="E124" s="58"/>
      <c r="F124" s="58"/>
      <c r="G124" s="58"/>
      <c r="H124" s="58"/>
      <c r="I124" s="58"/>
      <c r="J124" s="58"/>
      <c r="K124" s="58"/>
      <c r="L124" s="58"/>
    </row>
    <row r="125" spans="1:12" ht="12.75" customHeight="1" x14ac:dyDescent="0.25">
      <c r="A125" s="58"/>
      <c r="B125" s="58"/>
      <c r="C125" s="58"/>
      <c r="D125" s="58"/>
      <c r="E125" s="58"/>
      <c r="F125" s="58"/>
      <c r="G125" s="58"/>
      <c r="H125" s="58"/>
      <c r="I125" s="58"/>
      <c r="J125" s="58"/>
      <c r="K125" s="58"/>
      <c r="L125" s="58"/>
    </row>
    <row r="126" spans="1:12" ht="12.75" customHeight="1" x14ac:dyDescent="0.25">
      <c r="A126" s="58"/>
      <c r="B126" s="58"/>
      <c r="C126" s="58"/>
      <c r="D126" s="58"/>
      <c r="E126" s="58"/>
      <c r="F126" s="58"/>
      <c r="G126" s="58"/>
      <c r="H126" s="58"/>
      <c r="I126" s="58"/>
      <c r="J126" s="58"/>
      <c r="K126" s="58"/>
      <c r="L126" s="58"/>
    </row>
    <row r="127" spans="1:12" ht="12.75" customHeight="1" x14ac:dyDescent="0.25">
      <c r="A127" s="58"/>
      <c r="B127" s="58"/>
      <c r="C127" s="58"/>
      <c r="D127" s="58"/>
      <c r="E127" s="58"/>
      <c r="F127" s="58"/>
      <c r="G127" s="58"/>
      <c r="H127" s="58"/>
      <c r="I127" s="58"/>
      <c r="J127" s="58"/>
      <c r="K127" s="58"/>
      <c r="L127" s="58"/>
    </row>
    <row r="128" spans="1:12" ht="12.75" customHeight="1" x14ac:dyDescent="0.25">
      <c r="A128" s="58"/>
      <c r="B128" s="58"/>
      <c r="C128" s="58"/>
      <c r="D128" s="58"/>
      <c r="E128" s="58"/>
      <c r="F128" s="58"/>
      <c r="G128" s="58"/>
      <c r="H128" s="58"/>
      <c r="I128" s="58"/>
      <c r="J128" s="58"/>
      <c r="K128" s="58"/>
      <c r="L128" s="58"/>
    </row>
    <row r="129" spans="1:12" ht="12.75" customHeight="1" x14ac:dyDescent="0.25">
      <c r="A129" s="59"/>
      <c r="B129" s="59"/>
      <c r="C129" s="59"/>
      <c r="D129" s="59"/>
      <c r="E129" s="59"/>
      <c r="F129" s="59"/>
      <c r="G129" s="59"/>
      <c r="H129" s="59"/>
      <c r="I129" s="59"/>
      <c r="J129" s="59"/>
      <c r="K129" s="59"/>
      <c r="L129" s="59"/>
    </row>
    <row r="130" spans="1:12" ht="12.75" customHeight="1" x14ac:dyDescent="0.25">
      <c r="A130" s="59"/>
      <c r="B130" s="59"/>
      <c r="C130" s="59"/>
      <c r="D130" s="59"/>
      <c r="E130" s="59"/>
      <c r="F130" s="59"/>
      <c r="G130" s="59"/>
      <c r="H130" s="59"/>
      <c r="I130" s="59"/>
      <c r="J130" s="59"/>
      <c r="K130" s="59"/>
      <c r="L130" s="59"/>
    </row>
    <row r="131" spans="1:12" ht="12.75" customHeight="1" x14ac:dyDescent="0.25">
      <c r="A131" s="59"/>
      <c r="B131" s="59"/>
      <c r="C131" s="59"/>
      <c r="D131" s="59"/>
      <c r="E131" s="59"/>
      <c r="F131" s="59"/>
      <c r="G131" s="59"/>
      <c r="H131" s="59"/>
      <c r="I131" s="59"/>
      <c r="J131" s="59"/>
      <c r="K131" s="59"/>
      <c r="L131" s="59"/>
    </row>
    <row r="132" spans="1:12" ht="12.75" customHeight="1" x14ac:dyDescent="0.25">
      <c r="A132" s="59"/>
      <c r="B132" s="59"/>
      <c r="C132" s="59"/>
      <c r="D132" s="59"/>
      <c r="E132" s="59"/>
      <c r="F132" s="59"/>
      <c r="G132" s="59"/>
      <c r="H132" s="59"/>
      <c r="I132" s="59"/>
      <c r="J132" s="59"/>
      <c r="K132" s="59"/>
      <c r="L132" s="59"/>
    </row>
    <row r="133" spans="1:12" ht="12.75" customHeight="1" x14ac:dyDescent="0.25">
      <c r="A133" s="59"/>
      <c r="B133" s="59"/>
      <c r="C133" s="59"/>
      <c r="D133" s="59"/>
      <c r="E133" s="59"/>
      <c r="F133" s="59"/>
      <c r="G133" s="59"/>
      <c r="H133" s="59"/>
      <c r="I133" s="59"/>
      <c r="J133" s="59"/>
      <c r="K133" s="59"/>
      <c r="L133" s="59"/>
    </row>
    <row r="134" spans="1:12" ht="12.75" customHeight="1" x14ac:dyDescent="0.25">
      <c r="A134" s="59"/>
      <c r="B134" s="59"/>
      <c r="C134" s="59"/>
      <c r="D134" s="59"/>
      <c r="E134" s="59"/>
      <c r="F134" s="59"/>
      <c r="G134" s="59"/>
      <c r="H134" s="59"/>
      <c r="I134" s="59"/>
      <c r="J134" s="59"/>
      <c r="K134" s="59"/>
      <c r="L134" s="59"/>
    </row>
    <row r="135" spans="1:12" ht="12.75" customHeight="1" x14ac:dyDescent="0.25">
      <c r="A135" s="59"/>
      <c r="B135" s="59"/>
      <c r="C135" s="59"/>
      <c r="D135" s="59"/>
      <c r="E135" s="59"/>
      <c r="F135" s="59"/>
      <c r="G135" s="59"/>
      <c r="H135" s="59"/>
      <c r="I135" s="59"/>
      <c r="J135" s="59"/>
      <c r="K135" s="59"/>
      <c r="L135" s="59"/>
    </row>
    <row r="136" spans="1:12" ht="12.75" customHeight="1" x14ac:dyDescent="0.25">
      <c r="A136" s="59"/>
      <c r="B136" s="59"/>
      <c r="C136" s="59"/>
      <c r="D136" s="59"/>
      <c r="E136" s="59"/>
      <c r="F136" s="59"/>
      <c r="G136" s="59"/>
      <c r="H136" s="59"/>
      <c r="I136" s="59"/>
      <c r="J136" s="59"/>
      <c r="K136" s="59"/>
      <c r="L136" s="59"/>
    </row>
    <row r="137" spans="1:12" ht="12.75" customHeight="1" x14ac:dyDescent="0.25">
      <c r="A137" s="59"/>
      <c r="B137" s="59"/>
      <c r="C137" s="59"/>
      <c r="D137" s="59"/>
      <c r="E137" s="59"/>
      <c r="F137" s="59"/>
      <c r="G137" s="59"/>
      <c r="H137" s="59"/>
      <c r="I137" s="59"/>
      <c r="J137" s="59"/>
      <c r="K137" s="59"/>
      <c r="L137" s="59"/>
    </row>
    <row r="138" spans="1:12" ht="12.75" customHeight="1" x14ac:dyDescent="0.25">
      <c r="A138" s="59"/>
      <c r="B138" s="59"/>
      <c r="C138" s="59"/>
      <c r="D138" s="59"/>
      <c r="E138" s="59"/>
      <c r="F138" s="59"/>
      <c r="G138" s="59"/>
      <c r="H138" s="59"/>
      <c r="I138" s="59"/>
      <c r="J138" s="59"/>
      <c r="K138" s="59"/>
      <c r="L138" s="59"/>
    </row>
    <row r="139" spans="1:12" ht="12.75" customHeight="1" x14ac:dyDescent="0.25">
      <c r="A139" s="59"/>
      <c r="B139" s="59"/>
      <c r="C139" s="59"/>
      <c r="D139" s="59"/>
      <c r="E139" s="59"/>
      <c r="F139" s="59"/>
      <c r="G139" s="59"/>
      <c r="H139" s="59"/>
      <c r="I139" s="59"/>
      <c r="J139" s="59"/>
      <c r="K139" s="59"/>
      <c r="L139" s="59"/>
    </row>
    <row r="140" spans="1:12" ht="12.75" customHeight="1" x14ac:dyDescent="0.25">
      <c r="A140" s="59"/>
      <c r="B140" s="59"/>
      <c r="C140" s="59"/>
      <c r="D140" s="59"/>
      <c r="E140" s="59"/>
      <c r="F140" s="59"/>
      <c r="G140" s="59"/>
      <c r="H140" s="59"/>
      <c r="I140" s="59"/>
      <c r="J140" s="59"/>
      <c r="K140" s="59"/>
      <c r="L140" s="59"/>
    </row>
    <row r="141" spans="1:12" ht="12.75" customHeight="1" x14ac:dyDescent="0.25">
      <c r="A141" s="59"/>
      <c r="B141" s="59"/>
      <c r="C141" s="59"/>
      <c r="D141" s="59"/>
      <c r="E141" s="59"/>
      <c r="F141" s="59"/>
      <c r="G141" s="59"/>
      <c r="H141" s="59"/>
      <c r="I141" s="59"/>
      <c r="J141" s="59"/>
      <c r="K141" s="59"/>
      <c r="L141" s="59"/>
    </row>
    <row r="142" spans="1:12" ht="12.75" customHeight="1" x14ac:dyDescent="0.25">
      <c r="A142" s="59"/>
      <c r="B142" s="59"/>
      <c r="C142" s="59"/>
      <c r="D142" s="59"/>
      <c r="E142" s="59"/>
      <c r="F142" s="59"/>
      <c r="G142" s="59"/>
      <c r="H142" s="59"/>
      <c r="I142" s="59"/>
      <c r="J142" s="59"/>
      <c r="K142" s="59"/>
      <c r="L142" s="59"/>
    </row>
  </sheetData>
  <mergeCells count="80">
    <mergeCell ref="A104:L104"/>
    <mergeCell ref="A55:L55"/>
    <mergeCell ref="A56:L56"/>
    <mergeCell ref="A80:L80"/>
    <mergeCell ref="A100:L100"/>
    <mergeCell ref="A102:L102"/>
    <mergeCell ref="A60:L60"/>
    <mergeCell ref="A61:L61"/>
    <mergeCell ref="A62:L62"/>
    <mergeCell ref="A63:L63"/>
    <mergeCell ref="A69:L69"/>
    <mergeCell ref="A64:L64"/>
    <mergeCell ref="A65:L65"/>
    <mergeCell ref="A66:L66"/>
    <mergeCell ref="A67:L67"/>
    <mergeCell ref="A68:L68"/>
    <mergeCell ref="A41:L41"/>
    <mergeCell ref="A42:L42"/>
    <mergeCell ref="A43:L43"/>
    <mergeCell ref="A44:L44"/>
    <mergeCell ref="A45:L45"/>
    <mergeCell ref="A46:L46"/>
    <mergeCell ref="A47:L47"/>
    <mergeCell ref="A57:L57"/>
    <mergeCell ref="A58:L58"/>
    <mergeCell ref="A59:L59"/>
    <mergeCell ref="A48:L48"/>
    <mergeCell ref="A49:L49"/>
    <mergeCell ref="A50:L50"/>
    <mergeCell ref="A52:L52"/>
    <mergeCell ref="A53:L53"/>
    <mergeCell ref="A54:L54"/>
    <mergeCell ref="A37:L37"/>
    <mergeCell ref="A38:L38"/>
    <mergeCell ref="A39:L39"/>
    <mergeCell ref="A40:L40"/>
    <mergeCell ref="A31:L31"/>
    <mergeCell ref="A32:L32"/>
    <mergeCell ref="A33:L33"/>
    <mergeCell ref="A34:L34"/>
    <mergeCell ref="A35:L35"/>
    <mergeCell ref="A36:L36"/>
    <mergeCell ref="A26:L26"/>
    <mergeCell ref="A27:L27"/>
    <mergeCell ref="A28:L28"/>
    <mergeCell ref="A29:L29"/>
    <mergeCell ref="A30:L30"/>
    <mergeCell ref="A21:L21"/>
    <mergeCell ref="A22:L22"/>
    <mergeCell ref="A23:L23"/>
    <mergeCell ref="A24:L24"/>
    <mergeCell ref="A25:L25"/>
    <mergeCell ref="A16:L16"/>
    <mergeCell ref="A17:L17"/>
    <mergeCell ref="A18:L18"/>
    <mergeCell ref="A19:L19"/>
    <mergeCell ref="A20:L20"/>
    <mergeCell ref="A15:L15"/>
    <mergeCell ref="A5:B5"/>
    <mergeCell ref="C5:L5"/>
    <mergeCell ref="A6:B6"/>
    <mergeCell ref="C6:L6"/>
    <mergeCell ref="A7:L7"/>
    <mergeCell ref="A8:L8"/>
    <mergeCell ref="A9:L9"/>
    <mergeCell ref="A10:L10"/>
    <mergeCell ref="A11:L11"/>
    <mergeCell ref="A12:L12"/>
    <mergeCell ref="A13:L13"/>
    <mergeCell ref="A14:L14"/>
    <mergeCell ref="A4:L4"/>
    <mergeCell ref="B3:D3"/>
    <mergeCell ref="F3:H3"/>
    <mergeCell ref="J3:L3"/>
    <mergeCell ref="B1:D1"/>
    <mergeCell ref="F1:H1"/>
    <mergeCell ref="J1:L1"/>
    <mergeCell ref="B2:D2"/>
    <mergeCell ref="F2:H2"/>
    <mergeCell ref="J2:L2"/>
  </mergeCells>
  <conditionalFormatting sqref="K3:L3">
    <cfRule type="containsText" dxfId="6" priority="1" operator="containsText" text=" ">
      <formula>NOT(ISERROR(SEARCH(" ",K3)))</formula>
    </cfRule>
  </conditionalFormatting>
  <printOptions horizontalCentered="1" gridLines="1"/>
  <pageMargins left="0.23622047244094491" right="0.23622047244094491" top="0.74803149606299213" bottom="0" header="0.31496062992125984" footer="0"/>
  <pageSetup paperSize="9" scale="72" orientation="portrait" r:id="rId1"/>
  <headerFooter>
    <oddHeader>&amp;CREISS</oddHeader>
  </headerFooter>
  <rowBreaks count="1" manualBreakCount="1">
    <brk id="78" max="11" man="1"/>
  </rowBreaks>
  <customProperties>
    <customPr name="layoutContexts"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2237B-5A66-4921-B283-C36DF836D48E}">
  <sheetPr>
    <tabColor rgb="FFFFFF00"/>
  </sheetPr>
  <dimension ref="A1:R67"/>
  <sheetViews>
    <sheetView showZeros="0" view="pageBreakPreview" zoomScaleNormal="100" zoomScaleSheetLayoutView="100" workbookViewId="0">
      <selection activeCell="R16" sqref="R16"/>
    </sheetView>
  </sheetViews>
  <sheetFormatPr defaultColWidth="6" defaultRowHeight="12.75" customHeight="1" x14ac:dyDescent="0.25"/>
  <cols>
    <col min="1" max="1" width="12.453125" style="1" customWidth="1"/>
    <col min="2" max="3" width="7.54296875" style="1" customWidth="1"/>
    <col min="4" max="4" width="11.54296875" style="1" customWidth="1"/>
    <col min="5" max="5" width="7.54296875" style="1" customWidth="1"/>
    <col min="6" max="8" width="7" style="1" customWidth="1"/>
    <col min="9" max="9" width="7.54296875" style="1" customWidth="1"/>
    <col min="10" max="12" width="6.453125" style="1" customWidth="1"/>
    <col min="13" max="13" width="8.453125" style="1" customWidth="1"/>
    <col min="14" max="14" width="6.54296875" style="1" customWidth="1"/>
    <col min="15" max="16384" width="6" style="1"/>
  </cols>
  <sheetData>
    <row r="1" spans="1:12" ht="12.75" customHeight="1" x14ac:dyDescent="0.35">
      <c r="A1" s="50" t="s">
        <v>46</v>
      </c>
      <c r="B1" s="113" t="str">
        <f>'Design Front Sheet '!B3</f>
        <v>SS25</v>
      </c>
      <c r="C1" s="113"/>
      <c r="D1" s="119"/>
      <c r="E1" s="50" t="s">
        <v>18</v>
      </c>
      <c r="F1" s="113" t="str">
        <f>'Design Front Sheet '!F3</f>
        <v>NOVATEKS</v>
      </c>
      <c r="G1" s="114"/>
      <c r="H1" s="115"/>
      <c r="I1" s="50" t="s">
        <v>17</v>
      </c>
      <c r="J1" s="122" t="s">
        <v>136</v>
      </c>
      <c r="K1" s="122"/>
      <c r="L1" s="123"/>
    </row>
    <row r="2" spans="1:12" ht="12.75" customHeight="1" x14ac:dyDescent="0.35">
      <c r="A2" s="51" t="s">
        <v>44</v>
      </c>
      <c r="B2" s="113" t="str">
        <f>'Design Front Sheet '!B4</f>
        <v>ZAK</v>
      </c>
      <c r="C2" s="113"/>
      <c r="D2" s="119"/>
      <c r="E2" s="51" t="s">
        <v>15</v>
      </c>
      <c r="F2" s="113" t="str">
        <f>'Design Front Sheet '!F4</f>
        <v>TURKEY</v>
      </c>
      <c r="G2" s="114"/>
      <c r="H2" s="115"/>
      <c r="I2" s="51" t="s">
        <v>47</v>
      </c>
      <c r="J2" s="122"/>
      <c r="K2" s="122"/>
      <c r="L2" s="123"/>
    </row>
    <row r="3" spans="1:12" ht="12.75" customHeight="1" x14ac:dyDescent="0.35">
      <c r="A3" s="52" t="s">
        <v>45</v>
      </c>
      <c r="B3" s="113" t="str">
        <f>'Design Front Sheet '!B5</f>
        <v>OVERSIZED HOODY</v>
      </c>
      <c r="C3" s="113"/>
      <c r="D3" s="119"/>
      <c r="E3" s="52" t="s">
        <v>16</v>
      </c>
      <c r="F3" s="113" t="str">
        <f>'Design Front Sheet '!F5</f>
        <v>TBC</v>
      </c>
      <c r="G3" s="114"/>
      <c r="H3" s="115"/>
      <c r="I3" s="52" t="s">
        <v>48</v>
      </c>
      <c r="J3" s="172"/>
      <c r="K3" s="172"/>
      <c r="L3" s="173"/>
    </row>
    <row r="4" spans="1:12" ht="12.75" customHeight="1" x14ac:dyDescent="0.25">
      <c r="A4" s="216" t="s">
        <v>147</v>
      </c>
      <c r="B4" s="217"/>
      <c r="C4" s="217"/>
      <c r="D4" s="217"/>
      <c r="E4" s="217"/>
      <c r="F4" s="217"/>
      <c r="G4" s="217"/>
      <c r="H4" s="217"/>
      <c r="I4" s="217"/>
      <c r="J4" s="217"/>
      <c r="K4" s="217"/>
      <c r="L4" s="218"/>
    </row>
    <row r="5" spans="1:12" ht="12.75" customHeight="1" thickBot="1" x14ac:dyDescent="0.4">
      <c r="A5" s="177" t="s">
        <v>3</v>
      </c>
      <c r="B5" s="177"/>
      <c r="C5" s="177"/>
      <c r="D5" s="177"/>
      <c r="E5" s="15" t="s">
        <v>4</v>
      </c>
      <c r="F5" s="11"/>
      <c r="G5" s="11" t="s">
        <v>1</v>
      </c>
      <c r="H5" s="7" t="s">
        <v>2</v>
      </c>
      <c r="I5" s="178" t="s">
        <v>25</v>
      </c>
      <c r="J5" s="179"/>
      <c r="K5" s="179"/>
      <c r="L5" s="180"/>
    </row>
    <row r="6" spans="1:12" ht="12.75" customHeight="1" x14ac:dyDescent="0.35">
      <c r="A6" s="157" t="s">
        <v>120</v>
      </c>
      <c r="B6" s="158"/>
      <c r="C6" s="158"/>
      <c r="D6" s="158"/>
      <c r="E6" s="12"/>
      <c r="F6" s="2"/>
      <c r="G6" s="69">
        <f t="shared" ref="G6:G64" si="0">F6+(-E6)</f>
        <v>0</v>
      </c>
      <c r="H6" s="63"/>
      <c r="I6" s="145"/>
      <c r="J6" s="167"/>
      <c r="K6" s="167"/>
      <c r="L6" s="168"/>
    </row>
    <row r="7" spans="1:12" ht="13.5" customHeight="1" x14ac:dyDescent="0.35">
      <c r="A7" s="157" t="s">
        <v>124</v>
      </c>
      <c r="B7" s="158"/>
      <c r="C7" s="158"/>
      <c r="D7" s="158"/>
      <c r="E7" s="12"/>
      <c r="F7" s="2"/>
      <c r="G7" s="69">
        <f t="shared" si="0"/>
        <v>0</v>
      </c>
      <c r="H7" s="63"/>
      <c r="I7" s="145"/>
      <c r="J7" s="146"/>
      <c r="K7" s="146"/>
      <c r="L7" s="147"/>
    </row>
    <row r="8" spans="1:12" ht="12.65" customHeight="1" x14ac:dyDescent="0.35">
      <c r="A8" s="157" t="s">
        <v>125</v>
      </c>
      <c r="B8" s="158"/>
      <c r="C8" s="158"/>
      <c r="D8" s="158"/>
      <c r="E8" s="12"/>
      <c r="F8" s="2"/>
      <c r="G8" s="69">
        <f t="shared" si="0"/>
        <v>0</v>
      </c>
      <c r="H8" s="63"/>
      <c r="I8" s="145"/>
      <c r="J8" s="146"/>
      <c r="K8" s="146"/>
      <c r="L8" s="147"/>
    </row>
    <row r="9" spans="1:12" ht="12.75" customHeight="1" x14ac:dyDescent="0.35">
      <c r="A9" s="160" t="s">
        <v>41</v>
      </c>
      <c r="B9" s="161"/>
      <c r="C9" s="161"/>
      <c r="D9" s="161"/>
      <c r="E9" s="47"/>
      <c r="F9" s="3"/>
      <c r="G9" s="69">
        <f t="shared" si="0"/>
        <v>0</v>
      </c>
      <c r="H9" s="64"/>
      <c r="I9" s="164"/>
      <c r="J9" s="165"/>
      <c r="K9" s="165"/>
      <c r="L9" s="166"/>
    </row>
    <row r="10" spans="1:12" ht="12.75" customHeight="1" x14ac:dyDescent="0.35">
      <c r="A10" s="157" t="s">
        <v>126</v>
      </c>
      <c r="B10" s="158"/>
      <c r="C10" s="158"/>
      <c r="D10" s="158"/>
      <c r="E10" s="12"/>
      <c r="F10" s="2">
        <v>47</v>
      </c>
      <c r="G10" s="69">
        <f t="shared" si="0"/>
        <v>47</v>
      </c>
      <c r="H10" s="63"/>
      <c r="I10" s="145"/>
      <c r="J10" s="146"/>
      <c r="K10" s="146"/>
      <c r="L10" s="147"/>
    </row>
    <row r="11" spans="1:12" ht="12.75" customHeight="1" x14ac:dyDescent="0.35">
      <c r="A11" s="157" t="s">
        <v>27</v>
      </c>
      <c r="B11" s="158"/>
      <c r="C11" s="158"/>
      <c r="D11" s="158"/>
      <c r="E11" s="12"/>
      <c r="F11" s="2"/>
      <c r="G11" s="69">
        <f t="shared" si="0"/>
        <v>0</v>
      </c>
      <c r="H11" s="63"/>
      <c r="I11" s="145"/>
      <c r="J11" s="146"/>
      <c r="K11" s="146"/>
      <c r="L11" s="147"/>
    </row>
    <row r="12" spans="1:12" ht="12.75" customHeight="1" x14ac:dyDescent="0.35">
      <c r="A12" s="157" t="s">
        <v>28</v>
      </c>
      <c r="B12" s="158"/>
      <c r="C12" s="158"/>
      <c r="D12" s="158"/>
      <c r="E12" s="12"/>
      <c r="F12" s="2"/>
      <c r="G12" s="69">
        <f t="shared" si="0"/>
        <v>0</v>
      </c>
      <c r="H12" s="63"/>
      <c r="I12" s="145"/>
      <c r="J12" s="146"/>
      <c r="K12" s="146"/>
      <c r="L12" s="147"/>
    </row>
    <row r="13" spans="1:12" ht="12.75" customHeight="1" x14ac:dyDescent="0.35">
      <c r="A13" s="157" t="s">
        <v>40</v>
      </c>
      <c r="B13" s="158"/>
      <c r="C13" s="158"/>
      <c r="D13" s="158"/>
      <c r="E13" s="12"/>
      <c r="F13" s="2"/>
      <c r="G13" s="69">
        <f t="shared" si="0"/>
        <v>0</v>
      </c>
      <c r="H13" s="63"/>
      <c r="I13" s="145"/>
      <c r="J13" s="146"/>
      <c r="K13" s="146"/>
      <c r="L13" s="147"/>
    </row>
    <row r="14" spans="1:12" ht="12.75" customHeight="1" x14ac:dyDescent="0.35">
      <c r="A14" s="157" t="s">
        <v>59</v>
      </c>
      <c r="B14" s="158"/>
      <c r="C14" s="158"/>
      <c r="D14" s="158"/>
      <c r="E14" s="12"/>
      <c r="F14" s="2"/>
      <c r="G14" s="69">
        <f t="shared" si="0"/>
        <v>0</v>
      </c>
      <c r="H14" s="63"/>
      <c r="I14" s="145"/>
      <c r="J14" s="146"/>
      <c r="K14" s="146"/>
      <c r="L14" s="147"/>
    </row>
    <row r="15" spans="1:12" ht="12.75" customHeight="1" x14ac:dyDescent="0.35">
      <c r="A15" s="160" t="s">
        <v>121</v>
      </c>
      <c r="B15" s="161"/>
      <c r="C15" s="161"/>
      <c r="D15" s="161"/>
      <c r="E15" s="47"/>
      <c r="F15" s="3"/>
      <c r="G15" s="69">
        <f t="shared" si="0"/>
        <v>0</v>
      </c>
      <c r="H15" s="64"/>
      <c r="I15" s="162"/>
      <c r="J15" s="163"/>
      <c r="K15" s="163"/>
      <c r="L15" s="163"/>
    </row>
    <row r="16" spans="1:12" ht="12.75" customHeight="1" x14ac:dyDescent="0.35">
      <c r="A16" s="157" t="s">
        <v>127</v>
      </c>
      <c r="B16" s="158"/>
      <c r="C16" s="158"/>
      <c r="D16" s="158"/>
      <c r="E16" s="12"/>
      <c r="F16" s="2"/>
      <c r="G16" s="69">
        <f t="shared" si="0"/>
        <v>0</v>
      </c>
      <c r="H16" s="63"/>
      <c r="I16" s="145"/>
      <c r="J16" s="146"/>
      <c r="K16" s="146"/>
      <c r="L16" s="147"/>
    </row>
    <row r="17" spans="1:12" ht="12.75" customHeight="1" x14ac:dyDescent="0.35">
      <c r="A17" s="157" t="s">
        <v>128</v>
      </c>
      <c r="B17" s="158"/>
      <c r="C17" s="158"/>
      <c r="D17" s="158"/>
      <c r="E17" s="12"/>
      <c r="F17" s="2"/>
      <c r="G17" s="69">
        <f t="shared" si="0"/>
        <v>0</v>
      </c>
      <c r="H17" s="63"/>
      <c r="I17" s="145"/>
      <c r="J17" s="146"/>
      <c r="K17" s="146"/>
      <c r="L17" s="147"/>
    </row>
    <row r="18" spans="1:12" ht="12.75" customHeight="1" x14ac:dyDescent="0.35">
      <c r="A18" s="157" t="s">
        <v>129</v>
      </c>
      <c r="B18" s="158"/>
      <c r="C18" s="158"/>
      <c r="D18" s="158"/>
      <c r="E18" s="12"/>
      <c r="F18" s="2"/>
      <c r="G18" s="69">
        <f t="shared" si="0"/>
        <v>0</v>
      </c>
      <c r="H18" s="63"/>
      <c r="I18" s="145"/>
      <c r="J18" s="146"/>
      <c r="K18" s="146"/>
      <c r="L18" s="147"/>
    </row>
    <row r="19" spans="1:12" ht="12.75" customHeight="1" x14ac:dyDescent="0.35">
      <c r="A19" s="157" t="s">
        <v>130</v>
      </c>
      <c r="B19" s="158"/>
      <c r="C19" s="158"/>
      <c r="D19" s="158"/>
      <c r="E19" s="12"/>
      <c r="F19" s="2"/>
      <c r="G19" s="69">
        <f t="shared" si="0"/>
        <v>0</v>
      </c>
      <c r="H19" s="63"/>
      <c r="I19" s="145"/>
      <c r="J19" s="146"/>
      <c r="K19" s="146"/>
      <c r="L19" s="147"/>
    </row>
    <row r="20" spans="1:12" ht="12.75" customHeight="1" x14ac:dyDescent="0.35">
      <c r="A20" s="157" t="s">
        <v>30</v>
      </c>
      <c r="B20" s="158"/>
      <c r="C20" s="158"/>
      <c r="D20" s="158"/>
      <c r="E20" s="12"/>
      <c r="F20" s="2"/>
      <c r="G20" s="69">
        <f t="shared" si="0"/>
        <v>0</v>
      </c>
      <c r="H20" s="63"/>
      <c r="I20" s="145"/>
      <c r="J20" s="146"/>
      <c r="K20" s="146"/>
      <c r="L20" s="147"/>
    </row>
    <row r="21" spans="1:12" ht="12.75" customHeight="1" x14ac:dyDescent="0.35">
      <c r="A21" s="157" t="s">
        <v>63</v>
      </c>
      <c r="B21" s="158"/>
      <c r="C21" s="158"/>
      <c r="D21" s="158"/>
      <c r="E21" s="12"/>
      <c r="F21" s="2"/>
      <c r="G21" s="69">
        <f t="shared" si="0"/>
        <v>0</v>
      </c>
      <c r="H21" s="63"/>
      <c r="I21" s="145"/>
      <c r="J21" s="146"/>
      <c r="K21" s="146"/>
      <c r="L21" s="147"/>
    </row>
    <row r="22" spans="1:12" ht="12.75" customHeight="1" x14ac:dyDescent="0.35">
      <c r="A22" s="157" t="s">
        <v>31</v>
      </c>
      <c r="B22" s="158"/>
      <c r="C22" s="158"/>
      <c r="D22" s="158"/>
      <c r="E22" s="12"/>
      <c r="F22" s="2"/>
      <c r="G22" s="69">
        <f t="shared" si="0"/>
        <v>0</v>
      </c>
      <c r="H22" s="63"/>
      <c r="I22" s="145"/>
      <c r="J22" s="146"/>
      <c r="K22" s="146"/>
      <c r="L22" s="147"/>
    </row>
    <row r="23" spans="1:12" ht="12.75" customHeight="1" x14ac:dyDescent="0.35">
      <c r="A23" s="157" t="s">
        <v>61</v>
      </c>
      <c r="B23" s="158"/>
      <c r="C23" s="158"/>
      <c r="D23" s="159"/>
      <c r="E23" s="12"/>
      <c r="F23" s="2"/>
      <c r="G23" s="69">
        <f t="shared" si="0"/>
        <v>0</v>
      </c>
      <c r="H23" s="63"/>
      <c r="I23" s="145"/>
      <c r="J23" s="146"/>
      <c r="K23" s="146"/>
      <c r="L23" s="147"/>
    </row>
    <row r="24" spans="1:12" ht="12.75" customHeight="1" x14ac:dyDescent="0.25">
      <c r="A24" s="157" t="s">
        <v>62</v>
      </c>
      <c r="B24" s="158"/>
      <c r="C24" s="158"/>
      <c r="D24" s="159"/>
      <c r="E24" s="12"/>
      <c r="F24" s="2"/>
      <c r="G24" s="69">
        <f t="shared" si="0"/>
        <v>0</v>
      </c>
      <c r="H24" s="63"/>
      <c r="I24" s="145"/>
      <c r="J24" s="155"/>
      <c r="K24" s="155"/>
      <c r="L24" s="156"/>
    </row>
    <row r="25" spans="1:12" ht="12.75" customHeight="1" x14ac:dyDescent="0.25">
      <c r="A25" s="157" t="s">
        <v>69</v>
      </c>
      <c r="B25" s="158"/>
      <c r="C25" s="158"/>
      <c r="D25" s="158"/>
      <c r="E25" s="12"/>
      <c r="F25" s="2"/>
      <c r="G25" s="69">
        <f t="shared" si="0"/>
        <v>0</v>
      </c>
      <c r="H25" s="63"/>
      <c r="I25" s="145"/>
      <c r="J25" s="155"/>
      <c r="K25" s="155"/>
      <c r="L25" s="156"/>
    </row>
    <row r="26" spans="1:12" ht="12.75" customHeight="1" x14ac:dyDescent="0.25">
      <c r="A26" s="157" t="s">
        <v>131</v>
      </c>
      <c r="B26" s="158"/>
      <c r="C26" s="158"/>
      <c r="D26" s="158"/>
      <c r="E26" s="12"/>
      <c r="F26" s="2"/>
      <c r="G26" s="69">
        <f t="shared" si="0"/>
        <v>0</v>
      </c>
      <c r="H26" s="63"/>
      <c r="I26" s="72"/>
      <c r="J26" s="73"/>
      <c r="K26" s="73"/>
      <c r="L26" s="74"/>
    </row>
    <row r="27" spans="1:12" ht="12.75" customHeight="1" x14ac:dyDescent="0.25">
      <c r="A27" s="157" t="s">
        <v>68</v>
      </c>
      <c r="B27" s="158"/>
      <c r="C27" s="158"/>
      <c r="D27" s="158"/>
      <c r="E27" s="12"/>
      <c r="F27" s="2"/>
      <c r="G27" s="69">
        <f t="shared" si="0"/>
        <v>0</v>
      </c>
      <c r="H27" s="63"/>
      <c r="I27" s="72"/>
      <c r="J27" s="73"/>
      <c r="K27" s="73"/>
      <c r="L27" s="74"/>
    </row>
    <row r="28" spans="1:12" ht="12.75" customHeight="1" x14ac:dyDescent="0.25">
      <c r="A28" s="157" t="s">
        <v>42</v>
      </c>
      <c r="B28" s="158"/>
      <c r="C28" s="158"/>
      <c r="D28" s="159"/>
      <c r="E28" s="12"/>
      <c r="F28" s="2"/>
      <c r="G28" s="69">
        <f t="shared" si="0"/>
        <v>0</v>
      </c>
      <c r="H28" s="63"/>
      <c r="I28" s="145"/>
      <c r="J28" s="155"/>
      <c r="K28" s="155"/>
      <c r="L28" s="156"/>
    </row>
    <row r="29" spans="1:12" ht="12.75" customHeight="1" x14ac:dyDescent="0.25">
      <c r="A29" s="157" t="s">
        <v>32</v>
      </c>
      <c r="B29" s="158"/>
      <c r="C29" s="158"/>
      <c r="D29" s="158"/>
      <c r="E29" s="12"/>
      <c r="F29" s="2"/>
      <c r="G29" s="69">
        <f t="shared" si="0"/>
        <v>0</v>
      </c>
      <c r="H29" s="63"/>
      <c r="I29" s="145" t="s">
        <v>67</v>
      </c>
      <c r="J29" s="155"/>
      <c r="K29" s="155"/>
      <c r="L29" s="156"/>
    </row>
    <row r="30" spans="1:12" ht="12.75" customHeight="1" x14ac:dyDescent="0.35">
      <c r="A30" s="157" t="s">
        <v>33</v>
      </c>
      <c r="B30" s="158"/>
      <c r="C30" s="158"/>
      <c r="D30" s="158"/>
      <c r="E30" s="12"/>
      <c r="F30" s="2"/>
      <c r="G30" s="69">
        <f t="shared" si="0"/>
        <v>0</v>
      </c>
      <c r="H30" s="63"/>
      <c r="I30" s="145"/>
      <c r="J30" s="146"/>
      <c r="K30" s="146"/>
      <c r="L30" s="147"/>
    </row>
    <row r="31" spans="1:12" ht="12.75" customHeight="1" x14ac:dyDescent="0.35">
      <c r="A31" s="157" t="s">
        <v>34</v>
      </c>
      <c r="B31" s="158"/>
      <c r="C31" s="158"/>
      <c r="D31" s="158"/>
      <c r="E31" s="12"/>
      <c r="F31" s="2"/>
      <c r="G31" s="69">
        <f t="shared" si="0"/>
        <v>0</v>
      </c>
      <c r="H31" s="63"/>
      <c r="I31" s="145"/>
      <c r="J31" s="146"/>
      <c r="K31" s="146"/>
      <c r="L31" s="147"/>
    </row>
    <row r="32" spans="1:12" ht="12.75" customHeight="1" x14ac:dyDescent="0.35">
      <c r="A32" s="157" t="s">
        <v>103</v>
      </c>
      <c r="B32" s="158"/>
      <c r="C32" s="158"/>
      <c r="D32" s="158"/>
      <c r="E32" s="12"/>
      <c r="F32" s="2"/>
      <c r="G32" s="69">
        <f t="shared" si="0"/>
        <v>0</v>
      </c>
      <c r="H32" s="63"/>
      <c r="I32" s="145"/>
      <c r="J32" s="146"/>
      <c r="K32" s="146"/>
      <c r="L32" s="147"/>
    </row>
    <row r="33" spans="1:18" ht="12.75" customHeight="1" x14ac:dyDescent="0.35">
      <c r="A33" s="157" t="s">
        <v>101</v>
      </c>
      <c r="B33" s="158"/>
      <c r="C33" s="158"/>
      <c r="D33" s="158"/>
      <c r="E33" s="12"/>
      <c r="F33" s="2"/>
      <c r="G33" s="69">
        <f t="shared" si="0"/>
        <v>0</v>
      </c>
      <c r="H33" s="63"/>
      <c r="I33" s="145"/>
      <c r="J33" s="146"/>
      <c r="K33" s="146"/>
      <c r="L33" s="147"/>
    </row>
    <row r="34" spans="1:18" ht="12.75" customHeight="1" x14ac:dyDescent="0.35">
      <c r="A34" s="157" t="s">
        <v>102</v>
      </c>
      <c r="B34" s="158"/>
      <c r="C34" s="158"/>
      <c r="D34" s="158"/>
      <c r="E34" s="12"/>
      <c r="F34" s="2"/>
      <c r="G34" s="69">
        <f t="shared" si="0"/>
        <v>0</v>
      </c>
      <c r="H34" s="63"/>
      <c r="I34" s="145"/>
      <c r="J34" s="146"/>
      <c r="K34" s="146"/>
      <c r="L34" s="147"/>
      <c r="O34" s="6"/>
      <c r="P34" s="6"/>
      <c r="Q34" s="6"/>
      <c r="R34" s="6"/>
    </row>
    <row r="35" spans="1:18" ht="12.75" customHeight="1" x14ac:dyDescent="0.35">
      <c r="A35" s="157" t="s">
        <v>104</v>
      </c>
      <c r="B35" s="158"/>
      <c r="C35" s="158"/>
      <c r="D35" s="158"/>
      <c r="E35" s="12"/>
      <c r="F35" s="2"/>
      <c r="G35" s="69">
        <f t="shared" si="0"/>
        <v>0</v>
      </c>
      <c r="H35" s="63"/>
      <c r="I35" s="145"/>
      <c r="J35" s="146"/>
      <c r="K35" s="146"/>
      <c r="L35" s="147"/>
      <c r="O35" s="6"/>
      <c r="P35" s="6"/>
      <c r="Q35" s="6"/>
      <c r="R35" s="6"/>
    </row>
    <row r="36" spans="1:18" ht="12.75" customHeight="1" x14ac:dyDescent="0.35">
      <c r="A36" s="157" t="s">
        <v>73</v>
      </c>
      <c r="B36" s="158"/>
      <c r="C36" s="158"/>
      <c r="D36" s="158"/>
      <c r="E36" s="12"/>
      <c r="F36" s="2"/>
      <c r="G36" s="69">
        <f t="shared" si="0"/>
        <v>0</v>
      </c>
      <c r="H36" s="63"/>
      <c r="I36" s="145"/>
      <c r="J36" s="146"/>
      <c r="K36" s="146"/>
      <c r="L36" s="147"/>
      <c r="O36" s="6"/>
      <c r="P36" s="6"/>
      <c r="Q36" s="6"/>
      <c r="R36" s="6"/>
    </row>
    <row r="37" spans="1:18" ht="12.75" customHeight="1" x14ac:dyDescent="0.35">
      <c r="A37" s="157" t="s">
        <v>35</v>
      </c>
      <c r="B37" s="158"/>
      <c r="C37" s="158"/>
      <c r="D37" s="158"/>
      <c r="E37" s="12"/>
      <c r="F37" s="2"/>
      <c r="G37" s="69">
        <f t="shared" si="0"/>
        <v>0</v>
      </c>
      <c r="H37" s="63"/>
      <c r="I37" s="145"/>
      <c r="J37" s="146"/>
      <c r="K37" s="146"/>
      <c r="L37" s="147"/>
      <c r="O37" s="6"/>
      <c r="P37" s="6"/>
      <c r="Q37" s="6"/>
      <c r="R37" s="6"/>
    </row>
    <row r="38" spans="1:18" ht="12.75" customHeight="1" x14ac:dyDescent="0.35">
      <c r="A38" s="157" t="s">
        <v>57</v>
      </c>
      <c r="B38" s="158"/>
      <c r="C38" s="158"/>
      <c r="D38" s="158"/>
      <c r="E38" s="12"/>
      <c r="F38" s="2"/>
      <c r="G38" s="69">
        <f t="shared" si="0"/>
        <v>0</v>
      </c>
      <c r="H38" s="63"/>
      <c r="I38" s="145"/>
      <c r="J38" s="146"/>
      <c r="K38" s="146"/>
      <c r="L38" s="147"/>
    </row>
    <row r="39" spans="1:18" ht="12.75" customHeight="1" x14ac:dyDescent="0.35">
      <c r="A39" s="157" t="s">
        <v>74</v>
      </c>
      <c r="B39" s="158"/>
      <c r="C39" s="158"/>
      <c r="D39" s="158"/>
      <c r="E39" s="12"/>
      <c r="F39" s="2"/>
      <c r="G39" s="69">
        <f t="shared" si="0"/>
        <v>0</v>
      </c>
      <c r="H39" s="63"/>
      <c r="I39" s="145"/>
      <c r="J39" s="146"/>
      <c r="K39" s="146"/>
      <c r="L39" s="147"/>
    </row>
    <row r="40" spans="1:18" ht="12.75" customHeight="1" x14ac:dyDescent="0.35">
      <c r="A40" s="148" t="s">
        <v>75</v>
      </c>
      <c r="B40" s="149"/>
      <c r="C40" s="149"/>
      <c r="D40" s="149"/>
      <c r="E40" s="12"/>
      <c r="F40" s="2"/>
      <c r="G40" s="69">
        <f t="shared" si="0"/>
        <v>0</v>
      </c>
      <c r="H40" s="63"/>
      <c r="I40" s="145"/>
      <c r="J40" s="146"/>
      <c r="K40" s="146"/>
      <c r="L40" s="147"/>
    </row>
    <row r="41" spans="1:18" ht="12.75" customHeight="1" x14ac:dyDescent="0.35">
      <c r="A41" s="148" t="s">
        <v>76</v>
      </c>
      <c r="B41" s="149"/>
      <c r="C41" s="149"/>
      <c r="D41" s="149"/>
      <c r="E41" s="12"/>
      <c r="F41" s="2"/>
      <c r="G41" s="69">
        <f t="shared" si="0"/>
        <v>0</v>
      </c>
      <c r="H41" s="63"/>
      <c r="I41" s="145"/>
      <c r="J41" s="146"/>
      <c r="K41" s="146"/>
      <c r="L41" s="147"/>
    </row>
    <row r="42" spans="1:18" ht="13.5" customHeight="1" x14ac:dyDescent="0.35">
      <c r="A42" s="157" t="s">
        <v>99</v>
      </c>
      <c r="B42" s="158"/>
      <c r="C42" s="158"/>
      <c r="D42" s="158"/>
      <c r="E42" s="12"/>
      <c r="F42" s="2"/>
      <c r="G42" s="69">
        <f>F42+(-E42)</f>
        <v>0</v>
      </c>
      <c r="H42" s="63"/>
      <c r="I42" s="145"/>
      <c r="J42" s="146"/>
      <c r="K42" s="146"/>
      <c r="L42" s="147"/>
    </row>
    <row r="43" spans="1:18" ht="12.75" customHeight="1" x14ac:dyDescent="0.35">
      <c r="A43" s="157" t="s">
        <v>100</v>
      </c>
      <c r="B43" s="158"/>
      <c r="C43" s="158"/>
      <c r="D43" s="158"/>
      <c r="E43" s="12"/>
      <c r="F43" s="2"/>
      <c r="G43" s="69">
        <f t="shared" si="0"/>
        <v>0</v>
      </c>
      <c r="H43" s="63"/>
      <c r="I43" s="145"/>
      <c r="J43" s="146"/>
      <c r="K43" s="146"/>
      <c r="L43" s="147"/>
    </row>
    <row r="44" spans="1:18" ht="12.75" customHeight="1" x14ac:dyDescent="0.35">
      <c r="A44" s="157" t="s">
        <v>77</v>
      </c>
      <c r="B44" s="158"/>
      <c r="C44" s="158"/>
      <c r="D44" s="158"/>
      <c r="E44" s="12"/>
      <c r="F44" s="2"/>
      <c r="G44" s="69">
        <f t="shared" si="0"/>
        <v>0</v>
      </c>
      <c r="H44" s="63"/>
      <c r="I44" s="145"/>
      <c r="J44" s="146"/>
      <c r="K44" s="146"/>
      <c r="L44" s="147"/>
    </row>
    <row r="45" spans="1:18" ht="12.75" customHeight="1" x14ac:dyDescent="0.35">
      <c r="A45" s="157" t="s">
        <v>78</v>
      </c>
      <c r="B45" s="158"/>
      <c r="C45" s="158"/>
      <c r="D45" s="158"/>
      <c r="E45" s="12"/>
      <c r="F45" s="2"/>
      <c r="G45" s="69">
        <f t="shared" si="0"/>
        <v>0</v>
      </c>
      <c r="H45" s="63"/>
      <c r="I45" s="145"/>
      <c r="J45" s="146"/>
      <c r="K45" s="146"/>
      <c r="L45" s="147"/>
    </row>
    <row r="46" spans="1:18" ht="12.75" customHeight="1" x14ac:dyDescent="0.35">
      <c r="A46" s="148" t="s">
        <v>79</v>
      </c>
      <c r="B46" s="149"/>
      <c r="C46" s="149"/>
      <c r="D46" s="149"/>
      <c r="E46" s="12"/>
      <c r="F46" s="2"/>
      <c r="G46" s="69">
        <f t="shared" si="0"/>
        <v>0</v>
      </c>
      <c r="H46" s="63"/>
      <c r="I46" s="145"/>
      <c r="J46" s="146"/>
      <c r="K46" s="146"/>
      <c r="L46" s="147"/>
    </row>
    <row r="47" spans="1:18" ht="12.75" customHeight="1" x14ac:dyDescent="0.35">
      <c r="A47" s="157" t="s">
        <v>122</v>
      </c>
      <c r="B47" s="158"/>
      <c r="C47" s="158"/>
      <c r="D47" s="158"/>
      <c r="E47" s="12"/>
      <c r="F47" s="2"/>
      <c r="G47" s="69">
        <f t="shared" si="0"/>
        <v>0</v>
      </c>
      <c r="H47" s="63"/>
      <c r="I47" s="145"/>
      <c r="J47" s="146"/>
      <c r="K47" s="146"/>
      <c r="L47" s="147"/>
    </row>
    <row r="48" spans="1:18" ht="12.75" customHeight="1" x14ac:dyDescent="0.35">
      <c r="A48" s="157" t="s">
        <v>123</v>
      </c>
      <c r="B48" s="158"/>
      <c r="C48" s="158"/>
      <c r="D48" s="158"/>
      <c r="E48" s="12"/>
      <c r="F48" s="2"/>
      <c r="G48" s="69">
        <f t="shared" si="0"/>
        <v>0</v>
      </c>
      <c r="H48" s="63"/>
      <c r="I48" s="145"/>
      <c r="J48" s="146"/>
      <c r="K48" s="146"/>
      <c r="L48" s="147"/>
    </row>
    <row r="49" spans="1:12" ht="12.75" customHeight="1" x14ac:dyDescent="0.35">
      <c r="A49" s="148" t="s">
        <v>66</v>
      </c>
      <c r="B49" s="149"/>
      <c r="C49" s="149"/>
      <c r="D49" s="149"/>
      <c r="E49" s="12"/>
      <c r="F49" s="2"/>
      <c r="G49" s="69">
        <f t="shared" si="0"/>
        <v>0</v>
      </c>
      <c r="H49" s="63"/>
      <c r="I49" s="145"/>
      <c r="J49" s="146"/>
      <c r="K49" s="146"/>
      <c r="L49" s="147"/>
    </row>
    <row r="50" spans="1:12" ht="12.75" customHeight="1" x14ac:dyDescent="0.25">
      <c r="A50" s="150" t="s">
        <v>132</v>
      </c>
      <c r="B50" s="151"/>
      <c r="C50" s="151"/>
      <c r="D50" s="152"/>
      <c r="E50" s="12"/>
      <c r="F50" s="2"/>
      <c r="G50" s="69"/>
      <c r="H50" s="63"/>
      <c r="I50" s="145"/>
      <c r="J50" s="155"/>
      <c r="K50" s="155"/>
      <c r="L50" s="156"/>
    </row>
    <row r="51" spans="1:12" ht="12.75" customHeight="1" x14ac:dyDescent="0.35">
      <c r="A51" s="148" t="s">
        <v>133</v>
      </c>
      <c r="B51" s="149"/>
      <c r="C51" s="149"/>
      <c r="D51" s="149"/>
      <c r="E51" s="12"/>
      <c r="F51" s="2"/>
      <c r="G51" s="69">
        <f t="shared" si="0"/>
        <v>0</v>
      </c>
      <c r="H51" s="63"/>
      <c r="I51" s="145"/>
      <c r="J51" s="146"/>
      <c r="K51" s="146"/>
      <c r="L51" s="147"/>
    </row>
    <row r="52" spans="1:12" ht="12.75" customHeight="1" x14ac:dyDescent="0.35">
      <c r="A52" s="148" t="s">
        <v>83</v>
      </c>
      <c r="B52" s="149"/>
      <c r="C52" s="149"/>
      <c r="D52" s="149"/>
      <c r="E52" s="12"/>
      <c r="F52" s="2"/>
      <c r="G52" s="69">
        <f t="shared" si="0"/>
        <v>0</v>
      </c>
      <c r="H52" s="63"/>
      <c r="I52" s="145"/>
      <c r="J52" s="146"/>
      <c r="K52" s="146"/>
      <c r="L52" s="147"/>
    </row>
    <row r="53" spans="1:12" ht="12.75" customHeight="1" x14ac:dyDescent="0.35">
      <c r="A53" s="148" t="s">
        <v>84</v>
      </c>
      <c r="B53" s="149"/>
      <c r="C53" s="149"/>
      <c r="D53" s="149"/>
      <c r="E53" s="12"/>
      <c r="F53" s="4"/>
      <c r="G53" s="69">
        <f t="shared" si="0"/>
        <v>0</v>
      </c>
      <c r="H53" s="63"/>
      <c r="I53" s="145"/>
      <c r="J53" s="146"/>
      <c r="K53" s="146"/>
      <c r="L53" s="147"/>
    </row>
    <row r="54" spans="1:12" ht="12.75" customHeight="1" x14ac:dyDescent="0.35">
      <c r="A54" s="148" t="s">
        <v>85</v>
      </c>
      <c r="B54" s="149"/>
      <c r="C54" s="149"/>
      <c r="D54" s="149"/>
      <c r="E54" s="12"/>
      <c r="F54" s="2"/>
      <c r="G54" s="69">
        <f t="shared" si="0"/>
        <v>0</v>
      </c>
      <c r="H54" s="63"/>
      <c r="I54" s="145"/>
      <c r="J54" s="146"/>
      <c r="K54" s="146"/>
      <c r="L54" s="147"/>
    </row>
    <row r="55" spans="1:12" ht="12.75" customHeight="1" x14ac:dyDescent="0.35">
      <c r="A55" s="148" t="s">
        <v>86</v>
      </c>
      <c r="B55" s="149"/>
      <c r="C55" s="149"/>
      <c r="D55" s="149"/>
      <c r="E55" s="12"/>
      <c r="F55" s="2"/>
      <c r="G55" s="69">
        <f t="shared" si="0"/>
        <v>0</v>
      </c>
      <c r="H55" s="63"/>
      <c r="I55" s="145"/>
      <c r="J55" s="146"/>
      <c r="K55" s="146"/>
      <c r="L55" s="147"/>
    </row>
    <row r="56" spans="1:12" ht="12.75" customHeight="1" x14ac:dyDescent="0.25">
      <c r="A56" s="150" t="s">
        <v>134</v>
      </c>
      <c r="B56" s="151"/>
      <c r="C56" s="151"/>
      <c r="D56" s="152"/>
      <c r="E56" s="12"/>
      <c r="F56" s="2"/>
      <c r="G56" s="69"/>
      <c r="H56" s="63"/>
      <c r="I56" s="153"/>
      <c r="J56" s="154"/>
      <c r="K56" s="154"/>
      <c r="L56" s="154"/>
    </row>
    <row r="57" spans="1:12" ht="12.75" customHeight="1" x14ac:dyDescent="0.25">
      <c r="A57" s="148" t="s">
        <v>135</v>
      </c>
      <c r="B57" s="149"/>
      <c r="C57" s="149"/>
      <c r="D57" s="149"/>
      <c r="E57" s="12"/>
      <c r="F57" s="2"/>
      <c r="G57" s="69">
        <f t="shared" si="0"/>
        <v>0</v>
      </c>
      <c r="H57" s="63"/>
      <c r="I57" s="145"/>
      <c r="J57" s="155"/>
      <c r="K57" s="155"/>
      <c r="L57" s="156"/>
    </row>
    <row r="58" spans="1:12" ht="12.75" customHeight="1" x14ac:dyDescent="0.35">
      <c r="A58" s="148" t="s">
        <v>88</v>
      </c>
      <c r="B58" s="149"/>
      <c r="C58" s="149"/>
      <c r="D58" s="149"/>
      <c r="E58" s="12"/>
      <c r="F58" s="2"/>
      <c r="G58" s="69">
        <f t="shared" si="0"/>
        <v>0</v>
      </c>
      <c r="H58" s="63"/>
      <c r="I58" s="145"/>
      <c r="J58" s="146"/>
      <c r="K58" s="146"/>
      <c r="L58" s="147"/>
    </row>
    <row r="59" spans="1:12" ht="12.75" customHeight="1" x14ac:dyDescent="0.35">
      <c r="A59" s="148" t="s">
        <v>89</v>
      </c>
      <c r="B59" s="149"/>
      <c r="C59" s="149"/>
      <c r="D59" s="149"/>
      <c r="E59" s="12"/>
      <c r="F59" s="2"/>
      <c r="G59" s="69">
        <f t="shared" si="0"/>
        <v>0</v>
      </c>
      <c r="H59" s="63"/>
      <c r="I59" s="145"/>
      <c r="J59" s="146"/>
      <c r="K59" s="146"/>
      <c r="L59" s="147"/>
    </row>
    <row r="60" spans="1:12" ht="12.75" customHeight="1" x14ac:dyDescent="0.35">
      <c r="A60" s="148" t="s">
        <v>90</v>
      </c>
      <c r="B60" s="149"/>
      <c r="C60" s="149"/>
      <c r="D60" s="149"/>
      <c r="E60" s="12"/>
      <c r="F60" s="2"/>
      <c r="G60" s="69">
        <f t="shared" si="0"/>
        <v>0</v>
      </c>
      <c r="H60" s="63"/>
      <c r="I60" s="145"/>
      <c r="J60" s="146"/>
      <c r="K60" s="146"/>
      <c r="L60" s="147"/>
    </row>
    <row r="61" spans="1:12" ht="12.75" customHeight="1" x14ac:dyDescent="0.35">
      <c r="A61" s="148" t="s">
        <v>91</v>
      </c>
      <c r="B61" s="149"/>
      <c r="C61" s="149"/>
      <c r="D61" s="149"/>
      <c r="E61" s="12"/>
      <c r="F61" s="2"/>
      <c r="G61" s="69">
        <f t="shared" si="0"/>
        <v>0</v>
      </c>
      <c r="H61" s="63"/>
      <c r="I61" s="145"/>
      <c r="J61" s="146"/>
      <c r="K61" s="146"/>
      <c r="L61" s="147"/>
    </row>
    <row r="62" spans="1:12" ht="12.75" customHeight="1" x14ac:dyDescent="0.35">
      <c r="A62" s="148" t="s">
        <v>105</v>
      </c>
      <c r="B62" s="149"/>
      <c r="C62" s="149"/>
      <c r="D62" s="149"/>
      <c r="E62" s="12"/>
      <c r="F62" s="2"/>
      <c r="G62" s="69">
        <f t="shared" si="0"/>
        <v>0</v>
      </c>
      <c r="H62" s="63"/>
      <c r="I62" s="145"/>
      <c r="J62" s="146"/>
      <c r="K62" s="146"/>
      <c r="L62" s="147"/>
    </row>
    <row r="63" spans="1:12" ht="12.75" customHeight="1" x14ac:dyDescent="0.35">
      <c r="A63" s="148" t="s">
        <v>106</v>
      </c>
      <c r="B63" s="149"/>
      <c r="C63" s="149"/>
      <c r="D63" s="149"/>
      <c r="E63" s="12"/>
      <c r="F63" s="2"/>
      <c r="G63" s="69">
        <f t="shared" si="0"/>
        <v>0</v>
      </c>
      <c r="H63" s="63"/>
      <c r="I63" s="145"/>
      <c r="J63" s="146"/>
      <c r="K63" s="146"/>
      <c r="L63" s="147"/>
    </row>
    <row r="64" spans="1:12" ht="12.75" customHeight="1" x14ac:dyDescent="0.35">
      <c r="A64" s="148" t="s">
        <v>107</v>
      </c>
      <c r="B64" s="149"/>
      <c r="C64" s="149"/>
      <c r="D64" s="149"/>
      <c r="E64" s="12"/>
      <c r="F64" s="2"/>
      <c r="G64" s="69">
        <f t="shared" si="0"/>
        <v>0</v>
      </c>
      <c r="H64" s="63"/>
      <c r="I64" s="145"/>
      <c r="J64" s="146"/>
      <c r="K64" s="146"/>
      <c r="L64" s="147"/>
    </row>
    <row r="65" spans="1:12" ht="12.75" customHeight="1" x14ac:dyDescent="0.35">
      <c r="A65" s="148" t="s">
        <v>108</v>
      </c>
      <c r="B65" s="149"/>
      <c r="C65" s="149"/>
      <c r="D65" s="149"/>
      <c r="E65" s="12"/>
      <c r="F65" s="2"/>
      <c r="G65" s="69">
        <f>F65+(-E65)</f>
        <v>0</v>
      </c>
      <c r="H65" s="63"/>
      <c r="I65" s="145"/>
      <c r="J65" s="146"/>
      <c r="K65" s="146"/>
      <c r="L65" s="147"/>
    </row>
    <row r="66" spans="1:12" ht="12.75" customHeight="1" x14ac:dyDescent="0.35">
      <c r="A66" s="148" t="s">
        <v>109</v>
      </c>
      <c r="B66" s="149"/>
      <c r="C66" s="149"/>
      <c r="D66" s="149"/>
      <c r="E66" s="12"/>
      <c r="F66" s="2"/>
      <c r="G66" s="69">
        <f t="shared" ref="G66:G67" si="1">F66+(-E66)</f>
        <v>0</v>
      </c>
      <c r="H66" s="63"/>
      <c r="I66" s="145"/>
      <c r="J66" s="146"/>
      <c r="K66" s="146"/>
      <c r="L66" s="147"/>
    </row>
    <row r="67" spans="1:12" ht="12.65" customHeight="1" x14ac:dyDescent="0.35">
      <c r="A67" s="143" t="s">
        <v>92</v>
      </c>
      <c r="B67" s="144"/>
      <c r="C67" s="144"/>
      <c r="D67" s="144"/>
      <c r="E67" s="12"/>
      <c r="F67" s="2"/>
      <c r="G67" s="69">
        <f t="shared" si="1"/>
        <v>0</v>
      </c>
      <c r="H67" s="63"/>
      <c r="I67" s="145"/>
      <c r="J67" s="146"/>
      <c r="K67" s="146"/>
      <c r="L67" s="147"/>
    </row>
  </sheetData>
  <mergeCells count="134">
    <mergeCell ref="A67:D67"/>
    <mergeCell ref="I67:L67"/>
    <mergeCell ref="A64:D64"/>
    <mergeCell ref="I64:L64"/>
    <mergeCell ref="A65:D65"/>
    <mergeCell ref="I65:L65"/>
    <mergeCell ref="A66:D66"/>
    <mergeCell ref="I66:L66"/>
    <mergeCell ref="A61:D61"/>
    <mergeCell ref="I61:L61"/>
    <mergeCell ref="A62:D62"/>
    <mergeCell ref="I62:L62"/>
    <mergeCell ref="A63:D63"/>
    <mergeCell ref="I63:L63"/>
    <mergeCell ref="A58:D58"/>
    <mergeCell ref="I58:L58"/>
    <mergeCell ref="A59:D59"/>
    <mergeCell ref="I59:L59"/>
    <mergeCell ref="A60:D60"/>
    <mergeCell ref="I60:L60"/>
    <mergeCell ref="A55:D55"/>
    <mergeCell ref="I55:L55"/>
    <mergeCell ref="A56:D56"/>
    <mergeCell ref="I56:L56"/>
    <mergeCell ref="A57:D57"/>
    <mergeCell ref="I57:L57"/>
    <mergeCell ref="A52:D52"/>
    <mergeCell ref="I52:L52"/>
    <mergeCell ref="A53:D53"/>
    <mergeCell ref="I53:L53"/>
    <mergeCell ref="A54:D54"/>
    <mergeCell ref="I54:L54"/>
    <mergeCell ref="A49:D49"/>
    <mergeCell ref="I49:L49"/>
    <mergeCell ref="A50:D50"/>
    <mergeCell ref="I50:L50"/>
    <mergeCell ref="A51:D51"/>
    <mergeCell ref="I51:L51"/>
    <mergeCell ref="A46:D46"/>
    <mergeCell ref="I46:L46"/>
    <mergeCell ref="A47:D47"/>
    <mergeCell ref="I47:L47"/>
    <mergeCell ref="A48:D48"/>
    <mergeCell ref="I48:L48"/>
    <mergeCell ref="A43:D43"/>
    <mergeCell ref="I43:L43"/>
    <mergeCell ref="A44:D44"/>
    <mergeCell ref="I44:L44"/>
    <mergeCell ref="A45:D45"/>
    <mergeCell ref="I45:L45"/>
    <mergeCell ref="A40:D40"/>
    <mergeCell ref="I40:L40"/>
    <mergeCell ref="A41:D41"/>
    <mergeCell ref="I41:L41"/>
    <mergeCell ref="A42:D42"/>
    <mergeCell ref="I42:L42"/>
    <mergeCell ref="A37:D37"/>
    <mergeCell ref="I37:L37"/>
    <mergeCell ref="A38:D38"/>
    <mergeCell ref="I38:L38"/>
    <mergeCell ref="A39:D39"/>
    <mergeCell ref="I39:L39"/>
    <mergeCell ref="A34:D34"/>
    <mergeCell ref="I34:L34"/>
    <mergeCell ref="A35:D35"/>
    <mergeCell ref="I35:L35"/>
    <mergeCell ref="A36:D36"/>
    <mergeCell ref="I36:L36"/>
    <mergeCell ref="A31:D31"/>
    <mergeCell ref="I31:L31"/>
    <mergeCell ref="A32:D32"/>
    <mergeCell ref="I32:L32"/>
    <mergeCell ref="A33:D33"/>
    <mergeCell ref="I33:L33"/>
    <mergeCell ref="A28:D28"/>
    <mergeCell ref="I28:L28"/>
    <mergeCell ref="A29:D29"/>
    <mergeCell ref="I29:L29"/>
    <mergeCell ref="A30:D30"/>
    <mergeCell ref="I30:L30"/>
    <mergeCell ref="A24:D24"/>
    <mergeCell ref="I24:L24"/>
    <mergeCell ref="A25:D25"/>
    <mergeCell ref="I25:L25"/>
    <mergeCell ref="A26:D26"/>
    <mergeCell ref="A27:D27"/>
    <mergeCell ref="A21:D21"/>
    <mergeCell ref="I21:L21"/>
    <mergeCell ref="A22:D22"/>
    <mergeCell ref="I22:L22"/>
    <mergeCell ref="A23:D23"/>
    <mergeCell ref="I23:L23"/>
    <mergeCell ref="A18:D18"/>
    <mergeCell ref="I18:L18"/>
    <mergeCell ref="A19:D19"/>
    <mergeCell ref="I19:L19"/>
    <mergeCell ref="A20:D20"/>
    <mergeCell ref="I20:L20"/>
    <mergeCell ref="A15:D15"/>
    <mergeCell ref="I15:L15"/>
    <mergeCell ref="A16:D16"/>
    <mergeCell ref="I16:L16"/>
    <mergeCell ref="A17:D17"/>
    <mergeCell ref="I17:L17"/>
    <mergeCell ref="A12:D12"/>
    <mergeCell ref="I12:L12"/>
    <mergeCell ref="A13:D13"/>
    <mergeCell ref="I13:L13"/>
    <mergeCell ref="A14:D14"/>
    <mergeCell ref="I14:L14"/>
    <mergeCell ref="A9:D9"/>
    <mergeCell ref="I9:L9"/>
    <mergeCell ref="A10:D10"/>
    <mergeCell ref="I10:L10"/>
    <mergeCell ref="A11:D11"/>
    <mergeCell ref="I11:L11"/>
    <mergeCell ref="A6:D6"/>
    <mergeCell ref="I6:L6"/>
    <mergeCell ref="A7:D7"/>
    <mergeCell ref="I7:L7"/>
    <mergeCell ref="A8:D8"/>
    <mergeCell ref="I8:L8"/>
    <mergeCell ref="B3:D3"/>
    <mergeCell ref="F3:H3"/>
    <mergeCell ref="J3:L3"/>
    <mergeCell ref="A4:L4"/>
    <mergeCell ref="A5:D5"/>
    <mergeCell ref="I5:L5"/>
    <mergeCell ref="B1:D1"/>
    <mergeCell ref="F1:H1"/>
    <mergeCell ref="J1:L1"/>
    <mergeCell ref="B2:D2"/>
    <mergeCell ref="F2:H2"/>
    <mergeCell ref="J2:L2"/>
  </mergeCells>
  <conditionalFormatting sqref="K3:L3">
    <cfRule type="containsText" dxfId="5" priority="1" operator="containsText" text=" ">
      <formula>NOT(ISERROR(SEARCH(" ",K3)))</formula>
    </cfRule>
  </conditionalFormatting>
  <printOptions horizontalCentered="1" gridLines="1"/>
  <pageMargins left="0.23622047244094491" right="0.23622047244094491" top="0.74803149606299213" bottom="0" header="0.31496062992125984" footer="0"/>
  <pageSetup paperSize="9" scale="90" orientation="portrait" verticalDpi="300" r:id="rId1"/>
  <headerFooter>
    <oddHeader>&amp;CREISS</oddHeader>
  </headerFooter>
  <customProperties>
    <customPr name="layoutContexts"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Q133"/>
  <sheetViews>
    <sheetView showZeros="0" view="pageBreakPreview" zoomScaleNormal="115" zoomScaleSheetLayoutView="100" workbookViewId="0">
      <selection activeCell="Q26" sqref="Q26"/>
    </sheetView>
  </sheetViews>
  <sheetFormatPr defaultColWidth="6" defaultRowHeight="12.75" customHeight="1" x14ac:dyDescent="0.25"/>
  <cols>
    <col min="1" max="1" width="13.453125" style="1" customWidth="1"/>
    <col min="2" max="3" width="7.54296875" style="1" customWidth="1"/>
    <col min="4" max="4" width="6.453125" style="1" customWidth="1"/>
    <col min="5" max="5" width="12" style="1" customWidth="1"/>
    <col min="6" max="8" width="7.453125" style="1" customWidth="1"/>
    <col min="9" max="9" width="14.453125" style="1" customWidth="1"/>
    <col min="10" max="11" width="5.54296875" style="1" customWidth="1"/>
    <col min="12" max="12" width="5" style="1" customWidth="1"/>
    <col min="13" max="13" width="8.453125" style="1" customWidth="1"/>
    <col min="14" max="14" width="6.54296875" style="1" customWidth="1"/>
    <col min="15" max="16384" width="6" style="1"/>
  </cols>
  <sheetData>
    <row r="1" spans="1:17" ht="12.75" customHeight="1" x14ac:dyDescent="0.35">
      <c r="A1" s="50" t="s">
        <v>46</v>
      </c>
      <c r="B1" s="113" t="str">
        <f>'Design Front Sheet '!B3:D3</f>
        <v>SS25</v>
      </c>
      <c r="C1" s="113"/>
      <c r="D1" s="119"/>
      <c r="E1" s="50" t="s">
        <v>18</v>
      </c>
      <c r="F1" s="113" t="str">
        <f>'Design Front Sheet '!F3:H3</f>
        <v>NOVATEKS</v>
      </c>
      <c r="G1" s="114"/>
      <c r="H1" s="115"/>
      <c r="I1" s="50" t="s">
        <v>17</v>
      </c>
      <c r="J1" s="122" t="str">
        <f>'Design Front Sheet '!J3</f>
        <v>TAHSIN</v>
      </c>
      <c r="K1" s="122"/>
      <c r="L1" s="123"/>
    </row>
    <row r="2" spans="1:17" ht="12.75" customHeight="1" x14ac:dyDescent="0.35">
      <c r="A2" s="51" t="s">
        <v>44</v>
      </c>
      <c r="B2" s="113" t="str">
        <f>'Design Front Sheet '!B4:D4</f>
        <v>ZAK</v>
      </c>
      <c r="C2" s="113"/>
      <c r="D2" s="119"/>
      <c r="E2" s="51" t="s">
        <v>15</v>
      </c>
      <c r="F2" s="113" t="str">
        <f>'Design Front Sheet '!F4:H4</f>
        <v>TURKEY</v>
      </c>
      <c r="G2" s="114"/>
      <c r="H2" s="115"/>
      <c r="I2" s="51" t="s">
        <v>47</v>
      </c>
      <c r="J2" s="122" t="str">
        <f>'Design Front Sheet '!J4:L4</f>
        <v>DANNY</v>
      </c>
      <c r="K2" s="122"/>
      <c r="L2" s="123"/>
    </row>
    <row r="3" spans="1:17" ht="12.75" customHeight="1" x14ac:dyDescent="0.35">
      <c r="A3" s="52" t="s">
        <v>45</v>
      </c>
      <c r="B3" s="113" t="str">
        <f>'Design Front Sheet '!B5:D5</f>
        <v>OVERSIZED HOODY</v>
      </c>
      <c r="C3" s="113"/>
      <c r="D3" s="119"/>
      <c r="E3" s="52" t="s">
        <v>16</v>
      </c>
      <c r="F3" s="113" t="str">
        <f>'Design Front Sheet '!F5:H5</f>
        <v>TBC</v>
      </c>
      <c r="G3" s="114"/>
      <c r="H3" s="115"/>
      <c r="I3" s="52" t="s">
        <v>48</v>
      </c>
      <c r="J3" s="172"/>
      <c r="K3" s="172"/>
      <c r="L3" s="173"/>
    </row>
    <row r="4" spans="1:17" ht="12.75" customHeight="1" x14ac:dyDescent="0.25">
      <c r="A4" s="219" t="s">
        <v>97</v>
      </c>
      <c r="B4" s="220"/>
      <c r="C4" s="220"/>
      <c r="D4" s="220"/>
      <c r="E4" s="220"/>
      <c r="F4" s="220"/>
      <c r="G4" s="220"/>
      <c r="H4" s="220"/>
      <c r="I4" s="220"/>
      <c r="J4" s="220"/>
      <c r="K4" s="220"/>
      <c r="L4" s="221"/>
    </row>
    <row r="5" spans="1:17" ht="12.75" customHeight="1" x14ac:dyDescent="0.25">
      <c r="A5" s="200" t="s">
        <v>12</v>
      </c>
      <c r="B5" s="201"/>
      <c r="C5" s="202"/>
      <c r="D5" s="202"/>
      <c r="E5" s="202"/>
      <c r="F5" s="202"/>
      <c r="G5" s="202"/>
      <c r="H5" s="202"/>
      <c r="I5" s="202"/>
      <c r="J5" s="202"/>
      <c r="K5" s="202"/>
      <c r="L5" s="203"/>
    </row>
    <row r="6" spans="1:17" ht="12.75" customHeight="1" x14ac:dyDescent="0.25">
      <c r="A6" s="200" t="s">
        <v>13</v>
      </c>
      <c r="B6" s="201"/>
      <c r="C6" s="204"/>
      <c r="D6" s="204"/>
      <c r="E6" s="204"/>
      <c r="F6" s="204"/>
      <c r="G6" s="204"/>
      <c r="H6" s="204"/>
      <c r="I6" s="204"/>
      <c r="J6" s="204"/>
      <c r="K6" s="204"/>
      <c r="L6" s="205"/>
    </row>
    <row r="7" spans="1:17" ht="14.25" customHeight="1" x14ac:dyDescent="0.3">
      <c r="A7" s="198"/>
      <c r="B7" s="199"/>
      <c r="C7" s="199"/>
      <c r="D7" s="199"/>
      <c r="E7" s="199"/>
      <c r="F7" s="199"/>
      <c r="G7" s="199"/>
      <c r="H7" s="199"/>
      <c r="I7" s="199"/>
      <c r="J7" s="199"/>
      <c r="K7" s="199"/>
      <c r="L7" s="199"/>
    </row>
    <row r="8" spans="1:17" ht="16.5" customHeight="1" x14ac:dyDescent="0.3">
      <c r="A8" s="229"/>
      <c r="B8" s="230"/>
      <c r="C8" s="230"/>
      <c r="D8" s="230"/>
      <c r="E8" s="230"/>
      <c r="F8" s="230"/>
      <c r="G8" s="230"/>
      <c r="H8" s="230"/>
      <c r="I8" s="230"/>
      <c r="J8" s="230"/>
      <c r="K8" s="230"/>
      <c r="L8" s="230"/>
    </row>
    <row r="9" spans="1:17" ht="12.75" customHeight="1" x14ac:dyDescent="0.3">
      <c r="A9" s="198"/>
      <c r="B9" s="199"/>
      <c r="C9" s="199"/>
      <c r="D9" s="199"/>
      <c r="E9" s="199"/>
      <c r="F9" s="199"/>
      <c r="G9" s="199"/>
      <c r="H9" s="199"/>
      <c r="I9" s="199"/>
      <c r="J9" s="199"/>
      <c r="K9" s="199"/>
      <c r="L9" s="199"/>
    </row>
    <row r="10" spans="1:17" ht="12.75" customHeight="1" x14ac:dyDescent="0.3">
      <c r="A10" s="198"/>
      <c r="B10" s="199"/>
      <c r="C10" s="199"/>
      <c r="D10" s="199"/>
      <c r="E10" s="199"/>
      <c r="F10" s="199"/>
      <c r="G10" s="199"/>
      <c r="H10" s="199"/>
      <c r="I10" s="199"/>
      <c r="J10" s="199"/>
      <c r="K10" s="199"/>
      <c r="L10" s="199"/>
    </row>
    <row r="11" spans="1:17" ht="12.75" customHeight="1" x14ac:dyDescent="0.3">
      <c r="A11" s="206"/>
      <c r="B11" s="207"/>
      <c r="C11" s="207"/>
      <c r="D11" s="207"/>
      <c r="E11" s="207"/>
      <c r="F11" s="207"/>
      <c r="G11" s="207"/>
      <c r="H11" s="207"/>
      <c r="I11" s="207"/>
      <c r="J11" s="207"/>
      <c r="K11" s="207"/>
      <c r="L11" s="207"/>
      <c r="Q11" s="5"/>
    </row>
    <row r="12" spans="1:17" ht="12.75" customHeight="1" x14ac:dyDescent="0.3">
      <c r="A12" s="198"/>
      <c r="B12" s="199"/>
      <c r="C12" s="199"/>
      <c r="D12" s="199"/>
      <c r="E12" s="199"/>
      <c r="F12" s="199"/>
      <c r="G12" s="199"/>
      <c r="H12" s="199"/>
      <c r="I12" s="199"/>
      <c r="J12" s="199"/>
      <c r="K12" s="199"/>
      <c r="L12" s="199"/>
    </row>
    <row r="13" spans="1:17" ht="14.25" customHeight="1" x14ac:dyDescent="0.3">
      <c r="A13" s="198"/>
      <c r="B13" s="199"/>
      <c r="C13" s="199"/>
      <c r="D13" s="199"/>
      <c r="E13" s="199"/>
      <c r="F13" s="199"/>
      <c r="G13" s="199"/>
      <c r="H13" s="199"/>
      <c r="I13" s="199"/>
      <c r="J13" s="199"/>
      <c r="K13" s="199"/>
      <c r="L13" s="199"/>
    </row>
    <row r="14" spans="1:17" ht="15.75" customHeight="1" x14ac:dyDescent="0.3">
      <c r="A14" s="198"/>
      <c r="B14" s="199"/>
      <c r="C14" s="199"/>
      <c r="D14" s="199"/>
      <c r="E14" s="199"/>
      <c r="F14" s="199"/>
      <c r="G14" s="199"/>
      <c r="H14" s="199"/>
      <c r="I14" s="199"/>
      <c r="J14" s="199"/>
      <c r="K14" s="199"/>
      <c r="L14" s="199"/>
    </row>
    <row r="15" spans="1:17" ht="12.75" customHeight="1" x14ac:dyDescent="0.3">
      <c r="A15" s="198"/>
      <c r="B15" s="199"/>
      <c r="C15" s="199"/>
      <c r="D15" s="199"/>
      <c r="E15" s="199"/>
      <c r="F15" s="199"/>
      <c r="G15" s="199"/>
      <c r="H15" s="199"/>
      <c r="I15" s="199"/>
      <c r="J15" s="199"/>
      <c r="K15" s="199"/>
      <c r="L15" s="199"/>
    </row>
    <row r="16" spans="1:17" ht="12.75" customHeight="1" x14ac:dyDescent="0.3">
      <c r="A16" s="198"/>
      <c r="B16" s="199"/>
      <c r="C16" s="199"/>
      <c r="D16" s="199"/>
      <c r="E16" s="199"/>
      <c r="F16" s="199"/>
      <c r="G16" s="199"/>
      <c r="H16" s="199"/>
      <c r="I16" s="199"/>
      <c r="J16" s="199"/>
      <c r="K16" s="199"/>
      <c r="L16" s="199"/>
    </row>
    <row r="17" spans="1:12" ht="12.75" customHeight="1" x14ac:dyDescent="0.3">
      <c r="A17" s="198"/>
      <c r="B17" s="199"/>
      <c r="C17" s="199"/>
      <c r="D17" s="199"/>
      <c r="E17" s="199"/>
      <c r="F17" s="199"/>
      <c r="G17" s="199"/>
      <c r="H17" s="199"/>
      <c r="I17" s="199"/>
      <c r="J17" s="199"/>
      <c r="K17" s="199"/>
      <c r="L17" s="199"/>
    </row>
    <row r="18" spans="1:12" ht="12.75" customHeight="1" x14ac:dyDescent="0.3">
      <c r="A18" s="198"/>
      <c r="B18" s="199"/>
      <c r="C18" s="199"/>
      <c r="D18" s="199"/>
      <c r="E18" s="199"/>
      <c r="F18" s="199"/>
      <c r="G18" s="199"/>
      <c r="H18" s="199"/>
      <c r="I18" s="199"/>
      <c r="J18" s="199"/>
      <c r="K18" s="199"/>
      <c r="L18" s="199"/>
    </row>
    <row r="19" spans="1:12" ht="12.75" customHeight="1" x14ac:dyDescent="0.3">
      <c r="A19" s="198"/>
      <c r="B19" s="199"/>
      <c r="C19" s="199"/>
      <c r="D19" s="199"/>
      <c r="E19" s="199"/>
      <c r="F19" s="199"/>
      <c r="G19" s="199"/>
      <c r="H19" s="199"/>
      <c r="I19" s="199"/>
      <c r="J19" s="199"/>
      <c r="K19" s="199"/>
      <c r="L19" s="199"/>
    </row>
    <row r="20" spans="1:12" ht="12.75" customHeight="1" x14ac:dyDescent="0.3">
      <c r="A20" s="198"/>
      <c r="B20" s="199"/>
      <c r="C20" s="199"/>
      <c r="D20" s="199"/>
      <c r="E20" s="199"/>
      <c r="F20" s="199"/>
      <c r="G20" s="199"/>
      <c r="H20" s="199"/>
      <c r="I20" s="199"/>
      <c r="J20" s="199"/>
      <c r="K20" s="199"/>
      <c r="L20" s="199"/>
    </row>
    <row r="21" spans="1:12" ht="12.75" customHeight="1" x14ac:dyDescent="0.3">
      <c r="A21" s="198"/>
      <c r="B21" s="199"/>
      <c r="C21" s="199"/>
      <c r="D21" s="199"/>
      <c r="E21" s="199"/>
      <c r="F21" s="199"/>
      <c r="G21" s="199"/>
      <c r="H21" s="199"/>
      <c r="I21" s="199"/>
      <c r="J21" s="199"/>
      <c r="K21" s="199"/>
      <c r="L21" s="199"/>
    </row>
    <row r="22" spans="1:12" ht="12.75" customHeight="1" x14ac:dyDescent="0.3">
      <c r="A22" s="198"/>
      <c r="B22" s="199"/>
      <c r="C22" s="199"/>
      <c r="D22" s="199"/>
      <c r="E22" s="199"/>
      <c r="F22" s="199"/>
      <c r="G22" s="199"/>
      <c r="H22" s="199"/>
      <c r="I22" s="199"/>
      <c r="J22" s="199"/>
      <c r="K22" s="199"/>
      <c r="L22" s="199"/>
    </row>
    <row r="23" spans="1:12" ht="12.75" customHeight="1" x14ac:dyDescent="0.3">
      <c r="A23" s="198"/>
      <c r="B23" s="199"/>
      <c r="C23" s="199"/>
      <c r="D23" s="199"/>
      <c r="E23" s="199"/>
      <c r="F23" s="199"/>
      <c r="G23" s="199"/>
      <c r="H23" s="199"/>
      <c r="I23" s="199"/>
      <c r="J23" s="199"/>
      <c r="K23" s="199"/>
      <c r="L23" s="199"/>
    </row>
    <row r="24" spans="1:12" ht="12.75" customHeight="1" x14ac:dyDescent="0.3">
      <c r="A24" s="198"/>
      <c r="B24" s="199"/>
      <c r="C24" s="199"/>
      <c r="D24" s="199"/>
      <c r="E24" s="199"/>
      <c r="F24" s="199"/>
      <c r="G24" s="199"/>
      <c r="H24" s="199"/>
      <c r="I24" s="199"/>
      <c r="J24" s="199"/>
      <c r="K24" s="199"/>
      <c r="L24" s="199"/>
    </row>
    <row r="25" spans="1:12" ht="12.75" customHeight="1" x14ac:dyDescent="0.3">
      <c r="A25" s="198"/>
      <c r="B25" s="199"/>
      <c r="C25" s="199"/>
      <c r="D25" s="199"/>
      <c r="E25" s="199"/>
      <c r="F25" s="199"/>
      <c r="G25" s="199"/>
      <c r="H25" s="199"/>
      <c r="I25" s="199"/>
      <c r="J25" s="199"/>
      <c r="K25" s="199"/>
      <c r="L25" s="199"/>
    </row>
    <row r="26" spans="1:12" ht="12.75" customHeight="1" x14ac:dyDescent="0.3">
      <c r="A26" s="198"/>
      <c r="B26" s="199"/>
      <c r="C26" s="199"/>
      <c r="D26" s="199"/>
      <c r="E26" s="199"/>
      <c r="F26" s="199"/>
      <c r="G26" s="199"/>
      <c r="H26" s="199"/>
      <c r="I26" s="199"/>
      <c r="J26" s="199"/>
      <c r="K26" s="199"/>
      <c r="L26" s="199"/>
    </row>
    <row r="27" spans="1:12" ht="12.75" customHeight="1" x14ac:dyDescent="0.3">
      <c r="A27" s="198"/>
      <c r="B27" s="199"/>
      <c r="C27" s="199"/>
      <c r="D27" s="199"/>
      <c r="E27" s="199"/>
      <c r="F27" s="199"/>
      <c r="G27" s="199"/>
      <c r="H27" s="199"/>
      <c r="I27" s="199"/>
      <c r="J27" s="199"/>
      <c r="K27" s="199"/>
      <c r="L27" s="199"/>
    </row>
    <row r="28" spans="1:12" ht="12.75" customHeight="1" x14ac:dyDescent="0.3">
      <c r="A28" s="198"/>
      <c r="B28" s="199"/>
      <c r="C28" s="199"/>
      <c r="D28" s="199"/>
      <c r="E28" s="199"/>
      <c r="F28" s="199"/>
      <c r="G28" s="199"/>
      <c r="H28" s="199"/>
      <c r="I28" s="199"/>
      <c r="J28" s="199"/>
      <c r="K28" s="199"/>
      <c r="L28" s="199"/>
    </row>
    <row r="29" spans="1:12" ht="12.75" customHeight="1" x14ac:dyDescent="0.3">
      <c r="A29" s="198"/>
      <c r="B29" s="199"/>
      <c r="C29" s="199"/>
      <c r="D29" s="199"/>
      <c r="E29" s="199"/>
      <c r="F29" s="199"/>
      <c r="G29" s="199"/>
      <c r="H29" s="199"/>
      <c r="I29" s="199"/>
      <c r="J29" s="199"/>
      <c r="K29" s="199"/>
      <c r="L29" s="199"/>
    </row>
    <row r="30" spans="1:12" ht="12.75" customHeight="1" x14ac:dyDescent="0.3">
      <c r="A30" s="198"/>
      <c r="B30" s="199"/>
      <c r="C30" s="199"/>
      <c r="D30" s="199"/>
      <c r="E30" s="199"/>
      <c r="F30" s="199"/>
      <c r="G30" s="199"/>
      <c r="H30" s="199"/>
      <c r="I30" s="199"/>
      <c r="J30" s="199"/>
      <c r="K30" s="199"/>
      <c r="L30" s="199"/>
    </row>
    <row r="31" spans="1:12" ht="12.75" customHeight="1" x14ac:dyDescent="0.3">
      <c r="A31" s="198"/>
      <c r="B31" s="199"/>
      <c r="C31" s="199"/>
      <c r="D31" s="199"/>
      <c r="E31" s="199"/>
      <c r="F31" s="199"/>
      <c r="G31" s="199"/>
      <c r="H31" s="199"/>
      <c r="I31" s="199"/>
      <c r="J31" s="199"/>
      <c r="K31" s="199"/>
      <c r="L31" s="199"/>
    </row>
    <row r="32" spans="1:12" ht="12.75" customHeight="1" x14ac:dyDescent="0.3">
      <c r="A32" s="198"/>
      <c r="B32" s="199"/>
      <c r="C32" s="199"/>
      <c r="D32" s="199"/>
      <c r="E32" s="199"/>
      <c r="F32" s="199"/>
      <c r="G32" s="199"/>
      <c r="H32" s="199"/>
      <c r="I32" s="199"/>
      <c r="J32" s="199"/>
      <c r="K32" s="199"/>
      <c r="L32" s="199"/>
    </row>
    <row r="33" spans="1:12" ht="12.75" customHeight="1" x14ac:dyDescent="0.3">
      <c r="A33" s="198"/>
      <c r="B33" s="199"/>
      <c r="C33" s="199"/>
      <c r="D33" s="199"/>
      <c r="E33" s="199"/>
      <c r="F33" s="199"/>
      <c r="G33" s="199"/>
      <c r="H33" s="199"/>
      <c r="I33" s="199"/>
      <c r="J33" s="199"/>
      <c r="K33" s="199"/>
      <c r="L33" s="199"/>
    </row>
    <row r="34" spans="1:12" ht="12.75" customHeight="1" x14ac:dyDescent="0.3">
      <c r="A34" s="198"/>
      <c r="B34" s="199"/>
      <c r="C34" s="199"/>
      <c r="D34" s="199"/>
      <c r="E34" s="199"/>
      <c r="F34" s="199"/>
      <c r="G34" s="199"/>
      <c r="H34" s="199"/>
      <c r="I34" s="199"/>
      <c r="J34" s="199"/>
      <c r="K34" s="199"/>
      <c r="L34" s="199"/>
    </row>
    <row r="35" spans="1:12" ht="12.75" customHeight="1" x14ac:dyDescent="0.3">
      <c r="A35" s="198"/>
      <c r="B35" s="199"/>
      <c r="C35" s="199"/>
      <c r="D35" s="199"/>
      <c r="E35" s="199"/>
      <c r="F35" s="199"/>
      <c r="G35" s="199"/>
      <c r="H35" s="199"/>
      <c r="I35" s="199"/>
      <c r="J35" s="199"/>
      <c r="K35" s="199"/>
      <c r="L35" s="199"/>
    </row>
    <row r="36" spans="1:12" ht="12.75" customHeight="1" x14ac:dyDescent="0.3">
      <c r="A36" s="198"/>
      <c r="B36" s="199"/>
      <c r="C36" s="199"/>
      <c r="D36" s="199"/>
      <c r="E36" s="199"/>
      <c r="F36" s="199"/>
      <c r="G36" s="199"/>
      <c r="H36" s="199"/>
      <c r="I36" s="199"/>
      <c r="J36" s="199"/>
      <c r="K36" s="199"/>
      <c r="L36" s="199"/>
    </row>
    <row r="37" spans="1:12" ht="12.75" customHeight="1" x14ac:dyDescent="0.3">
      <c r="A37" s="198"/>
      <c r="B37" s="199"/>
      <c r="C37" s="199"/>
      <c r="D37" s="199"/>
      <c r="E37" s="199"/>
      <c r="F37" s="199"/>
      <c r="G37" s="199"/>
      <c r="H37" s="199"/>
      <c r="I37" s="199"/>
      <c r="J37" s="199"/>
      <c r="K37" s="199"/>
      <c r="L37" s="199"/>
    </row>
    <row r="38" spans="1:12" ht="12.75" customHeight="1" x14ac:dyDescent="0.3">
      <c r="A38" s="198"/>
      <c r="B38" s="199"/>
      <c r="C38" s="199"/>
      <c r="D38" s="199"/>
      <c r="E38" s="199"/>
      <c r="F38" s="199"/>
      <c r="G38" s="199"/>
      <c r="H38" s="199"/>
      <c r="I38" s="199"/>
      <c r="J38" s="199"/>
      <c r="K38" s="199"/>
      <c r="L38" s="199"/>
    </row>
    <row r="39" spans="1:12" ht="12.75" customHeight="1" x14ac:dyDescent="0.3">
      <c r="A39" s="198"/>
      <c r="B39" s="199"/>
      <c r="C39" s="199"/>
      <c r="D39" s="199"/>
      <c r="E39" s="199"/>
      <c r="F39" s="199"/>
      <c r="G39" s="199"/>
      <c r="H39" s="199"/>
      <c r="I39" s="199"/>
      <c r="J39" s="199"/>
      <c r="K39" s="199"/>
      <c r="L39" s="199"/>
    </row>
    <row r="40" spans="1:12" ht="12.75" customHeight="1" x14ac:dyDescent="0.3">
      <c r="A40" s="198"/>
      <c r="B40" s="199"/>
      <c r="C40" s="199"/>
      <c r="D40" s="199"/>
      <c r="E40" s="199"/>
      <c r="F40" s="199"/>
      <c r="G40" s="199"/>
      <c r="H40" s="199"/>
      <c r="I40" s="199"/>
      <c r="J40" s="199"/>
      <c r="K40" s="199"/>
      <c r="L40" s="199"/>
    </row>
    <row r="41" spans="1:12" ht="12.75" customHeight="1" x14ac:dyDescent="0.3">
      <c r="A41" s="198"/>
      <c r="B41" s="199"/>
      <c r="C41" s="199"/>
      <c r="D41" s="199"/>
      <c r="E41" s="199"/>
      <c r="F41" s="199"/>
      <c r="G41" s="199"/>
      <c r="H41" s="199"/>
      <c r="I41" s="199"/>
      <c r="J41" s="199"/>
      <c r="K41" s="199"/>
      <c r="L41" s="199"/>
    </row>
    <row r="42" spans="1:12" ht="12.75" customHeight="1" x14ac:dyDescent="0.3">
      <c r="A42" s="198"/>
      <c r="B42" s="199"/>
      <c r="C42" s="199"/>
      <c r="D42" s="199"/>
      <c r="E42" s="199"/>
      <c r="F42" s="199"/>
      <c r="G42" s="199"/>
      <c r="H42" s="199"/>
      <c r="I42" s="199"/>
      <c r="J42" s="199"/>
      <c r="K42" s="199"/>
      <c r="L42" s="199"/>
    </row>
    <row r="43" spans="1:12" ht="12.75" customHeight="1" x14ac:dyDescent="0.3">
      <c r="A43" s="198"/>
      <c r="B43" s="199"/>
      <c r="C43" s="199"/>
      <c r="D43" s="199"/>
      <c r="E43" s="199"/>
      <c r="F43" s="199"/>
      <c r="G43" s="199"/>
      <c r="H43" s="199"/>
      <c r="I43" s="199"/>
      <c r="J43" s="199"/>
      <c r="K43" s="199"/>
      <c r="L43" s="199"/>
    </row>
    <row r="44" spans="1:12" ht="12.75" customHeight="1" x14ac:dyDescent="0.3">
      <c r="A44" s="198"/>
      <c r="B44" s="199"/>
      <c r="C44" s="199"/>
      <c r="D44" s="199"/>
      <c r="E44" s="199"/>
      <c r="F44" s="199"/>
      <c r="G44" s="199"/>
      <c r="H44" s="199"/>
      <c r="I44" s="199"/>
      <c r="J44" s="199"/>
      <c r="K44" s="199"/>
      <c r="L44" s="199"/>
    </row>
    <row r="45" spans="1:12" ht="12.75" customHeight="1" x14ac:dyDescent="0.3">
      <c r="A45" s="198"/>
      <c r="B45" s="199"/>
      <c r="C45" s="199"/>
      <c r="D45" s="199"/>
      <c r="E45" s="199"/>
      <c r="F45" s="199"/>
      <c r="G45" s="199"/>
      <c r="H45" s="199"/>
      <c r="I45" s="199"/>
      <c r="J45" s="199"/>
      <c r="K45" s="199"/>
      <c r="L45" s="199"/>
    </row>
    <row r="46" spans="1:12" ht="12.75" customHeight="1" x14ac:dyDescent="0.3">
      <c r="A46" s="198"/>
      <c r="B46" s="199"/>
      <c r="C46" s="199"/>
      <c r="D46" s="199"/>
      <c r="E46" s="199"/>
      <c r="F46" s="199"/>
      <c r="G46" s="199"/>
      <c r="H46" s="199"/>
      <c r="I46" s="199"/>
      <c r="J46" s="199"/>
      <c r="K46" s="199"/>
      <c r="L46" s="199"/>
    </row>
    <row r="47" spans="1:12" ht="12.75" customHeight="1" x14ac:dyDescent="0.3">
      <c r="A47" s="198"/>
      <c r="B47" s="199"/>
      <c r="C47" s="199"/>
      <c r="D47" s="199"/>
      <c r="E47" s="199"/>
      <c r="F47" s="199"/>
      <c r="G47" s="199"/>
      <c r="H47" s="199"/>
      <c r="I47" s="199"/>
      <c r="J47" s="199"/>
      <c r="K47" s="199"/>
      <c r="L47" s="199"/>
    </row>
    <row r="48" spans="1:12" ht="12.75" customHeight="1" x14ac:dyDescent="0.3">
      <c r="A48" s="198"/>
      <c r="B48" s="199"/>
      <c r="C48" s="199"/>
      <c r="D48" s="199"/>
      <c r="E48" s="199"/>
      <c r="F48" s="199"/>
      <c r="G48" s="199"/>
      <c r="H48" s="199"/>
      <c r="I48" s="199"/>
      <c r="J48" s="199"/>
      <c r="K48" s="199"/>
      <c r="L48" s="199"/>
    </row>
    <row r="49" spans="1:12" ht="12.75" customHeight="1" x14ac:dyDescent="0.3">
      <c r="A49" s="198"/>
      <c r="B49" s="199"/>
      <c r="C49" s="199"/>
      <c r="D49" s="199"/>
      <c r="E49" s="199"/>
      <c r="F49" s="199"/>
      <c r="G49" s="199"/>
      <c r="H49" s="199"/>
      <c r="I49" s="199"/>
      <c r="J49" s="199"/>
      <c r="K49" s="199"/>
      <c r="L49" s="199"/>
    </row>
    <row r="50" spans="1:12" ht="12.75" customHeight="1" x14ac:dyDescent="0.3">
      <c r="A50" s="198"/>
      <c r="B50" s="199"/>
      <c r="C50" s="199"/>
      <c r="D50" s="199"/>
      <c r="E50" s="199"/>
      <c r="F50" s="199"/>
      <c r="G50" s="199"/>
      <c r="H50" s="199"/>
      <c r="I50" s="199"/>
      <c r="J50" s="199"/>
      <c r="K50" s="199"/>
      <c r="L50" s="199"/>
    </row>
    <row r="51" spans="1:12" ht="12.75" customHeight="1" x14ac:dyDescent="0.3">
      <c r="A51" s="198"/>
      <c r="B51" s="199"/>
      <c r="C51" s="199"/>
      <c r="D51" s="199"/>
      <c r="E51" s="199"/>
      <c r="F51" s="199"/>
      <c r="G51" s="199"/>
      <c r="H51" s="199"/>
      <c r="I51" s="199"/>
      <c r="J51" s="199"/>
      <c r="K51" s="199"/>
      <c r="L51" s="199"/>
    </row>
    <row r="52" spans="1:12" ht="12.75" customHeight="1" x14ac:dyDescent="0.3">
      <c r="A52" s="198"/>
      <c r="B52" s="199"/>
      <c r="C52" s="199"/>
      <c r="D52" s="199"/>
      <c r="E52" s="199"/>
      <c r="F52" s="199"/>
      <c r="G52" s="199"/>
      <c r="H52" s="199"/>
      <c r="I52" s="199"/>
      <c r="J52" s="199"/>
      <c r="K52" s="199"/>
      <c r="L52" s="199"/>
    </row>
    <row r="53" spans="1:12" ht="12.75" customHeight="1" x14ac:dyDescent="0.3">
      <c r="A53" s="198"/>
      <c r="B53" s="199"/>
      <c r="C53" s="199"/>
      <c r="D53" s="199"/>
      <c r="E53" s="199"/>
      <c r="F53" s="199"/>
      <c r="G53" s="199"/>
      <c r="H53" s="199"/>
      <c r="I53" s="199"/>
      <c r="J53" s="199"/>
      <c r="K53" s="199"/>
      <c r="L53" s="199"/>
    </row>
    <row r="54" spans="1:12" ht="12.75" customHeight="1" x14ac:dyDescent="0.3">
      <c r="A54" s="198"/>
      <c r="B54" s="199"/>
      <c r="C54" s="199"/>
      <c r="D54" s="199"/>
      <c r="E54" s="199"/>
      <c r="F54" s="199"/>
      <c r="G54" s="199"/>
      <c r="H54" s="199"/>
      <c r="I54" s="199"/>
      <c r="J54" s="199"/>
      <c r="K54" s="199"/>
      <c r="L54" s="199"/>
    </row>
    <row r="55" spans="1:12" ht="12.75" customHeight="1" x14ac:dyDescent="0.3">
      <c r="A55" s="198"/>
      <c r="B55" s="199"/>
      <c r="C55" s="199"/>
      <c r="D55" s="199"/>
      <c r="E55" s="199"/>
      <c r="F55" s="199"/>
      <c r="G55" s="199"/>
      <c r="H55" s="199"/>
      <c r="I55" s="199"/>
      <c r="J55" s="199"/>
      <c r="K55" s="199"/>
      <c r="L55" s="199"/>
    </row>
    <row r="56" spans="1:12" ht="12.75" customHeight="1" x14ac:dyDescent="0.3">
      <c r="A56" s="198"/>
      <c r="B56" s="199"/>
      <c r="C56" s="199"/>
      <c r="D56" s="199"/>
      <c r="E56" s="199"/>
      <c r="F56" s="199"/>
      <c r="G56" s="199"/>
      <c r="H56" s="199"/>
      <c r="I56" s="199"/>
      <c r="J56" s="199"/>
      <c r="K56" s="199"/>
      <c r="L56" s="199"/>
    </row>
    <row r="57" spans="1:12" ht="12.75" customHeight="1" x14ac:dyDescent="0.3">
      <c r="A57" s="198"/>
      <c r="B57" s="208"/>
      <c r="C57" s="208"/>
      <c r="D57" s="208"/>
      <c r="E57" s="208"/>
      <c r="F57" s="208"/>
      <c r="G57" s="208"/>
      <c r="H57" s="208"/>
      <c r="I57" s="208"/>
      <c r="J57" s="208"/>
      <c r="K57" s="208"/>
      <c r="L57" s="208"/>
    </row>
    <row r="58" spans="1:12" ht="12.75" customHeight="1" x14ac:dyDescent="0.3">
      <c r="A58" s="198"/>
      <c r="B58" s="208"/>
      <c r="C58" s="208"/>
      <c r="D58" s="208"/>
      <c r="E58" s="208"/>
      <c r="F58" s="208"/>
      <c r="G58" s="208"/>
      <c r="H58" s="208"/>
      <c r="I58" s="208"/>
      <c r="J58" s="208"/>
      <c r="K58" s="208"/>
      <c r="L58" s="208"/>
    </row>
    <row r="59" spans="1:12" ht="12.75" customHeight="1" x14ac:dyDescent="0.3">
      <c r="A59" s="198"/>
      <c r="B59" s="208"/>
      <c r="C59" s="208"/>
      <c r="D59" s="208"/>
      <c r="E59" s="208"/>
      <c r="F59" s="208"/>
      <c r="G59" s="208"/>
      <c r="H59" s="208"/>
      <c r="I59" s="208"/>
      <c r="J59" s="208"/>
      <c r="K59" s="208"/>
      <c r="L59" s="208"/>
    </row>
    <row r="60" spans="1:12" ht="12.75" customHeight="1" x14ac:dyDescent="0.3">
      <c r="A60" s="198"/>
      <c r="B60" s="208"/>
      <c r="C60" s="208"/>
      <c r="D60" s="208"/>
      <c r="E60" s="208"/>
      <c r="F60" s="208"/>
      <c r="G60" s="208"/>
      <c r="H60" s="208"/>
      <c r="I60" s="208"/>
      <c r="J60" s="208"/>
      <c r="K60" s="208"/>
      <c r="L60" s="208"/>
    </row>
    <row r="61" spans="1:12" ht="12.75" customHeight="1" x14ac:dyDescent="0.25">
      <c r="A61" s="58"/>
      <c r="B61" s="58"/>
      <c r="C61" s="58"/>
      <c r="D61" s="58"/>
      <c r="E61" s="58"/>
      <c r="F61" s="58"/>
      <c r="G61" s="58"/>
      <c r="H61" s="58"/>
      <c r="I61" s="58"/>
      <c r="J61" s="58"/>
      <c r="K61" s="58"/>
      <c r="L61" s="58"/>
    </row>
    <row r="62" spans="1:12" ht="12.75" customHeight="1" x14ac:dyDescent="0.25">
      <c r="A62" s="58"/>
      <c r="B62" s="58"/>
      <c r="C62" s="58"/>
      <c r="D62" s="58"/>
      <c r="E62" s="58"/>
      <c r="F62" s="58"/>
      <c r="G62" s="58"/>
      <c r="H62" s="58"/>
      <c r="I62" s="58"/>
      <c r="J62" s="58"/>
      <c r="K62" s="58"/>
      <c r="L62" s="58"/>
    </row>
    <row r="63" spans="1:12" ht="12.75" customHeight="1" x14ac:dyDescent="0.25">
      <c r="A63" s="58"/>
      <c r="B63" s="58"/>
      <c r="C63" s="58"/>
      <c r="D63" s="58"/>
      <c r="E63" s="58"/>
      <c r="F63" s="58"/>
      <c r="G63" s="58"/>
      <c r="H63" s="58"/>
      <c r="I63" s="58"/>
      <c r="J63" s="58"/>
      <c r="K63" s="58"/>
      <c r="L63" s="58"/>
    </row>
    <row r="64" spans="1:12" ht="12.75" customHeight="1" x14ac:dyDescent="0.25">
      <c r="A64" s="58"/>
      <c r="B64" s="58"/>
      <c r="C64" s="58"/>
      <c r="D64" s="58"/>
      <c r="E64" s="58"/>
      <c r="F64" s="58"/>
      <c r="G64" s="58"/>
      <c r="H64" s="58"/>
      <c r="I64" s="58"/>
      <c r="J64" s="58"/>
      <c r="K64" s="58"/>
      <c r="L64" s="58"/>
    </row>
    <row r="65" spans="1:12" ht="12.75" customHeight="1" x14ac:dyDescent="0.25">
      <c r="A65" s="58"/>
      <c r="B65" s="58"/>
      <c r="C65" s="58"/>
      <c r="D65" s="58"/>
      <c r="E65" s="58"/>
      <c r="F65" s="58"/>
      <c r="G65" s="58"/>
      <c r="H65" s="58"/>
      <c r="I65" s="58"/>
      <c r="J65" s="58"/>
      <c r="K65" s="58"/>
      <c r="L65" s="58"/>
    </row>
    <row r="66" spans="1:12" ht="12.75" customHeight="1" x14ac:dyDescent="0.25">
      <c r="A66" s="58"/>
      <c r="B66" s="58"/>
      <c r="C66" s="58"/>
      <c r="D66" s="58"/>
      <c r="E66" s="58"/>
      <c r="F66" s="58"/>
      <c r="G66" s="58"/>
      <c r="H66" s="58"/>
      <c r="I66" s="58"/>
      <c r="J66" s="58"/>
      <c r="K66" s="58"/>
      <c r="L66" s="58"/>
    </row>
    <row r="67" spans="1:12" ht="12.75" customHeight="1" x14ac:dyDescent="0.25">
      <c r="A67" s="58"/>
      <c r="B67" s="58"/>
      <c r="C67" s="58"/>
      <c r="D67" s="58"/>
      <c r="E67" s="58"/>
      <c r="F67" s="58"/>
      <c r="G67" s="58"/>
      <c r="H67" s="58"/>
      <c r="I67" s="58"/>
      <c r="J67" s="58"/>
      <c r="K67" s="58"/>
      <c r="L67" s="58"/>
    </row>
    <row r="68" spans="1:12" ht="12.75" customHeight="1" x14ac:dyDescent="0.25">
      <c r="A68" s="58"/>
      <c r="B68" s="58"/>
      <c r="C68" s="58"/>
      <c r="D68" s="58"/>
      <c r="E68" s="58"/>
      <c r="F68" s="58"/>
      <c r="G68" s="58"/>
      <c r="H68" s="58"/>
      <c r="I68" s="58"/>
      <c r="J68" s="58"/>
      <c r="K68" s="58"/>
      <c r="L68" s="58"/>
    </row>
    <row r="69" spans="1:12" ht="12.75" customHeight="1" x14ac:dyDescent="0.25">
      <c r="A69" s="58"/>
      <c r="B69" s="58"/>
      <c r="C69" s="58"/>
      <c r="D69" s="58"/>
      <c r="E69" s="58"/>
      <c r="F69" s="58"/>
      <c r="G69" s="58"/>
      <c r="H69" s="58"/>
      <c r="I69" s="58"/>
      <c r="J69" s="58"/>
      <c r="K69" s="58"/>
      <c r="L69" s="58"/>
    </row>
    <row r="70" spans="1:12" ht="12.75" customHeight="1" x14ac:dyDescent="0.25">
      <c r="A70" s="58"/>
      <c r="B70" s="58"/>
      <c r="C70" s="58"/>
      <c r="D70" s="58"/>
      <c r="E70" s="58"/>
      <c r="F70" s="58"/>
      <c r="G70" s="58"/>
      <c r="H70" s="58"/>
      <c r="I70" s="58"/>
      <c r="J70" s="58"/>
      <c r="K70" s="58"/>
      <c r="L70" s="58"/>
    </row>
    <row r="71" spans="1:12" ht="12.75" customHeight="1" x14ac:dyDescent="0.25">
      <c r="A71" s="58"/>
      <c r="B71" s="58"/>
      <c r="C71" s="58"/>
      <c r="D71" s="58"/>
      <c r="E71" s="58"/>
      <c r="F71" s="58"/>
      <c r="G71" s="58"/>
      <c r="H71" s="58"/>
      <c r="I71" s="58"/>
      <c r="J71" s="58"/>
      <c r="K71" s="58"/>
      <c r="L71" s="58"/>
    </row>
    <row r="72" spans="1:12" ht="12.75" customHeight="1" x14ac:dyDescent="0.25">
      <c r="A72" s="58"/>
      <c r="B72" s="58"/>
      <c r="C72" s="58"/>
      <c r="D72" s="58"/>
      <c r="E72" s="58"/>
      <c r="F72" s="58"/>
      <c r="G72" s="58"/>
      <c r="H72" s="58"/>
      <c r="I72" s="58"/>
      <c r="J72" s="58"/>
      <c r="K72" s="58"/>
      <c r="L72" s="58"/>
    </row>
    <row r="73" spans="1:12" ht="12.75" customHeight="1" x14ac:dyDescent="0.25">
      <c r="A73" s="58"/>
      <c r="B73" s="58"/>
      <c r="C73" s="58"/>
      <c r="D73" s="58"/>
      <c r="E73" s="58"/>
      <c r="F73" s="58"/>
      <c r="G73" s="58"/>
      <c r="H73" s="58"/>
      <c r="I73" s="58"/>
      <c r="J73" s="58"/>
      <c r="K73" s="58"/>
      <c r="L73" s="58"/>
    </row>
    <row r="74" spans="1:12" ht="12.75" customHeight="1" x14ac:dyDescent="0.25">
      <c r="A74" s="58"/>
      <c r="B74" s="58"/>
      <c r="C74" s="58"/>
      <c r="D74" s="58"/>
      <c r="E74" s="58"/>
      <c r="F74" s="58"/>
      <c r="G74" s="58"/>
      <c r="H74" s="58"/>
      <c r="I74" s="58"/>
      <c r="J74" s="58"/>
      <c r="K74" s="58"/>
      <c r="L74" s="58"/>
    </row>
    <row r="75" spans="1:12" ht="12.75" customHeight="1" x14ac:dyDescent="0.25">
      <c r="A75" s="58"/>
      <c r="B75" s="58"/>
      <c r="C75" s="58"/>
      <c r="D75" s="58"/>
      <c r="E75" s="58"/>
      <c r="F75" s="58"/>
      <c r="G75" s="58"/>
      <c r="H75" s="58"/>
      <c r="I75" s="58"/>
      <c r="J75" s="58"/>
      <c r="K75" s="58"/>
      <c r="L75" s="58"/>
    </row>
    <row r="76" spans="1:12" ht="12.75" customHeight="1" x14ac:dyDescent="0.25">
      <c r="A76" s="58"/>
      <c r="B76" s="58"/>
      <c r="C76" s="58"/>
      <c r="D76" s="58"/>
      <c r="E76" s="58"/>
      <c r="F76" s="58"/>
      <c r="G76" s="58"/>
      <c r="H76" s="58"/>
      <c r="I76" s="58"/>
      <c r="J76" s="58"/>
      <c r="K76" s="58"/>
      <c r="L76" s="58"/>
    </row>
    <row r="77" spans="1:12" ht="12.75" customHeight="1" x14ac:dyDescent="0.25">
      <c r="A77" s="58"/>
      <c r="B77" s="58"/>
      <c r="C77" s="58"/>
      <c r="D77" s="58"/>
      <c r="E77" s="58"/>
      <c r="F77" s="58"/>
      <c r="G77" s="58"/>
      <c r="H77" s="58"/>
      <c r="I77" s="58"/>
      <c r="J77" s="58"/>
      <c r="K77" s="58"/>
      <c r="L77" s="58"/>
    </row>
    <row r="78" spans="1:12" ht="12.75" customHeight="1" x14ac:dyDescent="0.25">
      <c r="A78" s="58"/>
      <c r="B78" s="58"/>
      <c r="C78" s="58"/>
      <c r="D78" s="58"/>
      <c r="E78" s="58"/>
      <c r="F78" s="58"/>
      <c r="G78" s="58"/>
      <c r="H78" s="58"/>
      <c r="I78" s="58"/>
      <c r="J78" s="58"/>
      <c r="K78" s="58"/>
      <c r="L78" s="58"/>
    </row>
    <row r="79" spans="1:12" ht="12.75" customHeight="1" x14ac:dyDescent="0.25">
      <c r="A79" s="58"/>
      <c r="B79" s="58"/>
      <c r="C79" s="58"/>
      <c r="D79" s="58"/>
      <c r="E79" s="58"/>
      <c r="F79" s="58"/>
      <c r="G79" s="58"/>
      <c r="H79" s="58"/>
      <c r="I79" s="58"/>
      <c r="J79" s="58"/>
      <c r="K79" s="58"/>
      <c r="L79" s="58"/>
    </row>
    <row r="80" spans="1:12" ht="12.75" customHeight="1" x14ac:dyDescent="0.25">
      <c r="A80" s="58"/>
      <c r="B80" s="58"/>
      <c r="C80" s="58"/>
      <c r="D80" s="58"/>
      <c r="E80" s="58"/>
      <c r="F80" s="58"/>
      <c r="G80" s="58"/>
      <c r="H80" s="58"/>
      <c r="I80" s="58"/>
      <c r="J80" s="58"/>
      <c r="K80" s="58"/>
      <c r="L80" s="58"/>
    </row>
    <row r="81" spans="1:12" ht="12.75" customHeight="1" x14ac:dyDescent="0.25">
      <c r="A81" s="58"/>
      <c r="B81" s="58"/>
      <c r="C81" s="58"/>
      <c r="D81" s="58"/>
      <c r="E81" s="58"/>
      <c r="F81" s="58"/>
      <c r="G81" s="58"/>
      <c r="H81" s="58"/>
      <c r="I81" s="58"/>
      <c r="J81" s="58"/>
      <c r="K81" s="58"/>
      <c r="L81" s="58"/>
    </row>
    <row r="82" spans="1:12" ht="12.75" customHeight="1" x14ac:dyDescent="0.25">
      <c r="A82" s="58"/>
      <c r="B82" s="58"/>
      <c r="C82" s="58"/>
      <c r="D82" s="58"/>
      <c r="E82" s="58"/>
      <c r="F82" s="58"/>
      <c r="G82" s="58"/>
      <c r="H82" s="58"/>
      <c r="I82" s="58"/>
      <c r="J82" s="58"/>
      <c r="K82" s="58"/>
      <c r="L82" s="58"/>
    </row>
    <row r="83" spans="1:12" ht="12.75" customHeight="1" x14ac:dyDescent="0.25">
      <c r="A83" s="58"/>
      <c r="B83" s="58"/>
      <c r="C83" s="58"/>
      <c r="D83" s="58"/>
      <c r="E83" s="58"/>
      <c r="F83" s="58"/>
      <c r="G83" s="58"/>
      <c r="H83" s="58"/>
      <c r="I83" s="58"/>
      <c r="J83" s="58"/>
      <c r="K83" s="58"/>
      <c r="L83" s="58"/>
    </row>
    <row r="84" spans="1:12" ht="12.75" customHeight="1" x14ac:dyDescent="0.25">
      <c r="A84" s="58"/>
      <c r="B84" s="58"/>
      <c r="C84" s="58"/>
      <c r="D84" s="58"/>
      <c r="E84" s="58"/>
      <c r="F84" s="58"/>
      <c r="G84" s="58"/>
      <c r="H84" s="58"/>
      <c r="I84" s="58"/>
      <c r="J84" s="58"/>
      <c r="K84" s="58"/>
      <c r="L84" s="58"/>
    </row>
    <row r="85" spans="1:12" ht="12.75" customHeight="1" x14ac:dyDescent="0.25">
      <c r="A85" s="58"/>
      <c r="B85" s="58"/>
      <c r="C85" s="58"/>
      <c r="D85" s="58"/>
      <c r="E85" s="58"/>
      <c r="F85" s="58"/>
      <c r="G85" s="58"/>
      <c r="H85" s="58"/>
      <c r="I85" s="58"/>
      <c r="J85" s="58"/>
      <c r="K85" s="58"/>
      <c r="L85" s="58"/>
    </row>
    <row r="86" spans="1:12" ht="12.75" customHeight="1" x14ac:dyDescent="0.25">
      <c r="A86" s="58"/>
      <c r="B86" s="58"/>
      <c r="C86" s="58"/>
      <c r="D86" s="58"/>
      <c r="E86" s="58"/>
      <c r="F86" s="58"/>
      <c r="G86" s="58"/>
      <c r="H86" s="58"/>
      <c r="I86" s="58"/>
      <c r="J86" s="58"/>
      <c r="K86" s="58"/>
      <c r="L86" s="58"/>
    </row>
    <row r="87" spans="1:12" ht="12.75" customHeight="1" x14ac:dyDescent="0.25">
      <c r="A87" s="58"/>
      <c r="B87" s="58"/>
      <c r="C87" s="58"/>
      <c r="D87" s="58"/>
      <c r="E87" s="58"/>
      <c r="F87" s="58"/>
      <c r="G87" s="58"/>
      <c r="H87" s="58"/>
      <c r="I87" s="58"/>
      <c r="J87" s="58"/>
      <c r="K87" s="58"/>
      <c r="L87" s="58"/>
    </row>
    <row r="88" spans="1:12" ht="12.75" customHeight="1" x14ac:dyDescent="0.25">
      <c r="A88" s="58"/>
      <c r="B88" s="58"/>
      <c r="C88" s="58"/>
      <c r="D88" s="58"/>
      <c r="E88" s="58"/>
      <c r="F88" s="58"/>
      <c r="G88" s="58"/>
      <c r="H88" s="58"/>
      <c r="I88" s="58"/>
      <c r="J88" s="58"/>
      <c r="K88" s="58"/>
      <c r="L88" s="58"/>
    </row>
    <row r="89" spans="1:12" ht="12.75" customHeight="1" x14ac:dyDescent="0.25">
      <c r="A89" s="58"/>
      <c r="B89" s="58"/>
      <c r="C89" s="58"/>
      <c r="D89" s="58"/>
      <c r="E89" s="58"/>
      <c r="F89" s="58"/>
      <c r="G89" s="58"/>
      <c r="H89" s="58"/>
      <c r="I89" s="58"/>
      <c r="J89" s="58"/>
      <c r="K89" s="58"/>
      <c r="L89" s="58"/>
    </row>
    <row r="90" spans="1:12" ht="12.75" customHeight="1" x14ac:dyDescent="0.25">
      <c r="A90" s="58"/>
      <c r="B90" s="58"/>
      <c r="C90" s="58"/>
      <c r="D90" s="58"/>
      <c r="E90" s="58"/>
      <c r="F90" s="58"/>
      <c r="G90" s="58"/>
      <c r="H90" s="58"/>
      <c r="I90" s="58"/>
      <c r="J90" s="58"/>
      <c r="K90" s="58"/>
      <c r="L90" s="58"/>
    </row>
    <row r="91" spans="1:12" ht="12.75" customHeight="1" x14ac:dyDescent="0.25">
      <c r="A91" s="58"/>
      <c r="B91" s="58"/>
      <c r="C91" s="58"/>
      <c r="D91" s="58"/>
      <c r="E91" s="58"/>
      <c r="F91" s="58"/>
      <c r="G91" s="58"/>
      <c r="H91" s="58"/>
      <c r="I91" s="58"/>
      <c r="J91" s="58"/>
      <c r="K91" s="58"/>
      <c r="L91" s="58"/>
    </row>
    <row r="92" spans="1:12" ht="12.75" customHeight="1" x14ac:dyDescent="0.25">
      <c r="A92" s="58"/>
      <c r="B92" s="58"/>
      <c r="C92" s="58"/>
      <c r="D92" s="58"/>
      <c r="E92" s="58"/>
      <c r="F92" s="58"/>
      <c r="G92" s="58"/>
      <c r="H92" s="58"/>
      <c r="I92" s="58"/>
      <c r="J92" s="58"/>
      <c r="K92" s="58"/>
      <c r="L92" s="58"/>
    </row>
    <row r="93" spans="1:12" ht="12.75" customHeight="1" x14ac:dyDescent="0.25">
      <c r="A93" s="58"/>
      <c r="B93" s="58"/>
      <c r="C93" s="58"/>
      <c r="D93" s="58"/>
      <c r="E93" s="58"/>
      <c r="F93" s="58"/>
      <c r="G93" s="58"/>
      <c r="H93" s="58"/>
      <c r="I93" s="58"/>
      <c r="J93" s="58"/>
      <c r="K93" s="58"/>
      <c r="L93" s="58"/>
    </row>
    <row r="94" spans="1:12" ht="12.75" customHeight="1" x14ac:dyDescent="0.25">
      <c r="A94" s="58"/>
      <c r="B94" s="58"/>
      <c r="C94" s="58"/>
      <c r="D94" s="58"/>
      <c r="E94" s="58"/>
      <c r="F94" s="58"/>
      <c r="G94" s="58"/>
      <c r="H94" s="58"/>
      <c r="I94" s="58"/>
      <c r="J94" s="58"/>
      <c r="K94" s="58"/>
      <c r="L94" s="58"/>
    </row>
    <row r="95" spans="1:12" ht="12.75" customHeight="1" x14ac:dyDescent="0.25">
      <c r="A95" s="58"/>
      <c r="B95" s="58"/>
      <c r="C95" s="58"/>
      <c r="D95" s="58"/>
      <c r="E95" s="58"/>
      <c r="F95" s="58"/>
      <c r="G95" s="58"/>
      <c r="H95" s="58"/>
      <c r="I95" s="58"/>
      <c r="J95" s="58"/>
      <c r="K95" s="58"/>
      <c r="L95" s="58"/>
    </row>
    <row r="96" spans="1:12" ht="12.75" customHeight="1" x14ac:dyDescent="0.25">
      <c r="A96" s="58"/>
      <c r="B96" s="58"/>
      <c r="C96" s="58"/>
      <c r="D96" s="58"/>
      <c r="E96" s="58"/>
      <c r="F96" s="58"/>
      <c r="G96" s="58"/>
      <c r="H96" s="58"/>
      <c r="I96" s="58"/>
      <c r="J96" s="58"/>
      <c r="K96" s="58"/>
      <c r="L96" s="58"/>
    </row>
    <row r="97" spans="1:12" ht="12.75" customHeight="1" x14ac:dyDescent="0.25">
      <c r="A97" s="58"/>
      <c r="B97" s="58"/>
      <c r="C97" s="58"/>
      <c r="D97" s="58"/>
      <c r="E97" s="58"/>
      <c r="F97" s="58"/>
      <c r="G97" s="58"/>
      <c r="H97" s="58"/>
      <c r="I97" s="58"/>
      <c r="J97" s="58"/>
      <c r="K97" s="58"/>
      <c r="L97" s="58"/>
    </row>
    <row r="98" spans="1:12" ht="12.75" customHeight="1" x14ac:dyDescent="0.25">
      <c r="A98" s="58"/>
      <c r="B98" s="58"/>
      <c r="C98" s="58"/>
      <c r="D98" s="58"/>
      <c r="E98" s="58"/>
      <c r="F98" s="58"/>
      <c r="G98" s="58"/>
      <c r="H98" s="58"/>
      <c r="I98" s="58"/>
      <c r="J98" s="58"/>
      <c r="K98" s="58"/>
      <c r="L98" s="58"/>
    </row>
    <row r="99" spans="1:12" ht="12.75" customHeight="1" x14ac:dyDescent="0.25">
      <c r="A99" s="58"/>
      <c r="B99" s="58"/>
      <c r="C99" s="58"/>
      <c r="D99" s="58"/>
      <c r="E99" s="58"/>
      <c r="F99" s="58"/>
      <c r="G99" s="58"/>
      <c r="H99" s="58"/>
      <c r="I99" s="58"/>
      <c r="J99" s="58"/>
      <c r="K99" s="58"/>
      <c r="L99" s="58"/>
    </row>
    <row r="100" spans="1:12" ht="12.75" customHeight="1" x14ac:dyDescent="0.25">
      <c r="A100" s="58"/>
      <c r="B100" s="58"/>
      <c r="C100" s="58"/>
      <c r="D100" s="58"/>
      <c r="E100" s="58"/>
      <c r="F100" s="58"/>
      <c r="G100" s="58"/>
      <c r="H100" s="58"/>
      <c r="I100" s="58"/>
      <c r="J100" s="58"/>
      <c r="K100" s="58"/>
      <c r="L100" s="58"/>
    </row>
    <row r="101" spans="1:12" ht="12.75" customHeight="1" x14ac:dyDescent="0.25">
      <c r="A101" s="58"/>
      <c r="B101" s="58"/>
      <c r="C101" s="58"/>
      <c r="D101" s="58"/>
      <c r="E101" s="58"/>
      <c r="F101" s="58"/>
      <c r="G101" s="58"/>
      <c r="H101" s="58"/>
      <c r="I101" s="58"/>
      <c r="J101" s="58"/>
      <c r="K101" s="58"/>
      <c r="L101" s="58"/>
    </row>
    <row r="102" spans="1:12" ht="12.75" customHeight="1" x14ac:dyDescent="0.25">
      <c r="A102" s="58"/>
      <c r="B102" s="58"/>
      <c r="C102" s="58"/>
      <c r="D102" s="58"/>
      <c r="E102" s="58"/>
      <c r="F102" s="58"/>
      <c r="G102" s="58"/>
      <c r="H102" s="58"/>
      <c r="I102" s="58"/>
      <c r="J102" s="58"/>
      <c r="K102" s="58"/>
      <c r="L102" s="58"/>
    </row>
    <row r="103" spans="1:12" ht="12.75" customHeight="1" x14ac:dyDescent="0.25">
      <c r="A103" s="58"/>
      <c r="B103" s="58"/>
      <c r="C103" s="58"/>
      <c r="D103" s="58"/>
      <c r="E103" s="58"/>
      <c r="F103" s="58"/>
      <c r="G103" s="58"/>
      <c r="H103" s="58"/>
      <c r="I103" s="58"/>
      <c r="J103" s="58"/>
      <c r="K103" s="58"/>
      <c r="L103" s="58"/>
    </row>
    <row r="104" spans="1:12" ht="12.75" customHeight="1" x14ac:dyDescent="0.25">
      <c r="A104" s="58"/>
      <c r="B104" s="58"/>
      <c r="C104" s="58"/>
      <c r="D104" s="58"/>
      <c r="E104" s="58"/>
      <c r="F104" s="58"/>
      <c r="G104" s="58"/>
      <c r="H104" s="58"/>
      <c r="I104" s="58"/>
      <c r="J104" s="58"/>
      <c r="K104" s="58"/>
      <c r="L104" s="58"/>
    </row>
    <row r="105" spans="1:12" ht="12.75" customHeight="1" x14ac:dyDescent="0.25">
      <c r="A105" s="58"/>
      <c r="B105" s="58"/>
      <c r="C105" s="58"/>
      <c r="D105" s="58"/>
      <c r="E105" s="58"/>
      <c r="F105" s="58"/>
      <c r="G105" s="58"/>
      <c r="H105" s="58"/>
      <c r="I105" s="58"/>
      <c r="J105" s="58"/>
      <c r="K105" s="58"/>
      <c r="L105" s="58"/>
    </row>
    <row r="106" spans="1:12" ht="12.75" customHeight="1" x14ac:dyDescent="0.25">
      <c r="A106" s="58"/>
      <c r="B106" s="58"/>
      <c r="C106" s="58"/>
      <c r="D106" s="58"/>
      <c r="E106" s="58"/>
      <c r="F106" s="58"/>
      <c r="G106" s="58"/>
      <c r="H106" s="58"/>
      <c r="I106" s="58"/>
      <c r="J106" s="58"/>
      <c r="K106" s="58"/>
      <c r="L106" s="58"/>
    </row>
    <row r="107" spans="1:12" ht="12.75" customHeight="1" x14ac:dyDescent="0.25">
      <c r="A107" s="58"/>
      <c r="B107" s="58"/>
      <c r="C107" s="58"/>
      <c r="D107" s="58"/>
      <c r="E107" s="58"/>
      <c r="F107" s="58"/>
      <c r="G107" s="58"/>
      <c r="H107" s="58"/>
      <c r="I107" s="58"/>
      <c r="J107" s="58"/>
      <c r="K107" s="58"/>
      <c r="L107" s="58"/>
    </row>
    <row r="108" spans="1:12" ht="12.75" customHeight="1" x14ac:dyDescent="0.25">
      <c r="A108" s="58"/>
      <c r="B108" s="58"/>
      <c r="C108" s="58"/>
      <c r="D108" s="58"/>
      <c r="E108" s="58"/>
      <c r="F108" s="58"/>
      <c r="G108" s="58"/>
      <c r="H108" s="58"/>
      <c r="I108" s="58"/>
      <c r="J108" s="58"/>
      <c r="K108" s="58"/>
      <c r="L108" s="58"/>
    </row>
    <row r="109" spans="1:12" ht="12.75" customHeight="1" x14ac:dyDescent="0.25">
      <c r="A109" s="58"/>
      <c r="B109" s="58"/>
      <c r="C109" s="58"/>
      <c r="D109" s="58"/>
      <c r="E109" s="58"/>
      <c r="F109" s="58"/>
      <c r="G109" s="58"/>
      <c r="H109" s="58"/>
      <c r="I109" s="58"/>
      <c r="J109" s="58"/>
      <c r="K109" s="58"/>
      <c r="L109" s="58"/>
    </row>
    <row r="110" spans="1:12" ht="12.75" customHeight="1" x14ac:dyDescent="0.25">
      <c r="A110" s="58"/>
      <c r="B110" s="58"/>
      <c r="C110" s="58"/>
      <c r="D110" s="58"/>
      <c r="E110" s="58"/>
      <c r="F110" s="58"/>
      <c r="G110" s="58"/>
      <c r="H110" s="58"/>
      <c r="I110" s="58"/>
      <c r="J110" s="58"/>
      <c r="K110" s="58"/>
      <c r="L110" s="58"/>
    </row>
    <row r="111" spans="1:12" ht="12.75" customHeight="1" x14ac:dyDescent="0.25">
      <c r="A111" s="58"/>
      <c r="B111" s="58"/>
      <c r="C111" s="58"/>
      <c r="D111" s="58"/>
      <c r="E111" s="58"/>
      <c r="F111" s="58"/>
      <c r="G111" s="58"/>
      <c r="H111" s="58"/>
      <c r="I111" s="58"/>
      <c r="J111" s="58"/>
      <c r="K111" s="58"/>
      <c r="L111" s="58"/>
    </row>
    <row r="112" spans="1:12" ht="12.75" customHeight="1" x14ac:dyDescent="0.25">
      <c r="A112" s="58"/>
      <c r="B112" s="58"/>
      <c r="C112" s="58"/>
      <c r="D112" s="58"/>
      <c r="E112" s="58"/>
      <c r="F112" s="58"/>
      <c r="G112" s="58"/>
      <c r="H112" s="58"/>
      <c r="I112" s="58"/>
      <c r="J112" s="58"/>
      <c r="K112" s="58"/>
      <c r="L112" s="58"/>
    </row>
    <row r="113" spans="1:12" ht="12.75" customHeight="1" x14ac:dyDescent="0.25">
      <c r="A113" s="58"/>
      <c r="B113" s="58"/>
      <c r="C113" s="58"/>
      <c r="D113" s="58"/>
      <c r="E113" s="58"/>
      <c r="F113" s="58"/>
      <c r="G113" s="58"/>
      <c r="H113" s="58"/>
      <c r="I113" s="58"/>
      <c r="J113" s="58"/>
      <c r="K113" s="58"/>
      <c r="L113" s="58"/>
    </row>
    <row r="114" spans="1:12" ht="12.75" customHeight="1" x14ac:dyDescent="0.25">
      <c r="A114" s="58"/>
      <c r="B114" s="58"/>
      <c r="C114" s="58"/>
      <c r="D114" s="58"/>
      <c r="E114" s="58"/>
      <c r="F114" s="58"/>
      <c r="G114" s="58"/>
      <c r="H114" s="58"/>
      <c r="I114" s="58"/>
      <c r="J114" s="58"/>
      <c r="K114" s="58"/>
      <c r="L114" s="58"/>
    </row>
    <row r="115" spans="1:12" ht="12.75" customHeight="1" x14ac:dyDescent="0.25">
      <c r="A115" s="58"/>
      <c r="B115" s="58"/>
      <c r="C115" s="58"/>
      <c r="D115" s="58"/>
      <c r="E115" s="58"/>
      <c r="F115" s="58"/>
      <c r="G115" s="58"/>
      <c r="H115" s="58"/>
      <c r="I115" s="58"/>
      <c r="J115" s="58"/>
      <c r="K115" s="58"/>
      <c r="L115" s="58"/>
    </row>
    <row r="116" spans="1:12" ht="12.75" customHeight="1" x14ac:dyDescent="0.25">
      <c r="A116" s="58"/>
      <c r="B116" s="58"/>
      <c r="C116" s="58"/>
      <c r="D116" s="58"/>
      <c r="E116" s="58"/>
      <c r="F116" s="58"/>
      <c r="G116" s="58"/>
      <c r="H116" s="58"/>
      <c r="I116" s="58"/>
      <c r="J116" s="58"/>
      <c r="K116" s="58"/>
      <c r="L116" s="58"/>
    </row>
    <row r="117" spans="1:12" ht="12.75" customHeight="1" x14ac:dyDescent="0.25">
      <c r="A117" s="58"/>
      <c r="B117" s="58"/>
      <c r="C117" s="58"/>
      <c r="D117" s="58"/>
      <c r="E117" s="58"/>
      <c r="F117" s="58"/>
      <c r="G117" s="58"/>
      <c r="H117" s="58"/>
      <c r="I117" s="58"/>
      <c r="J117" s="58"/>
      <c r="K117" s="58"/>
      <c r="L117" s="58"/>
    </row>
    <row r="118" spans="1:12" ht="12.75" customHeight="1" x14ac:dyDescent="0.25">
      <c r="A118" s="58"/>
      <c r="B118" s="58"/>
      <c r="C118" s="58"/>
      <c r="D118" s="58"/>
      <c r="E118" s="58"/>
      <c r="F118" s="58"/>
      <c r="G118" s="58"/>
      <c r="H118" s="58"/>
      <c r="I118" s="58"/>
      <c r="J118" s="58"/>
      <c r="K118" s="58"/>
      <c r="L118" s="58"/>
    </row>
    <row r="119" spans="1:12" ht="12.75" customHeight="1" x14ac:dyDescent="0.25">
      <c r="A119" s="58"/>
      <c r="B119" s="58"/>
      <c r="C119" s="58"/>
      <c r="D119" s="58"/>
      <c r="E119" s="58"/>
      <c r="F119" s="58"/>
      <c r="G119" s="58"/>
      <c r="H119" s="58"/>
      <c r="I119" s="58"/>
      <c r="J119" s="58"/>
      <c r="K119" s="58"/>
      <c r="L119" s="58"/>
    </row>
    <row r="120" spans="1:12" ht="12.75" customHeight="1" x14ac:dyDescent="0.25">
      <c r="A120" s="59"/>
      <c r="B120" s="59"/>
      <c r="C120" s="59"/>
      <c r="D120" s="59"/>
      <c r="E120" s="59"/>
      <c r="F120" s="59"/>
      <c r="G120" s="59"/>
      <c r="H120" s="59"/>
      <c r="I120" s="59"/>
      <c r="J120" s="59"/>
      <c r="K120" s="59"/>
      <c r="L120" s="59"/>
    </row>
    <row r="121" spans="1:12" ht="12.75" customHeight="1" x14ac:dyDescent="0.25">
      <c r="A121" s="59"/>
      <c r="B121" s="59"/>
      <c r="C121" s="59"/>
      <c r="D121" s="59"/>
      <c r="E121" s="59"/>
      <c r="F121" s="59"/>
      <c r="G121" s="59"/>
      <c r="H121" s="59"/>
      <c r="I121" s="59"/>
      <c r="J121" s="59"/>
      <c r="K121" s="59"/>
      <c r="L121" s="59"/>
    </row>
    <row r="122" spans="1:12" ht="12.75" customHeight="1" x14ac:dyDescent="0.25">
      <c r="A122" s="59"/>
      <c r="B122" s="59"/>
      <c r="C122" s="59"/>
      <c r="D122" s="59"/>
      <c r="E122" s="59"/>
      <c r="F122" s="59"/>
      <c r="G122" s="59"/>
      <c r="H122" s="59"/>
      <c r="I122" s="59"/>
      <c r="J122" s="59"/>
      <c r="K122" s="59"/>
      <c r="L122" s="59"/>
    </row>
    <row r="123" spans="1:12" ht="12.75" customHeight="1" x14ac:dyDescent="0.25">
      <c r="A123" s="59"/>
      <c r="B123" s="59"/>
      <c r="C123" s="59"/>
      <c r="D123" s="59"/>
      <c r="E123" s="59"/>
      <c r="F123" s="59"/>
      <c r="G123" s="59"/>
      <c r="H123" s="59"/>
      <c r="I123" s="59"/>
      <c r="J123" s="59"/>
      <c r="K123" s="59"/>
      <c r="L123" s="59"/>
    </row>
    <row r="124" spans="1:12" ht="12.75" customHeight="1" x14ac:dyDescent="0.25">
      <c r="A124" s="59"/>
      <c r="B124" s="59"/>
      <c r="C124" s="59"/>
      <c r="D124" s="59"/>
      <c r="E124" s="59"/>
      <c r="F124" s="59"/>
      <c r="G124" s="59"/>
      <c r="H124" s="59"/>
      <c r="I124" s="59"/>
      <c r="J124" s="59"/>
      <c r="K124" s="59"/>
      <c r="L124" s="59"/>
    </row>
    <row r="125" spans="1:12" ht="12.75" customHeight="1" x14ac:dyDescent="0.25">
      <c r="A125" s="59"/>
      <c r="B125" s="59"/>
      <c r="C125" s="59"/>
      <c r="D125" s="59"/>
      <c r="E125" s="59"/>
      <c r="F125" s="59"/>
      <c r="G125" s="59"/>
      <c r="H125" s="59"/>
      <c r="I125" s="59"/>
      <c r="J125" s="59"/>
      <c r="K125" s="59"/>
      <c r="L125" s="59"/>
    </row>
    <row r="126" spans="1:12" ht="12.75" customHeight="1" x14ac:dyDescent="0.25">
      <c r="A126" s="59"/>
      <c r="B126" s="59"/>
      <c r="C126" s="59"/>
      <c r="D126" s="59"/>
      <c r="E126" s="59"/>
      <c r="F126" s="59"/>
      <c r="G126" s="59"/>
      <c r="H126" s="59"/>
      <c r="I126" s="59"/>
      <c r="J126" s="59"/>
      <c r="K126" s="59"/>
      <c r="L126" s="59"/>
    </row>
    <row r="127" spans="1:12" ht="12.75" customHeight="1" x14ac:dyDescent="0.25">
      <c r="A127" s="59"/>
      <c r="B127" s="59"/>
      <c r="C127" s="59"/>
      <c r="D127" s="59"/>
      <c r="E127" s="59"/>
      <c r="F127" s="59"/>
      <c r="G127" s="59"/>
      <c r="H127" s="59"/>
      <c r="I127" s="59"/>
      <c r="J127" s="59"/>
      <c r="K127" s="59"/>
      <c r="L127" s="59"/>
    </row>
    <row r="128" spans="1:12" ht="12.75" customHeight="1" x14ac:dyDescent="0.25">
      <c r="A128" s="59"/>
      <c r="B128" s="59"/>
      <c r="C128" s="59"/>
      <c r="D128" s="59"/>
      <c r="E128" s="59"/>
      <c r="F128" s="59"/>
      <c r="G128" s="59"/>
      <c r="H128" s="59"/>
      <c r="I128" s="59"/>
      <c r="J128" s="59"/>
      <c r="K128" s="59"/>
      <c r="L128" s="59"/>
    </row>
    <row r="129" spans="1:12" ht="12.75" customHeight="1" x14ac:dyDescent="0.25">
      <c r="A129" s="59"/>
      <c r="B129" s="59"/>
      <c r="C129" s="59"/>
      <c r="D129" s="59"/>
      <c r="E129" s="59"/>
      <c r="F129" s="59"/>
      <c r="G129" s="59"/>
      <c r="H129" s="59"/>
      <c r="I129" s="59"/>
      <c r="J129" s="59"/>
      <c r="K129" s="59"/>
      <c r="L129" s="59"/>
    </row>
    <row r="130" spans="1:12" ht="12.75" customHeight="1" x14ac:dyDescent="0.25">
      <c r="A130" s="59"/>
      <c r="B130" s="59"/>
      <c r="C130" s="59"/>
      <c r="D130" s="59"/>
      <c r="E130" s="59"/>
      <c r="F130" s="59"/>
      <c r="G130" s="59"/>
      <c r="H130" s="59"/>
      <c r="I130" s="59"/>
      <c r="J130" s="59"/>
      <c r="K130" s="59"/>
      <c r="L130" s="59"/>
    </row>
    <row r="131" spans="1:12" ht="12.75" customHeight="1" x14ac:dyDescent="0.25">
      <c r="A131" s="59"/>
      <c r="B131" s="59"/>
      <c r="C131" s="59"/>
      <c r="D131" s="59"/>
      <c r="E131" s="59"/>
      <c r="F131" s="59"/>
      <c r="G131" s="59"/>
      <c r="H131" s="59"/>
      <c r="I131" s="59"/>
      <c r="J131" s="59"/>
      <c r="K131" s="59"/>
      <c r="L131" s="59"/>
    </row>
    <row r="132" spans="1:12" ht="12.75" customHeight="1" x14ac:dyDescent="0.25">
      <c r="A132" s="59"/>
      <c r="B132" s="59"/>
      <c r="C132" s="59"/>
      <c r="D132" s="59"/>
      <c r="E132" s="59"/>
      <c r="F132" s="59"/>
      <c r="G132" s="59"/>
      <c r="H132" s="59"/>
      <c r="I132" s="59"/>
      <c r="J132" s="59"/>
      <c r="K132" s="59"/>
      <c r="L132" s="59"/>
    </row>
    <row r="133" spans="1:12" ht="12.75" customHeight="1" x14ac:dyDescent="0.25">
      <c r="A133" s="59"/>
      <c r="B133" s="59"/>
      <c r="C133" s="59"/>
      <c r="D133" s="59"/>
      <c r="E133" s="59"/>
      <c r="F133" s="59"/>
      <c r="G133" s="59"/>
      <c r="H133" s="59"/>
      <c r="I133" s="59"/>
      <c r="J133" s="59"/>
      <c r="K133" s="59"/>
      <c r="L133" s="59"/>
    </row>
  </sheetData>
  <mergeCells count="68">
    <mergeCell ref="B1:D1"/>
    <mergeCell ref="F1:H1"/>
    <mergeCell ref="J1:L1"/>
    <mergeCell ref="B2:D2"/>
    <mergeCell ref="F2:H2"/>
    <mergeCell ref="J2:L2"/>
    <mergeCell ref="A6:B6"/>
    <mergeCell ref="C6:L6"/>
    <mergeCell ref="B3:D3"/>
    <mergeCell ref="F3:H3"/>
    <mergeCell ref="J3:L3"/>
    <mergeCell ref="A4:L4"/>
    <mergeCell ref="A5:B5"/>
    <mergeCell ref="C5:L5"/>
    <mergeCell ref="A15:L15"/>
    <mergeCell ref="A7:L7"/>
    <mergeCell ref="A8:L8"/>
    <mergeCell ref="A9:L9"/>
    <mergeCell ref="A10:L10"/>
    <mergeCell ref="A11:L11"/>
    <mergeCell ref="A12:L12"/>
    <mergeCell ref="A13:L13"/>
    <mergeCell ref="A14:L14"/>
    <mergeCell ref="A27:L27"/>
    <mergeCell ref="A16:L16"/>
    <mergeCell ref="A17:L17"/>
    <mergeCell ref="A18:L18"/>
    <mergeCell ref="A19:L19"/>
    <mergeCell ref="A20:L20"/>
    <mergeCell ref="A21:L21"/>
    <mergeCell ref="A22:L22"/>
    <mergeCell ref="A23:L23"/>
    <mergeCell ref="A24:L24"/>
    <mergeCell ref="A25:L25"/>
    <mergeCell ref="A26:L26"/>
    <mergeCell ref="A39:L39"/>
    <mergeCell ref="A28:L28"/>
    <mergeCell ref="A29:L29"/>
    <mergeCell ref="A30:L30"/>
    <mergeCell ref="A31:L31"/>
    <mergeCell ref="A32:L32"/>
    <mergeCell ref="A33:L33"/>
    <mergeCell ref="A34:L34"/>
    <mergeCell ref="A35:L35"/>
    <mergeCell ref="A36:L36"/>
    <mergeCell ref="A37:L37"/>
    <mergeCell ref="A38:L38"/>
    <mergeCell ref="A51:L51"/>
    <mergeCell ref="A40:L40"/>
    <mergeCell ref="A41:L41"/>
    <mergeCell ref="A42:L42"/>
    <mergeCell ref="A43:L43"/>
    <mergeCell ref="A44:L44"/>
    <mergeCell ref="A45:L45"/>
    <mergeCell ref="A46:L46"/>
    <mergeCell ref="A47:L47"/>
    <mergeCell ref="A48:L48"/>
    <mergeCell ref="A49:L49"/>
    <mergeCell ref="A50:L50"/>
    <mergeCell ref="A58:L58"/>
    <mergeCell ref="A59:L59"/>
    <mergeCell ref="A60:L60"/>
    <mergeCell ref="A52:L52"/>
    <mergeCell ref="A53:L53"/>
    <mergeCell ref="A54:L54"/>
    <mergeCell ref="A55:L55"/>
    <mergeCell ref="A56:L56"/>
    <mergeCell ref="A57:L57"/>
  </mergeCells>
  <conditionalFormatting sqref="K3:L3">
    <cfRule type="containsText" dxfId="4" priority="1" operator="containsText" text=" ">
      <formula>NOT(ISERROR(SEARCH(" ",K3)))</formula>
    </cfRule>
  </conditionalFormatting>
  <printOptions horizontalCentered="1" gridLines="1"/>
  <pageMargins left="0.23622047244094491" right="0.23622047244094491" top="0.74803149606299213" bottom="0" header="0.31496062992125984" footer="0"/>
  <pageSetup paperSize="9" scale="86" orientation="portrait" r:id="rId1"/>
  <headerFooter>
    <oddHeader>&amp;CREISS</oddHeader>
  </headerFooter>
  <rowBreaks count="1" manualBreakCount="1">
    <brk id="69" max="11" man="1"/>
  </rowBreaks>
  <customProperties>
    <customPr name="layoutContexts"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3399"/>
    <pageSetUpPr fitToPage="1"/>
  </sheetPr>
  <dimension ref="A1:M70"/>
  <sheetViews>
    <sheetView showZeros="0" view="pageBreakPreview" topLeftCell="A4" zoomScale="75" zoomScaleNormal="100" zoomScaleSheetLayoutView="75" workbookViewId="0">
      <selection activeCell="I28" sqref="I28:I66"/>
    </sheetView>
  </sheetViews>
  <sheetFormatPr defaultColWidth="16.453125" defaultRowHeight="12.75" customHeight="1" x14ac:dyDescent="0.35"/>
  <cols>
    <col min="2" max="2" width="15.453125" customWidth="1"/>
    <col min="3" max="3" width="13.453125" customWidth="1"/>
    <col min="4" max="4" width="5.54296875" customWidth="1"/>
    <col min="5" max="5" width="8.54296875" customWidth="1"/>
    <col min="6" max="11" width="9.453125" customWidth="1"/>
    <col min="12" max="13" width="8.453125" customWidth="1"/>
  </cols>
  <sheetData>
    <row r="1" spans="1:13" ht="12.75" customHeight="1" x14ac:dyDescent="0.35">
      <c r="A1" s="50" t="s">
        <v>46</v>
      </c>
      <c r="B1" s="113" t="str">
        <f>'Design Front Sheet '!B3:D3</f>
        <v>SS25</v>
      </c>
      <c r="C1" s="113"/>
      <c r="D1" s="119"/>
      <c r="E1" s="50" t="s">
        <v>18</v>
      </c>
      <c r="F1" s="113" t="str">
        <f>'Design Front Sheet '!F3:H3</f>
        <v>NOVATEKS</v>
      </c>
      <c r="G1" s="115"/>
      <c r="H1" s="234" t="s">
        <v>242</v>
      </c>
      <c r="I1" s="234"/>
      <c r="J1" s="234"/>
      <c r="K1" s="234"/>
      <c r="L1" s="234"/>
      <c r="M1" s="82"/>
    </row>
    <row r="2" spans="1:13" ht="12.75" customHeight="1" x14ac:dyDescent="0.35">
      <c r="A2" s="51" t="s">
        <v>44</v>
      </c>
      <c r="B2" s="113" t="str">
        <f>'Design Front Sheet '!B4:D4</f>
        <v>ZAK</v>
      </c>
      <c r="C2" s="113"/>
      <c r="D2" s="119"/>
      <c r="E2" s="51" t="s">
        <v>15</v>
      </c>
      <c r="F2" s="113" t="str">
        <f>'Design Front Sheet '!F4:H4</f>
        <v>TURKEY</v>
      </c>
      <c r="G2" s="115"/>
      <c r="H2" s="234" t="s">
        <v>243</v>
      </c>
      <c r="I2" s="234"/>
      <c r="J2" s="234"/>
      <c r="K2" s="234"/>
      <c r="L2" s="234"/>
      <c r="M2" s="82"/>
    </row>
    <row r="3" spans="1:13" ht="12.75" customHeight="1" x14ac:dyDescent="0.35">
      <c r="A3" s="52" t="s">
        <v>45</v>
      </c>
      <c r="B3" s="113" t="str">
        <f>'Design Front Sheet '!B5:D5</f>
        <v>OVERSIZED HOODY</v>
      </c>
      <c r="C3" s="113"/>
      <c r="D3" s="119"/>
      <c r="E3" s="52" t="s">
        <v>16</v>
      </c>
      <c r="F3" s="113" t="str">
        <f>'Design Front Sheet '!F5:H5</f>
        <v>TBC</v>
      </c>
      <c r="G3" s="115"/>
      <c r="H3" s="234" t="s">
        <v>250</v>
      </c>
      <c r="I3" s="234"/>
      <c r="J3" s="234"/>
      <c r="K3" s="234"/>
      <c r="L3" s="234"/>
      <c r="M3" s="82"/>
    </row>
    <row r="4" spans="1:13" ht="12.75" customHeight="1" x14ac:dyDescent="0.35">
      <c r="A4" s="235"/>
      <c r="B4" s="236"/>
      <c r="C4" s="236"/>
      <c r="D4" s="236"/>
      <c r="E4" s="236"/>
      <c r="F4" s="236"/>
      <c r="G4" s="236"/>
      <c r="H4" s="236"/>
      <c r="I4" s="236"/>
      <c r="J4" s="236"/>
      <c r="K4" s="236"/>
      <c r="L4" s="65"/>
      <c r="M4" s="65"/>
    </row>
    <row r="5" spans="1:13" ht="13.5" customHeight="1" thickBot="1" x14ac:dyDescent="0.4">
      <c r="A5" s="16"/>
      <c r="B5" s="17" t="s">
        <v>3</v>
      </c>
      <c r="C5" s="18"/>
      <c r="D5" s="18"/>
      <c r="E5" s="45" t="s">
        <v>6</v>
      </c>
      <c r="F5" s="19"/>
      <c r="G5" s="19" t="s">
        <v>39</v>
      </c>
      <c r="H5" s="19" t="s">
        <v>38</v>
      </c>
      <c r="I5" s="19" t="s">
        <v>36</v>
      </c>
      <c r="J5" s="19" t="s">
        <v>37</v>
      </c>
      <c r="K5" s="19" t="s">
        <v>80</v>
      </c>
      <c r="L5" s="19" t="s">
        <v>81</v>
      </c>
      <c r="M5" s="83" t="s">
        <v>149</v>
      </c>
    </row>
    <row r="6" spans="1:13" ht="15.75" customHeight="1" thickBot="1" x14ac:dyDescent="0.4">
      <c r="A6" s="157" t="s">
        <v>137</v>
      </c>
      <c r="B6" s="158"/>
      <c r="C6" s="158"/>
      <c r="D6" s="158"/>
      <c r="E6" s="46">
        <v>1</v>
      </c>
      <c r="F6" s="79"/>
      <c r="G6" s="79">
        <f t="shared" ref="G6:H8" si="0">H6-1.5</f>
        <v>-3</v>
      </c>
      <c r="H6" s="79">
        <f t="shared" si="0"/>
        <v>-1.5</v>
      </c>
      <c r="I6" s="80"/>
      <c r="J6" s="79">
        <f t="shared" ref="J6:L8" si="1">I6+1.5</f>
        <v>1.5</v>
      </c>
      <c r="K6" s="79">
        <f t="shared" si="1"/>
        <v>3</v>
      </c>
      <c r="L6" s="79">
        <f t="shared" si="1"/>
        <v>4.5</v>
      </c>
      <c r="M6" s="84">
        <f>L6-0.5</f>
        <v>4</v>
      </c>
    </row>
    <row r="7" spans="1:13" ht="15.75" customHeight="1" x14ac:dyDescent="0.35">
      <c r="A7" s="157" t="s">
        <v>138</v>
      </c>
      <c r="B7" s="158"/>
      <c r="C7" s="158"/>
      <c r="D7" s="158"/>
      <c r="E7" s="46">
        <v>1</v>
      </c>
      <c r="F7" s="41"/>
      <c r="G7" s="41">
        <f t="shared" si="0"/>
        <v>72</v>
      </c>
      <c r="H7" s="41">
        <f t="shared" si="0"/>
        <v>73.5</v>
      </c>
      <c r="I7" s="48">
        <v>75</v>
      </c>
      <c r="J7" s="41">
        <f t="shared" si="1"/>
        <v>76.5</v>
      </c>
      <c r="K7" s="41">
        <f t="shared" si="1"/>
        <v>78</v>
      </c>
      <c r="L7" s="41">
        <f t="shared" si="1"/>
        <v>79.5</v>
      </c>
      <c r="M7" s="84">
        <f>L7-0.5</f>
        <v>79</v>
      </c>
    </row>
    <row r="8" spans="1:13" ht="15.75" customHeight="1" x14ac:dyDescent="0.35">
      <c r="A8" s="157" t="s">
        <v>125</v>
      </c>
      <c r="B8" s="158"/>
      <c r="C8" s="158"/>
      <c r="D8" s="158"/>
      <c r="E8" s="39">
        <v>1</v>
      </c>
      <c r="F8" s="43"/>
      <c r="G8" s="41">
        <f t="shared" si="0"/>
        <v>72</v>
      </c>
      <c r="H8" s="41">
        <f t="shared" si="0"/>
        <v>73.5</v>
      </c>
      <c r="I8" s="48">
        <v>75</v>
      </c>
      <c r="J8" s="41">
        <f t="shared" si="1"/>
        <v>76.5</v>
      </c>
      <c r="K8" s="41">
        <f t="shared" si="1"/>
        <v>78</v>
      </c>
      <c r="L8" s="41">
        <f t="shared" si="1"/>
        <v>79.5</v>
      </c>
      <c r="M8" s="84">
        <f>L8-0.5</f>
        <v>79</v>
      </c>
    </row>
    <row r="9" spans="1:13" ht="15.75" customHeight="1" x14ac:dyDescent="0.35">
      <c r="A9" s="160" t="s">
        <v>41</v>
      </c>
      <c r="B9" s="161"/>
      <c r="C9" s="161"/>
      <c r="D9" s="161"/>
      <c r="E9" s="40">
        <v>1</v>
      </c>
      <c r="F9" s="44"/>
      <c r="G9" s="42">
        <f>H9-2.5</f>
        <v>61</v>
      </c>
      <c r="H9" s="42">
        <f>I9-2.5</f>
        <v>63.5</v>
      </c>
      <c r="I9" s="49">
        <v>66</v>
      </c>
      <c r="J9" s="42">
        <f>I9+2.5</f>
        <v>68.5</v>
      </c>
      <c r="K9" s="42">
        <f>J9+2.5</f>
        <v>71</v>
      </c>
      <c r="L9" s="42">
        <f>K9+2.5</f>
        <v>73.5</v>
      </c>
      <c r="M9" s="42">
        <f>L9+2.5</f>
        <v>76</v>
      </c>
    </row>
    <row r="10" spans="1:13" ht="15.75" customHeight="1" x14ac:dyDescent="0.35">
      <c r="A10" s="157" t="s">
        <v>139</v>
      </c>
      <c r="B10" s="158"/>
      <c r="C10" s="158"/>
      <c r="D10" s="158"/>
      <c r="E10" s="40">
        <v>0.5</v>
      </c>
      <c r="F10" s="44"/>
      <c r="G10" s="42">
        <f>H10-1</f>
        <v>45</v>
      </c>
      <c r="H10" s="42">
        <f>I10-1</f>
        <v>46</v>
      </c>
      <c r="I10" s="49">
        <v>47</v>
      </c>
      <c r="J10" s="42">
        <f>I10+1</f>
        <v>48</v>
      </c>
      <c r="K10" s="42">
        <f>J10+1</f>
        <v>49</v>
      </c>
      <c r="L10" s="42">
        <f>K10+1</f>
        <v>50</v>
      </c>
      <c r="M10" s="42">
        <f>L10+1</f>
        <v>51</v>
      </c>
    </row>
    <row r="11" spans="1:13" ht="15.75" customHeight="1" x14ac:dyDescent="0.35">
      <c r="A11" s="157" t="s">
        <v>27</v>
      </c>
      <c r="B11" s="158"/>
      <c r="C11" s="158"/>
      <c r="D11" s="158"/>
      <c r="E11" s="40">
        <v>1</v>
      </c>
      <c r="F11" s="44"/>
      <c r="G11" s="42">
        <f>H11-2.5</f>
        <v>60</v>
      </c>
      <c r="H11" s="42">
        <f>I11-2.5</f>
        <v>62.5</v>
      </c>
      <c r="I11" s="49">
        <v>65</v>
      </c>
      <c r="J11" s="42">
        <f t="shared" ref="J11:L11" si="2">I11+2.5</f>
        <v>67.5</v>
      </c>
      <c r="K11" s="42">
        <f t="shared" si="2"/>
        <v>70</v>
      </c>
      <c r="L11" s="42">
        <f t="shared" si="2"/>
        <v>72.5</v>
      </c>
      <c r="M11" s="42">
        <f>L11+2.5</f>
        <v>75</v>
      </c>
    </row>
    <row r="12" spans="1:13" ht="15.75" customHeight="1" x14ac:dyDescent="0.35">
      <c r="A12" s="157" t="s">
        <v>28</v>
      </c>
      <c r="B12" s="158"/>
      <c r="C12" s="158"/>
      <c r="D12" s="158"/>
      <c r="E12" s="40">
        <v>1</v>
      </c>
      <c r="F12" s="44"/>
      <c r="G12" s="42">
        <f>H12-2.5</f>
        <v>59</v>
      </c>
      <c r="H12" s="42">
        <f>I12-2.5</f>
        <v>61.5</v>
      </c>
      <c r="I12" s="49">
        <v>64</v>
      </c>
      <c r="J12" s="42">
        <f t="shared" ref="J12" si="3">I12+2.5</f>
        <v>66.5</v>
      </c>
      <c r="K12" s="42">
        <f t="shared" ref="K12" si="4">J12+2.5</f>
        <v>69</v>
      </c>
      <c r="L12" s="42">
        <f t="shared" ref="L12" si="5">K12+2.5</f>
        <v>71.5</v>
      </c>
      <c r="M12" s="42">
        <f>L12+2.5</f>
        <v>74</v>
      </c>
    </row>
    <row r="13" spans="1:13" ht="15.75" customHeight="1" x14ac:dyDescent="0.35">
      <c r="A13" s="157" t="s">
        <v>40</v>
      </c>
      <c r="B13" s="158"/>
      <c r="C13" s="158"/>
      <c r="D13" s="158"/>
      <c r="E13" s="40">
        <v>0.3</v>
      </c>
      <c r="F13" s="44"/>
      <c r="G13" s="42">
        <f>H13</f>
        <v>6.5</v>
      </c>
      <c r="H13" s="42">
        <f>I13</f>
        <v>6.5</v>
      </c>
      <c r="I13" s="49">
        <v>6.5</v>
      </c>
      <c r="J13" s="42">
        <f>I13</f>
        <v>6.5</v>
      </c>
      <c r="K13" s="42">
        <f>J13</f>
        <v>6.5</v>
      </c>
      <c r="L13" s="42">
        <f>K13</f>
        <v>6.5</v>
      </c>
      <c r="M13" s="42"/>
    </row>
    <row r="14" spans="1:13" ht="15.75" customHeight="1" x14ac:dyDescent="0.35">
      <c r="A14" s="157" t="s">
        <v>59</v>
      </c>
      <c r="B14" s="158"/>
      <c r="C14" s="158"/>
      <c r="D14" s="158"/>
      <c r="E14" s="40">
        <v>1</v>
      </c>
      <c r="F14" s="44"/>
      <c r="G14" s="42">
        <f>H14-2</f>
        <v>57</v>
      </c>
      <c r="H14" s="42">
        <f>I14-2</f>
        <v>59</v>
      </c>
      <c r="I14" s="49">
        <v>61</v>
      </c>
      <c r="J14" s="42">
        <f>I14+2</f>
        <v>63</v>
      </c>
      <c r="K14" s="42">
        <f>J14+2</f>
        <v>65</v>
      </c>
      <c r="L14" s="42">
        <f>K14+2</f>
        <v>67</v>
      </c>
      <c r="M14" s="42">
        <f>L14+2</f>
        <v>69</v>
      </c>
    </row>
    <row r="15" spans="1:13" ht="15.75" customHeight="1" x14ac:dyDescent="0.35">
      <c r="A15" s="160" t="s">
        <v>121</v>
      </c>
      <c r="B15" s="161"/>
      <c r="C15" s="161"/>
      <c r="D15" s="161"/>
      <c r="E15" s="40">
        <v>0.5</v>
      </c>
      <c r="F15" s="44"/>
      <c r="G15" s="42">
        <f>H15</f>
        <v>7</v>
      </c>
      <c r="H15" s="42">
        <f>I15</f>
        <v>7</v>
      </c>
      <c r="I15" s="49">
        <v>7</v>
      </c>
      <c r="J15" s="42">
        <f>I15</f>
        <v>7</v>
      </c>
      <c r="K15" s="42">
        <f>J15</f>
        <v>7</v>
      </c>
      <c r="L15" s="42">
        <f>K15</f>
        <v>7</v>
      </c>
      <c r="M15" s="42"/>
    </row>
    <row r="16" spans="1:13" ht="15.75" customHeight="1" x14ac:dyDescent="0.35">
      <c r="A16" s="157" t="s">
        <v>140</v>
      </c>
      <c r="B16" s="158"/>
      <c r="C16" s="158"/>
      <c r="D16" s="158"/>
      <c r="E16" s="39">
        <v>1</v>
      </c>
      <c r="F16" s="44"/>
      <c r="G16" s="42">
        <f>H16-2</f>
        <v>53</v>
      </c>
      <c r="H16" s="42">
        <f>I16-2</f>
        <v>55</v>
      </c>
      <c r="I16" s="49">
        <v>57</v>
      </c>
      <c r="J16" s="42">
        <f t="shared" ref="J16:L17" si="6">I16+2</f>
        <v>59</v>
      </c>
      <c r="K16" s="42">
        <f t="shared" si="6"/>
        <v>61</v>
      </c>
      <c r="L16" s="42">
        <f t="shared" si="6"/>
        <v>63</v>
      </c>
      <c r="M16" s="42">
        <f>L16+2</f>
        <v>65</v>
      </c>
    </row>
    <row r="17" spans="1:13" ht="15.75" customHeight="1" x14ac:dyDescent="0.35">
      <c r="A17" s="157" t="s">
        <v>128</v>
      </c>
      <c r="B17" s="158"/>
      <c r="C17" s="158"/>
      <c r="D17" s="158"/>
      <c r="E17" s="40">
        <v>1</v>
      </c>
      <c r="F17" s="44"/>
      <c r="G17" s="42">
        <f>H17-2</f>
        <v>53</v>
      </c>
      <c r="H17" s="42">
        <f>I17-2</f>
        <v>55</v>
      </c>
      <c r="I17" s="49">
        <v>57</v>
      </c>
      <c r="J17" s="42">
        <f t="shared" si="6"/>
        <v>59</v>
      </c>
      <c r="K17" s="42">
        <f t="shared" si="6"/>
        <v>61</v>
      </c>
      <c r="L17" s="42">
        <f t="shared" si="6"/>
        <v>63</v>
      </c>
      <c r="M17" s="42">
        <f>L17+2</f>
        <v>65</v>
      </c>
    </row>
    <row r="18" spans="1:13" ht="15.75" customHeight="1" x14ac:dyDescent="0.35">
      <c r="A18" s="157" t="s">
        <v>129</v>
      </c>
      <c r="B18" s="158"/>
      <c r="C18" s="158"/>
      <c r="D18" s="158"/>
      <c r="E18" s="40">
        <v>0.3</v>
      </c>
      <c r="F18" s="44"/>
      <c r="G18" s="42">
        <f>H18-0.6</f>
        <v>24.799999999999997</v>
      </c>
      <c r="H18" s="42">
        <f>I18-0.6</f>
        <v>25.4</v>
      </c>
      <c r="I18" s="49">
        <v>26</v>
      </c>
      <c r="J18" s="42">
        <f>I18+0.6</f>
        <v>26.6</v>
      </c>
      <c r="K18" s="42">
        <f>J18+0.6</f>
        <v>27.200000000000003</v>
      </c>
      <c r="L18" s="42">
        <f>K18+0.6</f>
        <v>27.800000000000004</v>
      </c>
      <c r="M18" s="42">
        <f>L18+0.6</f>
        <v>28.400000000000006</v>
      </c>
    </row>
    <row r="19" spans="1:13" ht="15.75" customHeight="1" x14ac:dyDescent="0.35">
      <c r="A19" s="157" t="s">
        <v>130</v>
      </c>
      <c r="B19" s="158"/>
      <c r="C19" s="158"/>
      <c r="D19" s="158"/>
      <c r="E19" s="40">
        <v>0.3</v>
      </c>
      <c r="F19" s="44"/>
      <c r="G19" s="42">
        <f>H19-0.5</f>
        <v>10</v>
      </c>
      <c r="H19" s="42">
        <f>I19-0.5</f>
        <v>10.5</v>
      </c>
      <c r="I19" s="49">
        <v>11</v>
      </c>
      <c r="J19" s="42">
        <f>I19+0.5</f>
        <v>11.5</v>
      </c>
      <c r="K19" s="42">
        <f>J19+0.5</f>
        <v>12</v>
      </c>
      <c r="L19" s="42">
        <f>K19+0.5</f>
        <v>12.5</v>
      </c>
      <c r="M19" s="42">
        <f>L19+0.5</f>
        <v>13</v>
      </c>
    </row>
    <row r="20" spans="1:13" ht="15.75" customHeight="1" x14ac:dyDescent="0.35">
      <c r="A20" s="157" t="s">
        <v>30</v>
      </c>
      <c r="B20" s="158"/>
      <c r="C20" s="158"/>
      <c r="D20" s="158"/>
      <c r="E20" s="40">
        <v>0.3</v>
      </c>
      <c r="F20" s="44"/>
      <c r="G20" s="42">
        <f>H20</f>
        <v>2</v>
      </c>
      <c r="H20" s="42">
        <f>I20</f>
        <v>2</v>
      </c>
      <c r="I20" s="49">
        <v>2</v>
      </c>
      <c r="J20" s="42">
        <f t="shared" ref="J20:L21" si="7">I20</f>
        <v>2</v>
      </c>
      <c r="K20" s="42">
        <f t="shared" si="7"/>
        <v>2</v>
      </c>
      <c r="L20" s="42">
        <f t="shared" si="7"/>
        <v>2</v>
      </c>
      <c r="M20" s="42"/>
    </row>
    <row r="21" spans="1:13" ht="15.75" customHeight="1" x14ac:dyDescent="0.35">
      <c r="A21" s="157" t="s">
        <v>63</v>
      </c>
      <c r="B21" s="158"/>
      <c r="C21" s="158"/>
      <c r="D21" s="158"/>
      <c r="E21" s="40">
        <v>0.3</v>
      </c>
      <c r="F21" s="44"/>
      <c r="G21" s="42">
        <f>H21</f>
        <v>0</v>
      </c>
      <c r="H21" s="42">
        <f>I21</f>
        <v>0</v>
      </c>
      <c r="I21" s="49"/>
      <c r="J21" s="42">
        <f t="shared" si="7"/>
        <v>0</v>
      </c>
      <c r="K21" s="42">
        <f t="shared" si="7"/>
        <v>0</v>
      </c>
      <c r="L21" s="42">
        <f t="shared" si="7"/>
        <v>0</v>
      </c>
      <c r="M21" s="42"/>
    </row>
    <row r="22" spans="1:13" ht="15.75" customHeight="1" x14ac:dyDescent="0.35">
      <c r="A22" s="157" t="s">
        <v>31</v>
      </c>
      <c r="B22" s="158"/>
      <c r="C22" s="158"/>
      <c r="D22" s="158"/>
      <c r="E22" s="40">
        <v>0.3</v>
      </c>
      <c r="F22" s="44"/>
      <c r="G22" s="42">
        <f>H22-1</f>
        <v>26.5</v>
      </c>
      <c r="H22" s="42">
        <f>I22-1</f>
        <v>27.5</v>
      </c>
      <c r="I22" s="49">
        <v>28.5</v>
      </c>
      <c r="J22" s="42">
        <f>I22+1</f>
        <v>29.5</v>
      </c>
      <c r="K22" s="42">
        <f>J22+1</f>
        <v>30.5</v>
      </c>
      <c r="L22" s="42">
        <f>K22+1</f>
        <v>31.5</v>
      </c>
      <c r="M22" s="84">
        <f>L22+1.5</f>
        <v>33</v>
      </c>
    </row>
    <row r="23" spans="1:13" ht="15.75" hidden="1" customHeight="1" x14ac:dyDescent="0.35">
      <c r="A23" s="157" t="s">
        <v>61</v>
      </c>
      <c r="B23" s="158"/>
      <c r="C23" s="158"/>
      <c r="D23" s="159"/>
      <c r="E23" s="40">
        <v>0.3</v>
      </c>
      <c r="F23" s="44"/>
      <c r="G23" s="42">
        <f>H23-1.5</f>
        <v>-3</v>
      </c>
      <c r="H23" s="42">
        <f>I23-1.5</f>
        <v>-1.5</v>
      </c>
      <c r="I23" s="49"/>
      <c r="J23" s="42">
        <f t="shared" ref="J23:L24" si="8">I23+1.5</f>
        <v>1.5</v>
      </c>
      <c r="K23" s="42">
        <f t="shared" si="8"/>
        <v>3</v>
      </c>
      <c r="L23" s="42">
        <f t="shared" si="8"/>
        <v>4.5</v>
      </c>
      <c r="M23" s="42">
        <f>L23+1.5</f>
        <v>6</v>
      </c>
    </row>
    <row r="24" spans="1:13" ht="15.75" hidden="1" customHeight="1" x14ac:dyDescent="0.35">
      <c r="A24" s="157" t="s">
        <v>62</v>
      </c>
      <c r="B24" s="158"/>
      <c r="C24" s="158"/>
      <c r="D24" s="159"/>
      <c r="E24" s="40">
        <v>0.5</v>
      </c>
      <c r="F24" s="44"/>
      <c r="G24" s="42">
        <f>H24-1.5</f>
        <v>-3</v>
      </c>
      <c r="H24" s="42">
        <f>I24-1.5</f>
        <v>-1.5</v>
      </c>
      <c r="I24" s="49"/>
      <c r="J24" s="42">
        <f t="shared" si="8"/>
        <v>1.5</v>
      </c>
      <c r="K24" s="42">
        <f t="shared" si="8"/>
        <v>3</v>
      </c>
      <c r="L24" s="42">
        <f t="shared" si="8"/>
        <v>4.5</v>
      </c>
      <c r="M24" s="42">
        <f>L24+1.5</f>
        <v>6</v>
      </c>
    </row>
    <row r="25" spans="1:13" ht="15.75" customHeight="1" x14ac:dyDescent="0.35">
      <c r="A25" s="157" t="s">
        <v>69</v>
      </c>
      <c r="B25" s="158"/>
      <c r="C25" s="158"/>
      <c r="D25" s="158"/>
      <c r="E25" s="40">
        <v>1</v>
      </c>
      <c r="F25" s="42"/>
      <c r="G25" s="42">
        <f>H25-1</f>
        <v>59</v>
      </c>
      <c r="H25" s="42">
        <f>I25-1</f>
        <v>60</v>
      </c>
      <c r="I25" s="49">
        <v>61</v>
      </c>
      <c r="J25" s="42">
        <f>I25+1</f>
        <v>62</v>
      </c>
      <c r="K25" s="42">
        <f>J25+1</f>
        <v>63</v>
      </c>
      <c r="L25" s="42">
        <f>K25+1</f>
        <v>64</v>
      </c>
      <c r="M25" s="42">
        <f>L25+1</f>
        <v>65</v>
      </c>
    </row>
    <row r="26" spans="1:13" ht="15.75" customHeight="1" x14ac:dyDescent="0.35">
      <c r="A26" s="157" t="s">
        <v>131</v>
      </c>
      <c r="B26" s="158"/>
      <c r="C26" s="158"/>
      <c r="D26" s="158"/>
      <c r="E26" s="40">
        <v>1</v>
      </c>
      <c r="F26" s="44"/>
      <c r="G26" s="42">
        <f>H26-1.5</f>
        <v>-3</v>
      </c>
      <c r="H26" s="42">
        <f>I26-1.5</f>
        <v>-1.5</v>
      </c>
      <c r="I26" s="49"/>
      <c r="J26" s="42">
        <f>I26+1.5</f>
        <v>1.5</v>
      </c>
      <c r="K26" s="42">
        <f>J26+1.5</f>
        <v>3</v>
      </c>
      <c r="L26" s="42">
        <f>K26+1.5</f>
        <v>4.5</v>
      </c>
      <c r="M26" s="42">
        <f>L26+1.5</f>
        <v>6</v>
      </c>
    </row>
    <row r="27" spans="1:13" ht="15.75" customHeight="1" x14ac:dyDescent="0.35">
      <c r="A27" s="157" t="s">
        <v>68</v>
      </c>
      <c r="B27" s="158"/>
      <c r="C27" s="158"/>
      <c r="D27" s="158"/>
      <c r="E27" s="40">
        <v>1</v>
      </c>
      <c r="F27" s="44"/>
      <c r="G27" s="42">
        <f>H27</f>
        <v>0</v>
      </c>
      <c r="H27" s="42">
        <f>I27</f>
        <v>0</v>
      </c>
      <c r="I27" s="49"/>
      <c r="J27" s="42">
        <f>I27</f>
        <v>0</v>
      </c>
      <c r="K27" s="42">
        <f>J27</f>
        <v>0</v>
      </c>
      <c r="L27" s="42">
        <f>I27</f>
        <v>0</v>
      </c>
      <c r="M27" s="42"/>
    </row>
    <row r="28" spans="1:13" ht="15.75" customHeight="1" x14ac:dyDescent="0.35">
      <c r="A28" s="157" t="s">
        <v>42</v>
      </c>
      <c r="B28" s="158"/>
      <c r="C28" s="158"/>
      <c r="D28" s="159"/>
      <c r="E28" s="40">
        <v>0.5</v>
      </c>
      <c r="F28" s="44"/>
      <c r="G28" s="42">
        <f>H28-1</f>
        <v>25.5</v>
      </c>
      <c r="H28" s="42">
        <f>I28-1</f>
        <v>26.5</v>
      </c>
      <c r="I28" s="49">
        <v>27.5</v>
      </c>
      <c r="J28" s="42">
        <f t="shared" ref="J28:L29" si="9">I28+1</f>
        <v>28.5</v>
      </c>
      <c r="K28" s="42">
        <f t="shared" si="9"/>
        <v>29.5</v>
      </c>
      <c r="L28" s="42">
        <f t="shared" si="9"/>
        <v>30.5</v>
      </c>
      <c r="M28" s="84">
        <f>L28+1.5</f>
        <v>32</v>
      </c>
    </row>
    <row r="29" spans="1:13" ht="15.75" customHeight="1" x14ac:dyDescent="0.35">
      <c r="A29" s="157" t="s">
        <v>32</v>
      </c>
      <c r="B29" s="158"/>
      <c r="C29" s="158"/>
      <c r="D29" s="158"/>
      <c r="E29" s="40">
        <v>0.3</v>
      </c>
      <c r="F29" s="44"/>
      <c r="G29" s="42">
        <f>H29-1</f>
        <v>19</v>
      </c>
      <c r="H29" s="42">
        <f>I29-1</f>
        <v>20</v>
      </c>
      <c r="I29" s="49">
        <v>21</v>
      </c>
      <c r="J29" s="42">
        <f t="shared" si="9"/>
        <v>22</v>
      </c>
      <c r="K29" s="42">
        <f t="shared" si="9"/>
        <v>23</v>
      </c>
      <c r="L29" s="42">
        <f t="shared" si="9"/>
        <v>24</v>
      </c>
      <c r="M29" s="84">
        <f>L29+1.25</f>
        <v>25.25</v>
      </c>
    </row>
    <row r="30" spans="1:13" ht="15.75" customHeight="1" x14ac:dyDescent="0.35">
      <c r="A30" s="157" t="s">
        <v>33</v>
      </c>
      <c r="B30" s="158"/>
      <c r="C30" s="158"/>
      <c r="D30" s="158"/>
      <c r="E30" s="40">
        <v>0.5</v>
      </c>
      <c r="F30" s="44"/>
      <c r="G30" s="42">
        <f>H30-0.75</f>
        <v>8.5</v>
      </c>
      <c r="H30" s="42">
        <f>I30-0.75</f>
        <v>9.25</v>
      </c>
      <c r="I30" s="49">
        <v>10</v>
      </c>
      <c r="J30" s="42">
        <f>I30+0.75</f>
        <v>10.75</v>
      </c>
      <c r="K30" s="42">
        <f>J30+0.75</f>
        <v>11.5</v>
      </c>
      <c r="L30" s="42">
        <f>K30+0.75</f>
        <v>12.25</v>
      </c>
      <c r="M30" s="84">
        <f>L30+0.75</f>
        <v>13</v>
      </c>
    </row>
    <row r="31" spans="1:13" ht="15.75" customHeight="1" x14ac:dyDescent="0.35">
      <c r="A31" s="157" t="s">
        <v>34</v>
      </c>
      <c r="B31" s="158"/>
      <c r="C31" s="158"/>
      <c r="D31" s="158"/>
      <c r="E31" s="40">
        <v>0.3</v>
      </c>
      <c r="F31" s="44"/>
      <c r="G31" s="42">
        <f>H31</f>
        <v>7.5</v>
      </c>
      <c r="H31" s="42">
        <f>I31</f>
        <v>7.5</v>
      </c>
      <c r="I31" s="49">
        <v>7.5</v>
      </c>
      <c r="J31" s="42">
        <f>I31</f>
        <v>7.5</v>
      </c>
      <c r="K31" s="42">
        <f>J31</f>
        <v>7.5</v>
      </c>
      <c r="L31" s="42">
        <f>K31</f>
        <v>7.5</v>
      </c>
      <c r="M31" s="42">
        <v>7.5</v>
      </c>
    </row>
    <row r="32" spans="1:13" ht="15.75" hidden="1" customHeight="1" x14ac:dyDescent="0.35">
      <c r="A32" s="157" t="s">
        <v>103</v>
      </c>
      <c r="B32" s="158"/>
      <c r="C32" s="158"/>
      <c r="D32" s="158"/>
      <c r="E32" s="40">
        <v>0.3</v>
      </c>
      <c r="F32" s="44"/>
      <c r="G32" s="42">
        <f t="shared" ref="G32" si="10">H32</f>
        <v>0</v>
      </c>
      <c r="H32" s="42">
        <f t="shared" ref="H32" si="11">I32</f>
        <v>0</v>
      </c>
      <c r="I32" s="49"/>
      <c r="J32" s="42">
        <f t="shared" ref="J32" si="12">I32</f>
        <v>0</v>
      </c>
      <c r="K32" s="42">
        <f t="shared" ref="K32" si="13">J32</f>
        <v>0</v>
      </c>
      <c r="L32" s="42">
        <f t="shared" ref="L32" si="14">K32</f>
        <v>0</v>
      </c>
      <c r="M32" s="42"/>
    </row>
    <row r="33" spans="1:13" ht="15.75" hidden="1" customHeight="1" x14ac:dyDescent="0.35">
      <c r="A33" s="157" t="s">
        <v>101</v>
      </c>
      <c r="B33" s="158"/>
      <c r="C33" s="158"/>
      <c r="D33" s="158"/>
      <c r="E33" s="40">
        <v>0.3</v>
      </c>
      <c r="F33" s="44"/>
      <c r="G33" s="42">
        <f>H33</f>
        <v>0</v>
      </c>
      <c r="H33" s="42">
        <f>I33</f>
        <v>0</v>
      </c>
      <c r="I33" s="49"/>
      <c r="J33" s="42">
        <f>I33</f>
        <v>0</v>
      </c>
      <c r="K33" s="42">
        <f>J33</f>
        <v>0</v>
      </c>
      <c r="L33" s="42">
        <f>K33</f>
        <v>0</v>
      </c>
      <c r="M33" s="42"/>
    </row>
    <row r="34" spans="1:13" ht="15.75" hidden="1" customHeight="1" x14ac:dyDescent="0.35">
      <c r="A34" s="157" t="s">
        <v>102</v>
      </c>
      <c r="B34" s="158"/>
      <c r="C34" s="158"/>
      <c r="D34" s="158"/>
      <c r="E34" s="40">
        <v>0.3</v>
      </c>
      <c r="F34" s="44"/>
      <c r="G34" s="42">
        <f t="shared" ref="G34:H39" si="15">H34</f>
        <v>0</v>
      </c>
      <c r="H34" s="42">
        <f t="shared" si="15"/>
        <v>0</v>
      </c>
      <c r="I34" s="49"/>
      <c r="J34" s="42">
        <f t="shared" ref="J34:L39" si="16">I34</f>
        <v>0</v>
      </c>
      <c r="K34" s="42">
        <f t="shared" si="16"/>
        <v>0</v>
      </c>
      <c r="L34" s="42">
        <f t="shared" si="16"/>
        <v>0</v>
      </c>
      <c r="M34" s="42"/>
    </row>
    <row r="35" spans="1:13" ht="15.75" hidden="1" customHeight="1" x14ac:dyDescent="0.35">
      <c r="A35" s="157" t="s">
        <v>104</v>
      </c>
      <c r="B35" s="158"/>
      <c r="C35" s="158"/>
      <c r="D35" s="158"/>
      <c r="E35" s="40">
        <v>0.3</v>
      </c>
      <c r="F35" s="44"/>
      <c r="G35" s="42">
        <f>H35</f>
        <v>0</v>
      </c>
      <c r="H35" s="42">
        <f>I35</f>
        <v>0</v>
      </c>
      <c r="I35" s="49"/>
      <c r="J35" s="42">
        <f>I35</f>
        <v>0</v>
      </c>
      <c r="K35" s="42">
        <f>J35</f>
        <v>0</v>
      </c>
      <c r="L35" s="42">
        <f>K35</f>
        <v>0</v>
      </c>
      <c r="M35" s="42"/>
    </row>
    <row r="36" spans="1:13" ht="15.75" hidden="1" customHeight="1" x14ac:dyDescent="0.35">
      <c r="A36" s="157" t="s">
        <v>73</v>
      </c>
      <c r="B36" s="158"/>
      <c r="C36" s="158"/>
      <c r="D36" s="158"/>
      <c r="E36" s="40">
        <v>0.3</v>
      </c>
      <c r="F36" s="44"/>
      <c r="G36" s="42">
        <f t="shared" ref="G36" si="17">H36</f>
        <v>0</v>
      </c>
      <c r="H36" s="42">
        <f t="shared" ref="H36" si="18">I36</f>
        <v>0</v>
      </c>
      <c r="I36" s="49"/>
      <c r="J36" s="42">
        <f t="shared" ref="J36" si="19">I36</f>
        <v>0</v>
      </c>
      <c r="K36" s="42">
        <f t="shared" ref="K36" si="20">J36</f>
        <v>0</v>
      </c>
      <c r="L36" s="42">
        <f t="shared" ref="L36" si="21">K36</f>
        <v>0</v>
      </c>
      <c r="M36" s="42"/>
    </row>
    <row r="37" spans="1:13" ht="15.75" hidden="1" customHeight="1" x14ac:dyDescent="0.35">
      <c r="A37" s="157" t="s">
        <v>35</v>
      </c>
      <c r="B37" s="158"/>
      <c r="C37" s="158"/>
      <c r="D37" s="158"/>
      <c r="E37" s="40">
        <v>0.3</v>
      </c>
      <c r="F37" s="44"/>
      <c r="G37" s="42">
        <f t="shared" si="15"/>
        <v>0</v>
      </c>
      <c r="H37" s="42">
        <f t="shared" si="15"/>
        <v>0</v>
      </c>
      <c r="I37" s="49"/>
      <c r="J37" s="42">
        <f t="shared" si="16"/>
        <v>0</v>
      </c>
      <c r="K37" s="42">
        <f t="shared" si="16"/>
        <v>0</v>
      </c>
      <c r="L37" s="42">
        <f t="shared" si="16"/>
        <v>0</v>
      </c>
      <c r="M37" s="42"/>
    </row>
    <row r="38" spans="1:13" ht="15.75" hidden="1" customHeight="1" x14ac:dyDescent="0.35">
      <c r="A38" s="157" t="s">
        <v>57</v>
      </c>
      <c r="B38" s="158"/>
      <c r="C38" s="158"/>
      <c r="D38" s="158"/>
      <c r="E38" s="40">
        <v>0.3</v>
      </c>
      <c r="F38" s="44"/>
      <c r="G38" s="42">
        <f t="shared" si="15"/>
        <v>0</v>
      </c>
      <c r="H38" s="42">
        <f t="shared" si="15"/>
        <v>0</v>
      </c>
      <c r="I38" s="49"/>
      <c r="J38" s="42">
        <f t="shared" si="16"/>
        <v>0</v>
      </c>
      <c r="K38" s="42">
        <f t="shared" si="16"/>
        <v>0</v>
      </c>
      <c r="L38" s="42">
        <f t="shared" si="16"/>
        <v>0</v>
      </c>
      <c r="M38" s="42"/>
    </row>
    <row r="39" spans="1:13" ht="15.75" hidden="1" customHeight="1" x14ac:dyDescent="0.35">
      <c r="A39" s="157" t="s">
        <v>74</v>
      </c>
      <c r="B39" s="158"/>
      <c r="C39" s="158"/>
      <c r="D39" s="158"/>
      <c r="E39" s="40">
        <v>0.3</v>
      </c>
      <c r="F39" s="42"/>
      <c r="G39" s="42">
        <f t="shared" si="15"/>
        <v>0</v>
      </c>
      <c r="H39" s="42">
        <f t="shared" si="15"/>
        <v>0</v>
      </c>
      <c r="I39" s="49"/>
      <c r="J39" s="42">
        <f t="shared" si="16"/>
        <v>0</v>
      </c>
      <c r="K39" s="42">
        <f t="shared" si="16"/>
        <v>0</v>
      </c>
      <c r="L39" s="42">
        <f t="shared" si="16"/>
        <v>0</v>
      </c>
      <c r="M39" s="42"/>
    </row>
    <row r="40" spans="1:13" ht="15.75" hidden="1" customHeight="1" x14ac:dyDescent="0.35">
      <c r="A40" s="148" t="s">
        <v>75</v>
      </c>
      <c r="B40" s="149"/>
      <c r="C40" s="149"/>
      <c r="D40" s="149"/>
      <c r="E40" s="40">
        <v>0.3</v>
      </c>
      <c r="F40" s="42"/>
      <c r="G40" s="42">
        <f>H40-1.5</f>
        <v>-3</v>
      </c>
      <c r="H40" s="42">
        <f>I40-1.5</f>
        <v>-1.5</v>
      </c>
      <c r="I40" s="49"/>
      <c r="J40" s="42">
        <f t="shared" ref="J40:L41" si="22">I40+1.5</f>
        <v>1.5</v>
      </c>
      <c r="K40" s="42">
        <f t="shared" si="22"/>
        <v>3</v>
      </c>
      <c r="L40" s="42">
        <f t="shared" si="22"/>
        <v>4.5</v>
      </c>
      <c r="M40" s="42">
        <f>L40+1.5</f>
        <v>6</v>
      </c>
    </row>
    <row r="41" spans="1:13" ht="18" hidden="1" customHeight="1" x14ac:dyDescent="0.35">
      <c r="A41" s="148" t="s">
        <v>76</v>
      </c>
      <c r="B41" s="149"/>
      <c r="C41" s="149"/>
      <c r="D41" s="149"/>
      <c r="E41" s="40">
        <v>0.3</v>
      </c>
      <c r="F41" s="44"/>
      <c r="G41" s="42">
        <f>H41-1.5</f>
        <v>-3</v>
      </c>
      <c r="H41" s="42">
        <f>I41-1.5</f>
        <v>-1.5</v>
      </c>
      <c r="I41" s="49"/>
      <c r="J41" s="42">
        <f t="shared" si="22"/>
        <v>1.5</v>
      </c>
      <c r="K41" s="42">
        <f t="shared" si="22"/>
        <v>3</v>
      </c>
      <c r="L41" s="42">
        <f t="shared" si="22"/>
        <v>4.5</v>
      </c>
      <c r="M41" s="42">
        <f>L41+1.5</f>
        <v>6</v>
      </c>
    </row>
    <row r="42" spans="1:13" ht="15.75" hidden="1" customHeight="1" x14ac:dyDescent="0.35">
      <c r="A42" s="157" t="s">
        <v>99</v>
      </c>
      <c r="B42" s="158"/>
      <c r="C42" s="158"/>
      <c r="D42" s="158"/>
      <c r="E42" s="40">
        <v>0.3</v>
      </c>
      <c r="F42" s="44"/>
      <c r="G42" s="42">
        <f t="shared" ref="G42:H44" si="23">H42</f>
        <v>0</v>
      </c>
      <c r="H42" s="42">
        <f t="shared" si="23"/>
        <v>0</v>
      </c>
      <c r="I42" s="49"/>
      <c r="J42" s="42">
        <f t="shared" ref="J42:L44" si="24">I42</f>
        <v>0</v>
      </c>
      <c r="K42" s="42">
        <f t="shared" si="24"/>
        <v>0</v>
      </c>
      <c r="L42" s="42">
        <f t="shared" si="24"/>
        <v>0</v>
      </c>
      <c r="M42" s="42"/>
    </row>
    <row r="43" spans="1:13" ht="15.75" hidden="1" customHeight="1" x14ac:dyDescent="0.35">
      <c r="A43" s="157" t="s">
        <v>100</v>
      </c>
      <c r="B43" s="158"/>
      <c r="C43" s="158"/>
      <c r="D43" s="158"/>
      <c r="E43" s="40">
        <v>0.3</v>
      </c>
      <c r="F43" s="44"/>
      <c r="G43" s="42">
        <f t="shared" si="23"/>
        <v>0</v>
      </c>
      <c r="H43" s="42">
        <f t="shared" si="23"/>
        <v>0</v>
      </c>
      <c r="I43" s="49"/>
      <c r="J43" s="42">
        <f t="shared" si="24"/>
        <v>0</v>
      </c>
      <c r="K43" s="42">
        <f t="shared" si="24"/>
        <v>0</v>
      </c>
      <c r="L43" s="42">
        <f t="shared" si="24"/>
        <v>0</v>
      </c>
      <c r="M43" s="42"/>
    </row>
    <row r="44" spans="1:13" ht="15.75" hidden="1" customHeight="1" x14ac:dyDescent="0.35">
      <c r="A44" s="157" t="s">
        <v>77</v>
      </c>
      <c r="B44" s="158"/>
      <c r="C44" s="158"/>
      <c r="D44" s="158"/>
      <c r="E44" s="40">
        <v>0.3</v>
      </c>
      <c r="F44" s="44"/>
      <c r="G44" s="42">
        <f t="shared" si="23"/>
        <v>0</v>
      </c>
      <c r="H44" s="42">
        <f t="shared" si="23"/>
        <v>0</v>
      </c>
      <c r="I44" s="49"/>
      <c r="J44" s="42">
        <f t="shared" si="24"/>
        <v>0</v>
      </c>
      <c r="K44" s="42">
        <f t="shared" si="24"/>
        <v>0</v>
      </c>
      <c r="L44" s="42">
        <f t="shared" si="24"/>
        <v>0</v>
      </c>
      <c r="M44" s="42"/>
    </row>
    <row r="45" spans="1:13" ht="15.75" hidden="1" customHeight="1" x14ac:dyDescent="0.35">
      <c r="A45" s="157" t="s">
        <v>78</v>
      </c>
      <c r="B45" s="158"/>
      <c r="C45" s="158"/>
      <c r="D45" s="158"/>
      <c r="E45" s="40">
        <v>0.3</v>
      </c>
      <c r="F45" s="44"/>
      <c r="G45" s="42">
        <f>H45-0.2</f>
        <v>-0.5</v>
      </c>
      <c r="H45" s="42">
        <f>I45-0.3</f>
        <v>-0.3</v>
      </c>
      <c r="I45" s="49"/>
      <c r="J45" s="42">
        <f>I45+0.2</f>
        <v>0.2</v>
      </c>
      <c r="K45" s="42">
        <f>J45+0.3</f>
        <v>0.5</v>
      </c>
      <c r="L45" s="42">
        <f>K45+0.2</f>
        <v>0.7</v>
      </c>
      <c r="M45" s="42">
        <f>L45+0.2</f>
        <v>0.89999999999999991</v>
      </c>
    </row>
    <row r="46" spans="1:13" ht="15.75" hidden="1" customHeight="1" x14ac:dyDescent="0.35">
      <c r="A46" s="148" t="s">
        <v>79</v>
      </c>
      <c r="B46" s="149"/>
      <c r="C46" s="149"/>
      <c r="D46" s="149"/>
      <c r="E46" s="40">
        <v>0.3</v>
      </c>
      <c r="F46" s="44"/>
      <c r="G46" s="42">
        <f t="shared" ref="G46" si="25">H46</f>
        <v>0</v>
      </c>
      <c r="H46" s="42">
        <f t="shared" ref="H46" si="26">I46</f>
        <v>0</v>
      </c>
      <c r="I46" s="49"/>
      <c r="J46" s="42">
        <f t="shared" ref="J46" si="27">I46</f>
        <v>0</v>
      </c>
      <c r="K46" s="42">
        <f t="shared" ref="K46" si="28">J46</f>
        <v>0</v>
      </c>
      <c r="L46" s="42">
        <f t="shared" ref="L46" si="29">K46</f>
        <v>0</v>
      </c>
      <c r="M46" s="42"/>
    </row>
    <row r="47" spans="1:13" ht="15.75" hidden="1" customHeight="1" x14ac:dyDescent="0.35">
      <c r="A47" s="157" t="s">
        <v>141</v>
      </c>
      <c r="B47" s="158"/>
      <c r="C47" s="158"/>
      <c r="D47" s="158"/>
      <c r="E47" s="40">
        <v>0.3</v>
      </c>
      <c r="F47" s="44"/>
      <c r="G47" s="42"/>
      <c r="H47" s="42"/>
      <c r="I47" s="49"/>
      <c r="J47" s="42"/>
      <c r="K47" s="42"/>
      <c r="L47" s="42"/>
      <c r="M47" s="42"/>
    </row>
    <row r="48" spans="1:13" ht="15.75" hidden="1" customHeight="1" x14ac:dyDescent="0.35">
      <c r="A48" s="157" t="s">
        <v>123</v>
      </c>
      <c r="B48" s="158"/>
      <c r="C48" s="158"/>
      <c r="D48" s="158"/>
      <c r="E48" s="40">
        <v>0.3</v>
      </c>
      <c r="F48" s="44"/>
      <c r="G48" s="42"/>
      <c r="H48" s="42"/>
      <c r="I48" s="49"/>
      <c r="J48" s="42"/>
      <c r="K48" s="42"/>
      <c r="L48" s="42"/>
      <c r="M48" s="42"/>
    </row>
    <row r="49" spans="1:13" ht="15.75" hidden="1" customHeight="1" x14ac:dyDescent="0.35">
      <c r="A49" s="148" t="s">
        <v>66</v>
      </c>
      <c r="B49" s="149"/>
      <c r="C49" s="149"/>
      <c r="D49" s="149"/>
      <c r="E49" s="40">
        <v>0.3</v>
      </c>
      <c r="F49" s="44"/>
      <c r="G49" s="42"/>
      <c r="H49" s="42"/>
      <c r="I49" s="49"/>
      <c r="J49" s="42"/>
      <c r="K49" s="42"/>
      <c r="L49" s="42"/>
      <c r="M49" s="42"/>
    </row>
    <row r="50" spans="1:13" ht="15.75" hidden="1" customHeight="1" x14ac:dyDescent="0.35">
      <c r="A50" s="148" t="s">
        <v>132</v>
      </c>
      <c r="B50" s="149"/>
      <c r="C50" s="149"/>
      <c r="D50" s="149"/>
      <c r="E50" s="40">
        <v>0.3</v>
      </c>
      <c r="F50" s="44"/>
      <c r="G50" s="42">
        <f t="shared" ref="G50:H54" si="30">H50-0.5</f>
        <v>-1</v>
      </c>
      <c r="H50" s="42">
        <f t="shared" si="30"/>
        <v>-0.5</v>
      </c>
      <c r="I50" s="49"/>
      <c r="J50" s="42">
        <f t="shared" ref="J50:L54" si="31">I50+0.5</f>
        <v>0.5</v>
      </c>
      <c r="K50" s="42">
        <f t="shared" si="31"/>
        <v>1</v>
      </c>
      <c r="L50" s="42">
        <f t="shared" si="31"/>
        <v>1.5</v>
      </c>
      <c r="M50" s="42">
        <f>L50+0.5</f>
        <v>2</v>
      </c>
    </row>
    <row r="51" spans="1:13" ht="15.75" hidden="1" customHeight="1" x14ac:dyDescent="0.35">
      <c r="A51" s="150" t="s">
        <v>133</v>
      </c>
      <c r="B51" s="151"/>
      <c r="C51" s="151"/>
      <c r="D51" s="237"/>
      <c r="E51" s="40"/>
      <c r="F51" s="44"/>
      <c r="G51" s="42"/>
      <c r="H51" s="42"/>
      <c r="I51" s="49"/>
      <c r="J51" s="42"/>
      <c r="K51" s="42"/>
      <c r="L51" s="42"/>
      <c r="M51" s="42"/>
    </row>
    <row r="52" spans="1:13" ht="15.75" hidden="1" customHeight="1" x14ac:dyDescent="0.35">
      <c r="A52" s="148" t="s">
        <v>83</v>
      </c>
      <c r="B52" s="149"/>
      <c r="C52" s="149"/>
      <c r="D52" s="149"/>
      <c r="E52" s="40">
        <v>0.3</v>
      </c>
      <c r="F52" s="44"/>
      <c r="G52" s="42">
        <f t="shared" si="30"/>
        <v>-1</v>
      </c>
      <c r="H52" s="42">
        <f t="shared" si="30"/>
        <v>-0.5</v>
      </c>
      <c r="I52" s="49"/>
      <c r="J52" s="42">
        <f t="shared" si="31"/>
        <v>0.5</v>
      </c>
      <c r="K52" s="42">
        <f t="shared" si="31"/>
        <v>1</v>
      </c>
      <c r="L52" s="42">
        <f t="shared" si="31"/>
        <v>1.5</v>
      </c>
      <c r="M52" s="42">
        <f>L52+0.5</f>
        <v>2</v>
      </c>
    </row>
    <row r="53" spans="1:13" ht="15.75" hidden="1" customHeight="1" x14ac:dyDescent="0.35">
      <c r="A53" s="148" t="s">
        <v>84</v>
      </c>
      <c r="B53" s="149"/>
      <c r="C53" s="149"/>
      <c r="D53" s="149"/>
      <c r="E53" s="40">
        <v>0.3</v>
      </c>
      <c r="F53" s="44"/>
      <c r="G53" s="42">
        <f t="shared" si="30"/>
        <v>-1</v>
      </c>
      <c r="H53" s="42">
        <f t="shared" si="30"/>
        <v>-0.5</v>
      </c>
      <c r="I53" s="49"/>
      <c r="J53" s="42">
        <f t="shared" si="31"/>
        <v>0.5</v>
      </c>
      <c r="K53" s="42">
        <f t="shared" si="31"/>
        <v>1</v>
      </c>
      <c r="L53" s="42">
        <f t="shared" si="31"/>
        <v>1.5</v>
      </c>
      <c r="M53" s="42">
        <f>L53+0.5</f>
        <v>2</v>
      </c>
    </row>
    <row r="54" spans="1:13" ht="15.75" hidden="1" customHeight="1" x14ac:dyDescent="0.35">
      <c r="A54" s="148" t="s">
        <v>85</v>
      </c>
      <c r="B54" s="149"/>
      <c r="C54" s="149"/>
      <c r="D54" s="149"/>
      <c r="E54" s="40">
        <v>0.3</v>
      </c>
      <c r="F54" s="44"/>
      <c r="G54" s="42">
        <f t="shared" si="30"/>
        <v>-1</v>
      </c>
      <c r="H54" s="42">
        <f t="shared" si="30"/>
        <v>-0.5</v>
      </c>
      <c r="I54" s="49"/>
      <c r="J54" s="42">
        <f t="shared" si="31"/>
        <v>0.5</v>
      </c>
      <c r="K54" s="42">
        <f t="shared" si="31"/>
        <v>1</v>
      </c>
      <c r="L54" s="42">
        <f t="shared" si="31"/>
        <v>1.5</v>
      </c>
      <c r="M54" s="42">
        <f>L54+0.5</f>
        <v>2</v>
      </c>
    </row>
    <row r="55" spans="1:13" ht="15.75" hidden="1" customHeight="1" x14ac:dyDescent="0.35">
      <c r="A55" s="148" t="s">
        <v>86</v>
      </c>
      <c r="B55" s="149"/>
      <c r="C55" s="149"/>
      <c r="D55" s="149"/>
      <c r="E55" s="40">
        <v>0.3</v>
      </c>
      <c r="F55" s="44"/>
      <c r="G55" s="42">
        <f t="shared" ref="G55:H55" si="32">H55</f>
        <v>0</v>
      </c>
      <c r="H55" s="42">
        <f t="shared" si="32"/>
        <v>0</v>
      </c>
      <c r="I55" s="49"/>
      <c r="J55" s="42">
        <f t="shared" ref="J55:L55" si="33">I55</f>
        <v>0</v>
      </c>
      <c r="K55" s="42">
        <f t="shared" si="33"/>
        <v>0</v>
      </c>
      <c r="L55" s="42">
        <f t="shared" si="33"/>
        <v>0</v>
      </c>
      <c r="M55" s="42"/>
    </row>
    <row r="56" spans="1:13" ht="15.75" hidden="1" customHeight="1" x14ac:dyDescent="0.35">
      <c r="A56" s="148" t="s">
        <v>142</v>
      </c>
      <c r="B56" s="149"/>
      <c r="C56" s="149"/>
      <c r="D56" s="149"/>
      <c r="E56" s="40">
        <v>0.3</v>
      </c>
      <c r="F56" s="44"/>
      <c r="G56" s="42">
        <f>H56-1</f>
        <v>-2</v>
      </c>
      <c r="H56" s="42">
        <f>I56-1</f>
        <v>-1</v>
      </c>
      <c r="I56" s="49"/>
      <c r="J56" s="42">
        <f>I56+1</f>
        <v>1</v>
      </c>
      <c r="K56" s="42">
        <f>J56+1</f>
        <v>2</v>
      </c>
      <c r="L56" s="42">
        <f>K56+1</f>
        <v>3</v>
      </c>
      <c r="M56" s="42">
        <f>L56+1</f>
        <v>4</v>
      </c>
    </row>
    <row r="57" spans="1:13" ht="15.75" hidden="1" customHeight="1" x14ac:dyDescent="0.35">
      <c r="A57" s="150" t="s">
        <v>143</v>
      </c>
      <c r="B57" s="151"/>
      <c r="C57" s="151"/>
      <c r="D57" s="237"/>
      <c r="E57" s="40"/>
      <c r="F57" s="44"/>
      <c r="G57" s="42"/>
      <c r="H57" s="42"/>
      <c r="I57" s="49"/>
      <c r="J57" s="42"/>
      <c r="K57" s="42"/>
      <c r="L57" s="42"/>
      <c r="M57" s="42"/>
    </row>
    <row r="58" spans="1:13" ht="15.75" hidden="1" customHeight="1" x14ac:dyDescent="0.35">
      <c r="A58" s="148" t="s">
        <v>88</v>
      </c>
      <c r="B58" s="149"/>
      <c r="C58" s="149"/>
      <c r="D58" s="149"/>
      <c r="E58" s="40">
        <v>0.3</v>
      </c>
      <c r="F58" s="44"/>
      <c r="G58" s="42">
        <f t="shared" ref="G58:H60" si="34">H58-0.5</f>
        <v>-1</v>
      </c>
      <c r="H58" s="42">
        <f t="shared" si="34"/>
        <v>-0.5</v>
      </c>
      <c r="I58" s="49"/>
      <c r="J58" s="42">
        <f t="shared" ref="J58:L60" si="35">I58+0.5</f>
        <v>0.5</v>
      </c>
      <c r="K58" s="42">
        <f t="shared" si="35"/>
        <v>1</v>
      </c>
      <c r="L58" s="42">
        <f t="shared" si="35"/>
        <v>1.5</v>
      </c>
      <c r="M58" s="42">
        <f>L58+0.5</f>
        <v>2</v>
      </c>
    </row>
    <row r="59" spans="1:13" ht="15.75" hidden="1" customHeight="1" x14ac:dyDescent="0.35">
      <c r="A59" s="148" t="s">
        <v>89</v>
      </c>
      <c r="B59" s="149"/>
      <c r="C59" s="149"/>
      <c r="D59" s="149"/>
      <c r="E59" s="40">
        <v>0.3</v>
      </c>
      <c r="F59" s="44"/>
      <c r="G59" s="42">
        <f t="shared" si="34"/>
        <v>-1</v>
      </c>
      <c r="H59" s="42">
        <f t="shared" si="34"/>
        <v>-0.5</v>
      </c>
      <c r="I59" s="49"/>
      <c r="J59" s="42">
        <f t="shared" si="35"/>
        <v>0.5</v>
      </c>
      <c r="K59" s="42">
        <f t="shared" si="35"/>
        <v>1</v>
      </c>
      <c r="L59" s="42">
        <f t="shared" si="35"/>
        <v>1.5</v>
      </c>
      <c r="M59" s="42">
        <f>L59+0.5</f>
        <v>2</v>
      </c>
    </row>
    <row r="60" spans="1:13" ht="12.75" hidden="1" customHeight="1" x14ac:dyDescent="0.35">
      <c r="A60" s="148" t="s">
        <v>90</v>
      </c>
      <c r="B60" s="149"/>
      <c r="C60" s="149"/>
      <c r="D60" s="149"/>
      <c r="E60" s="40">
        <v>0.3</v>
      </c>
      <c r="F60" s="44"/>
      <c r="G60" s="42">
        <f t="shared" si="34"/>
        <v>-1</v>
      </c>
      <c r="H60" s="42">
        <f t="shared" si="34"/>
        <v>-0.5</v>
      </c>
      <c r="I60" s="49"/>
      <c r="J60" s="42">
        <f t="shared" si="35"/>
        <v>0.5</v>
      </c>
      <c r="K60" s="42">
        <f t="shared" si="35"/>
        <v>1</v>
      </c>
      <c r="L60" s="42">
        <f t="shared" si="35"/>
        <v>1.5</v>
      </c>
      <c r="M60" s="42">
        <f>L60+0.5</f>
        <v>2</v>
      </c>
    </row>
    <row r="61" spans="1:13" ht="12.75" hidden="1" customHeight="1" x14ac:dyDescent="0.35">
      <c r="A61" s="148" t="s">
        <v>91</v>
      </c>
      <c r="B61" s="149"/>
      <c r="C61" s="149"/>
      <c r="D61" s="149"/>
      <c r="E61" s="40">
        <v>0.3</v>
      </c>
      <c r="F61" s="44"/>
      <c r="G61" s="42">
        <f t="shared" ref="G61:H61" si="36">H61</f>
        <v>0</v>
      </c>
      <c r="H61" s="42">
        <f t="shared" si="36"/>
        <v>0</v>
      </c>
      <c r="I61" s="49"/>
      <c r="J61" s="42">
        <f t="shared" ref="J61:L61" si="37">I61</f>
        <v>0</v>
      </c>
      <c r="K61" s="42">
        <f t="shared" si="37"/>
        <v>0</v>
      </c>
      <c r="L61" s="42">
        <f t="shared" si="37"/>
        <v>0</v>
      </c>
      <c r="M61" s="42"/>
    </row>
    <row r="62" spans="1:13" ht="12.75" customHeight="1" x14ac:dyDescent="0.35">
      <c r="A62" s="148" t="s">
        <v>105</v>
      </c>
      <c r="B62" s="149"/>
      <c r="C62" s="149"/>
      <c r="D62" s="149"/>
      <c r="E62" s="40">
        <v>0.3</v>
      </c>
      <c r="F62" s="44"/>
      <c r="G62" s="42">
        <f>H62-1</f>
        <v>40.5</v>
      </c>
      <c r="H62" s="42">
        <f>I62-1</f>
        <v>41.5</v>
      </c>
      <c r="I62" s="48">
        <v>42.5</v>
      </c>
      <c r="J62" s="42">
        <f t="shared" ref="J62:L62" si="38">I62+1</f>
        <v>43.5</v>
      </c>
      <c r="K62" s="42">
        <f t="shared" si="38"/>
        <v>44.5</v>
      </c>
      <c r="L62" s="42">
        <f t="shared" si="38"/>
        <v>45.5</v>
      </c>
      <c r="M62" s="85">
        <v>46.5</v>
      </c>
    </row>
    <row r="63" spans="1:13" ht="12.75" customHeight="1" x14ac:dyDescent="0.35">
      <c r="A63" s="148" t="s">
        <v>106</v>
      </c>
      <c r="B63" s="149"/>
      <c r="C63" s="149"/>
      <c r="D63" s="149"/>
      <c r="E63" s="40">
        <v>0.3</v>
      </c>
      <c r="F63" s="44"/>
      <c r="G63" s="42">
        <f>H63-1.5</f>
        <v>50.5</v>
      </c>
      <c r="H63" s="42">
        <f>I63-1.5</f>
        <v>52</v>
      </c>
      <c r="I63" s="48">
        <v>53.5</v>
      </c>
      <c r="J63" s="42">
        <f t="shared" ref="J63:L63" si="39">I63+1.5</f>
        <v>55</v>
      </c>
      <c r="K63" s="42">
        <f t="shared" si="39"/>
        <v>56.5</v>
      </c>
      <c r="L63" s="42">
        <f t="shared" si="39"/>
        <v>58</v>
      </c>
      <c r="M63" s="85">
        <v>59.5</v>
      </c>
    </row>
    <row r="64" spans="1:13" ht="12.75" customHeight="1" x14ac:dyDescent="0.35">
      <c r="A64" s="148" t="s">
        <v>107</v>
      </c>
      <c r="B64" s="149"/>
      <c r="C64" s="149"/>
      <c r="D64" s="149"/>
      <c r="E64" s="40">
        <v>0.3</v>
      </c>
      <c r="F64" s="44"/>
      <c r="G64" s="42">
        <f>H64-1</f>
        <v>24</v>
      </c>
      <c r="H64" s="42">
        <f>I64-1</f>
        <v>25</v>
      </c>
      <c r="I64" s="48">
        <v>26</v>
      </c>
      <c r="J64" s="42">
        <f>I64+1</f>
        <v>27</v>
      </c>
      <c r="K64" s="42">
        <f>J64+1</f>
        <v>28</v>
      </c>
      <c r="L64" s="42">
        <f>K64+1</f>
        <v>29</v>
      </c>
      <c r="M64" s="85">
        <v>30</v>
      </c>
    </row>
    <row r="65" spans="1:13" ht="12.75" customHeight="1" x14ac:dyDescent="0.35">
      <c r="A65" s="148" t="s">
        <v>108</v>
      </c>
      <c r="B65" s="149"/>
      <c r="C65" s="149"/>
      <c r="D65" s="149"/>
      <c r="E65" s="40">
        <v>0.3</v>
      </c>
      <c r="F65" s="44"/>
      <c r="G65" s="42">
        <f t="shared" ref="G65:H66" si="40">H65</f>
        <v>4</v>
      </c>
      <c r="H65" s="42">
        <f t="shared" si="40"/>
        <v>4</v>
      </c>
      <c r="I65" s="48">
        <v>4</v>
      </c>
      <c r="J65" s="42">
        <f t="shared" ref="J65:L66" si="41">I65</f>
        <v>4</v>
      </c>
      <c r="K65" s="42">
        <f t="shared" si="41"/>
        <v>4</v>
      </c>
      <c r="L65" s="42">
        <f t="shared" si="41"/>
        <v>4</v>
      </c>
      <c r="M65" s="42">
        <v>4</v>
      </c>
    </row>
    <row r="66" spans="1:13" ht="12.75" customHeight="1" x14ac:dyDescent="0.35">
      <c r="A66" s="148" t="s">
        <v>241</v>
      </c>
      <c r="B66" s="149"/>
      <c r="C66" s="149"/>
      <c r="D66" s="149"/>
      <c r="E66" s="40">
        <v>0.3</v>
      </c>
      <c r="F66" s="44"/>
      <c r="G66" s="42">
        <f t="shared" si="40"/>
        <v>30</v>
      </c>
      <c r="H66" s="42">
        <f t="shared" si="40"/>
        <v>30</v>
      </c>
      <c r="I66" s="48">
        <v>30</v>
      </c>
      <c r="J66" s="42">
        <f t="shared" si="41"/>
        <v>30</v>
      </c>
      <c r="K66" s="42">
        <f t="shared" si="41"/>
        <v>30</v>
      </c>
      <c r="L66" s="42">
        <f t="shared" si="41"/>
        <v>30</v>
      </c>
      <c r="M66" s="42">
        <v>30</v>
      </c>
    </row>
    <row r="67" spans="1:13" ht="12.75" customHeight="1" x14ac:dyDescent="0.35">
      <c r="A67" s="231" t="s">
        <v>247</v>
      </c>
      <c r="B67" s="232"/>
      <c r="C67" s="232"/>
      <c r="D67" s="233"/>
      <c r="E67" s="96"/>
      <c r="F67" s="97"/>
      <c r="G67" s="98">
        <v>5</v>
      </c>
      <c r="H67" s="98">
        <v>5</v>
      </c>
      <c r="I67" s="80">
        <v>5</v>
      </c>
      <c r="J67" s="98">
        <v>5</v>
      </c>
      <c r="K67" s="98">
        <v>5</v>
      </c>
      <c r="L67" s="98">
        <v>5</v>
      </c>
      <c r="M67" s="98">
        <v>5</v>
      </c>
    </row>
    <row r="68" spans="1:13" ht="12.75" customHeight="1" x14ac:dyDescent="0.35">
      <c r="A68" s="231" t="s">
        <v>248</v>
      </c>
      <c r="B68" s="232"/>
      <c r="C68" s="232"/>
      <c r="D68" s="233"/>
      <c r="E68" s="96"/>
      <c r="F68" s="97"/>
      <c r="G68" s="98">
        <v>8</v>
      </c>
      <c r="H68" s="98">
        <v>8</v>
      </c>
      <c r="I68" s="80">
        <v>8</v>
      </c>
      <c r="J68" s="98">
        <v>8</v>
      </c>
      <c r="K68" s="98">
        <v>8</v>
      </c>
      <c r="L68" s="98">
        <v>8</v>
      </c>
      <c r="M68" s="98">
        <v>8</v>
      </c>
    </row>
    <row r="69" spans="1:13" ht="12.75" customHeight="1" x14ac:dyDescent="0.35">
      <c r="A69" s="231" t="s">
        <v>249</v>
      </c>
      <c r="B69" s="232"/>
      <c r="C69" s="232"/>
      <c r="D69" s="233"/>
      <c r="E69" s="96"/>
      <c r="F69" s="97"/>
      <c r="G69" s="98">
        <v>5</v>
      </c>
      <c r="H69" s="98">
        <v>5</v>
      </c>
      <c r="I69" s="80">
        <v>5</v>
      </c>
      <c r="J69" s="98">
        <v>5</v>
      </c>
      <c r="K69" s="98">
        <v>5</v>
      </c>
      <c r="L69" s="98">
        <v>5</v>
      </c>
      <c r="M69" s="98">
        <v>5</v>
      </c>
    </row>
    <row r="70" spans="1:13" ht="12.75" customHeight="1" x14ac:dyDescent="0.35">
      <c r="A70" s="143" t="s">
        <v>92</v>
      </c>
      <c r="B70" s="144"/>
      <c r="C70" s="144"/>
      <c r="D70" s="144"/>
      <c r="E70" s="99"/>
      <c r="F70" s="44"/>
      <c r="G70" s="42">
        <f>H70-1</f>
        <v>31</v>
      </c>
      <c r="H70" s="42">
        <f>I70-1</f>
        <v>32</v>
      </c>
      <c r="I70" s="49">
        <v>33</v>
      </c>
      <c r="J70" s="42">
        <f>I70+1</f>
        <v>34</v>
      </c>
      <c r="K70" s="42">
        <f>J70+1</f>
        <v>35</v>
      </c>
      <c r="L70" s="42">
        <f>K70+1</f>
        <v>36</v>
      </c>
      <c r="M70" s="42">
        <f>L70+1</f>
        <v>37</v>
      </c>
    </row>
  </sheetData>
  <mergeCells count="75">
    <mergeCell ref="A62:D62"/>
    <mergeCell ref="A63:D63"/>
    <mergeCell ref="A64:D64"/>
    <mergeCell ref="A65:D65"/>
    <mergeCell ref="A66:D66"/>
    <mergeCell ref="A56:D56"/>
    <mergeCell ref="A58:D58"/>
    <mergeCell ref="A59:D59"/>
    <mergeCell ref="A60:D60"/>
    <mergeCell ref="A61:D61"/>
    <mergeCell ref="A57:D57"/>
    <mergeCell ref="A55:D55"/>
    <mergeCell ref="A53:D53"/>
    <mergeCell ref="A54:D54"/>
    <mergeCell ref="A50:D50"/>
    <mergeCell ref="A52:D52"/>
    <mergeCell ref="A51:D51"/>
    <mergeCell ref="A48:D48"/>
    <mergeCell ref="A49:D49"/>
    <mergeCell ref="A47:D47"/>
    <mergeCell ref="A45:D45"/>
    <mergeCell ref="A46:D46"/>
    <mergeCell ref="A43:D43"/>
    <mergeCell ref="A44:D44"/>
    <mergeCell ref="A41:D41"/>
    <mergeCell ref="A42:D42"/>
    <mergeCell ref="A38:D38"/>
    <mergeCell ref="A40:D40"/>
    <mergeCell ref="A39:D39"/>
    <mergeCell ref="A37:D37"/>
    <mergeCell ref="A35:D35"/>
    <mergeCell ref="A36:D36"/>
    <mergeCell ref="A32:D32"/>
    <mergeCell ref="A33:D33"/>
    <mergeCell ref="A27:D27"/>
    <mergeCell ref="A25:D25"/>
    <mergeCell ref="A34:D34"/>
    <mergeCell ref="A30:D30"/>
    <mergeCell ref="A31:D31"/>
    <mergeCell ref="B1:D1"/>
    <mergeCell ref="F1:G1"/>
    <mergeCell ref="B2:D2"/>
    <mergeCell ref="F2:G2"/>
    <mergeCell ref="H1:L1"/>
    <mergeCell ref="H2:L2"/>
    <mergeCell ref="H3:L3"/>
    <mergeCell ref="A10:D10"/>
    <mergeCell ref="A11:D11"/>
    <mergeCell ref="A8:D8"/>
    <mergeCell ref="A9:D9"/>
    <mergeCell ref="A4:K4"/>
    <mergeCell ref="A6:D6"/>
    <mergeCell ref="F3:G3"/>
    <mergeCell ref="A7:D7"/>
    <mergeCell ref="A15:D15"/>
    <mergeCell ref="A16:D16"/>
    <mergeCell ref="A14:D14"/>
    <mergeCell ref="A12:D12"/>
    <mergeCell ref="A13:D13"/>
    <mergeCell ref="A68:D68"/>
    <mergeCell ref="A69:D69"/>
    <mergeCell ref="A70:D70"/>
    <mergeCell ref="A67:D67"/>
    <mergeCell ref="B3:D3"/>
    <mergeCell ref="A23:D23"/>
    <mergeCell ref="A24:D24"/>
    <mergeCell ref="A19:D19"/>
    <mergeCell ref="A21:D21"/>
    <mergeCell ref="A17:D17"/>
    <mergeCell ref="A18:D18"/>
    <mergeCell ref="A20:D20"/>
    <mergeCell ref="A22:D22"/>
    <mergeCell ref="A28:D28"/>
    <mergeCell ref="A29:D29"/>
    <mergeCell ref="A26:D26"/>
  </mergeCells>
  <printOptions horizontalCentered="1" gridLines="1"/>
  <pageMargins left="0.23622047244094491" right="0.23622047244094491" top="0.74803149606299213" bottom="0" header="0.31496062992125984" footer="0"/>
  <pageSetup paperSize="9" scale="74" orientation="portrait" r:id="rId1"/>
  <headerFooter>
    <oddHeader>&amp;CREISS</oddHeader>
  </headerFooter>
  <customProperties>
    <customPr name="layoutContexts" r:id="rId2"/>
  </customProperties>
  <ignoredErrors>
    <ignoredError sqref="G55:H55 J55:L55"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ACAC2-9A6F-4FD7-9863-D88FE4B2F441}">
  <sheetPr>
    <tabColor rgb="FF92D050"/>
  </sheetPr>
  <dimension ref="A1:R67"/>
  <sheetViews>
    <sheetView showZeros="0" view="pageBreakPreview" zoomScaleNormal="100" zoomScaleSheetLayoutView="100" workbookViewId="0">
      <selection activeCell="I6" sqref="I6:L6"/>
    </sheetView>
  </sheetViews>
  <sheetFormatPr defaultColWidth="6" defaultRowHeight="12.75" customHeight="1" x14ac:dyDescent="0.25"/>
  <cols>
    <col min="1" max="1" width="12.453125" style="1" customWidth="1"/>
    <col min="2" max="3" width="7.54296875" style="1" customWidth="1"/>
    <col min="4" max="4" width="11.54296875" style="1" customWidth="1"/>
    <col min="5" max="5" width="7.54296875" style="1" customWidth="1"/>
    <col min="6" max="8" width="7" style="1" customWidth="1"/>
    <col min="9" max="9" width="7.54296875" style="1" customWidth="1"/>
    <col min="10" max="12" width="6.453125" style="1" customWidth="1"/>
    <col min="13" max="13" width="8.453125" style="1" customWidth="1"/>
    <col min="14" max="14" width="6.54296875" style="1" customWidth="1"/>
    <col min="15" max="16384" width="6" style="1"/>
  </cols>
  <sheetData>
    <row r="1" spans="1:12" ht="12.75" customHeight="1" x14ac:dyDescent="0.35">
      <c r="A1" s="50" t="s">
        <v>46</v>
      </c>
      <c r="B1" s="113" t="str">
        <f>'Design Front Sheet '!B3</f>
        <v>SS25</v>
      </c>
      <c r="C1" s="113"/>
      <c r="D1" s="119"/>
      <c r="E1" s="50" t="s">
        <v>18</v>
      </c>
      <c r="F1" s="113" t="str">
        <f>'Design Front Sheet '!F3</f>
        <v>NOVATEKS</v>
      </c>
      <c r="G1" s="114"/>
      <c r="H1" s="115"/>
      <c r="I1" s="50" t="s">
        <v>17</v>
      </c>
      <c r="J1" s="122" t="s">
        <v>136</v>
      </c>
      <c r="K1" s="122"/>
      <c r="L1" s="123"/>
    </row>
    <row r="2" spans="1:12" ht="12.75" customHeight="1" x14ac:dyDescent="0.35">
      <c r="A2" s="51" t="s">
        <v>44</v>
      </c>
      <c r="B2" s="113" t="str">
        <f>'Design Front Sheet '!B4</f>
        <v>ZAK</v>
      </c>
      <c r="C2" s="113"/>
      <c r="D2" s="119"/>
      <c r="E2" s="51" t="s">
        <v>15</v>
      </c>
      <c r="F2" s="113" t="str">
        <f>'Design Front Sheet '!F4</f>
        <v>TURKEY</v>
      </c>
      <c r="G2" s="114"/>
      <c r="H2" s="115"/>
      <c r="I2" s="51" t="s">
        <v>47</v>
      </c>
      <c r="J2" s="122" t="s">
        <v>253</v>
      </c>
      <c r="K2" s="122"/>
      <c r="L2" s="123"/>
    </row>
    <row r="3" spans="1:12" ht="12.75" customHeight="1" x14ac:dyDescent="0.35">
      <c r="A3" s="52" t="s">
        <v>45</v>
      </c>
      <c r="B3" s="113" t="str">
        <f>'Design Front Sheet '!B5</f>
        <v>OVERSIZED HOODY</v>
      </c>
      <c r="C3" s="113"/>
      <c r="D3" s="119"/>
      <c r="E3" s="52" t="s">
        <v>16</v>
      </c>
      <c r="F3" s="113" t="str">
        <f>'Design Front Sheet '!F5</f>
        <v>TBC</v>
      </c>
      <c r="G3" s="114"/>
      <c r="H3" s="115"/>
      <c r="I3" s="52" t="s">
        <v>48</v>
      </c>
      <c r="J3" s="172" t="s">
        <v>254</v>
      </c>
      <c r="K3" s="172"/>
      <c r="L3" s="173"/>
    </row>
    <row r="4" spans="1:12" ht="12.75" customHeight="1" x14ac:dyDescent="0.25">
      <c r="A4" s="238" t="s">
        <v>148</v>
      </c>
      <c r="B4" s="239"/>
      <c r="C4" s="239"/>
      <c r="D4" s="239"/>
      <c r="E4" s="239"/>
      <c r="F4" s="239"/>
      <c r="G4" s="239"/>
      <c r="H4" s="239"/>
      <c r="I4" s="239"/>
      <c r="J4" s="239"/>
      <c r="K4" s="239"/>
      <c r="L4" s="240"/>
    </row>
    <row r="5" spans="1:12" ht="12.75" customHeight="1" thickBot="1" x14ac:dyDescent="0.4">
      <c r="A5" s="177" t="s">
        <v>3</v>
      </c>
      <c r="B5" s="177"/>
      <c r="C5" s="177"/>
      <c r="D5" s="177"/>
      <c r="E5" s="15" t="s">
        <v>4</v>
      </c>
      <c r="F5" s="11" t="s">
        <v>251</v>
      </c>
      <c r="G5" s="11" t="s">
        <v>1</v>
      </c>
      <c r="H5" s="7" t="s">
        <v>2</v>
      </c>
      <c r="I5" s="178" t="s">
        <v>25</v>
      </c>
      <c r="J5" s="179"/>
      <c r="K5" s="179"/>
      <c r="L5" s="180"/>
    </row>
    <row r="6" spans="1:12" ht="12.75" customHeight="1" x14ac:dyDescent="0.35">
      <c r="A6" s="157" t="s">
        <v>120</v>
      </c>
      <c r="B6" s="158"/>
      <c r="C6" s="158"/>
      <c r="D6" s="158"/>
      <c r="E6" s="12"/>
      <c r="F6" s="2"/>
      <c r="G6" s="69">
        <f t="shared" ref="G6:G49" si="0">F6+(-E6)</f>
        <v>0</v>
      </c>
      <c r="H6" s="63"/>
      <c r="I6" s="145" t="s">
        <v>255</v>
      </c>
      <c r="J6" s="167"/>
      <c r="K6" s="167"/>
      <c r="L6" s="168"/>
    </row>
    <row r="7" spans="1:12" ht="13.5" customHeight="1" x14ac:dyDescent="0.35">
      <c r="A7" s="157" t="s">
        <v>124</v>
      </c>
      <c r="B7" s="158"/>
      <c r="C7" s="158"/>
      <c r="D7" s="158"/>
      <c r="E7" s="12">
        <v>75</v>
      </c>
      <c r="F7" s="2">
        <v>75.5</v>
      </c>
      <c r="G7" s="69">
        <f t="shared" si="0"/>
        <v>0.5</v>
      </c>
      <c r="H7" s="63"/>
      <c r="I7" s="145"/>
      <c r="J7" s="146"/>
      <c r="K7" s="146"/>
      <c r="L7" s="147"/>
    </row>
    <row r="8" spans="1:12" ht="12.65" customHeight="1" x14ac:dyDescent="0.35">
      <c r="A8" s="157" t="s">
        <v>125</v>
      </c>
      <c r="B8" s="158"/>
      <c r="C8" s="158"/>
      <c r="D8" s="158"/>
      <c r="E8" s="12">
        <v>75</v>
      </c>
      <c r="F8" s="2">
        <v>75.5</v>
      </c>
      <c r="G8" s="69">
        <f t="shared" si="0"/>
        <v>0.5</v>
      </c>
      <c r="H8" s="63"/>
      <c r="I8" s="145"/>
      <c r="J8" s="146"/>
      <c r="K8" s="146"/>
      <c r="L8" s="147"/>
    </row>
    <row r="9" spans="1:12" ht="12.75" customHeight="1" x14ac:dyDescent="0.35">
      <c r="A9" s="160" t="s">
        <v>41</v>
      </c>
      <c r="B9" s="161"/>
      <c r="C9" s="161"/>
      <c r="D9" s="161"/>
      <c r="E9" s="47">
        <v>66</v>
      </c>
      <c r="F9" s="3">
        <v>65.5</v>
      </c>
      <c r="G9" s="69">
        <f t="shared" si="0"/>
        <v>-0.5</v>
      </c>
      <c r="H9" s="64"/>
      <c r="I9" s="164"/>
      <c r="J9" s="165"/>
      <c r="K9" s="165"/>
      <c r="L9" s="166"/>
    </row>
    <row r="10" spans="1:12" ht="12.75" customHeight="1" x14ac:dyDescent="0.35">
      <c r="A10" s="157" t="s">
        <v>126</v>
      </c>
      <c r="B10" s="158"/>
      <c r="C10" s="158"/>
      <c r="D10" s="158"/>
      <c r="E10" s="12">
        <v>47</v>
      </c>
      <c r="F10" s="2">
        <v>47</v>
      </c>
      <c r="G10" s="69">
        <f t="shared" si="0"/>
        <v>0</v>
      </c>
      <c r="H10" s="63"/>
      <c r="I10" s="145"/>
      <c r="J10" s="146"/>
      <c r="K10" s="146"/>
      <c r="L10" s="147"/>
    </row>
    <row r="11" spans="1:12" ht="12.75" customHeight="1" x14ac:dyDescent="0.35">
      <c r="A11" s="157" t="s">
        <v>27</v>
      </c>
      <c r="B11" s="158"/>
      <c r="C11" s="158"/>
      <c r="D11" s="158"/>
      <c r="E11" s="12">
        <v>65</v>
      </c>
      <c r="F11" s="2">
        <v>65</v>
      </c>
      <c r="G11" s="69">
        <f t="shared" si="0"/>
        <v>0</v>
      </c>
      <c r="H11" s="63"/>
      <c r="I11" s="145"/>
      <c r="J11" s="146"/>
      <c r="K11" s="146"/>
      <c r="L11" s="147"/>
    </row>
    <row r="12" spans="1:12" ht="12.75" customHeight="1" x14ac:dyDescent="0.35">
      <c r="A12" s="157" t="s">
        <v>28</v>
      </c>
      <c r="B12" s="158"/>
      <c r="C12" s="158"/>
      <c r="D12" s="158"/>
      <c r="E12" s="12">
        <v>64</v>
      </c>
      <c r="F12" s="2">
        <v>64</v>
      </c>
      <c r="G12" s="69">
        <f t="shared" si="0"/>
        <v>0</v>
      </c>
      <c r="H12" s="63"/>
      <c r="I12" s="145"/>
      <c r="J12" s="146"/>
      <c r="K12" s="146"/>
      <c r="L12" s="147"/>
    </row>
    <row r="13" spans="1:12" ht="12.75" customHeight="1" x14ac:dyDescent="0.35">
      <c r="A13" s="157" t="s">
        <v>40</v>
      </c>
      <c r="B13" s="158"/>
      <c r="C13" s="158"/>
      <c r="D13" s="158"/>
      <c r="E13" s="12">
        <v>6.5</v>
      </c>
      <c r="F13" s="2">
        <v>6.7</v>
      </c>
      <c r="G13" s="69">
        <f t="shared" si="0"/>
        <v>0.20000000000000018</v>
      </c>
      <c r="H13" s="63"/>
      <c r="I13" s="145"/>
      <c r="J13" s="146"/>
      <c r="K13" s="146"/>
      <c r="L13" s="147"/>
    </row>
    <row r="14" spans="1:12" ht="12.75" customHeight="1" x14ac:dyDescent="0.35">
      <c r="A14" s="157" t="s">
        <v>59</v>
      </c>
      <c r="B14" s="158"/>
      <c r="C14" s="158"/>
      <c r="D14" s="158"/>
      <c r="E14" s="12">
        <v>61</v>
      </c>
      <c r="F14" s="2">
        <v>61</v>
      </c>
      <c r="G14" s="69">
        <f t="shared" si="0"/>
        <v>0</v>
      </c>
      <c r="H14" s="63"/>
      <c r="I14" s="145"/>
      <c r="J14" s="146"/>
      <c r="K14" s="146"/>
      <c r="L14" s="147"/>
    </row>
    <row r="15" spans="1:12" ht="12.75" customHeight="1" x14ac:dyDescent="0.35">
      <c r="A15" s="160" t="s">
        <v>121</v>
      </c>
      <c r="B15" s="161"/>
      <c r="C15" s="161"/>
      <c r="D15" s="161"/>
      <c r="E15" s="47">
        <v>7</v>
      </c>
      <c r="F15" s="3">
        <v>7.5</v>
      </c>
      <c r="G15" s="69">
        <f t="shared" si="0"/>
        <v>0.5</v>
      </c>
      <c r="H15" s="64"/>
      <c r="I15" s="162"/>
      <c r="J15" s="163"/>
      <c r="K15" s="163"/>
      <c r="L15" s="163"/>
    </row>
    <row r="16" spans="1:12" ht="12.75" customHeight="1" x14ac:dyDescent="0.35">
      <c r="A16" s="157" t="s">
        <v>127</v>
      </c>
      <c r="B16" s="158"/>
      <c r="C16" s="158"/>
      <c r="D16" s="158"/>
      <c r="E16" s="12">
        <v>57</v>
      </c>
      <c r="F16" s="2">
        <v>57</v>
      </c>
      <c r="G16" s="69">
        <f t="shared" si="0"/>
        <v>0</v>
      </c>
      <c r="H16" s="63"/>
      <c r="I16" s="145"/>
      <c r="J16" s="146"/>
      <c r="K16" s="146"/>
      <c r="L16" s="147"/>
    </row>
    <row r="17" spans="1:12" ht="12.75" customHeight="1" x14ac:dyDescent="0.35">
      <c r="A17" s="157" t="s">
        <v>128</v>
      </c>
      <c r="B17" s="158"/>
      <c r="C17" s="158"/>
      <c r="D17" s="158"/>
      <c r="E17" s="12">
        <v>57</v>
      </c>
      <c r="F17" s="2">
        <v>57.5</v>
      </c>
      <c r="G17" s="69">
        <f t="shared" si="0"/>
        <v>0.5</v>
      </c>
      <c r="H17" s="63"/>
      <c r="I17" s="145"/>
      <c r="J17" s="146"/>
      <c r="K17" s="146"/>
      <c r="L17" s="147"/>
    </row>
    <row r="18" spans="1:12" ht="12.75" customHeight="1" x14ac:dyDescent="0.35">
      <c r="A18" s="157" t="s">
        <v>129</v>
      </c>
      <c r="B18" s="158"/>
      <c r="C18" s="158"/>
      <c r="D18" s="158"/>
      <c r="E18" s="12">
        <v>26</v>
      </c>
      <c r="F18" s="2">
        <v>26.5</v>
      </c>
      <c r="G18" s="69">
        <f t="shared" si="0"/>
        <v>0.5</v>
      </c>
      <c r="H18" s="63"/>
      <c r="I18" s="145"/>
      <c r="J18" s="146"/>
      <c r="K18" s="146"/>
      <c r="L18" s="147"/>
    </row>
    <row r="19" spans="1:12" ht="12.75" customHeight="1" x14ac:dyDescent="0.35">
      <c r="A19" s="157" t="s">
        <v>130</v>
      </c>
      <c r="B19" s="158"/>
      <c r="C19" s="158"/>
      <c r="D19" s="158"/>
      <c r="E19" s="12">
        <v>11</v>
      </c>
      <c r="F19" s="2">
        <v>11.5</v>
      </c>
      <c r="G19" s="69">
        <f t="shared" si="0"/>
        <v>0.5</v>
      </c>
      <c r="H19" s="63"/>
      <c r="I19" s="145"/>
      <c r="J19" s="146"/>
      <c r="K19" s="146"/>
      <c r="L19" s="147"/>
    </row>
    <row r="20" spans="1:12" ht="12.75" customHeight="1" x14ac:dyDescent="0.35">
      <c r="A20" s="157" t="s">
        <v>30</v>
      </c>
      <c r="B20" s="158"/>
      <c r="C20" s="158"/>
      <c r="D20" s="158"/>
      <c r="E20" s="12">
        <v>2</v>
      </c>
      <c r="F20" s="2">
        <v>2</v>
      </c>
      <c r="G20" s="69">
        <f t="shared" si="0"/>
        <v>0</v>
      </c>
      <c r="H20" s="63"/>
      <c r="I20" s="145"/>
      <c r="J20" s="146"/>
      <c r="K20" s="146"/>
      <c r="L20" s="147"/>
    </row>
    <row r="21" spans="1:12" ht="12.75" customHeight="1" x14ac:dyDescent="0.35">
      <c r="A21" s="157" t="s">
        <v>63</v>
      </c>
      <c r="B21" s="158"/>
      <c r="C21" s="158"/>
      <c r="D21" s="158"/>
      <c r="E21" s="12"/>
      <c r="F21" s="2"/>
      <c r="G21" s="69">
        <f t="shared" si="0"/>
        <v>0</v>
      </c>
      <c r="H21" s="63"/>
      <c r="I21" s="145"/>
      <c r="J21" s="146"/>
      <c r="K21" s="146"/>
      <c r="L21" s="147"/>
    </row>
    <row r="22" spans="1:12" ht="12.75" customHeight="1" x14ac:dyDescent="0.35">
      <c r="A22" s="157" t="s">
        <v>31</v>
      </c>
      <c r="B22" s="158"/>
      <c r="C22" s="158"/>
      <c r="D22" s="158"/>
      <c r="E22" s="12">
        <v>28.5</v>
      </c>
      <c r="F22" s="2">
        <v>29</v>
      </c>
      <c r="G22" s="69">
        <f t="shared" si="0"/>
        <v>0.5</v>
      </c>
      <c r="H22" s="63"/>
      <c r="I22" s="145"/>
      <c r="J22" s="146"/>
      <c r="K22" s="146"/>
      <c r="L22" s="147"/>
    </row>
    <row r="23" spans="1:12" ht="12.75" customHeight="1" x14ac:dyDescent="0.35">
      <c r="A23" s="157" t="s">
        <v>61</v>
      </c>
      <c r="B23" s="158"/>
      <c r="C23" s="158"/>
      <c r="D23" s="159"/>
      <c r="E23" s="12"/>
      <c r="F23" s="2"/>
      <c r="G23" s="69">
        <f t="shared" si="0"/>
        <v>0</v>
      </c>
      <c r="H23" s="63"/>
      <c r="I23" s="145"/>
      <c r="J23" s="146"/>
      <c r="K23" s="146"/>
      <c r="L23" s="147"/>
    </row>
    <row r="24" spans="1:12" ht="12.75" customHeight="1" x14ac:dyDescent="0.25">
      <c r="A24" s="157" t="s">
        <v>62</v>
      </c>
      <c r="B24" s="158"/>
      <c r="C24" s="158"/>
      <c r="D24" s="159"/>
      <c r="E24" s="12"/>
      <c r="F24" s="2"/>
      <c r="G24" s="69">
        <f t="shared" si="0"/>
        <v>0</v>
      </c>
      <c r="H24" s="63"/>
      <c r="I24" s="145"/>
      <c r="J24" s="155"/>
      <c r="K24" s="155"/>
      <c r="L24" s="156"/>
    </row>
    <row r="25" spans="1:12" ht="12.75" customHeight="1" x14ac:dyDescent="0.25">
      <c r="A25" s="157" t="s">
        <v>69</v>
      </c>
      <c r="B25" s="158"/>
      <c r="C25" s="158"/>
      <c r="D25" s="158"/>
      <c r="E25" s="12">
        <v>61</v>
      </c>
      <c r="F25" s="2">
        <v>61</v>
      </c>
      <c r="G25" s="69">
        <f t="shared" si="0"/>
        <v>0</v>
      </c>
      <c r="H25" s="63"/>
      <c r="I25" s="145"/>
      <c r="J25" s="155"/>
      <c r="K25" s="155"/>
      <c r="L25" s="156"/>
    </row>
    <row r="26" spans="1:12" ht="12.75" customHeight="1" x14ac:dyDescent="0.25">
      <c r="A26" s="157" t="s">
        <v>131</v>
      </c>
      <c r="B26" s="158"/>
      <c r="C26" s="158"/>
      <c r="D26" s="158"/>
      <c r="E26" s="12"/>
      <c r="F26" s="2"/>
      <c r="G26" s="69">
        <f t="shared" si="0"/>
        <v>0</v>
      </c>
      <c r="H26" s="63"/>
      <c r="I26" s="72"/>
      <c r="J26" s="73"/>
      <c r="K26" s="73"/>
      <c r="L26" s="74"/>
    </row>
    <row r="27" spans="1:12" ht="12.75" customHeight="1" x14ac:dyDescent="0.25">
      <c r="A27" s="157" t="s">
        <v>68</v>
      </c>
      <c r="B27" s="158"/>
      <c r="C27" s="158"/>
      <c r="D27" s="158"/>
      <c r="E27" s="12"/>
      <c r="F27" s="2"/>
      <c r="G27" s="69">
        <f t="shared" si="0"/>
        <v>0</v>
      </c>
      <c r="H27" s="63"/>
      <c r="I27" s="72"/>
      <c r="J27" s="73"/>
      <c r="K27" s="73"/>
      <c r="L27" s="74"/>
    </row>
    <row r="28" spans="1:12" ht="12.75" customHeight="1" x14ac:dyDescent="0.25">
      <c r="A28" s="157" t="s">
        <v>42</v>
      </c>
      <c r="B28" s="158"/>
      <c r="C28" s="158"/>
      <c r="D28" s="159"/>
      <c r="E28" s="12">
        <v>27.5</v>
      </c>
      <c r="F28" s="2">
        <v>28</v>
      </c>
      <c r="G28" s="69">
        <f t="shared" si="0"/>
        <v>0.5</v>
      </c>
      <c r="H28" s="63"/>
      <c r="I28" s="145"/>
      <c r="J28" s="155"/>
      <c r="K28" s="155"/>
      <c r="L28" s="156"/>
    </row>
    <row r="29" spans="1:12" ht="12.75" customHeight="1" x14ac:dyDescent="0.25">
      <c r="A29" s="157" t="s">
        <v>32</v>
      </c>
      <c r="B29" s="158"/>
      <c r="C29" s="158"/>
      <c r="D29" s="158"/>
      <c r="E29" s="12">
        <v>21</v>
      </c>
      <c r="F29" s="2">
        <v>21</v>
      </c>
      <c r="G29" s="69">
        <f t="shared" si="0"/>
        <v>0</v>
      </c>
      <c r="H29" s="63"/>
      <c r="I29" s="145" t="s">
        <v>67</v>
      </c>
      <c r="J29" s="155"/>
      <c r="K29" s="155"/>
      <c r="L29" s="156"/>
    </row>
    <row r="30" spans="1:12" ht="12.75" customHeight="1" x14ac:dyDescent="0.35">
      <c r="A30" s="157" t="s">
        <v>33</v>
      </c>
      <c r="B30" s="158"/>
      <c r="C30" s="158"/>
      <c r="D30" s="158"/>
      <c r="E30" s="12">
        <v>10</v>
      </c>
      <c r="F30" s="2">
        <v>10</v>
      </c>
      <c r="G30" s="69">
        <f t="shared" si="0"/>
        <v>0</v>
      </c>
      <c r="H30" s="63"/>
      <c r="I30" s="145"/>
      <c r="J30" s="146"/>
      <c r="K30" s="146"/>
      <c r="L30" s="147"/>
    </row>
    <row r="31" spans="1:12" ht="12.75" customHeight="1" x14ac:dyDescent="0.35">
      <c r="A31" s="157" t="s">
        <v>34</v>
      </c>
      <c r="B31" s="158"/>
      <c r="C31" s="158"/>
      <c r="D31" s="158"/>
      <c r="E31" s="12">
        <v>7.5</v>
      </c>
      <c r="F31" s="2">
        <v>7.5</v>
      </c>
      <c r="G31" s="69">
        <f t="shared" si="0"/>
        <v>0</v>
      </c>
      <c r="H31" s="63"/>
      <c r="I31" s="145"/>
      <c r="J31" s="146"/>
      <c r="K31" s="146"/>
      <c r="L31" s="147"/>
    </row>
    <row r="32" spans="1:12" ht="12.75" customHeight="1" x14ac:dyDescent="0.35">
      <c r="A32" s="157" t="s">
        <v>103</v>
      </c>
      <c r="B32" s="158"/>
      <c r="C32" s="158"/>
      <c r="D32" s="158"/>
      <c r="E32" s="12"/>
      <c r="F32" s="2"/>
      <c r="G32" s="69">
        <f t="shared" si="0"/>
        <v>0</v>
      </c>
      <c r="H32" s="63"/>
      <c r="I32" s="145"/>
      <c r="J32" s="146"/>
      <c r="K32" s="146"/>
      <c r="L32" s="147"/>
    </row>
    <row r="33" spans="1:18" ht="12.75" customHeight="1" x14ac:dyDescent="0.35">
      <c r="A33" s="157" t="s">
        <v>101</v>
      </c>
      <c r="B33" s="158"/>
      <c r="C33" s="158"/>
      <c r="D33" s="158"/>
      <c r="E33" s="12"/>
      <c r="F33" s="2"/>
      <c r="G33" s="69">
        <f t="shared" si="0"/>
        <v>0</v>
      </c>
      <c r="H33" s="63"/>
      <c r="I33" s="145"/>
      <c r="J33" s="146"/>
      <c r="K33" s="146"/>
      <c r="L33" s="147"/>
    </row>
    <row r="34" spans="1:18" ht="12.75" customHeight="1" x14ac:dyDescent="0.35">
      <c r="A34" s="157" t="s">
        <v>102</v>
      </c>
      <c r="B34" s="158"/>
      <c r="C34" s="158"/>
      <c r="D34" s="158"/>
      <c r="E34" s="12"/>
      <c r="F34" s="2"/>
      <c r="G34" s="69">
        <f t="shared" si="0"/>
        <v>0</v>
      </c>
      <c r="H34" s="63"/>
      <c r="I34" s="145"/>
      <c r="J34" s="146"/>
      <c r="K34" s="146"/>
      <c r="L34" s="147"/>
      <c r="O34" s="6"/>
      <c r="P34" s="6"/>
      <c r="Q34" s="6"/>
      <c r="R34" s="6"/>
    </row>
    <row r="35" spans="1:18" ht="12.75" customHeight="1" x14ac:dyDescent="0.35">
      <c r="A35" s="157" t="s">
        <v>104</v>
      </c>
      <c r="B35" s="158"/>
      <c r="C35" s="158"/>
      <c r="D35" s="158"/>
      <c r="E35" s="12"/>
      <c r="F35" s="2"/>
      <c r="G35" s="69">
        <f t="shared" si="0"/>
        <v>0</v>
      </c>
      <c r="H35" s="63"/>
      <c r="I35" s="145"/>
      <c r="J35" s="146"/>
      <c r="K35" s="146"/>
      <c r="L35" s="147"/>
      <c r="O35" s="6"/>
      <c r="P35" s="6"/>
      <c r="Q35" s="6"/>
      <c r="R35" s="6"/>
    </row>
    <row r="36" spans="1:18" ht="12.75" customHeight="1" x14ac:dyDescent="0.35">
      <c r="A36" s="157" t="s">
        <v>73</v>
      </c>
      <c r="B36" s="158"/>
      <c r="C36" s="158"/>
      <c r="D36" s="158"/>
      <c r="E36" s="12"/>
      <c r="F36" s="2"/>
      <c r="G36" s="69">
        <f t="shared" si="0"/>
        <v>0</v>
      </c>
      <c r="H36" s="63"/>
      <c r="I36" s="145"/>
      <c r="J36" s="146"/>
      <c r="K36" s="146"/>
      <c r="L36" s="147"/>
      <c r="O36" s="6"/>
      <c r="P36" s="6"/>
      <c r="Q36" s="6"/>
      <c r="R36" s="6"/>
    </row>
    <row r="37" spans="1:18" ht="12.75" customHeight="1" x14ac:dyDescent="0.35">
      <c r="A37" s="157" t="s">
        <v>35</v>
      </c>
      <c r="B37" s="158"/>
      <c r="C37" s="158"/>
      <c r="D37" s="158"/>
      <c r="E37" s="12"/>
      <c r="F37" s="2"/>
      <c r="G37" s="69">
        <f t="shared" si="0"/>
        <v>0</v>
      </c>
      <c r="H37" s="63"/>
      <c r="I37" s="145"/>
      <c r="J37" s="146"/>
      <c r="K37" s="146"/>
      <c r="L37" s="147"/>
      <c r="O37" s="6"/>
      <c r="P37" s="6"/>
      <c r="Q37" s="6"/>
      <c r="R37" s="6"/>
    </row>
    <row r="38" spans="1:18" ht="12.75" customHeight="1" x14ac:dyDescent="0.35">
      <c r="A38" s="157" t="s">
        <v>57</v>
      </c>
      <c r="B38" s="158"/>
      <c r="C38" s="158"/>
      <c r="D38" s="158"/>
      <c r="E38" s="12"/>
      <c r="F38" s="2"/>
      <c r="G38" s="69">
        <f t="shared" si="0"/>
        <v>0</v>
      </c>
      <c r="H38" s="63"/>
      <c r="I38" s="145"/>
      <c r="J38" s="146"/>
      <c r="K38" s="146"/>
      <c r="L38" s="147"/>
    </row>
    <row r="39" spans="1:18" ht="12.75" customHeight="1" x14ac:dyDescent="0.35">
      <c r="A39" s="157" t="s">
        <v>74</v>
      </c>
      <c r="B39" s="158"/>
      <c r="C39" s="158"/>
      <c r="D39" s="158"/>
      <c r="E39" s="12"/>
      <c r="F39" s="2"/>
      <c r="G39" s="69">
        <f t="shared" si="0"/>
        <v>0</v>
      </c>
      <c r="H39" s="63"/>
      <c r="I39" s="145"/>
      <c r="J39" s="146"/>
      <c r="K39" s="146"/>
      <c r="L39" s="147"/>
    </row>
    <row r="40" spans="1:18" ht="12.75" customHeight="1" x14ac:dyDescent="0.35">
      <c r="A40" s="148" t="s">
        <v>75</v>
      </c>
      <c r="B40" s="149"/>
      <c r="C40" s="149"/>
      <c r="D40" s="149"/>
      <c r="E40" s="12"/>
      <c r="F40" s="2"/>
      <c r="G40" s="69">
        <f t="shared" si="0"/>
        <v>0</v>
      </c>
      <c r="H40" s="63"/>
      <c r="I40" s="145"/>
      <c r="J40" s="146"/>
      <c r="K40" s="146"/>
      <c r="L40" s="147"/>
    </row>
    <row r="41" spans="1:18" ht="12.75" customHeight="1" x14ac:dyDescent="0.35">
      <c r="A41" s="148" t="s">
        <v>76</v>
      </c>
      <c r="B41" s="149"/>
      <c r="C41" s="149"/>
      <c r="D41" s="149"/>
      <c r="E41" s="12"/>
      <c r="F41" s="2"/>
      <c r="G41" s="69">
        <f t="shared" si="0"/>
        <v>0</v>
      </c>
      <c r="H41" s="63"/>
      <c r="I41" s="145"/>
      <c r="J41" s="146"/>
      <c r="K41" s="146"/>
      <c r="L41" s="147"/>
    </row>
    <row r="42" spans="1:18" ht="13.5" customHeight="1" x14ac:dyDescent="0.35">
      <c r="A42" s="157" t="s">
        <v>99</v>
      </c>
      <c r="B42" s="158"/>
      <c r="C42" s="158"/>
      <c r="D42" s="158"/>
      <c r="E42" s="12"/>
      <c r="F42" s="2"/>
      <c r="G42" s="69">
        <f t="shared" si="0"/>
        <v>0</v>
      </c>
      <c r="H42" s="63"/>
      <c r="I42" s="145"/>
      <c r="J42" s="146"/>
      <c r="K42" s="146"/>
      <c r="L42" s="147"/>
    </row>
    <row r="43" spans="1:18" ht="12.75" customHeight="1" x14ac:dyDescent="0.35">
      <c r="A43" s="157" t="s">
        <v>100</v>
      </c>
      <c r="B43" s="158"/>
      <c r="C43" s="158"/>
      <c r="D43" s="158"/>
      <c r="E43" s="12"/>
      <c r="F43" s="2"/>
      <c r="G43" s="69">
        <f t="shared" si="0"/>
        <v>0</v>
      </c>
      <c r="H43" s="63"/>
      <c r="I43" s="145"/>
      <c r="J43" s="146"/>
      <c r="K43" s="146"/>
      <c r="L43" s="147"/>
    </row>
    <row r="44" spans="1:18" ht="12.75" customHeight="1" x14ac:dyDescent="0.35">
      <c r="A44" s="157" t="s">
        <v>77</v>
      </c>
      <c r="B44" s="158"/>
      <c r="C44" s="158"/>
      <c r="D44" s="158"/>
      <c r="E44" s="12"/>
      <c r="F44" s="2"/>
      <c r="G44" s="69">
        <f t="shared" si="0"/>
        <v>0</v>
      </c>
      <c r="H44" s="63"/>
      <c r="I44" s="145"/>
      <c r="J44" s="146"/>
      <c r="K44" s="146"/>
      <c r="L44" s="147"/>
    </row>
    <row r="45" spans="1:18" ht="12.75" customHeight="1" x14ac:dyDescent="0.35">
      <c r="A45" s="157" t="s">
        <v>78</v>
      </c>
      <c r="B45" s="158"/>
      <c r="C45" s="158"/>
      <c r="D45" s="158"/>
      <c r="E45" s="12"/>
      <c r="F45" s="2"/>
      <c r="G45" s="69">
        <f t="shared" si="0"/>
        <v>0</v>
      </c>
      <c r="H45" s="63"/>
      <c r="I45" s="145"/>
      <c r="J45" s="146"/>
      <c r="K45" s="146"/>
      <c r="L45" s="147"/>
    </row>
    <row r="46" spans="1:18" ht="12.75" customHeight="1" x14ac:dyDescent="0.35">
      <c r="A46" s="148" t="s">
        <v>79</v>
      </c>
      <c r="B46" s="149"/>
      <c r="C46" s="149"/>
      <c r="D46" s="149"/>
      <c r="E46" s="12"/>
      <c r="F46" s="2"/>
      <c r="G46" s="69">
        <f t="shared" si="0"/>
        <v>0</v>
      </c>
      <c r="H46" s="63"/>
      <c r="I46" s="145"/>
      <c r="J46" s="146"/>
      <c r="K46" s="146"/>
      <c r="L46" s="147"/>
    </row>
    <row r="47" spans="1:18" ht="12.75" customHeight="1" x14ac:dyDescent="0.35">
      <c r="A47" s="157" t="s">
        <v>122</v>
      </c>
      <c r="B47" s="158"/>
      <c r="C47" s="158"/>
      <c r="D47" s="158"/>
      <c r="E47" s="12"/>
      <c r="F47" s="2"/>
      <c r="G47" s="69">
        <f t="shared" si="0"/>
        <v>0</v>
      </c>
      <c r="H47" s="63"/>
      <c r="I47" s="145"/>
      <c r="J47" s="146"/>
      <c r="K47" s="146"/>
      <c r="L47" s="147"/>
    </row>
    <row r="48" spans="1:18" ht="12.75" customHeight="1" x14ac:dyDescent="0.35">
      <c r="A48" s="157" t="s">
        <v>123</v>
      </c>
      <c r="B48" s="158"/>
      <c r="C48" s="158"/>
      <c r="D48" s="158"/>
      <c r="E48" s="12"/>
      <c r="F48" s="2"/>
      <c r="G48" s="69">
        <f t="shared" si="0"/>
        <v>0</v>
      </c>
      <c r="H48" s="63"/>
      <c r="I48" s="145"/>
      <c r="J48" s="146"/>
      <c r="K48" s="146"/>
      <c r="L48" s="147"/>
    </row>
    <row r="49" spans="1:12" ht="12.75" customHeight="1" x14ac:dyDescent="0.35">
      <c r="A49" s="148" t="s">
        <v>66</v>
      </c>
      <c r="B49" s="149"/>
      <c r="C49" s="149"/>
      <c r="D49" s="149"/>
      <c r="E49" s="12"/>
      <c r="F49" s="2"/>
      <c r="G49" s="69">
        <f t="shared" si="0"/>
        <v>0</v>
      </c>
      <c r="H49" s="63"/>
      <c r="I49" s="145"/>
      <c r="J49" s="146"/>
      <c r="K49" s="146"/>
      <c r="L49" s="147"/>
    </row>
    <row r="50" spans="1:12" ht="12.75" customHeight="1" x14ac:dyDescent="0.25">
      <c r="A50" s="150" t="s">
        <v>132</v>
      </c>
      <c r="B50" s="151"/>
      <c r="C50" s="151"/>
      <c r="D50" s="152"/>
      <c r="E50" s="12"/>
      <c r="F50" s="2"/>
      <c r="G50" s="69"/>
      <c r="H50" s="63"/>
      <c r="I50" s="145"/>
      <c r="J50" s="155"/>
      <c r="K50" s="155"/>
      <c r="L50" s="156"/>
    </row>
    <row r="51" spans="1:12" ht="12.75" customHeight="1" x14ac:dyDescent="0.35">
      <c r="A51" s="148" t="s">
        <v>133</v>
      </c>
      <c r="B51" s="149"/>
      <c r="C51" s="149"/>
      <c r="D51" s="149"/>
      <c r="E51" s="12"/>
      <c r="F51" s="2"/>
      <c r="G51" s="69">
        <f>F51+(-E51)</f>
        <v>0</v>
      </c>
      <c r="H51" s="63"/>
      <c r="I51" s="145"/>
      <c r="J51" s="146"/>
      <c r="K51" s="146"/>
      <c r="L51" s="147"/>
    </row>
    <row r="52" spans="1:12" ht="12.75" customHeight="1" x14ac:dyDescent="0.35">
      <c r="A52" s="148" t="s">
        <v>83</v>
      </c>
      <c r="B52" s="149"/>
      <c r="C52" s="149"/>
      <c r="D52" s="149"/>
      <c r="E52" s="12"/>
      <c r="F52" s="2"/>
      <c r="G52" s="69">
        <f>F52+(-E52)</f>
        <v>0</v>
      </c>
      <c r="H52" s="63"/>
      <c r="I52" s="145"/>
      <c r="J52" s="146"/>
      <c r="K52" s="146"/>
      <c r="L52" s="147"/>
    </row>
    <row r="53" spans="1:12" ht="12.75" customHeight="1" x14ac:dyDescent="0.35">
      <c r="A53" s="148" t="s">
        <v>84</v>
      </c>
      <c r="B53" s="149"/>
      <c r="C53" s="149"/>
      <c r="D53" s="149"/>
      <c r="E53" s="12"/>
      <c r="F53" s="4"/>
      <c r="G53" s="69">
        <f>F53+(-E53)</f>
        <v>0</v>
      </c>
      <c r="H53" s="63"/>
      <c r="I53" s="145"/>
      <c r="J53" s="146"/>
      <c r="K53" s="146"/>
      <c r="L53" s="147"/>
    </row>
    <row r="54" spans="1:12" ht="12.75" customHeight="1" x14ac:dyDescent="0.35">
      <c r="A54" s="148" t="s">
        <v>85</v>
      </c>
      <c r="B54" s="149"/>
      <c r="C54" s="149"/>
      <c r="D54" s="149"/>
      <c r="E54" s="12"/>
      <c r="F54" s="2"/>
      <c r="G54" s="69">
        <f>F54+(-E54)</f>
        <v>0</v>
      </c>
      <c r="H54" s="63"/>
      <c r="I54" s="145"/>
      <c r="J54" s="146"/>
      <c r="K54" s="146"/>
      <c r="L54" s="147"/>
    </row>
    <row r="55" spans="1:12" ht="12.75" customHeight="1" x14ac:dyDescent="0.35">
      <c r="A55" s="148" t="s">
        <v>86</v>
      </c>
      <c r="B55" s="149"/>
      <c r="C55" s="149"/>
      <c r="D55" s="149"/>
      <c r="E55" s="12"/>
      <c r="F55" s="2"/>
      <c r="G55" s="69">
        <f>F55+(-E55)</f>
        <v>0</v>
      </c>
      <c r="H55" s="63"/>
      <c r="I55" s="145"/>
      <c r="J55" s="146"/>
      <c r="K55" s="146"/>
      <c r="L55" s="147"/>
    </row>
    <row r="56" spans="1:12" ht="12.75" customHeight="1" x14ac:dyDescent="0.25">
      <c r="A56" s="150" t="s">
        <v>134</v>
      </c>
      <c r="B56" s="151"/>
      <c r="C56" s="151"/>
      <c r="D56" s="152"/>
      <c r="E56" s="12"/>
      <c r="F56" s="2"/>
      <c r="G56" s="69"/>
      <c r="H56" s="63"/>
      <c r="I56" s="153"/>
      <c r="J56" s="154"/>
      <c r="K56" s="154"/>
      <c r="L56" s="154"/>
    </row>
    <row r="57" spans="1:12" ht="12.75" customHeight="1" x14ac:dyDescent="0.25">
      <c r="A57" s="148" t="s">
        <v>135</v>
      </c>
      <c r="B57" s="149"/>
      <c r="C57" s="149"/>
      <c r="D57" s="149"/>
      <c r="E57" s="12"/>
      <c r="F57" s="2"/>
      <c r="G57" s="69">
        <f t="shared" ref="G57:G67" si="1">F57+(-E57)</f>
        <v>0</v>
      </c>
      <c r="H57" s="63"/>
      <c r="I57" s="145"/>
      <c r="J57" s="155"/>
      <c r="K57" s="155"/>
      <c r="L57" s="156"/>
    </row>
    <row r="58" spans="1:12" ht="12.75" customHeight="1" x14ac:dyDescent="0.35">
      <c r="A58" s="148" t="s">
        <v>88</v>
      </c>
      <c r="B58" s="149"/>
      <c r="C58" s="149"/>
      <c r="D58" s="149"/>
      <c r="E58" s="12"/>
      <c r="F58" s="2"/>
      <c r="G58" s="69">
        <f t="shared" si="1"/>
        <v>0</v>
      </c>
      <c r="H58" s="63"/>
      <c r="I58" s="145"/>
      <c r="J58" s="146"/>
      <c r="K58" s="146"/>
      <c r="L58" s="147"/>
    </row>
    <row r="59" spans="1:12" ht="12.75" customHeight="1" x14ac:dyDescent="0.35">
      <c r="A59" s="148" t="s">
        <v>89</v>
      </c>
      <c r="B59" s="149"/>
      <c r="C59" s="149"/>
      <c r="D59" s="149"/>
      <c r="E59" s="12"/>
      <c r="F59" s="2"/>
      <c r="G59" s="69">
        <f t="shared" si="1"/>
        <v>0</v>
      </c>
      <c r="H59" s="63"/>
      <c r="I59" s="145"/>
      <c r="J59" s="146"/>
      <c r="K59" s="146"/>
      <c r="L59" s="147"/>
    </row>
    <row r="60" spans="1:12" ht="12.75" customHeight="1" x14ac:dyDescent="0.35">
      <c r="A60" s="148" t="s">
        <v>90</v>
      </c>
      <c r="B60" s="149"/>
      <c r="C60" s="149"/>
      <c r="D60" s="149"/>
      <c r="E60" s="12"/>
      <c r="F60" s="2"/>
      <c r="G60" s="69">
        <f t="shared" si="1"/>
        <v>0</v>
      </c>
      <c r="H60" s="63"/>
      <c r="I60" s="145"/>
      <c r="J60" s="146"/>
      <c r="K60" s="146"/>
      <c r="L60" s="147"/>
    </row>
    <row r="61" spans="1:12" ht="12.75" customHeight="1" x14ac:dyDescent="0.35">
      <c r="A61" s="148" t="s">
        <v>91</v>
      </c>
      <c r="B61" s="149"/>
      <c r="C61" s="149"/>
      <c r="D61" s="149"/>
      <c r="E61" s="12"/>
      <c r="F61" s="2"/>
      <c r="G61" s="69">
        <f t="shared" si="1"/>
        <v>0</v>
      </c>
      <c r="H61" s="63"/>
      <c r="I61" s="145"/>
      <c r="J61" s="146"/>
      <c r="K61" s="146"/>
      <c r="L61" s="147"/>
    </row>
    <row r="62" spans="1:12" ht="12.75" customHeight="1" x14ac:dyDescent="0.35">
      <c r="A62" s="148" t="s">
        <v>105</v>
      </c>
      <c r="B62" s="149"/>
      <c r="C62" s="149"/>
      <c r="D62" s="149"/>
      <c r="E62" s="12">
        <v>42.5</v>
      </c>
      <c r="F62" s="2">
        <v>42.5</v>
      </c>
      <c r="G62" s="69">
        <f t="shared" si="1"/>
        <v>0</v>
      </c>
      <c r="H62" s="63"/>
      <c r="I62" s="145"/>
      <c r="J62" s="146"/>
      <c r="K62" s="146"/>
      <c r="L62" s="147"/>
    </row>
    <row r="63" spans="1:12" ht="12.75" customHeight="1" x14ac:dyDescent="0.35">
      <c r="A63" s="148" t="s">
        <v>106</v>
      </c>
      <c r="B63" s="149"/>
      <c r="C63" s="149"/>
      <c r="D63" s="149"/>
      <c r="E63" s="12">
        <v>53.5</v>
      </c>
      <c r="F63" s="2">
        <v>53</v>
      </c>
      <c r="G63" s="69">
        <f t="shared" si="1"/>
        <v>-0.5</v>
      </c>
      <c r="H63" s="63"/>
      <c r="I63" s="145"/>
      <c r="J63" s="146"/>
      <c r="K63" s="146"/>
      <c r="L63" s="147"/>
    </row>
    <row r="64" spans="1:12" ht="12.75" customHeight="1" x14ac:dyDescent="0.35">
      <c r="A64" s="148" t="s">
        <v>107</v>
      </c>
      <c r="B64" s="149"/>
      <c r="C64" s="149"/>
      <c r="D64" s="149"/>
      <c r="E64" s="12">
        <v>26</v>
      </c>
      <c r="F64" s="2">
        <v>26</v>
      </c>
      <c r="G64" s="69">
        <f t="shared" si="1"/>
        <v>0</v>
      </c>
      <c r="H64" s="63"/>
      <c r="I64" s="145"/>
      <c r="J64" s="146"/>
      <c r="K64" s="146"/>
      <c r="L64" s="147"/>
    </row>
    <row r="65" spans="1:12" ht="12.75" customHeight="1" x14ac:dyDescent="0.35">
      <c r="A65" s="148" t="s">
        <v>108</v>
      </c>
      <c r="B65" s="149"/>
      <c r="C65" s="149"/>
      <c r="D65" s="149"/>
      <c r="E65" s="12">
        <v>4</v>
      </c>
      <c r="F65" s="2">
        <v>4</v>
      </c>
      <c r="G65" s="69">
        <f t="shared" si="1"/>
        <v>0</v>
      </c>
      <c r="H65" s="63"/>
      <c r="I65" s="145"/>
      <c r="J65" s="146"/>
      <c r="K65" s="146"/>
      <c r="L65" s="147"/>
    </row>
    <row r="66" spans="1:12" ht="12.75" customHeight="1" x14ac:dyDescent="0.35">
      <c r="A66" s="148" t="s">
        <v>109</v>
      </c>
      <c r="B66" s="149"/>
      <c r="C66" s="149"/>
      <c r="D66" s="149"/>
      <c r="E66" s="12">
        <v>30</v>
      </c>
      <c r="F66" s="2">
        <v>30</v>
      </c>
      <c r="G66" s="69">
        <f t="shared" si="1"/>
        <v>0</v>
      </c>
      <c r="H66" s="63"/>
      <c r="I66" s="145"/>
      <c r="J66" s="146"/>
      <c r="K66" s="146"/>
      <c r="L66" s="147"/>
    </row>
    <row r="67" spans="1:12" ht="12.65" customHeight="1" x14ac:dyDescent="0.35">
      <c r="A67" s="143" t="s">
        <v>92</v>
      </c>
      <c r="B67" s="144"/>
      <c r="C67" s="144"/>
      <c r="D67" s="144"/>
      <c r="E67" s="12"/>
      <c r="F67" s="2"/>
      <c r="G67" s="69">
        <f t="shared" si="1"/>
        <v>0</v>
      </c>
      <c r="H67" s="63"/>
      <c r="I67" s="145"/>
      <c r="J67" s="146"/>
      <c r="K67" s="146"/>
      <c r="L67" s="147"/>
    </row>
  </sheetData>
  <mergeCells count="134">
    <mergeCell ref="B3:D3"/>
    <mergeCell ref="F3:H3"/>
    <mergeCell ref="J3:L3"/>
    <mergeCell ref="A4:L4"/>
    <mergeCell ref="A5:D5"/>
    <mergeCell ref="I5:L5"/>
    <mergeCell ref="B1:D1"/>
    <mergeCell ref="F1:H1"/>
    <mergeCell ref="J1:L1"/>
    <mergeCell ref="B2:D2"/>
    <mergeCell ref="F2:H2"/>
    <mergeCell ref="J2:L2"/>
    <mergeCell ref="A9:D9"/>
    <mergeCell ref="I9:L9"/>
    <mergeCell ref="A10:D10"/>
    <mergeCell ref="I10:L10"/>
    <mergeCell ref="A11:D11"/>
    <mergeCell ref="I11:L11"/>
    <mergeCell ref="A6:D6"/>
    <mergeCell ref="I6:L6"/>
    <mergeCell ref="A7:D7"/>
    <mergeCell ref="I7:L7"/>
    <mergeCell ref="A8:D8"/>
    <mergeCell ref="I8:L8"/>
    <mergeCell ref="A15:D15"/>
    <mergeCell ref="I15:L15"/>
    <mergeCell ref="A16:D16"/>
    <mergeCell ref="I16:L16"/>
    <mergeCell ref="A17:D17"/>
    <mergeCell ref="I17:L17"/>
    <mergeCell ref="A12:D12"/>
    <mergeCell ref="I12:L12"/>
    <mergeCell ref="A13:D13"/>
    <mergeCell ref="I13:L13"/>
    <mergeCell ref="A14:D14"/>
    <mergeCell ref="I14:L14"/>
    <mergeCell ref="A21:D21"/>
    <mergeCell ref="I21:L21"/>
    <mergeCell ref="A22:D22"/>
    <mergeCell ref="I22:L22"/>
    <mergeCell ref="A23:D23"/>
    <mergeCell ref="I23:L23"/>
    <mergeCell ref="A18:D18"/>
    <mergeCell ref="I18:L18"/>
    <mergeCell ref="A19:D19"/>
    <mergeCell ref="I19:L19"/>
    <mergeCell ref="A20:D20"/>
    <mergeCell ref="I20:L20"/>
    <mergeCell ref="A28:D28"/>
    <mergeCell ref="I28:L28"/>
    <mergeCell ref="A29:D29"/>
    <mergeCell ref="I29:L29"/>
    <mergeCell ref="A30:D30"/>
    <mergeCell ref="I30:L30"/>
    <mergeCell ref="A24:D24"/>
    <mergeCell ref="I24:L24"/>
    <mergeCell ref="A25:D25"/>
    <mergeCell ref="I25:L25"/>
    <mergeCell ref="A26:D26"/>
    <mergeCell ref="A27:D27"/>
    <mergeCell ref="A34:D34"/>
    <mergeCell ref="I34:L34"/>
    <mergeCell ref="A35:D35"/>
    <mergeCell ref="I35:L35"/>
    <mergeCell ref="A36:D36"/>
    <mergeCell ref="I36:L36"/>
    <mergeCell ref="A31:D31"/>
    <mergeCell ref="I31:L31"/>
    <mergeCell ref="A32:D32"/>
    <mergeCell ref="I32:L32"/>
    <mergeCell ref="A33:D33"/>
    <mergeCell ref="I33:L33"/>
    <mergeCell ref="A40:D40"/>
    <mergeCell ref="I40:L40"/>
    <mergeCell ref="A41:D41"/>
    <mergeCell ref="I41:L41"/>
    <mergeCell ref="A42:D42"/>
    <mergeCell ref="I42:L42"/>
    <mergeCell ref="A37:D37"/>
    <mergeCell ref="I37:L37"/>
    <mergeCell ref="A38:D38"/>
    <mergeCell ref="I38:L38"/>
    <mergeCell ref="A39:D39"/>
    <mergeCell ref="I39:L39"/>
    <mergeCell ref="A46:D46"/>
    <mergeCell ref="I46:L46"/>
    <mergeCell ref="A47:D47"/>
    <mergeCell ref="I47:L47"/>
    <mergeCell ref="A48:D48"/>
    <mergeCell ref="I48:L48"/>
    <mergeCell ref="A43:D43"/>
    <mergeCell ref="I43:L43"/>
    <mergeCell ref="A44:D44"/>
    <mergeCell ref="I44:L44"/>
    <mergeCell ref="A45:D45"/>
    <mergeCell ref="I45:L45"/>
    <mergeCell ref="A52:D52"/>
    <mergeCell ref="I52:L52"/>
    <mergeCell ref="A53:D53"/>
    <mergeCell ref="I53:L53"/>
    <mergeCell ref="A54:D54"/>
    <mergeCell ref="I54:L54"/>
    <mergeCell ref="A49:D49"/>
    <mergeCell ref="I49:L49"/>
    <mergeCell ref="A50:D50"/>
    <mergeCell ref="I50:L50"/>
    <mergeCell ref="A51:D51"/>
    <mergeCell ref="I51:L51"/>
    <mergeCell ref="A58:D58"/>
    <mergeCell ref="I58:L58"/>
    <mergeCell ref="A59:D59"/>
    <mergeCell ref="I59:L59"/>
    <mergeCell ref="A60:D60"/>
    <mergeCell ref="I60:L60"/>
    <mergeCell ref="A55:D55"/>
    <mergeCell ref="I55:L55"/>
    <mergeCell ref="A56:D56"/>
    <mergeCell ref="I56:L56"/>
    <mergeCell ref="A57:D57"/>
    <mergeCell ref="I57:L57"/>
    <mergeCell ref="A67:D67"/>
    <mergeCell ref="I67:L67"/>
    <mergeCell ref="A64:D64"/>
    <mergeCell ref="I64:L64"/>
    <mergeCell ref="A65:D65"/>
    <mergeCell ref="I65:L65"/>
    <mergeCell ref="A66:D66"/>
    <mergeCell ref="I66:L66"/>
    <mergeCell ref="A61:D61"/>
    <mergeCell ref="I61:L61"/>
    <mergeCell ref="A62:D62"/>
    <mergeCell ref="I62:L62"/>
    <mergeCell ref="A63:D63"/>
    <mergeCell ref="I63:L63"/>
  </mergeCells>
  <conditionalFormatting sqref="K3:L3">
    <cfRule type="containsText" dxfId="3" priority="1" operator="containsText" text=" ">
      <formula>NOT(ISERROR(SEARCH(" ",K3)))</formula>
    </cfRule>
  </conditionalFormatting>
  <printOptions horizontalCentered="1" gridLines="1"/>
  <pageMargins left="0.23622047244094491" right="0.23622047244094491" top="0.74803149606299213" bottom="0" header="0.31496062992125984" footer="0"/>
  <pageSetup paperSize="9" scale="90" orientation="portrait" verticalDpi="300" r:id="rId1"/>
  <headerFooter>
    <oddHeader>&amp;CREISS</oddHeader>
  </headerFooter>
  <customProperties>
    <customPr name="layoutContexts"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3CAC-1C6A-436D-97FC-9423E57194C9}">
  <sheetPr>
    <tabColor rgb="FF92D050"/>
  </sheetPr>
  <dimension ref="A1:R67"/>
  <sheetViews>
    <sheetView showZeros="0" view="pageBreakPreview" topLeftCell="A4" zoomScaleNormal="100" zoomScaleSheetLayoutView="100" workbookViewId="0">
      <selection activeCell="I13" sqref="I13:L13"/>
    </sheetView>
  </sheetViews>
  <sheetFormatPr defaultColWidth="6" defaultRowHeight="12.75" customHeight="1" x14ac:dyDescent="0.25"/>
  <cols>
    <col min="1" max="1" width="12.453125" style="1" customWidth="1"/>
    <col min="2" max="3" width="7.54296875" style="1" customWidth="1"/>
    <col min="4" max="4" width="11.54296875" style="1" customWidth="1"/>
    <col min="5" max="5" width="7.54296875" style="1" customWidth="1"/>
    <col min="6" max="8" width="7" style="1" customWidth="1"/>
    <col min="9" max="9" width="7.54296875" style="1" customWidth="1"/>
    <col min="10" max="12" width="6.453125" style="1" customWidth="1"/>
    <col min="13" max="13" width="8.453125" style="1" customWidth="1"/>
    <col min="14" max="14" width="6.54296875" style="1" customWidth="1"/>
    <col min="15" max="16384" width="6" style="1"/>
  </cols>
  <sheetData>
    <row r="1" spans="1:12" ht="12.75" customHeight="1" x14ac:dyDescent="0.35">
      <c r="A1" s="50" t="s">
        <v>46</v>
      </c>
      <c r="B1" s="113" t="str">
        <f>'Design Front Sheet '!B3</f>
        <v>SS25</v>
      </c>
      <c r="C1" s="113"/>
      <c r="D1" s="119"/>
      <c r="E1" s="50" t="s">
        <v>18</v>
      </c>
      <c r="F1" s="113" t="str">
        <f>'Design Front Sheet '!F3</f>
        <v>NOVATEKS</v>
      </c>
      <c r="G1" s="114"/>
      <c r="H1" s="115"/>
      <c r="I1" s="50" t="s">
        <v>17</v>
      </c>
      <c r="J1" s="122" t="s">
        <v>136</v>
      </c>
      <c r="K1" s="122"/>
      <c r="L1" s="123"/>
    </row>
    <row r="2" spans="1:12" ht="12.75" customHeight="1" x14ac:dyDescent="0.35">
      <c r="A2" s="51" t="s">
        <v>44</v>
      </c>
      <c r="B2" s="113" t="str">
        <f>'Design Front Sheet '!B4</f>
        <v>ZAK</v>
      </c>
      <c r="C2" s="113"/>
      <c r="D2" s="119"/>
      <c r="E2" s="51" t="s">
        <v>15</v>
      </c>
      <c r="F2" s="113" t="str">
        <f>'Design Front Sheet '!F4</f>
        <v>TURKEY</v>
      </c>
      <c r="G2" s="114"/>
      <c r="H2" s="115"/>
      <c r="I2" s="51" t="s">
        <v>47</v>
      </c>
      <c r="J2" s="122" t="s">
        <v>253</v>
      </c>
      <c r="K2" s="122"/>
      <c r="L2" s="123"/>
    </row>
    <row r="3" spans="1:12" ht="12.75" customHeight="1" x14ac:dyDescent="0.35">
      <c r="A3" s="52" t="s">
        <v>45</v>
      </c>
      <c r="B3" s="113" t="str">
        <f>'Design Front Sheet '!B5</f>
        <v>OVERSIZED HOODY</v>
      </c>
      <c r="C3" s="113"/>
      <c r="D3" s="119"/>
      <c r="E3" s="52" t="s">
        <v>16</v>
      </c>
      <c r="F3" s="113" t="str">
        <f>'Design Front Sheet '!F5</f>
        <v>TBC</v>
      </c>
      <c r="G3" s="114"/>
      <c r="H3" s="115"/>
      <c r="I3" s="52" t="s">
        <v>48</v>
      </c>
      <c r="J3" s="172" t="s">
        <v>254</v>
      </c>
      <c r="K3" s="172"/>
      <c r="L3" s="173"/>
    </row>
    <row r="4" spans="1:12" ht="12.75" customHeight="1" x14ac:dyDescent="0.25">
      <c r="A4" s="238" t="s">
        <v>148</v>
      </c>
      <c r="B4" s="239"/>
      <c r="C4" s="239"/>
      <c r="D4" s="239"/>
      <c r="E4" s="239"/>
      <c r="F4" s="239"/>
      <c r="G4" s="239"/>
      <c r="H4" s="239"/>
      <c r="I4" s="239"/>
      <c r="J4" s="239"/>
      <c r="K4" s="239"/>
      <c r="L4" s="240"/>
    </row>
    <row r="5" spans="1:12" ht="12.75" customHeight="1" thickBot="1" x14ac:dyDescent="0.4">
      <c r="A5" s="177" t="s">
        <v>3</v>
      </c>
      <c r="B5" s="177"/>
      <c r="C5" s="177"/>
      <c r="D5" s="177"/>
      <c r="E5" s="15" t="s">
        <v>4</v>
      </c>
      <c r="F5" s="11" t="s">
        <v>252</v>
      </c>
      <c r="G5" s="11" t="s">
        <v>1</v>
      </c>
      <c r="H5" s="7" t="s">
        <v>2</v>
      </c>
      <c r="I5" s="178" t="s">
        <v>25</v>
      </c>
      <c r="J5" s="179"/>
      <c r="K5" s="179"/>
      <c r="L5" s="180"/>
    </row>
    <row r="6" spans="1:12" ht="12.75" customHeight="1" x14ac:dyDescent="0.35">
      <c r="A6" s="157" t="s">
        <v>120</v>
      </c>
      <c r="B6" s="158"/>
      <c r="C6" s="158"/>
      <c r="D6" s="158"/>
      <c r="E6" s="12"/>
      <c r="F6" s="2"/>
      <c r="G6" s="69">
        <f t="shared" ref="G6:G49" si="0">F6+(-E6)</f>
        <v>0</v>
      </c>
      <c r="H6" s="63"/>
      <c r="I6" s="145" t="s">
        <v>255</v>
      </c>
      <c r="J6" s="167"/>
      <c r="K6" s="167"/>
      <c r="L6" s="168"/>
    </row>
    <row r="7" spans="1:12" ht="13.5" customHeight="1" x14ac:dyDescent="0.35">
      <c r="A7" s="157" t="s">
        <v>124</v>
      </c>
      <c r="B7" s="158"/>
      <c r="C7" s="158"/>
      <c r="D7" s="158"/>
      <c r="E7" s="12">
        <v>75</v>
      </c>
      <c r="F7" s="2">
        <v>75</v>
      </c>
      <c r="G7" s="69">
        <f t="shared" si="0"/>
        <v>0</v>
      </c>
      <c r="H7" s="63"/>
      <c r="I7" s="145"/>
      <c r="J7" s="146"/>
      <c r="K7" s="146"/>
      <c r="L7" s="147"/>
    </row>
    <row r="8" spans="1:12" ht="12.65" customHeight="1" x14ac:dyDescent="0.35">
      <c r="A8" s="157" t="s">
        <v>125</v>
      </c>
      <c r="B8" s="158"/>
      <c r="C8" s="158"/>
      <c r="D8" s="158"/>
      <c r="E8" s="12">
        <v>75</v>
      </c>
      <c r="F8" s="2">
        <v>75</v>
      </c>
      <c r="G8" s="69">
        <f t="shared" si="0"/>
        <v>0</v>
      </c>
      <c r="H8" s="63"/>
      <c r="I8" s="145"/>
      <c r="J8" s="146"/>
      <c r="K8" s="146"/>
      <c r="L8" s="147"/>
    </row>
    <row r="9" spans="1:12" ht="12.75" customHeight="1" x14ac:dyDescent="0.35">
      <c r="A9" s="160" t="s">
        <v>41</v>
      </c>
      <c r="B9" s="161"/>
      <c r="C9" s="161"/>
      <c r="D9" s="161"/>
      <c r="E9" s="47">
        <v>66</v>
      </c>
      <c r="F9" s="3">
        <v>66.5</v>
      </c>
      <c r="G9" s="69">
        <f t="shared" si="0"/>
        <v>0.5</v>
      </c>
      <c r="H9" s="64"/>
      <c r="I9" s="164"/>
      <c r="J9" s="165"/>
      <c r="K9" s="165"/>
      <c r="L9" s="166"/>
    </row>
    <row r="10" spans="1:12" ht="12.75" customHeight="1" x14ac:dyDescent="0.35">
      <c r="A10" s="157" t="s">
        <v>126</v>
      </c>
      <c r="B10" s="158"/>
      <c r="C10" s="158"/>
      <c r="D10" s="158"/>
      <c r="E10" s="12">
        <v>47</v>
      </c>
      <c r="F10" s="2">
        <v>47</v>
      </c>
      <c r="G10" s="69">
        <f t="shared" si="0"/>
        <v>0</v>
      </c>
      <c r="H10" s="63"/>
      <c r="I10" s="145"/>
      <c r="J10" s="146"/>
      <c r="K10" s="146"/>
      <c r="L10" s="147"/>
    </row>
    <row r="11" spans="1:12" ht="12.75" customHeight="1" x14ac:dyDescent="0.35">
      <c r="A11" s="157" t="s">
        <v>27</v>
      </c>
      <c r="B11" s="158"/>
      <c r="C11" s="158"/>
      <c r="D11" s="158"/>
      <c r="E11" s="12">
        <v>65</v>
      </c>
      <c r="F11" s="2">
        <v>66</v>
      </c>
      <c r="G11" s="69">
        <f t="shared" si="0"/>
        <v>1</v>
      </c>
      <c r="H11" s="63"/>
      <c r="I11" s="145"/>
      <c r="J11" s="146"/>
      <c r="K11" s="146"/>
      <c r="L11" s="147"/>
    </row>
    <row r="12" spans="1:12" ht="12.75" customHeight="1" x14ac:dyDescent="0.35">
      <c r="A12" s="157" t="s">
        <v>28</v>
      </c>
      <c r="B12" s="158"/>
      <c r="C12" s="158"/>
      <c r="D12" s="158"/>
      <c r="E12" s="12">
        <v>64</v>
      </c>
      <c r="F12" s="2">
        <v>64.7</v>
      </c>
      <c r="G12" s="69">
        <f t="shared" si="0"/>
        <v>0.70000000000000284</v>
      </c>
      <c r="H12" s="63"/>
      <c r="I12" s="145"/>
      <c r="J12" s="146"/>
      <c r="K12" s="146"/>
      <c r="L12" s="147"/>
    </row>
    <row r="13" spans="1:12" ht="12.75" customHeight="1" x14ac:dyDescent="0.35">
      <c r="A13" s="157" t="s">
        <v>40</v>
      </c>
      <c r="B13" s="158"/>
      <c r="C13" s="158"/>
      <c r="D13" s="158"/>
      <c r="E13" s="12">
        <v>6.5</v>
      </c>
      <c r="F13" s="2">
        <v>6.7</v>
      </c>
      <c r="G13" s="69">
        <f t="shared" si="0"/>
        <v>0.20000000000000018</v>
      </c>
      <c r="H13" s="63"/>
      <c r="I13" s="145"/>
      <c r="J13" s="146"/>
      <c r="K13" s="146"/>
      <c r="L13" s="147"/>
    </row>
    <row r="14" spans="1:12" ht="12.75" customHeight="1" x14ac:dyDescent="0.35">
      <c r="A14" s="157" t="s">
        <v>59</v>
      </c>
      <c r="B14" s="158"/>
      <c r="C14" s="158"/>
      <c r="D14" s="158"/>
      <c r="E14" s="12">
        <v>61</v>
      </c>
      <c r="F14" s="2">
        <v>61.5</v>
      </c>
      <c r="G14" s="69">
        <f t="shared" si="0"/>
        <v>0.5</v>
      </c>
      <c r="H14" s="63"/>
      <c r="I14" s="145"/>
      <c r="J14" s="146"/>
      <c r="K14" s="146"/>
      <c r="L14" s="147"/>
    </row>
    <row r="15" spans="1:12" ht="12.75" customHeight="1" x14ac:dyDescent="0.35">
      <c r="A15" s="160" t="s">
        <v>121</v>
      </c>
      <c r="B15" s="161"/>
      <c r="C15" s="161"/>
      <c r="D15" s="161"/>
      <c r="E15" s="47">
        <v>7</v>
      </c>
      <c r="F15" s="3">
        <v>6.5</v>
      </c>
      <c r="G15" s="69">
        <f t="shared" si="0"/>
        <v>-0.5</v>
      </c>
      <c r="H15" s="64"/>
      <c r="I15" s="162"/>
      <c r="J15" s="163"/>
      <c r="K15" s="163"/>
      <c r="L15" s="163"/>
    </row>
    <row r="16" spans="1:12" ht="12.75" customHeight="1" x14ac:dyDescent="0.35">
      <c r="A16" s="157" t="s">
        <v>127</v>
      </c>
      <c r="B16" s="158"/>
      <c r="C16" s="158"/>
      <c r="D16" s="158"/>
      <c r="E16" s="12">
        <v>57</v>
      </c>
      <c r="F16" s="2">
        <v>57.5</v>
      </c>
      <c r="G16" s="69">
        <f t="shared" si="0"/>
        <v>0.5</v>
      </c>
      <c r="H16" s="63"/>
      <c r="I16" s="145"/>
      <c r="J16" s="146"/>
      <c r="K16" s="146"/>
      <c r="L16" s="147"/>
    </row>
    <row r="17" spans="1:12" ht="12.75" customHeight="1" x14ac:dyDescent="0.35">
      <c r="A17" s="157" t="s">
        <v>128</v>
      </c>
      <c r="B17" s="158"/>
      <c r="C17" s="158"/>
      <c r="D17" s="158"/>
      <c r="E17" s="12">
        <v>57</v>
      </c>
      <c r="F17" s="2">
        <v>58</v>
      </c>
      <c r="G17" s="69">
        <f t="shared" si="0"/>
        <v>1</v>
      </c>
      <c r="H17" s="63"/>
      <c r="I17" s="145"/>
      <c r="J17" s="146"/>
      <c r="K17" s="146"/>
      <c r="L17" s="147"/>
    </row>
    <row r="18" spans="1:12" ht="12.75" customHeight="1" x14ac:dyDescent="0.35">
      <c r="A18" s="157" t="s">
        <v>129</v>
      </c>
      <c r="B18" s="158"/>
      <c r="C18" s="158"/>
      <c r="D18" s="158"/>
      <c r="E18" s="12">
        <v>26</v>
      </c>
      <c r="F18" s="2">
        <v>26.5</v>
      </c>
      <c r="G18" s="69">
        <f t="shared" si="0"/>
        <v>0.5</v>
      </c>
      <c r="H18" s="63"/>
      <c r="I18" s="145"/>
      <c r="J18" s="146"/>
      <c r="K18" s="146"/>
      <c r="L18" s="147"/>
    </row>
    <row r="19" spans="1:12" ht="12.75" customHeight="1" x14ac:dyDescent="0.35">
      <c r="A19" s="157" t="s">
        <v>130</v>
      </c>
      <c r="B19" s="158"/>
      <c r="C19" s="158"/>
      <c r="D19" s="158"/>
      <c r="E19" s="12">
        <v>11</v>
      </c>
      <c r="F19" s="2">
        <v>10.5</v>
      </c>
      <c r="G19" s="69">
        <f t="shared" si="0"/>
        <v>-0.5</v>
      </c>
      <c r="H19" s="63"/>
      <c r="I19" s="145"/>
      <c r="J19" s="146"/>
      <c r="K19" s="146"/>
      <c r="L19" s="147"/>
    </row>
    <row r="20" spans="1:12" ht="12.75" customHeight="1" x14ac:dyDescent="0.35">
      <c r="A20" s="157" t="s">
        <v>30</v>
      </c>
      <c r="B20" s="158"/>
      <c r="C20" s="158"/>
      <c r="D20" s="158"/>
      <c r="E20" s="12">
        <v>2</v>
      </c>
      <c r="F20" s="2">
        <v>2</v>
      </c>
      <c r="G20" s="69">
        <f t="shared" si="0"/>
        <v>0</v>
      </c>
      <c r="H20" s="63"/>
      <c r="I20" s="145"/>
      <c r="J20" s="146"/>
      <c r="K20" s="146"/>
      <c r="L20" s="147"/>
    </row>
    <row r="21" spans="1:12" ht="12.75" customHeight="1" x14ac:dyDescent="0.35">
      <c r="A21" s="157" t="s">
        <v>63</v>
      </c>
      <c r="B21" s="158"/>
      <c r="C21" s="158"/>
      <c r="D21" s="158"/>
      <c r="E21" s="12"/>
      <c r="F21" s="2"/>
      <c r="G21" s="69">
        <f t="shared" si="0"/>
        <v>0</v>
      </c>
      <c r="H21" s="63"/>
      <c r="I21" s="145"/>
      <c r="J21" s="146"/>
      <c r="K21" s="146"/>
      <c r="L21" s="147"/>
    </row>
    <row r="22" spans="1:12" ht="12.75" customHeight="1" x14ac:dyDescent="0.35">
      <c r="A22" s="157" t="s">
        <v>31</v>
      </c>
      <c r="B22" s="158"/>
      <c r="C22" s="158"/>
      <c r="D22" s="158"/>
      <c r="E22" s="12">
        <v>28.5</v>
      </c>
      <c r="F22" s="2">
        <v>28</v>
      </c>
      <c r="G22" s="69">
        <f t="shared" si="0"/>
        <v>-0.5</v>
      </c>
      <c r="H22" s="63"/>
      <c r="I22" s="145"/>
      <c r="J22" s="146"/>
      <c r="K22" s="146"/>
      <c r="L22" s="147"/>
    </row>
    <row r="23" spans="1:12" ht="12.75" customHeight="1" x14ac:dyDescent="0.35">
      <c r="A23" s="157" t="s">
        <v>61</v>
      </c>
      <c r="B23" s="158"/>
      <c r="C23" s="158"/>
      <c r="D23" s="159"/>
      <c r="E23" s="12"/>
      <c r="F23" s="2"/>
      <c r="G23" s="69">
        <f t="shared" si="0"/>
        <v>0</v>
      </c>
      <c r="H23" s="63"/>
      <c r="I23" s="145"/>
      <c r="J23" s="146"/>
      <c r="K23" s="146"/>
      <c r="L23" s="147"/>
    </row>
    <row r="24" spans="1:12" ht="12.75" customHeight="1" x14ac:dyDescent="0.25">
      <c r="A24" s="157" t="s">
        <v>62</v>
      </c>
      <c r="B24" s="158"/>
      <c r="C24" s="158"/>
      <c r="D24" s="159"/>
      <c r="E24" s="12"/>
      <c r="F24" s="2"/>
      <c r="G24" s="69">
        <f t="shared" si="0"/>
        <v>0</v>
      </c>
      <c r="H24" s="63"/>
      <c r="I24" s="145"/>
      <c r="J24" s="155"/>
      <c r="K24" s="155"/>
      <c r="L24" s="156"/>
    </row>
    <row r="25" spans="1:12" ht="12.75" customHeight="1" x14ac:dyDescent="0.25">
      <c r="A25" s="157" t="s">
        <v>69</v>
      </c>
      <c r="B25" s="158"/>
      <c r="C25" s="158"/>
      <c r="D25" s="158"/>
      <c r="E25" s="12">
        <v>61</v>
      </c>
      <c r="F25" s="2">
        <v>60.5</v>
      </c>
      <c r="G25" s="69">
        <f t="shared" si="0"/>
        <v>-0.5</v>
      </c>
      <c r="H25" s="63"/>
      <c r="I25" s="145"/>
      <c r="J25" s="155"/>
      <c r="K25" s="155"/>
      <c r="L25" s="156"/>
    </row>
    <row r="26" spans="1:12" ht="12.75" customHeight="1" x14ac:dyDescent="0.25">
      <c r="A26" s="157" t="s">
        <v>131</v>
      </c>
      <c r="B26" s="158"/>
      <c r="C26" s="158"/>
      <c r="D26" s="158"/>
      <c r="E26" s="12"/>
      <c r="F26" s="2"/>
      <c r="G26" s="69">
        <f t="shared" si="0"/>
        <v>0</v>
      </c>
      <c r="H26" s="63"/>
      <c r="I26" s="72"/>
      <c r="J26" s="73"/>
      <c r="K26" s="73"/>
      <c r="L26" s="74"/>
    </row>
    <row r="27" spans="1:12" ht="12.75" customHeight="1" x14ac:dyDescent="0.25">
      <c r="A27" s="157" t="s">
        <v>68</v>
      </c>
      <c r="B27" s="158"/>
      <c r="C27" s="158"/>
      <c r="D27" s="158"/>
      <c r="E27" s="12"/>
      <c r="F27" s="2"/>
      <c r="G27" s="69">
        <f t="shared" si="0"/>
        <v>0</v>
      </c>
      <c r="H27" s="63"/>
      <c r="I27" s="72"/>
      <c r="J27" s="73"/>
      <c r="K27" s="73"/>
      <c r="L27" s="74"/>
    </row>
    <row r="28" spans="1:12" ht="12.75" customHeight="1" x14ac:dyDescent="0.25">
      <c r="A28" s="157" t="s">
        <v>42</v>
      </c>
      <c r="B28" s="158"/>
      <c r="C28" s="158"/>
      <c r="D28" s="159"/>
      <c r="E28" s="12">
        <v>27.5</v>
      </c>
      <c r="F28" s="2">
        <v>27.5</v>
      </c>
      <c r="G28" s="69">
        <f t="shared" si="0"/>
        <v>0</v>
      </c>
      <c r="H28" s="63"/>
      <c r="I28" s="145"/>
      <c r="J28" s="155"/>
      <c r="K28" s="155"/>
      <c r="L28" s="156"/>
    </row>
    <row r="29" spans="1:12" ht="12.75" customHeight="1" x14ac:dyDescent="0.25">
      <c r="A29" s="157" t="s">
        <v>32</v>
      </c>
      <c r="B29" s="158"/>
      <c r="C29" s="158"/>
      <c r="D29" s="158"/>
      <c r="E29" s="12">
        <v>21</v>
      </c>
      <c r="F29" s="2">
        <v>21.5</v>
      </c>
      <c r="G29" s="69">
        <f t="shared" si="0"/>
        <v>0.5</v>
      </c>
      <c r="H29" s="63"/>
      <c r="I29" s="145" t="s">
        <v>67</v>
      </c>
      <c r="J29" s="155"/>
      <c r="K29" s="155"/>
      <c r="L29" s="156"/>
    </row>
    <row r="30" spans="1:12" ht="12.75" customHeight="1" x14ac:dyDescent="0.35">
      <c r="A30" s="157" t="s">
        <v>33</v>
      </c>
      <c r="B30" s="158"/>
      <c r="C30" s="158"/>
      <c r="D30" s="158"/>
      <c r="E30" s="12">
        <v>10</v>
      </c>
      <c r="F30" s="2">
        <v>10</v>
      </c>
      <c r="G30" s="69">
        <f t="shared" si="0"/>
        <v>0</v>
      </c>
      <c r="H30" s="63"/>
      <c r="I30" s="145"/>
      <c r="J30" s="146"/>
      <c r="K30" s="146"/>
      <c r="L30" s="147"/>
    </row>
    <row r="31" spans="1:12" ht="12.75" customHeight="1" x14ac:dyDescent="0.35">
      <c r="A31" s="157" t="s">
        <v>34</v>
      </c>
      <c r="B31" s="158"/>
      <c r="C31" s="158"/>
      <c r="D31" s="158"/>
      <c r="E31" s="12">
        <v>7.5</v>
      </c>
      <c r="F31" s="2">
        <v>7.5</v>
      </c>
      <c r="G31" s="69">
        <f t="shared" si="0"/>
        <v>0</v>
      </c>
      <c r="H31" s="63"/>
      <c r="I31" s="145"/>
      <c r="J31" s="146"/>
      <c r="K31" s="146"/>
      <c r="L31" s="147"/>
    </row>
    <row r="32" spans="1:12" ht="12.75" customHeight="1" x14ac:dyDescent="0.35">
      <c r="A32" s="157" t="s">
        <v>103</v>
      </c>
      <c r="B32" s="158"/>
      <c r="C32" s="158"/>
      <c r="D32" s="158"/>
      <c r="E32" s="12"/>
      <c r="F32" s="2"/>
      <c r="G32" s="69">
        <f t="shared" si="0"/>
        <v>0</v>
      </c>
      <c r="H32" s="63"/>
      <c r="I32" s="145"/>
      <c r="J32" s="146"/>
      <c r="K32" s="146"/>
      <c r="L32" s="147"/>
    </row>
    <row r="33" spans="1:18" ht="12.75" customHeight="1" x14ac:dyDescent="0.35">
      <c r="A33" s="157" t="s">
        <v>101</v>
      </c>
      <c r="B33" s="158"/>
      <c r="C33" s="158"/>
      <c r="D33" s="158"/>
      <c r="E33" s="12"/>
      <c r="F33" s="2"/>
      <c r="G33" s="69">
        <f t="shared" si="0"/>
        <v>0</v>
      </c>
      <c r="H33" s="63"/>
      <c r="I33" s="145"/>
      <c r="J33" s="146"/>
      <c r="K33" s="146"/>
      <c r="L33" s="147"/>
    </row>
    <row r="34" spans="1:18" ht="12.75" customHeight="1" x14ac:dyDescent="0.35">
      <c r="A34" s="157" t="s">
        <v>102</v>
      </c>
      <c r="B34" s="158"/>
      <c r="C34" s="158"/>
      <c r="D34" s="158"/>
      <c r="E34" s="12"/>
      <c r="F34" s="2"/>
      <c r="G34" s="69">
        <f t="shared" si="0"/>
        <v>0</v>
      </c>
      <c r="H34" s="63"/>
      <c r="I34" s="145"/>
      <c r="J34" s="146"/>
      <c r="K34" s="146"/>
      <c r="L34" s="147"/>
      <c r="O34" s="6"/>
      <c r="P34" s="6"/>
      <c r="Q34" s="6"/>
      <c r="R34" s="6"/>
    </row>
    <row r="35" spans="1:18" ht="12.75" customHeight="1" x14ac:dyDescent="0.35">
      <c r="A35" s="157" t="s">
        <v>104</v>
      </c>
      <c r="B35" s="158"/>
      <c r="C35" s="158"/>
      <c r="D35" s="158"/>
      <c r="E35" s="12"/>
      <c r="F35" s="2"/>
      <c r="G35" s="69">
        <f t="shared" si="0"/>
        <v>0</v>
      </c>
      <c r="H35" s="63"/>
      <c r="I35" s="145"/>
      <c r="J35" s="146"/>
      <c r="K35" s="146"/>
      <c r="L35" s="147"/>
      <c r="O35" s="6"/>
      <c r="P35" s="6"/>
      <c r="Q35" s="6"/>
      <c r="R35" s="6"/>
    </row>
    <row r="36" spans="1:18" ht="12.75" customHeight="1" x14ac:dyDescent="0.35">
      <c r="A36" s="157" t="s">
        <v>73</v>
      </c>
      <c r="B36" s="158"/>
      <c r="C36" s="158"/>
      <c r="D36" s="158"/>
      <c r="E36" s="12"/>
      <c r="F36" s="2"/>
      <c r="G36" s="69">
        <f t="shared" si="0"/>
        <v>0</v>
      </c>
      <c r="H36" s="63"/>
      <c r="I36" s="145"/>
      <c r="J36" s="146"/>
      <c r="K36" s="146"/>
      <c r="L36" s="147"/>
      <c r="O36" s="6"/>
      <c r="P36" s="6"/>
      <c r="Q36" s="6"/>
      <c r="R36" s="6"/>
    </row>
    <row r="37" spans="1:18" ht="12.75" customHeight="1" x14ac:dyDescent="0.35">
      <c r="A37" s="157" t="s">
        <v>35</v>
      </c>
      <c r="B37" s="158"/>
      <c r="C37" s="158"/>
      <c r="D37" s="158"/>
      <c r="E37" s="12"/>
      <c r="F37" s="2"/>
      <c r="G37" s="69">
        <f t="shared" si="0"/>
        <v>0</v>
      </c>
      <c r="H37" s="63"/>
      <c r="I37" s="145"/>
      <c r="J37" s="146"/>
      <c r="K37" s="146"/>
      <c r="L37" s="147"/>
      <c r="O37" s="6"/>
      <c r="P37" s="6"/>
      <c r="Q37" s="6"/>
      <c r="R37" s="6"/>
    </row>
    <row r="38" spans="1:18" ht="12.75" customHeight="1" x14ac:dyDescent="0.35">
      <c r="A38" s="157" t="s">
        <v>57</v>
      </c>
      <c r="B38" s="158"/>
      <c r="C38" s="158"/>
      <c r="D38" s="158"/>
      <c r="E38" s="12"/>
      <c r="F38" s="2"/>
      <c r="G38" s="69">
        <f t="shared" si="0"/>
        <v>0</v>
      </c>
      <c r="H38" s="63"/>
      <c r="I38" s="145"/>
      <c r="J38" s="146"/>
      <c r="K38" s="146"/>
      <c r="L38" s="147"/>
    </row>
    <row r="39" spans="1:18" ht="12.75" customHeight="1" x14ac:dyDescent="0.35">
      <c r="A39" s="157" t="s">
        <v>74</v>
      </c>
      <c r="B39" s="158"/>
      <c r="C39" s="158"/>
      <c r="D39" s="158"/>
      <c r="E39" s="12"/>
      <c r="F39" s="2"/>
      <c r="G39" s="69">
        <f t="shared" si="0"/>
        <v>0</v>
      </c>
      <c r="H39" s="63"/>
      <c r="I39" s="145"/>
      <c r="J39" s="146"/>
      <c r="K39" s="146"/>
      <c r="L39" s="147"/>
    </row>
    <row r="40" spans="1:18" ht="12.75" customHeight="1" x14ac:dyDescent="0.35">
      <c r="A40" s="148" t="s">
        <v>75</v>
      </c>
      <c r="B40" s="149"/>
      <c r="C40" s="149"/>
      <c r="D40" s="149"/>
      <c r="E40" s="12"/>
      <c r="F40" s="2"/>
      <c r="G40" s="69">
        <f t="shared" si="0"/>
        <v>0</v>
      </c>
      <c r="H40" s="63"/>
      <c r="I40" s="145"/>
      <c r="J40" s="146"/>
      <c r="K40" s="146"/>
      <c r="L40" s="147"/>
    </row>
    <row r="41" spans="1:18" ht="12.75" customHeight="1" x14ac:dyDescent="0.35">
      <c r="A41" s="148" t="s">
        <v>76</v>
      </c>
      <c r="B41" s="149"/>
      <c r="C41" s="149"/>
      <c r="D41" s="149"/>
      <c r="E41" s="12"/>
      <c r="F41" s="2"/>
      <c r="G41" s="69">
        <f t="shared" si="0"/>
        <v>0</v>
      </c>
      <c r="H41" s="63"/>
      <c r="I41" s="145"/>
      <c r="J41" s="146"/>
      <c r="K41" s="146"/>
      <c r="L41" s="147"/>
    </row>
    <row r="42" spans="1:18" ht="13.5" customHeight="1" x14ac:dyDescent="0.35">
      <c r="A42" s="157" t="s">
        <v>99</v>
      </c>
      <c r="B42" s="158"/>
      <c r="C42" s="158"/>
      <c r="D42" s="158"/>
      <c r="E42" s="12"/>
      <c r="F42" s="2"/>
      <c r="G42" s="69">
        <f t="shared" si="0"/>
        <v>0</v>
      </c>
      <c r="H42" s="63"/>
      <c r="I42" s="145"/>
      <c r="J42" s="146"/>
      <c r="K42" s="146"/>
      <c r="L42" s="147"/>
    </row>
    <row r="43" spans="1:18" ht="12.75" customHeight="1" x14ac:dyDescent="0.35">
      <c r="A43" s="157" t="s">
        <v>100</v>
      </c>
      <c r="B43" s="158"/>
      <c r="C43" s="158"/>
      <c r="D43" s="158"/>
      <c r="E43" s="12"/>
      <c r="F43" s="2"/>
      <c r="G43" s="69">
        <f t="shared" si="0"/>
        <v>0</v>
      </c>
      <c r="H43" s="63"/>
      <c r="I43" s="145"/>
      <c r="J43" s="146"/>
      <c r="K43" s="146"/>
      <c r="L43" s="147"/>
    </row>
    <row r="44" spans="1:18" ht="12.75" customHeight="1" x14ac:dyDescent="0.35">
      <c r="A44" s="157" t="s">
        <v>77</v>
      </c>
      <c r="B44" s="158"/>
      <c r="C44" s="158"/>
      <c r="D44" s="158"/>
      <c r="E44" s="12"/>
      <c r="F44" s="2"/>
      <c r="G44" s="69">
        <f t="shared" si="0"/>
        <v>0</v>
      </c>
      <c r="H44" s="63"/>
      <c r="I44" s="145"/>
      <c r="J44" s="146"/>
      <c r="K44" s="146"/>
      <c r="L44" s="147"/>
    </row>
    <row r="45" spans="1:18" ht="12.75" customHeight="1" x14ac:dyDescent="0.35">
      <c r="A45" s="157" t="s">
        <v>78</v>
      </c>
      <c r="B45" s="158"/>
      <c r="C45" s="158"/>
      <c r="D45" s="158"/>
      <c r="E45" s="12"/>
      <c r="F45" s="2"/>
      <c r="G45" s="69">
        <f t="shared" si="0"/>
        <v>0</v>
      </c>
      <c r="H45" s="63"/>
      <c r="I45" s="145"/>
      <c r="J45" s="146"/>
      <c r="K45" s="146"/>
      <c r="L45" s="147"/>
    </row>
    <row r="46" spans="1:18" ht="12.75" customHeight="1" x14ac:dyDescent="0.35">
      <c r="A46" s="148" t="s">
        <v>79</v>
      </c>
      <c r="B46" s="149"/>
      <c r="C46" s="149"/>
      <c r="D46" s="149"/>
      <c r="E46" s="12"/>
      <c r="F46" s="2"/>
      <c r="G46" s="69">
        <f t="shared" si="0"/>
        <v>0</v>
      </c>
      <c r="H46" s="63"/>
      <c r="I46" s="145"/>
      <c r="J46" s="146"/>
      <c r="K46" s="146"/>
      <c r="L46" s="147"/>
    </row>
    <row r="47" spans="1:18" ht="12.75" customHeight="1" x14ac:dyDescent="0.35">
      <c r="A47" s="157" t="s">
        <v>122</v>
      </c>
      <c r="B47" s="158"/>
      <c r="C47" s="158"/>
      <c r="D47" s="158"/>
      <c r="E47" s="12"/>
      <c r="F47" s="2"/>
      <c r="G47" s="69">
        <f t="shared" si="0"/>
        <v>0</v>
      </c>
      <c r="H47" s="63"/>
      <c r="I47" s="145"/>
      <c r="J47" s="146"/>
      <c r="K47" s="146"/>
      <c r="L47" s="147"/>
    </row>
    <row r="48" spans="1:18" ht="12.75" customHeight="1" x14ac:dyDescent="0.35">
      <c r="A48" s="157" t="s">
        <v>123</v>
      </c>
      <c r="B48" s="158"/>
      <c r="C48" s="158"/>
      <c r="D48" s="158"/>
      <c r="E48" s="12"/>
      <c r="F48" s="2"/>
      <c r="G48" s="69">
        <f t="shared" si="0"/>
        <v>0</v>
      </c>
      <c r="H48" s="63"/>
      <c r="I48" s="145"/>
      <c r="J48" s="146"/>
      <c r="K48" s="146"/>
      <c r="L48" s="147"/>
    </row>
    <row r="49" spans="1:12" ht="12.75" customHeight="1" x14ac:dyDescent="0.35">
      <c r="A49" s="148" t="s">
        <v>66</v>
      </c>
      <c r="B49" s="149"/>
      <c r="C49" s="149"/>
      <c r="D49" s="149"/>
      <c r="E49" s="12"/>
      <c r="F49" s="2"/>
      <c r="G49" s="69">
        <f t="shared" si="0"/>
        <v>0</v>
      </c>
      <c r="H49" s="63"/>
      <c r="I49" s="145"/>
      <c r="J49" s="146"/>
      <c r="K49" s="146"/>
      <c r="L49" s="147"/>
    </row>
    <row r="50" spans="1:12" ht="12.75" customHeight="1" x14ac:dyDescent="0.25">
      <c r="A50" s="150" t="s">
        <v>132</v>
      </c>
      <c r="B50" s="151"/>
      <c r="C50" s="151"/>
      <c r="D50" s="152"/>
      <c r="E50" s="12"/>
      <c r="F50" s="2"/>
      <c r="G50" s="69"/>
      <c r="H50" s="63"/>
      <c r="I50" s="145"/>
      <c r="J50" s="155"/>
      <c r="K50" s="155"/>
      <c r="L50" s="156"/>
    </row>
    <row r="51" spans="1:12" ht="12.75" customHeight="1" x14ac:dyDescent="0.35">
      <c r="A51" s="148" t="s">
        <v>133</v>
      </c>
      <c r="B51" s="149"/>
      <c r="C51" s="149"/>
      <c r="D51" s="149"/>
      <c r="E51" s="12"/>
      <c r="F51" s="2"/>
      <c r="G51" s="69">
        <f>F51+(-E51)</f>
        <v>0</v>
      </c>
      <c r="H51" s="63"/>
      <c r="I51" s="145"/>
      <c r="J51" s="146"/>
      <c r="K51" s="146"/>
      <c r="L51" s="147"/>
    </row>
    <row r="52" spans="1:12" ht="12.75" customHeight="1" x14ac:dyDescent="0.35">
      <c r="A52" s="148" t="s">
        <v>83</v>
      </c>
      <c r="B52" s="149"/>
      <c r="C52" s="149"/>
      <c r="D52" s="149"/>
      <c r="E52" s="12"/>
      <c r="F52" s="2"/>
      <c r="G52" s="69">
        <f>F52+(-E52)</f>
        <v>0</v>
      </c>
      <c r="H52" s="63"/>
      <c r="I52" s="145"/>
      <c r="J52" s="146"/>
      <c r="K52" s="146"/>
      <c r="L52" s="147"/>
    </row>
    <row r="53" spans="1:12" ht="12.75" customHeight="1" x14ac:dyDescent="0.35">
      <c r="A53" s="148" t="s">
        <v>84</v>
      </c>
      <c r="B53" s="149"/>
      <c r="C53" s="149"/>
      <c r="D53" s="149"/>
      <c r="E53" s="12"/>
      <c r="F53" s="4"/>
      <c r="G53" s="69">
        <f>F53+(-E53)</f>
        <v>0</v>
      </c>
      <c r="H53" s="63"/>
      <c r="I53" s="145"/>
      <c r="J53" s="146"/>
      <c r="K53" s="146"/>
      <c r="L53" s="147"/>
    </row>
    <row r="54" spans="1:12" ht="12.75" customHeight="1" x14ac:dyDescent="0.35">
      <c r="A54" s="148" t="s">
        <v>85</v>
      </c>
      <c r="B54" s="149"/>
      <c r="C54" s="149"/>
      <c r="D54" s="149"/>
      <c r="E54" s="12"/>
      <c r="F54" s="2"/>
      <c r="G54" s="69">
        <f>F54+(-E54)</f>
        <v>0</v>
      </c>
      <c r="H54" s="63"/>
      <c r="I54" s="145"/>
      <c r="J54" s="146"/>
      <c r="K54" s="146"/>
      <c r="L54" s="147"/>
    </row>
    <row r="55" spans="1:12" ht="12.75" customHeight="1" x14ac:dyDescent="0.35">
      <c r="A55" s="148" t="s">
        <v>86</v>
      </c>
      <c r="B55" s="149"/>
      <c r="C55" s="149"/>
      <c r="D55" s="149"/>
      <c r="E55" s="12"/>
      <c r="F55" s="2"/>
      <c r="G55" s="69">
        <f>F55+(-E55)</f>
        <v>0</v>
      </c>
      <c r="H55" s="63"/>
      <c r="I55" s="145"/>
      <c r="J55" s="146"/>
      <c r="K55" s="146"/>
      <c r="L55" s="147"/>
    </row>
    <row r="56" spans="1:12" ht="12.75" customHeight="1" x14ac:dyDescent="0.25">
      <c r="A56" s="150" t="s">
        <v>134</v>
      </c>
      <c r="B56" s="151"/>
      <c r="C56" s="151"/>
      <c r="D56" s="152"/>
      <c r="E56" s="12"/>
      <c r="F56" s="2"/>
      <c r="G56" s="69"/>
      <c r="H56" s="63"/>
      <c r="I56" s="153"/>
      <c r="J56" s="154"/>
      <c r="K56" s="154"/>
      <c r="L56" s="154"/>
    </row>
    <row r="57" spans="1:12" ht="12.75" customHeight="1" x14ac:dyDescent="0.25">
      <c r="A57" s="148" t="s">
        <v>135</v>
      </c>
      <c r="B57" s="149"/>
      <c r="C57" s="149"/>
      <c r="D57" s="149"/>
      <c r="E57" s="12"/>
      <c r="F57" s="2"/>
      <c r="G57" s="69">
        <f t="shared" ref="G57:G67" si="1">F57+(-E57)</f>
        <v>0</v>
      </c>
      <c r="H57" s="63"/>
      <c r="I57" s="145"/>
      <c r="J57" s="155"/>
      <c r="K57" s="155"/>
      <c r="L57" s="156"/>
    </row>
    <row r="58" spans="1:12" ht="12.75" customHeight="1" x14ac:dyDescent="0.35">
      <c r="A58" s="148" t="s">
        <v>88</v>
      </c>
      <c r="B58" s="149"/>
      <c r="C58" s="149"/>
      <c r="D58" s="149"/>
      <c r="E58" s="12"/>
      <c r="F58" s="2"/>
      <c r="G58" s="69">
        <f t="shared" si="1"/>
        <v>0</v>
      </c>
      <c r="H58" s="63"/>
      <c r="I58" s="145"/>
      <c r="J58" s="146"/>
      <c r="K58" s="146"/>
      <c r="L58" s="147"/>
    </row>
    <row r="59" spans="1:12" ht="12.75" customHeight="1" x14ac:dyDescent="0.35">
      <c r="A59" s="148" t="s">
        <v>89</v>
      </c>
      <c r="B59" s="149"/>
      <c r="C59" s="149"/>
      <c r="D59" s="149"/>
      <c r="E59" s="12"/>
      <c r="F59" s="2"/>
      <c r="G59" s="69">
        <f t="shared" si="1"/>
        <v>0</v>
      </c>
      <c r="H59" s="63"/>
      <c r="I59" s="145"/>
      <c r="J59" s="146"/>
      <c r="K59" s="146"/>
      <c r="L59" s="147"/>
    </row>
    <row r="60" spans="1:12" ht="12.75" customHeight="1" x14ac:dyDescent="0.35">
      <c r="A60" s="148" t="s">
        <v>90</v>
      </c>
      <c r="B60" s="149"/>
      <c r="C60" s="149"/>
      <c r="D60" s="149"/>
      <c r="E60" s="12"/>
      <c r="F60" s="2"/>
      <c r="G60" s="69">
        <f t="shared" si="1"/>
        <v>0</v>
      </c>
      <c r="H60" s="63"/>
      <c r="I60" s="145"/>
      <c r="J60" s="146"/>
      <c r="K60" s="146"/>
      <c r="L60" s="147"/>
    </row>
    <row r="61" spans="1:12" ht="12.75" customHeight="1" x14ac:dyDescent="0.35">
      <c r="A61" s="148" t="s">
        <v>91</v>
      </c>
      <c r="B61" s="149"/>
      <c r="C61" s="149"/>
      <c r="D61" s="149"/>
      <c r="E61" s="12"/>
      <c r="F61" s="2"/>
      <c r="G61" s="69">
        <f t="shared" si="1"/>
        <v>0</v>
      </c>
      <c r="H61" s="63"/>
      <c r="I61" s="145"/>
      <c r="J61" s="146"/>
      <c r="K61" s="146"/>
      <c r="L61" s="147"/>
    </row>
    <row r="62" spans="1:12" ht="12.75" customHeight="1" x14ac:dyDescent="0.35">
      <c r="A62" s="148" t="s">
        <v>105</v>
      </c>
      <c r="B62" s="149"/>
      <c r="C62" s="149"/>
      <c r="D62" s="149"/>
      <c r="E62" s="12">
        <v>42.5</v>
      </c>
      <c r="F62" s="2">
        <v>43</v>
      </c>
      <c r="G62" s="69">
        <f t="shared" si="1"/>
        <v>0.5</v>
      </c>
      <c r="H62" s="63"/>
      <c r="I62" s="145"/>
      <c r="J62" s="146"/>
      <c r="K62" s="146"/>
      <c r="L62" s="147"/>
    </row>
    <row r="63" spans="1:12" ht="12.75" customHeight="1" x14ac:dyDescent="0.35">
      <c r="A63" s="148" t="s">
        <v>106</v>
      </c>
      <c r="B63" s="149"/>
      <c r="C63" s="149"/>
      <c r="D63" s="149"/>
      <c r="E63" s="12">
        <v>53.5</v>
      </c>
      <c r="F63" s="2">
        <v>54</v>
      </c>
      <c r="G63" s="69">
        <f t="shared" si="1"/>
        <v>0.5</v>
      </c>
      <c r="H63" s="63"/>
      <c r="I63" s="145"/>
      <c r="J63" s="146"/>
      <c r="K63" s="146"/>
      <c r="L63" s="147"/>
    </row>
    <row r="64" spans="1:12" ht="12.75" customHeight="1" x14ac:dyDescent="0.35">
      <c r="A64" s="148" t="s">
        <v>107</v>
      </c>
      <c r="B64" s="149"/>
      <c r="C64" s="149"/>
      <c r="D64" s="149"/>
      <c r="E64" s="12">
        <v>26</v>
      </c>
      <c r="F64" s="2">
        <v>26</v>
      </c>
      <c r="G64" s="69">
        <f t="shared" si="1"/>
        <v>0</v>
      </c>
      <c r="H64" s="63"/>
      <c r="I64" s="145"/>
      <c r="J64" s="146"/>
      <c r="K64" s="146"/>
      <c r="L64" s="147"/>
    </row>
    <row r="65" spans="1:12" ht="12.75" customHeight="1" x14ac:dyDescent="0.35">
      <c r="A65" s="148" t="s">
        <v>108</v>
      </c>
      <c r="B65" s="149"/>
      <c r="C65" s="149"/>
      <c r="D65" s="149"/>
      <c r="E65" s="12">
        <v>4</v>
      </c>
      <c r="F65" s="2">
        <v>4</v>
      </c>
      <c r="G65" s="69">
        <f t="shared" si="1"/>
        <v>0</v>
      </c>
      <c r="H65" s="63"/>
      <c r="I65" s="145"/>
      <c r="J65" s="146"/>
      <c r="K65" s="146"/>
      <c r="L65" s="147"/>
    </row>
    <row r="66" spans="1:12" ht="12.75" customHeight="1" x14ac:dyDescent="0.35">
      <c r="A66" s="148" t="s">
        <v>109</v>
      </c>
      <c r="B66" s="149"/>
      <c r="C66" s="149"/>
      <c r="D66" s="149"/>
      <c r="E66" s="12">
        <v>30</v>
      </c>
      <c r="F66" s="2">
        <v>30</v>
      </c>
      <c r="G66" s="69">
        <f t="shared" si="1"/>
        <v>0</v>
      </c>
      <c r="H66" s="63"/>
      <c r="I66" s="145"/>
      <c r="J66" s="146"/>
      <c r="K66" s="146"/>
      <c r="L66" s="147"/>
    </row>
    <row r="67" spans="1:12" ht="12.65" customHeight="1" x14ac:dyDescent="0.35">
      <c r="A67" s="143" t="s">
        <v>92</v>
      </c>
      <c r="B67" s="144"/>
      <c r="C67" s="144"/>
      <c r="D67" s="144"/>
      <c r="E67" s="12"/>
      <c r="F67" s="2"/>
      <c r="G67" s="69">
        <f t="shared" si="1"/>
        <v>0</v>
      </c>
      <c r="H67" s="63"/>
      <c r="I67" s="145"/>
      <c r="J67" s="146"/>
      <c r="K67" s="146"/>
      <c r="L67" s="147"/>
    </row>
  </sheetData>
  <mergeCells count="134">
    <mergeCell ref="A67:D67"/>
    <mergeCell ref="I67:L67"/>
    <mergeCell ref="A64:D64"/>
    <mergeCell ref="I64:L64"/>
    <mergeCell ref="A65:D65"/>
    <mergeCell ref="I65:L65"/>
    <mergeCell ref="A66:D66"/>
    <mergeCell ref="I66:L66"/>
    <mergeCell ref="A61:D61"/>
    <mergeCell ref="I61:L61"/>
    <mergeCell ref="A62:D62"/>
    <mergeCell ref="I62:L62"/>
    <mergeCell ref="A63:D63"/>
    <mergeCell ref="I63:L63"/>
    <mergeCell ref="A58:D58"/>
    <mergeCell ref="I58:L58"/>
    <mergeCell ref="A59:D59"/>
    <mergeCell ref="I59:L59"/>
    <mergeCell ref="A60:D60"/>
    <mergeCell ref="I60:L60"/>
    <mergeCell ref="A55:D55"/>
    <mergeCell ref="I55:L55"/>
    <mergeCell ref="A56:D56"/>
    <mergeCell ref="I56:L56"/>
    <mergeCell ref="A57:D57"/>
    <mergeCell ref="I57:L57"/>
    <mergeCell ref="A52:D52"/>
    <mergeCell ref="I52:L52"/>
    <mergeCell ref="A53:D53"/>
    <mergeCell ref="I53:L53"/>
    <mergeCell ref="A54:D54"/>
    <mergeCell ref="I54:L54"/>
    <mergeCell ref="A49:D49"/>
    <mergeCell ref="I49:L49"/>
    <mergeCell ref="A50:D50"/>
    <mergeCell ref="I50:L50"/>
    <mergeCell ref="A51:D51"/>
    <mergeCell ref="I51:L51"/>
    <mergeCell ref="A46:D46"/>
    <mergeCell ref="I46:L46"/>
    <mergeCell ref="A47:D47"/>
    <mergeCell ref="I47:L47"/>
    <mergeCell ref="A48:D48"/>
    <mergeCell ref="I48:L48"/>
    <mergeCell ref="A43:D43"/>
    <mergeCell ref="I43:L43"/>
    <mergeCell ref="A44:D44"/>
    <mergeCell ref="I44:L44"/>
    <mergeCell ref="A45:D45"/>
    <mergeCell ref="I45:L45"/>
    <mergeCell ref="A40:D40"/>
    <mergeCell ref="I40:L40"/>
    <mergeCell ref="A41:D41"/>
    <mergeCell ref="I41:L41"/>
    <mergeCell ref="A42:D42"/>
    <mergeCell ref="I42:L42"/>
    <mergeCell ref="A37:D37"/>
    <mergeCell ref="I37:L37"/>
    <mergeCell ref="A38:D38"/>
    <mergeCell ref="I38:L38"/>
    <mergeCell ref="A39:D39"/>
    <mergeCell ref="I39:L39"/>
    <mergeCell ref="A34:D34"/>
    <mergeCell ref="I34:L34"/>
    <mergeCell ref="A35:D35"/>
    <mergeCell ref="I35:L35"/>
    <mergeCell ref="A36:D36"/>
    <mergeCell ref="I36:L36"/>
    <mergeCell ref="A31:D31"/>
    <mergeCell ref="I31:L31"/>
    <mergeCell ref="A32:D32"/>
    <mergeCell ref="I32:L32"/>
    <mergeCell ref="A33:D33"/>
    <mergeCell ref="I33:L33"/>
    <mergeCell ref="A28:D28"/>
    <mergeCell ref="I28:L28"/>
    <mergeCell ref="A29:D29"/>
    <mergeCell ref="I29:L29"/>
    <mergeCell ref="A30:D30"/>
    <mergeCell ref="I30:L30"/>
    <mergeCell ref="A24:D24"/>
    <mergeCell ref="I24:L24"/>
    <mergeCell ref="A25:D25"/>
    <mergeCell ref="I25:L25"/>
    <mergeCell ref="A26:D26"/>
    <mergeCell ref="A27:D27"/>
    <mergeCell ref="A21:D21"/>
    <mergeCell ref="I21:L21"/>
    <mergeCell ref="A22:D22"/>
    <mergeCell ref="I22:L22"/>
    <mergeCell ref="A23:D23"/>
    <mergeCell ref="I23:L23"/>
    <mergeCell ref="A18:D18"/>
    <mergeCell ref="I18:L18"/>
    <mergeCell ref="A19:D19"/>
    <mergeCell ref="I19:L19"/>
    <mergeCell ref="A20:D20"/>
    <mergeCell ref="I20:L20"/>
    <mergeCell ref="A15:D15"/>
    <mergeCell ref="I15:L15"/>
    <mergeCell ref="A16:D16"/>
    <mergeCell ref="I16:L16"/>
    <mergeCell ref="A17:D17"/>
    <mergeCell ref="I17:L17"/>
    <mergeCell ref="A12:D12"/>
    <mergeCell ref="I12:L12"/>
    <mergeCell ref="A13:D13"/>
    <mergeCell ref="I13:L13"/>
    <mergeCell ref="A14:D14"/>
    <mergeCell ref="I14:L14"/>
    <mergeCell ref="A9:D9"/>
    <mergeCell ref="I9:L9"/>
    <mergeCell ref="A10:D10"/>
    <mergeCell ref="I10:L10"/>
    <mergeCell ref="A11:D11"/>
    <mergeCell ref="I11:L11"/>
    <mergeCell ref="A6:D6"/>
    <mergeCell ref="I6:L6"/>
    <mergeCell ref="A7:D7"/>
    <mergeCell ref="I7:L7"/>
    <mergeCell ref="A8:D8"/>
    <mergeCell ref="I8:L8"/>
    <mergeCell ref="B3:D3"/>
    <mergeCell ref="F3:H3"/>
    <mergeCell ref="J3:L3"/>
    <mergeCell ref="A4:L4"/>
    <mergeCell ref="A5:D5"/>
    <mergeCell ref="I5:L5"/>
    <mergeCell ref="B1:D1"/>
    <mergeCell ref="F1:H1"/>
    <mergeCell ref="J1:L1"/>
    <mergeCell ref="B2:D2"/>
    <mergeCell ref="F2:H2"/>
    <mergeCell ref="J2:L2"/>
  </mergeCells>
  <conditionalFormatting sqref="K3:L3">
    <cfRule type="containsText" dxfId="2" priority="1" operator="containsText" text=" ">
      <formula>NOT(ISERROR(SEARCH(" ",K3)))</formula>
    </cfRule>
  </conditionalFormatting>
  <printOptions horizontalCentered="1" gridLines="1"/>
  <pageMargins left="0.23622047244094491" right="0.23622047244094491" top="0.74803149606299213" bottom="0" header="0.31496062992125984" footer="0"/>
  <pageSetup paperSize="9" scale="90" orientation="portrait" verticalDpi="300" r:id="rId1"/>
  <headerFooter>
    <oddHeader>&amp;CREISS</oddHeader>
  </headerFooter>
  <customProperties>
    <customPr name="layoutContexts"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Q129"/>
  <sheetViews>
    <sheetView showZeros="0" view="pageBreakPreview" topLeftCell="A45" zoomScaleNormal="115" zoomScaleSheetLayoutView="100" workbookViewId="0">
      <selection activeCell="A21" sqref="A21:L21"/>
    </sheetView>
  </sheetViews>
  <sheetFormatPr defaultColWidth="6" defaultRowHeight="12.75" customHeight="1" x14ac:dyDescent="0.25"/>
  <cols>
    <col min="1" max="1" width="13.453125" style="1" customWidth="1"/>
    <col min="2" max="4" width="7.54296875" style="1" customWidth="1"/>
    <col min="5" max="5" width="10.453125" style="1" customWidth="1"/>
    <col min="6" max="8" width="7.453125" style="1" customWidth="1"/>
    <col min="9" max="9" width="8.54296875" style="1" customWidth="1"/>
    <col min="10" max="12" width="5.54296875" style="1" customWidth="1"/>
    <col min="13" max="13" width="8.453125" style="1" customWidth="1"/>
    <col min="14" max="14" width="6.54296875" style="1" customWidth="1"/>
    <col min="15" max="16384" width="6" style="1"/>
  </cols>
  <sheetData>
    <row r="1" spans="1:17" ht="12.75" customHeight="1" x14ac:dyDescent="0.35">
      <c r="A1" s="50" t="s">
        <v>46</v>
      </c>
      <c r="B1" s="113" t="str">
        <f>'Design Front Sheet '!B3:D3</f>
        <v>SS25</v>
      </c>
      <c r="C1" s="113"/>
      <c r="D1" s="119"/>
      <c r="E1" s="50" t="s">
        <v>18</v>
      </c>
      <c r="F1" s="113" t="str">
        <f>'Design Front Sheet '!F3:H3</f>
        <v>NOVATEKS</v>
      </c>
      <c r="G1" s="114"/>
      <c r="H1" s="115"/>
      <c r="I1" s="50" t="s">
        <v>17</v>
      </c>
      <c r="J1" s="122" t="str">
        <f>'Design Front Sheet '!J3</f>
        <v>TAHSIN</v>
      </c>
      <c r="K1" s="122"/>
      <c r="L1" s="123"/>
    </row>
    <row r="2" spans="1:17" ht="12.75" customHeight="1" x14ac:dyDescent="0.35">
      <c r="A2" s="51" t="s">
        <v>44</v>
      </c>
      <c r="B2" s="113" t="str">
        <f>'Design Front Sheet '!B4:D4</f>
        <v>ZAK</v>
      </c>
      <c r="C2" s="113"/>
      <c r="D2" s="119"/>
      <c r="E2" s="51" t="s">
        <v>15</v>
      </c>
      <c r="F2" s="113" t="str">
        <f>'Design Front Sheet '!F4:H4</f>
        <v>TURKEY</v>
      </c>
      <c r="G2" s="114"/>
      <c r="H2" s="115"/>
      <c r="I2" s="51" t="s">
        <v>47</v>
      </c>
      <c r="J2" s="122" t="s">
        <v>253</v>
      </c>
      <c r="K2" s="122"/>
      <c r="L2" s="123"/>
    </row>
    <row r="3" spans="1:17" ht="12.75" customHeight="1" x14ac:dyDescent="0.35">
      <c r="A3" s="52" t="s">
        <v>45</v>
      </c>
      <c r="B3" s="113" t="str">
        <f>'Design Front Sheet '!B5:D5</f>
        <v>OVERSIZED HOODY</v>
      </c>
      <c r="C3" s="113"/>
      <c r="D3" s="119"/>
      <c r="E3" s="52" t="s">
        <v>16</v>
      </c>
      <c r="F3" s="113" t="str">
        <f>'Design Front Sheet '!F5:H5</f>
        <v>TBC</v>
      </c>
      <c r="G3" s="114"/>
      <c r="H3" s="115"/>
      <c r="I3" s="52" t="s">
        <v>48</v>
      </c>
      <c r="J3" s="172" t="s">
        <v>254</v>
      </c>
      <c r="K3" s="172"/>
      <c r="L3" s="173"/>
    </row>
    <row r="4" spans="1:17" ht="12.75" customHeight="1" x14ac:dyDescent="0.25">
      <c r="A4" s="241" t="s">
        <v>56</v>
      </c>
      <c r="B4" s="242"/>
      <c r="C4" s="242"/>
      <c r="D4" s="242"/>
      <c r="E4" s="242"/>
      <c r="F4" s="242"/>
      <c r="G4" s="242"/>
      <c r="H4" s="242"/>
      <c r="I4" s="242"/>
      <c r="J4" s="242"/>
      <c r="K4" s="242"/>
      <c r="L4" s="243"/>
    </row>
    <row r="5" spans="1:17" ht="12.75" customHeight="1" x14ac:dyDescent="0.25">
      <c r="A5" s="244" t="s">
        <v>71</v>
      </c>
      <c r="B5" s="245"/>
      <c r="C5" s="202" t="s">
        <v>256</v>
      </c>
      <c r="D5" s="202"/>
      <c r="E5" s="202"/>
      <c r="F5" s="202"/>
      <c r="G5" s="202"/>
      <c r="H5" s="202"/>
      <c r="I5" s="202"/>
      <c r="J5" s="202"/>
      <c r="K5" s="202"/>
      <c r="L5" s="203"/>
    </row>
    <row r="6" spans="1:17" ht="12.75" customHeight="1" x14ac:dyDescent="0.25">
      <c r="A6" s="244" t="s">
        <v>72</v>
      </c>
      <c r="B6" s="245"/>
      <c r="C6" s="222" t="s">
        <v>260</v>
      </c>
      <c r="D6" s="222"/>
      <c r="E6" s="222"/>
      <c r="F6" s="222"/>
      <c r="G6" s="222"/>
      <c r="H6" s="222"/>
      <c r="I6" s="222"/>
      <c r="J6" s="222"/>
      <c r="K6" s="222"/>
      <c r="L6" s="223"/>
    </row>
    <row r="7" spans="1:17" ht="14.25" customHeight="1" x14ac:dyDescent="0.3">
      <c r="A7" s="198"/>
      <c r="B7" s="199"/>
      <c r="C7" s="199"/>
      <c r="D7" s="199"/>
      <c r="E7" s="199"/>
      <c r="F7" s="199"/>
      <c r="G7" s="199"/>
      <c r="H7" s="199"/>
      <c r="I7" s="199"/>
      <c r="J7" s="199"/>
      <c r="K7" s="199"/>
      <c r="L7" s="199"/>
    </row>
    <row r="8" spans="1:17" ht="16.5" customHeight="1" x14ac:dyDescent="0.3">
      <c r="A8" s="229"/>
      <c r="B8" s="230"/>
      <c r="C8" s="230"/>
      <c r="D8" s="230"/>
      <c r="E8" s="230"/>
      <c r="F8" s="230"/>
      <c r="G8" s="230"/>
      <c r="H8" s="230"/>
      <c r="I8" s="230"/>
      <c r="J8" s="230"/>
      <c r="K8" s="230"/>
      <c r="L8" s="230"/>
    </row>
    <row r="9" spans="1:17" ht="12.75" customHeight="1" x14ac:dyDescent="0.3">
      <c r="A9" s="198"/>
      <c r="B9" s="199"/>
      <c r="C9" s="199"/>
      <c r="D9" s="199"/>
      <c r="E9" s="199"/>
      <c r="F9" s="199"/>
      <c r="G9" s="199"/>
      <c r="H9" s="199"/>
      <c r="I9" s="199"/>
      <c r="J9" s="199"/>
      <c r="K9" s="199"/>
      <c r="L9" s="199"/>
    </row>
    <row r="10" spans="1:17" ht="12.75" customHeight="1" x14ac:dyDescent="0.3">
      <c r="A10" s="198"/>
      <c r="B10" s="199"/>
      <c r="C10" s="199"/>
      <c r="D10" s="199"/>
      <c r="E10" s="199"/>
      <c r="F10" s="199"/>
      <c r="G10" s="199"/>
      <c r="H10" s="199"/>
      <c r="I10" s="199"/>
      <c r="J10" s="199"/>
      <c r="K10" s="199"/>
      <c r="L10" s="199"/>
    </row>
    <row r="11" spans="1:17" ht="12.75" customHeight="1" x14ac:dyDescent="0.3">
      <c r="A11" s="206"/>
      <c r="B11" s="207"/>
      <c r="C11" s="207"/>
      <c r="D11" s="207"/>
      <c r="E11" s="207"/>
      <c r="F11" s="207"/>
      <c r="G11" s="207"/>
      <c r="H11" s="207"/>
      <c r="I11" s="207"/>
      <c r="J11" s="207"/>
      <c r="K11" s="207"/>
      <c r="L11" s="207"/>
      <c r="Q11" s="5"/>
    </row>
    <row r="12" spans="1:17" ht="12.75" customHeight="1" x14ac:dyDescent="0.3">
      <c r="A12" s="198"/>
      <c r="B12" s="199"/>
      <c r="C12" s="199"/>
      <c r="D12" s="199"/>
      <c r="E12" s="199"/>
      <c r="F12" s="199"/>
      <c r="G12" s="199"/>
      <c r="H12" s="199"/>
      <c r="I12" s="199"/>
      <c r="J12" s="199"/>
      <c r="K12" s="199"/>
      <c r="L12" s="199"/>
    </row>
    <row r="13" spans="1:17" ht="14.25" customHeight="1" x14ac:dyDescent="0.3">
      <c r="A13" s="198"/>
      <c r="B13" s="199"/>
      <c r="C13" s="199"/>
      <c r="D13" s="199"/>
      <c r="E13" s="199"/>
      <c r="F13" s="199"/>
      <c r="G13" s="199"/>
      <c r="H13" s="199"/>
      <c r="I13" s="199"/>
      <c r="J13" s="199"/>
      <c r="K13" s="199"/>
      <c r="L13" s="199"/>
    </row>
    <row r="14" spans="1:17" ht="15.75" customHeight="1" x14ac:dyDescent="0.3">
      <c r="A14" s="198"/>
      <c r="B14" s="199"/>
      <c r="C14" s="199"/>
      <c r="D14" s="199"/>
      <c r="E14" s="199"/>
      <c r="F14" s="199"/>
      <c r="G14" s="199"/>
      <c r="H14" s="199"/>
      <c r="I14" s="199"/>
      <c r="J14" s="199"/>
      <c r="K14" s="199"/>
      <c r="L14" s="199"/>
    </row>
    <row r="15" spans="1:17" ht="12.75" customHeight="1" x14ac:dyDescent="0.3">
      <c r="A15" s="198"/>
      <c r="B15" s="199"/>
      <c r="C15" s="199"/>
      <c r="D15" s="199"/>
      <c r="E15" s="199"/>
      <c r="F15" s="199"/>
      <c r="G15" s="199"/>
      <c r="H15" s="199"/>
      <c r="I15" s="199"/>
      <c r="J15" s="199"/>
      <c r="K15" s="199"/>
      <c r="L15" s="199"/>
    </row>
    <row r="16" spans="1:17" ht="12.75" customHeight="1" x14ac:dyDescent="0.3">
      <c r="A16" s="198"/>
      <c r="B16" s="199"/>
      <c r="C16" s="199"/>
      <c r="D16" s="199"/>
      <c r="E16" s="199"/>
      <c r="F16" s="199"/>
      <c r="G16" s="199"/>
      <c r="H16" s="199"/>
      <c r="I16" s="199"/>
      <c r="J16" s="199"/>
      <c r="K16" s="199"/>
      <c r="L16" s="199"/>
    </row>
    <row r="17" spans="1:12" ht="12.75" customHeight="1" x14ac:dyDescent="0.3">
      <c r="A17" s="198"/>
      <c r="B17" s="199"/>
      <c r="C17" s="199"/>
      <c r="D17" s="199"/>
      <c r="E17" s="199"/>
      <c r="F17" s="199"/>
      <c r="G17" s="199"/>
      <c r="H17" s="199"/>
      <c r="I17" s="199"/>
      <c r="J17" s="199"/>
      <c r="K17" s="199"/>
      <c r="L17" s="199"/>
    </row>
    <row r="18" spans="1:12" ht="12.75" customHeight="1" x14ac:dyDescent="0.3">
      <c r="A18" s="198"/>
      <c r="B18" s="199"/>
      <c r="C18" s="199"/>
      <c r="D18" s="199"/>
      <c r="E18" s="199"/>
      <c r="F18" s="199"/>
      <c r="G18" s="199"/>
      <c r="H18" s="199"/>
      <c r="I18" s="199"/>
      <c r="J18" s="199"/>
      <c r="K18" s="199"/>
      <c r="L18" s="199"/>
    </row>
    <row r="19" spans="1:12" ht="12.75" customHeight="1" x14ac:dyDescent="0.3">
      <c r="A19" s="198"/>
      <c r="B19" s="199"/>
      <c r="C19" s="199"/>
      <c r="D19" s="199"/>
      <c r="E19" s="199"/>
      <c r="F19" s="199"/>
      <c r="G19" s="199"/>
      <c r="H19" s="199"/>
      <c r="I19" s="199"/>
      <c r="J19" s="199"/>
      <c r="K19" s="199"/>
      <c r="L19" s="199"/>
    </row>
    <row r="20" spans="1:12" ht="12.75" customHeight="1" x14ac:dyDescent="0.3">
      <c r="A20" s="198"/>
      <c r="B20" s="199"/>
      <c r="C20" s="199"/>
      <c r="D20" s="199"/>
      <c r="E20" s="199"/>
      <c r="F20" s="199"/>
      <c r="G20" s="199"/>
      <c r="H20" s="199"/>
      <c r="I20" s="199"/>
      <c r="J20" s="199"/>
      <c r="K20" s="199"/>
      <c r="L20" s="199"/>
    </row>
    <row r="21" spans="1:12" ht="12.75" customHeight="1" x14ac:dyDescent="0.3">
      <c r="A21" s="198"/>
      <c r="B21" s="199"/>
      <c r="C21" s="199"/>
      <c r="D21" s="199"/>
      <c r="E21" s="199"/>
      <c r="F21" s="199"/>
      <c r="G21" s="199"/>
      <c r="H21" s="199"/>
      <c r="I21" s="199"/>
      <c r="J21" s="199"/>
      <c r="K21" s="199"/>
      <c r="L21" s="199"/>
    </row>
    <row r="22" spans="1:12" ht="12.75" customHeight="1" x14ac:dyDescent="0.3">
      <c r="A22" s="198"/>
      <c r="B22" s="199"/>
      <c r="C22" s="199"/>
      <c r="D22" s="199"/>
      <c r="E22" s="199"/>
      <c r="F22" s="199"/>
      <c r="G22" s="199"/>
      <c r="H22" s="199"/>
      <c r="I22" s="199"/>
      <c r="J22" s="199"/>
      <c r="K22" s="199"/>
      <c r="L22" s="199"/>
    </row>
    <row r="23" spans="1:12" ht="12.75" customHeight="1" x14ac:dyDescent="0.3">
      <c r="A23" s="198"/>
      <c r="B23" s="199"/>
      <c r="C23" s="199"/>
      <c r="D23" s="199"/>
      <c r="E23" s="199"/>
      <c r="F23" s="199"/>
      <c r="G23" s="199"/>
      <c r="H23" s="199"/>
      <c r="I23" s="199"/>
      <c r="J23" s="199"/>
      <c r="K23" s="199"/>
      <c r="L23" s="199"/>
    </row>
    <row r="24" spans="1:12" ht="12.75" customHeight="1" x14ac:dyDescent="0.3">
      <c r="A24" s="198"/>
      <c r="B24" s="199"/>
      <c r="C24" s="199"/>
      <c r="D24" s="199"/>
      <c r="E24" s="199"/>
      <c r="F24" s="199"/>
      <c r="G24" s="199"/>
      <c r="H24" s="199"/>
      <c r="I24" s="199"/>
      <c r="J24" s="199"/>
      <c r="K24" s="199"/>
      <c r="L24" s="199"/>
    </row>
    <row r="25" spans="1:12" ht="12.75" customHeight="1" x14ac:dyDescent="0.3">
      <c r="A25" s="198"/>
      <c r="B25" s="199"/>
      <c r="C25" s="199"/>
      <c r="D25" s="199"/>
      <c r="E25" s="199"/>
      <c r="F25" s="199"/>
      <c r="G25" s="199"/>
      <c r="H25" s="199"/>
      <c r="I25" s="199"/>
      <c r="J25" s="199"/>
      <c r="K25" s="199"/>
      <c r="L25" s="199"/>
    </row>
    <row r="26" spans="1:12" ht="12.75" customHeight="1" x14ac:dyDescent="0.3">
      <c r="A26" s="198"/>
      <c r="B26" s="199"/>
      <c r="C26" s="199"/>
      <c r="D26" s="199"/>
      <c r="E26" s="199"/>
      <c r="F26" s="199"/>
      <c r="G26" s="199"/>
      <c r="H26" s="199"/>
      <c r="I26" s="199"/>
      <c r="J26" s="199"/>
      <c r="K26" s="199"/>
      <c r="L26" s="199"/>
    </row>
    <row r="27" spans="1:12" ht="12.75" customHeight="1" x14ac:dyDescent="0.3">
      <c r="A27" s="198"/>
      <c r="B27" s="199"/>
      <c r="C27" s="199"/>
      <c r="D27" s="199"/>
      <c r="E27" s="199"/>
      <c r="F27" s="199"/>
      <c r="G27" s="199"/>
      <c r="H27" s="199"/>
      <c r="I27" s="199"/>
      <c r="J27" s="199"/>
      <c r="K27" s="199"/>
      <c r="L27" s="199"/>
    </row>
    <row r="28" spans="1:12" ht="12.75" customHeight="1" x14ac:dyDescent="0.3">
      <c r="A28" s="198"/>
      <c r="B28" s="199"/>
      <c r="C28" s="199"/>
      <c r="D28" s="199"/>
      <c r="E28" s="199"/>
      <c r="F28" s="199"/>
      <c r="G28" s="199"/>
      <c r="H28" s="199"/>
      <c r="I28" s="199"/>
      <c r="J28" s="199"/>
      <c r="K28" s="199"/>
      <c r="L28" s="199"/>
    </row>
    <row r="29" spans="1:12" ht="12.75" customHeight="1" x14ac:dyDescent="0.3">
      <c r="A29" s="198"/>
      <c r="B29" s="199"/>
      <c r="C29" s="199"/>
      <c r="D29" s="199"/>
      <c r="E29" s="199"/>
      <c r="F29" s="199"/>
      <c r="G29" s="199"/>
      <c r="H29" s="199"/>
      <c r="I29" s="199"/>
      <c r="J29" s="199"/>
      <c r="K29" s="199"/>
      <c r="L29" s="199"/>
    </row>
    <row r="30" spans="1:12" ht="12.75" customHeight="1" x14ac:dyDescent="0.3">
      <c r="A30" s="198"/>
      <c r="B30" s="199"/>
      <c r="C30" s="199"/>
      <c r="D30" s="199"/>
      <c r="E30" s="199"/>
      <c r="F30" s="199"/>
      <c r="G30" s="199"/>
      <c r="H30" s="199"/>
      <c r="I30" s="199"/>
      <c r="J30" s="199"/>
      <c r="K30" s="199"/>
      <c r="L30" s="199"/>
    </row>
    <row r="31" spans="1:12" ht="12.75" customHeight="1" x14ac:dyDescent="0.3">
      <c r="A31" s="198"/>
      <c r="B31" s="199"/>
      <c r="C31" s="199"/>
      <c r="D31" s="199"/>
      <c r="E31" s="199"/>
      <c r="F31" s="199"/>
      <c r="G31" s="199"/>
      <c r="H31" s="199"/>
      <c r="I31" s="199"/>
      <c r="J31" s="199"/>
      <c r="K31" s="199"/>
      <c r="L31" s="199"/>
    </row>
    <row r="32" spans="1:12" ht="12.75" customHeight="1" x14ac:dyDescent="0.3">
      <c r="A32" s="198"/>
      <c r="B32" s="199"/>
      <c r="C32" s="199"/>
      <c r="D32" s="199"/>
      <c r="E32" s="199"/>
      <c r="F32" s="199"/>
      <c r="G32" s="199"/>
      <c r="H32" s="199"/>
      <c r="I32" s="199"/>
      <c r="J32" s="199"/>
      <c r="K32" s="199"/>
      <c r="L32" s="199"/>
    </row>
    <row r="33" spans="1:12" ht="12.75" customHeight="1" x14ac:dyDescent="0.3">
      <c r="A33" s="198"/>
      <c r="B33" s="199"/>
      <c r="C33" s="199"/>
      <c r="D33" s="199"/>
      <c r="E33" s="199"/>
      <c r="F33" s="199"/>
      <c r="G33" s="199"/>
      <c r="H33" s="199"/>
      <c r="I33" s="199"/>
      <c r="J33" s="199"/>
      <c r="K33" s="199"/>
      <c r="L33" s="199"/>
    </row>
    <row r="34" spans="1:12" ht="12.75" customHeight="1" x14ac:dyDescent="0.3">
      <c r="A34" s="198"/>
      <c r="B34" s="199"/>
      <c r="C34" s="199"/>
      <c r="D34" s="199"/>
      <c r="E34" s="199"/>
      <c r="F34" s="199"/>
      <c r="G34" s="199"/>
      <c r="H34" s="199"/>
      <c r="I34" s="199"/>
      <c r="J34" s="199"/>
      <c r="K34" s="199"/>
      <c r="L34" s="199"/>
    </row>
    <row r="35" spans="1:12" ht="12.75" customHeight="1" x14ac:dyDescent="0.3">
      <c r="A35" s="198"/>
      <c r="B35" s="199"/>
      <c r="C35" s="199"/>
      <c r="D35" s="199"/>
      <c r="E35" s="199"/>
      <c r="F35" s="199"/>
      <c r="G35" s="199"/>
      <c r="H35" s="199"/>
      <c r="I35" s="199"/>
      <c r="J35" s="199"/>
      <c r="K35" s="199"/>
      <c r="L35" s="199"/>
    </row>
    <row r="36" spans="1:12" ht="12.75" customHeight="1" x14ac:dyDescent="0.3">
      <c r="A36" s="198"/>
      <c r="B36" s="199"/>
      <c r="C36" s="199"/>
      <c r="D36" s="199"/>
      <c r="E36" s="199"/>
      <c r="F36" s="199"/>
      <c r="G36" s="199"/>
      <c r="H36" s="199"/>
      <c r="I36" s="199"/>
      <c r="J36" s="199"/>
      <c r="K36" s="199"/>
      <c r="L36" s="199"/>
    </row>
    <row r="37" spans="1:12" ht="12.75" customHeight="1" x14ac:dyDescent="0.3">
      <c r="A37" s="198"/>
      <c r="B37" s="199"/>
      <c r="C37" s="199"/>
      <c r="D37" s="199"/>
      <c r="E37" s="199"/>
      <c r="F37" s="199"/>
      <c r="G37" s="199"/>
      <c r="H37" s="199"/>
      <c r="I37" s="199"/>
      <c r="J37" s="199"/>
      <c r="K37" s="199"/>
      <c r="L37" s="199"/>
    </row>
    <row r="38" spans="1:12" ht="12.75" customHeight="1" x14ac:dyDescent="0.3">
      <c r="A38" s="198"/>
      <c r="B38" s="199"/>
      <c r="C38" s="199"/>
      <c r="D38" s="199"/>
      <c r="E38" s="199"/>
      <c r="F38" s="199"/>
      <c r="G38" s="199"/>
      <c r="H38" s="199"/>
      <c r="I38" s="199"/>
      <c r="J38" s="199"/>
      <c r="K38" s="199"/>
      <c r="L38" s="199"/>
    </row>
    <row r="39" spans="1:12" ht="12.75" customHeight="1" x14ac:dyDescent="0.3">
      <c r="A39" s="198"/>
      <c r="B39" s="199"/>
      <c r="C39" s="199"/>
      <c r="D39" s="199"/>
      <c r="E39" s="199"/>
      <c r="F39" s="199"/>
      <c r="G39" s="199"/>
      <c r="H39" s="199"/>
      <c r="I39" s="199"/>
      <c r="J39" s="199"/>
      <c r="K39" s="199"/>
      <c r="L39" s="199"/>
    </row>
    <row r="40" spans="1:12" ht="12.75" customHeight="1" x14ac:dyDescent="0.3">
      <c r="A40" s="198"/>
      <c r="B40" s="199"/>
      <c r="C40" s="199"/>
      <c r="D40" s="199"/>
      <c r="E40" s="199"/>
      <c r="F40" s="199"/>
      <c r="G40" s="199"/>
      <c r="H40" s="199"/>
      <c r="I40" s="199"/>
      <c r="J40" s="199"/>
      <c r="K40" s="199"/>
      <c r="L40" s="199"/>
    </row>
    <row r="41" spans="1:12" ht="12.75" customHeight="1" x14ac:dyDescent="0.3">
      <c r="A41" s="198"/>
      <c r="B41" s="199"/>
      <c r="C41" s="199"/>
      <c r="D41" s="199"/>
      <c r="E41" s="199"/>
      <c r="F41" s="199"/>
      <c r="G41" s="199"/>
      <c r="H41" s="199"/>
      <c r="I41" s="199"/>
      <c r="J41" s="199"/>
      <c r="K41" s="199"/>
      <c r="L41" s="199"/>
    </row>
    <row r="42" spans="1:12" ht="12.75" customHeight="1" x14ac:dyDescent="0.3">
      <c r="A42" s="198"/>
      <c r="B42" s="199"/>
      <c r="C42" s="199"/>
      <c r="D42" s="199"/>
      <c r="E42" s="199"/>
      <c r="F42" s="199"/>
      <c r="G42" s="199"/>
      <c r="H42" s="199"/>
      <c r="I42" s="199"/>
      <c r="J42" s="199"/>
      <c r="K42" s="199"/>
      <c r="L42" s="199"/>
    </row>
    <row r="43" spans="1:12" ht="12.75" customHeight="1" x14ac:dyDescent="0.3">
      <c r="A43" s="198"/>
      <c r="B43" s="199"/>
      <c r="C43" s="199"/>
      <c r="D43" s="199"/>
      <c r="E43" s="199"/>
      <c r="F43" s="199"/>
      <c r="G43" s="199"/>
      <c r="H43" s="199"/>
      <c r="I43" s="199"/>
      <c r="J43" s="199"/>
      <c r="K43" s="199"/>
      <c r="L43" s="199"/>
    </row>
    <row r="44" spans="1:12" ht="12.75" customHeight="1" x14ac:dyDescent="0.3">
      <c r="A44" s="198"/>
      <c r="B44" s="199"/>
      <c r="C44" s="199"/>
      <c r="D44" s="199"/>
      <c r="E44" s="199"/>
      <c r="F44" s="199"/>
      <c r="G44" s="199"/>
      <c r="H44" s="199"/>
      <c r="I44" s="199"/>
      <c r="J44" s="199"/>
      <c r="K44" s="199"/>
      <c r="L44" s="199"/>
    </row>
    <row r="45" spans="1:12" ht="12.75" customHeight="1" x14ac:dyDescent="0.3">
      <c r="A45" s="198"/>
      <c r="B45" s="199"/>
      <c r="C45" s="199"/>
      <c r="D45" s="199"/>
      <c r="E45" s="199"/>
      <c r="F45" s="199"/>
      <c r="G45" s="199"/>
      <c r="H45" s="199"/>
      <c r="I45" s="199"/>
      <c r="J45" s="199"/>
      <c r="K45" s="199"/>
      <c r="L45" s="199"/>
    </row>
    <row r="46" spans="1:12" ht="12.75" customHeight="1" x14ac:dyDescent="0.3">
      <c r="A46" s="198"/>
      <c r="B46" s="199"/>
      <c r="C46" s="199"/>
      <c r="D46" s="199"/>
      <c r="E46" s="199"/>
      <c r="F46" s="199"/>
      <c r="G46" s="199"/>
      <c r="H46" s="199"/>
      <c r="I46" s="199"/>
      <c r="J46" s="199"/>
      <c r="K46" s="199"/>
      <c r="L46" s="199"/>
    </row>
    <row r="47" spans="1:12" ht="12.75" customHeight="1" x14ac:dyDescent="0.3">
      <c r="A47" s="198"/>
      <c r="B47" s="199"/>
      <c r="C47" s="199"/>
      <c r="D47" s="199"/>
      <c r="E47" s="199"/>
      <c r="F47" s="199"/>
      <c r="G47" s="199"/>
      <c r="H47" s="199"/>
      <c r="I47" s="199"/>
      <c r="J47" s="199"/>
      <c r="K47" s="199"/>
      <c r="L47" s="199"/>
    </row>
    <row r="48" spans="1:12" ht="12.75" customHeight="1" x14ac:dyDescent="0.3">
      <c r="A48" s="198"/>
      <c r="B48" s="199"/>
      <c r="C48" s="199"/>
      <c r="D48" s="199"/>
      <c r="E48" s="199"/>
      <c r="F48" s="199"/>
      <c r="G48" s="199"/>
      <c r="H48" s="199"/>
      <c r="I48" s="199"/>
      <c r="J48" s="199"/>
      <c r="K48" s="199"/>
      <c r="L48" s="199"/>
    </row>
    <row r="49" spans="1:12" ht="12.75" customHeight="1" x14ac:dyDescent="0.3">
      <c r="A49" s="198"/>
      <c r="B49" s="199"/>
      <c r="C49" s="199"/>
      <c r="D49" s="199"/>
      <c r="E49" s="199"/>
      <c r="F49" s="199"/>
      <c r="G49" s="199"/>
      <c r="H49" s="199"/>
      <c r="I49" s="199"/>
      <c r="J49" s="199"/>
      <c r="K49" s="199"/>
      <c r="L49" s="199"/>
    </row>
    <row r="50" spans="1:12" ht="12.75" customHeight="1" x14ac:dyDescent="0.3">
      <c r="A50" s="198"/>
      <c r="B50" s="199"/>
      <c r="C50" s="199"/>
      <c r="D50" s="199"/>
      <c r="E50" s="199"/>
      <c r="F50" s="199"/>
      <c r="G50" s="199"/>
      <c r="H50" s="199"/>
      <c r="I50" s="199"/>
      <c r="J50" s="199"/>
      <c r="K50" s="199"/>
      <c r="L50" s="199"/>
    </row>
    <row r="51" spans="1:12" ht="12.75" customHeight="1" x14ac:dyDescent="0.3">
      <c r="A51" s="198"/>
      <c r="B51" s="199"/>
      <c r="C51" s="199"/>
      <c r="D51" s="199"/>
      <c r="E51" s="199"/>
      <c r="F51" s="199"/>
      <c r="G51" s="199"/>
      <c r="H51" s="199"/>
      <c r="I51" s="199"/>
      <c r="J51" s="199"/>
      <c r="K51" s="199"/>
      <c r="L51" s="199"/>
    </row>
    <row r="52" spans="1:12" ht="12.75" customHeight="1" x14ac:dyDescent="0.3">
      <c r="A52" s="198"/>
      <c r="B52" s="199"/>
      <c r="C52" s="199"/>
      <c r="D52" s="199"/>
      <c r="E52" s="199"/>
      <c r="F52" s="199"/>
      <c r="G52" s="199"/>
      <c r="H52" s="199"/>
      <c r="I52" s="199"/>
      <c r="J52" s="199"/>
      <c r="K52" s="199"/>
      <c r="L52" s="199"/>
    </row>
    <row r="53" spans="1:12" ht="12.75" customHeight="1" x14ac:dyDescent="0.3">
      <c r="A53" s="198"/>
      <c r="B53" s="199"/>
      <c r="C53" s="199"/>
      <c r="D53" s="199"/>
      <c r="E53" s="199"/>
      <c r="F53" s="199"/>
      <c r="G53" s="199"/>
      <c r="H53" s="199"/>
      <c r="I53" s="199"/>
      <c r="J53" s="199"/>
      <c r="K53" s="199"/>
      <c r="L53" s="199"/>
    </row>
    <row r="54" spans="1:12" ht="12.75" customHeight="1" x14ac:dyDescent="0.3">
      <c r="A54" s="198"/>
      <c r="B54" s="199"/>
      <c r="C54" s="199"/>
      <c r="D54" s="199"/>
      <c r="E54" s="199"/>
      <c r="F54" s="199"/>
      <c r="G54" s="199"/>
      <c r="H54" s="199"/>
      <c r="I54" s="199"/>
      <c r="J54" s="199"/>
      <c r="K54" s="199"/>
      <c r="L54" s="199"/>
    </row>
    <row r="55" spans="1:12" ht="12.75" customHeight="1" x14ac:dyDescent="0.3">
      <c r="A55" s="198"/>
      <c r="B55" s="199"/>
      <c r="C55" s="199"/>
      <c r="D55" s="199"/>
      <c r="E55" s="199"/>
      <c r="F55" s="199"/>
      <c r="G55" s="199"/>
      <c r="H55" s="199"/>
      <c r="I55" s="199"/>
      <c r="J55" s="199"/>
      <c r="K55" s="199"/>
      <c r="L55" s="199"/>
    </row>
    <row r="56" spans="1:12" ht="12.75" customHeight="1" x14ac:dyDescent="0.3">
      <c r="A56" s="198"/>
      <c r="B56" s="199"/>
      <c r="C56" s="199"/>
      <c r="D56" s="199"/>
      <c r="E56" s="199"/>
      <c r="F56" s="199"/>
      <c r="G56" s="199"/>
      <c r="H56" s="199"/>
      <c r="I56" s="199"/>
      <c r="J56" s="199"/>
      <c r="K56" s="199"/>
      <c r="L56" s="199"/>
    </row>
    <row r="57" spans="1:12" ht="12.75" customHeight="1" x14ac:dyDescent="0.3">
      <c r="A57" s="198"/>
      <c r="B57" s="208"/>
      <c r="C57" s="208"/>
      <c r="D57" s="208"/>
      <c r="E57" s="208"/>
      <c r="F57" s="208"/>
      <c r="G57" s="208"/>
      <c r="H57" s="208"/>
      <c r="I57" s="208"/>
      <c r="J57" s="208"/>
      <c r="K57" s="208"/>
      <c r="L57" s="208"/>
    </row>
    <row r="58" spans="1:12" ht="12.75" customHeight="1" x14ac:dyDescent="0.3">
      <c r="A58" s="198"/>
      <c r="B58" s="208"/>
      <c r="C58" s="208"/>
      <c r="D58" s="208"/>
      <c r="E58" s="208"/>
      <c r="F58" s="208"/>
      <c r="G58" s="208"/>
      <c r="H58" s="208"/>
      <c r="I58" s="208"/>
      <c r="J58" s="208"/>
      <c r="K58" s="208"/>
      <c r="L58" s="208"/>
    </row>
    <row r="59" spans="1:12" ht="12.75" customHeight="1" x14ac:dyDescent="0.3">
      <c r="A59" s="198"/>
      <c r="B59" s="208"/>
      <c r="C59" s="208"/>
      <c r="D59" s="208"/>
      <c r="E59" s="208"/>
      <c r="F59" s="208"/>
      <c r="G59" s="208"/>
      <c r="H59" s="208"/>
      <c r="I59" s="208"/>
      <c r="J59" s="208"/>
      <c r="K59" s="208"/>
      <c r="L59" s="208"/>
    </row>
    <row r="60" spans="1:12" ht="12.75" customHeight="1" x14ac:dyDescent="0.3">
      <c r="A60" s="198"/>
      <c r="B60" s="208"/>
      <c r="C60" s="208"/>
      <c r="D60" s="208"/>
      <c r="E60" s="208"/>
      <c r="F60" s="208"/>
      <c r="G60" s="208"/>
      <c r="H60" s="208"/>
      <c r="I60" s="208"/>
      <c r="J60" s="208"/>
      <c r="K60" s="208"/>
      <c r="L60" s="208"/>
    </row>
    <row r="61" spans="1:12" ht="12.75" customHeight="1" x14ac:dyDescent="0.25">
      <c r="A61" s="58"/>
      <c r="B61" s="58"/>
      <c r="C61" s="58"/>
      <c r="D61" s="58"/>
      <c r="E61" s="58"/>
      <c r="F61" s="58"/>
      <c r="G61" s="58"/>
      <c r="H61" s="58"/>
      <c r="I61" s="58"/>
      <c r="J61" s="58"/>
      <c r="K61" s="58"/>
      <c r="L61" s="58"/>
    </row>
    <row r="62" spans="1:12" ht="12.75" customHeight="1" x14ac:dyDescent="0.25">
      <c r="A62" s="58"/>
      <c r="B62" s="58"/>
      <c r="C62" s="58"/>
      <c r="D62" s="58"/>
      <c r="E62" s="58"/>
      <c r="F62" s="58"/>
      <c r="G62" s="58"/>
      <c r="H62" s="58"/>
      <c r="I62" s="58"/>
      <c r="J62" s="58"/>
      <c r="K62" s="58"/>
      <c r="L62" s="58"/>
    </row>
    <row r="63" spans="1:12" ht="12.75" customHeight="1" x14ac:dyDescent="0.25">
      <c r="A63" s="58"/>
      <c r="B63" s="58"/>
      <c r="C63" s="58"/>
      <c r="D63" s="58"/>
      <c r="E63" s="58"/>
      <c r="F63" s="58"/>
      <c r="G63" s="58"/>
      <c r="H63" s="58"/>
      <c r="I63" s="58"/>
      <c r="J63" s="58"/>
      <c r="K63" s="58"/>
      <c r="L63" s="58"/>
    </row>
    <row r="64" spans="1:12" ht="12.75" customHeight="1" x14ac:dyDescent="0.25">
      <c r="A64" s="58"/>
      <c r="B64" s="58"/>
      <c r="C64" s="58"/>
      <c r="D64" s="58"/>
      <c r="E64" s="58"/>
      <c r="F64" s="58"/>
      <c r="G64" s="58"/>
      <c r="H64" s="58"/>
      <c r="I64" s="58"/>
      <c r="J64" s="58"/>
      <c r="K64" s="58"/>
      <c r="L64" s="58"/>
    </row>
    <row r="65" spans="1:12" ht="12.75" customHeight="1" x14ac:dyDescent="0.25">
      <c r="A65" s="58"/>
      <c r="B65" s="58"/>
      <c r="C65" s="58"/>
      <c r="D65" s="58"/>
      <c r="E65" s="58"/>
      <c r="F65" s="58"/>
      <c r="G65" s="58"/>
      <c r="H65" s="58"/>
      <c r="I65" s="58"/>
      <c r="J65" s="58"/>
      <c r="K65" s="58"/>
      <c r="L65" s="58"/>
    </row>
    <row r="66" spans="1:12" ht="12.75" customHeight="1" x14ac:dyDescent="0.25">
      <c r="A66" s="58"/>
      <c r="B66" s="58"/>
      <c r="C66" s="58"/>
      <c r="D66" s="58"/>
      <c r="E66" s="58"/>
      <c r="F66" s="58"/>
      <c r="G66" s="58"/>
      <c r="H66" s="58"/>
      <c r="I66" s="58"/>
      <c r="J66" s="58"/>
      <c r="K66" s="58"/>
      <c r="L66" s="58"/>
    </row>
    <row r="67" spans="1:12" ht="12.75" customHeight="1" x14ac:dyDescent="0.25">
      <c r="A67" s="58"/>
      <c r="B67" s="58"/>
      <c r="C67" s="58"/>
      <c r="D67" s="58"/>
      <c r="E67" s="58"/>
      <c r="F67" s="58"/>
      <c r="G67" s="58"/>
      <c r="H67" s="58"/>
      <c r="I67" s="58"/>
      <c r="J67" s="58"/>
      <c r="K67" s="58"/>
      <c r="L67" s="58"/>
    </row>
    <row r="68" spans="1:12" ht="12.75" customHeight="1" x14ac:dyDescent="0.25">
      <c r="A68" s="58"/>
      <c r="B68" s="58"/>
      <c r="C68" s="58"/>
      <c r="D68" s="58"/>
      <c r="E68" s="58"/>
      <c r="F68" s="58"/>
      <c r="G68" s="58"/>
      <c r="H68" s="58"/>
      <c r="I68" s="58"/>
      <c r="J68" s="58"/>
      <c r="K68" s="58"/>
      <c r="L68" s="58"/>
    </row>
    <row r="69" spans="1:12" ht="12.75" customHeight="1" x14ac:dyDescent="0.25">
      <c r="A69" s="58"/>
      <c r="B69" s="58"/>
      <c r="C69" s="58"/>
      <c r="D69" s="58"/>
      <c r="E69" s="58"/>
      <c r="F69" s="58"/>
      <c r="G69" s="58"/>
      <c r="H69" s="58"/>
      <c r="I69" s="58"/>
      <c r="J69" s="58"/>
      <c r="K69" s="58"/>
      <c r="L69" s="58"/>
    </row>
    <row r="70" spans="1:12" ht="12.75" customHeight="1" x14ac:dyDescent="0.25">
      <c r="A70" s="58"/>
      <c r="B70" s="58"/>
      <c r="C70" s="58"/>
      <c r="D70" s="58"/>
      <c r="E70" s="58"/>
      <c r="F70" s="58"/>
      <c r="G70" s="58"/>
      <c r="H70" s="58"/>
      <c r="I70" s="58"/>
      <c r="J70" s="58"/>
      <c r="K70" s="58"/>
      <c r="L70" s="58"/>
    </row>
    <row r="71" spans="1:12" ht="12.75" customHeight="1" x14ac:dyDescent="0.25">
      <c r="A71" s="9"/>
      <c r="B71" s="9"/>
      <c r="C71" s="9"/>
      <c r="D71" s="9"/>
      <c r="E71" s="9"/>
      <c r="F71" s="9"/>
      <c r="G71" s="9"/>
      <c r="H71" s="9"/>
      <c r="I71" s="9"/>
      <c r="J71" s="9"/>
      <c r="K71" s="9"/>
      <c r="L71" s="9"/>
    </row>
    <row r="72" spans="1:12" ht="12.75" customHeight="1" x14ac:dyDescent="0.25">
      <c r="A72" s="9"/>
      <c r="B72" s="9"/>
      <c r="C72" s="9"/>
      <c r="D72" s="9"/>
      <c r="E72" s="9"/>
      <c r="F72" s="9"/>
      <c r="G72" s="9"/>
      <c r="H72" s="9"/>
      <c r="I72" s="9"/>
      <c r="J72" s="9"/>
      <c r="K72" s="9"/>
      <c r="L72" s="9"/>
    </row>
    <row r="73" spans="1:12" ht="12.75" customHeight="1" x14ac:dyDescent="0.25">
      <c r="A73" s="9"/>
      <c r="B73" s="9"/>
      <c r="C73" s="9"/>
      <c r="D73" s="9"/>
      <c r="E73" s="9"/>
      <c r="F73" s="9"/>
      <c r="G73" s="9"/>
      <c r="H73" s="9"/>
      <c r="I73" s="9"/>
      <c r="J73" s="9"/>
      <c r="K73" s="9"/>
      <c r="L73" s="9"/>
    </row>
    <row r="74" spans="1:12" ht="12.75" customHeight="1" x14ac:dyDescent="0.25">
      <c r="A74" s="9"/>
      <c r="B74" s="9"/>
      <c r="C74" s="9"/>
      <c r="D74" s="9"/>
      <c r="E74" s="9"/>
      <c r="F74" s="9"/>
      <c r="G74" s="9"/>
      <c r="H74" s="9"/>
      <c r="I74" s="9"/>
      <c r="J74" s="9"/>
      <c r="K74" s="9"/>
      <c r="L74" s="9"/>
    </row>
    <row r="75" spans="1:12" ht="12.75" customHeight="1" x14ac:dyDescent="0.25">
      <c r="A75" s="9"/>
      <c r="B75" s="9"/>
      <c r="C75" s="9"/>
      <c r="D75" s="9"/>
      <c r="E75" s="9"/>
      <c r="F75" s="9"/>
      <c r="G75" s="9"/>
      <c r="H75" s="9"/>
      <c r="I75" s="9"/>
      <c r="J75" s="9"/>
      <c r="K75" s="9"/>
      <c r="L75" s="9"/>
    </row>
    <row r="76" spans="1:12" ht="12.75" customHeight="1" x14ac:dyDescent="0.25">
      <c r="A76" s="9"/>
      <c r="B76" s="9"/>
      <c r="C76" s="9"/>
      <c r="D76" s="9"/>
      <c r="E76" s="9"/>
      <c r="F76" s="9"/>
      <c r="G76" s="9"/>
      <c r="H76" s="9"/>
      <c r="I76" s="9"/>
      <c r="J76" s="9"/>
      <c r="K76" s="9"/>
      <c r="L76" s="9"/>
    </row>
    <row r="77" spans="1:12" ht="12.75" customHeight="1" x14ac:dyDescent="0.25">
      <c r="A77" s="9"/>
      <c r="B77" s="9"/>
      <c r="C77" s="9"/>
      <c r="D77" s="9"/>
      <c r="E77" s="9"/>
      <c r="F77" s="9"/>
      <c r="G77" s="9"/>
      <c r="H77" s="9"/>
      <c r="I77" s="9"/>
      <c r="J77" s="9"/>
      <c r="K77" s="9"/>
      <c r="L77" s="9"/>
    </row>
    <row r="78" spans="1:12" ht="12.75" customHeight="1" x14ac:dyDescent="0.25">
      <c r="A78" s="9"/>
      <c r="B78" s="9"/>
      <c r="C78" s="9"/>
      <c r="D78" s="9"/>
      <c r="E78" s="9"/>
      <c r="F78" s="9"/>
      <c r="G78" s="9"/>
      <c r="H78" s="9"/>
      <c r="I78" s="9"/>
      <c r="J78" s="9"/>
      <c r="K78" s="9"/>
      <c r="L78" s="9"/>
    </row>
    <row r="79" spans="1:12" ht="12.75" customHeight="1" x14ac:dyDescent="0.25">
      <c r="A79" s="9"/>
      <c r="B79" s="9"/>
      <c r="C79" s="9"/>
      <c r="D79" s="9"/>
      <c r="E79" s="9"/>
      <c r="F79" s="9"/>
      <c r="G79" s="9"/>
      <c r="H79" s="9"/>
      <c r="I79" s="9"/>
      <c r="J79" s="9"/>
      <c r="K79" s="9"/>
      <c r="L79" s="9"/>
    </row>
    <row r="80" spans="1:12" ht="12.75" customHeight="1" x14ac:dyDescent="0.25">
      <c r="A80" s="9"/>
      <c r="B80" s="9"/>
      <c r="C80" s="9"/>
      <c r="D80" s="9"/>
      <c r="E80" s="9"/>
      <c r="F80" s="9"/>
      <c r="G80" s="9"/>
      <c r="H80" s="9"/>
      <c r="I80" s="9"/>
      <c r="J80" s="9"/>
      <c r="K80" s="9"/>
      <c r="L80" s="9"/>
    </row>
    <row r="81" spans="1:12" ht="12.75" customHeight="1" x14ac:dyDescent="0.25">
      <c r="A81" s="9"/>
      <c r="B81" s="9"/>
      <c r="C81" s="9"/>
      <c r="D81" s="9"/>
      <c r="E81" s="9"/>
      <c r="F81" s="9"/>
      <c r="G81" s="9"/>
      <c r="H81" s="9"/>
      <c r="I81" s="9"/>
      <c r="J81" s="9"/>
      <c r="K81" s="9"/>
      <c r="L81" s="9"/>
    </row>
    <row r="82" spans="1:12" ht="12.75" customHeight="1" x14ac:dyDescent="0.25">
      <c r="A82" s="9"/>
      <c r="B82" s="9"/>
      <c r="C82" s="9"/>
      <c r="D82" s="9"/>
      <c r="E82" s="9"/>
      <c r="F82" s="9"/>
      <c r="G82" s="9"/>
      <c r="H82" s="9"/>
      <c r="I82" s="9"/>
      <c r="J82" s="9"/>
      <c r="K82" s="9"/>
      <c r="L82" s="9"/>
    </row>
    <row r="83" spans="1:12" ht="12.75" customHeight="1" x14ac:dyDescent="0.25">
      <c r="A83" s="9"/>
      <c r="B83" s="9"/>
      <c r="C83" s="9"/>
      <c r="D83" s="9"/>
      <c r="E83" s="9"/>
      <c r="F83" s="9"/>
      <c r="G83" s="9"/>
      <c r="H83" s="9"/>
      <c r="I83" s="9"/>
      <c r="J83" s="9"/>
      <c r="K83" s="9"/>
      <c r="L83" s="9"/>
    </row>
    <row r="84" spans="1:12" ht="12.75" customHeight="1" x14ac:dyDescent="0.25">
      <c r="A84" s="9"/>
      <c r="B84" s="9"/>
      <c r="C84" s="9"/>
      <c r="D84" s="9"/>
      <c r="E84" s="9"/>
      <c r="F84" s="9"/>
      <c r="G84" s="9"/>
      <c r="H84" s="9"/>
      <c r="I84" s="9"/>
      <c r="J84" s="9"/>
      <c r="K84" s="9"/>
      <c r="L84" s="9"/>
    </row>
    <row r="85" spans="1:12" ht="12.75" customHeight="1" x14ac:dyDescent="0.25">
      <c r="A85" s="9"/>
      <c r="B85" s="9"/>
      <c r="C85" s="9"/>
      <c r="D85" s="9"/>
      <c r="E85" s="9"/>
      <c r="F85" s="9"/>
      <c r="G85" s="9"/>
      <c r="H85" s="9"/>
      <c r="I85" s="9"/>
      <c r="J85" s="9"/>
      <c r="K85" s="9"/>
      <c r="L85" s="9"/>
    </row>
    <row r="86" spans="1:12" ht="12.75" customHeight="1" x14ac:dyDescent="0.25">
      <c r="A86" s="9"/>
      <c r="B86" s="9"/>
      <c r="C86" s="9"/>
      <c r="D86" s="9"/>
      <c r="E86" s="9"/>
      <c r="F86" s="9"/>
      <c r="G86" s="9"/>
      <c r="H86" s="9"/>
      <c r="I86" s="9"/>
      <c r="J86" s="9"/>
      <c r="K86" s="9"/>
      <c r="L86" s="9"/>
    </row>
    <row r="87" spans="1:12" ht="12.75" customHeight="1" x14ac:dyDescent="0.25">
      <c r="A87" s="9"/>
      <c r="B87" s="9"/>
      <c r="C87" s="9"/>
      <c r="D87" s="9"/>
      <c r="E87" s="9"/>
      <c r="F87" s="9"/>
      <c r="G87" s="9"/>
      <c r="H87" s="9"/>
      <c r="I87" s="9"/>
      <c r="J87" s="9"/>
      <c r="K87" s="9"/>
      <c r="L87" s="9"/>
    </row>
    <row r="88" spans="1:12" ht="12.75" customHeight="1" x14ac:dyDescent="0.25">
      <c r="A88" s="9"/>
      <c r="B88" s="9"/>
      <c r="C88" s="9"/>
      <c r="D88" s="9"/>
      <c r="E88" s="9"/>
      <c r="F88" s="9"/>
      <c r="G88" s="9"/>
      <c r="H88" s="9"/>
      <c r="I88" s="9"/>
      <c r="J88" s="9"/>
      <c r="K88" s="9"/>
      <c r="L88" s="9"/>
    </row>
    <row r="89" spans="1:12" ht="12.75" customHeight="1" x14ac:dyDescent="0.25">
      <c r="A89" s="9"/>
      <c r="B89" s="9"/>
      <c r="C89" s="9"/>
      <c r="D89" s="9"/>
      <c r="E89" s="9"/>
      <c r="F89" s="9"/>
      <c r="G89" s="9"/>
      <c r="H89" s="9"/>
      <c r="I89" s="9"/>
      <c r="J89" s="9"/>
      <c r="K89" s="9"/>
      <c r="L89" s="9"/>
    </row>
    <row r="90" spans="1:12" ht="12.75" customHeight="1" x14ac:dyDescent="0.25">
      <c r="A90" s="9"/>
      <c r="B90" s="9"/>
      <c r="C90" s="9"/>
      <c r="D90" s="9"/>
      <c r="E90" s="9"/>
      <c r="F90" s="9"/>
      <c r="G90" s="9"/>
      <c r="H90" s="9"/>
      <c r="I90" s="9"/>
      <c r="J90" s="9"/>
      <c r="K90" s="9"/>
      <c r="L90" s="9"/>
    </row>
    <row r="91" spans="1:12" ht="12.75" customHeight="1" x14ac:dyDescent="0.25">
      <c r="A91" s="9"/>
      <c r="B91" s="9"/>
      <c r="C91" s="9"/>
      <c r="D91" s="9"/>
      <c r="E91" s="9"/>
      <c r="F91" s="9"/>
      <c r="G91" s="9"/>
      <c r="H91" s="9"/>
      <c r="I91" s="9"/>
      <c r="J91" s="9"/>
      <c r="K91" s="9"/>
      <c r="L91" s="9"/>
    </row>
    <row r="92" spans="1:12" ht="12.75" customHeight="1" x14ac:dyDescent="0.25">
      <c r="A92" s="9"/>
      <c r="B92" s="9"/>
      <c r="C92" s="9"/>
      <c r="D92" s="9"/>
      <c r="E92" s="9"/>
      <c r="F92" s="9"/>
      <c r="G92" s="9"/>
      <c r="H92" s="9"/>
      <c r="I92" s="9"/>
      <c r="J92" s="9"/>
      <c r="K92" s="9"/>
      <c r="L92" s="9"/>
    </row>
    <row r="93" spans="1:12" ht="12.75" customHeight="1" x14ac:dyDescent="0.25">
      <c r="A93" s="9"/>
      <c r="B93" s="9"/>
      <c r="C93" s="9"/>
      <c r="D93" s="9"/>
      <c r="E93" s="9"/>
      <c r="F93" s="9"/>
      <c r="G93" s="9"/>
      <c r="H93" s="9"/>
      <c r="I93" s="9"/>
      <c r="J93" s="9"/>
      <c r="K93" s="9"/>
      <c r="L93" s="9"/>
    </row>
    <row r="94" spans="1:12" ht="12.75" customHeight="1" x14ac:dyDescent="0.25">
      <c r="A94" s="9"/>
      <c r="B94" s="9"/>
      <c r="C94" s="9"/>
      <c r="D94" s="9"/>
      <c r="E94" s="9"/>
      <c r="F94" s="9"/>
      <c r="G94" s="9"/>
      <c r="H94" s="9"/>
      <c r="I94" s="9"/>
      <c r="J94" s="9"/>
      <c r="K94" s="9"/>
      <c r="L94" s="9"/>
    </row>
    <row r="95" spans="1:12" ht="12.75" customHeight="1" x14ac:dyDescent="0.25">
      <c r="A95" s="9"/>
      <c r="B95" s="9"/>
      <c r="C95" s="9"/>
      <c r="D95" s="9"/>
      <c r="E95" s="9"/>
      <c r="F95" s="9"/>
      <c r="G95" s="9"/>
      <c r="H95" s="9"/>
      <c r="I95" s="9"/>
      <c r="J95" s="9"/>
      <c r="K95" s="9"/>
      <c r="L95" s="9"/>
    </row>
    <row r="96" spans="1:12" ht="12.75" customHeight="1" x14ac:dyDescent="0.25">
      <c r="A96" s="9"/>
      <c r="B96" s="9"/>
      <c r="C96" s="9"/>
      <c r="D96" s="9"/>
      <c r="E96" s="9"/>
      <c r="F96" s="9"/>
      <c r="G96" s="9"/>
      <c r="H96" s="9"/>
      <c r="I96" s="9"/>
      <c r="J96" s="9"/>
      <c r="K96" s="9"/>
      <c r="L96" s="9"/>
    </row>
    <row r="97" spans="1:12" ht="12.75" customHeight="1" x14ac:dyDescent="0.25">
      <c r="A97" s="9"/>
      <c r="B97" s="9"/>
      <c r="C97" s="9"/>
      <c r="D97" s="9"/>
      <c r="E97" s="9"/>
      <c r="F97" s="9"/>
      <c r="G97" s="9"/>
      <c r="H97" s="9"/>
      <c r="I97" s="9"/>
      <c r="J97" s="9"/>
      <c r="K97" s="9"/>
      <c r="L97" s="9"/>
    </row>
    <row r="98" spans="1:12" ht="12.75" customHeight="1" x14ac:dyDescent="0.25">
      <c r="A98" s="9"/>
      <c r="B98" s="9"/>
      <c r="C98" s="9"/>
      <c r="D98" s="9"/>
      <c r="E98" s="9"/>
      <c r="F98" s="9"/>
      <c r="G98" s="9"/>
      <c r="H98" s="9"/>
      <c r="I98" s="9"/>
      <c r="J98" s="9"/>
      <c r="K98" s="9"/>
      <c r="L98" s="9"/>
    </row>
    <row r="99" spans="1:12" ht="12.75" customHeight="1" x14ac:dyDescent="0.25">
      <c r="A99" s="9"/>
      <c r="B99" s="9"/>
      <c r="C99" s="9"/>
      <c r="D99" s="9"/>
      <c r="E99" s="9"/>
      <c r="F99" s="9"/>
      <c r="G99" s="9"/>
      <c r="H99" s="9"/>
      <c r="I99" s="9"/>
      <c r="J99" s="9"/>
      <c r="K99" s="9"/>
      <c r="L99" s="9"/>
    </row>
    <row r="100" spans="1:12" ht="12.75" customHeight="1" x14ac:dyDescent="0.25">
      <c r="A100" s="9"/>
      <c r="B100" s="9"/>
      <c r="C100" s="9"/>
      <c r="D100" s="9"/>
      <c r="E100" s="9"/>
      <c r="F100" s="9"/>
      <c r="G100" s="9"/>
      <c r="H100" s="9"/>
      <c r="I100" s="9"/>
      <c r="J100" s="9"/>
      <c r="K100" s="9"/>
      <c r="L100" s="9"/>
    </row>
    <row r="101" spans="1:12" ht="12.75" customHeight="1" x14ac:dyDescent="0.25">
      <c r="A101" s="9"/>
      <c r="B101" s="9"/>
      <c r="C101" s="9"/>
      <c r="D101" s="9"/>
      <c r="E101" s="9"/>
      <c r="F101" s="9"/>
      <c r="G101" s="9"/>
      <c r="H101" s="9"/>
      <c r="I101" s="9"/>
      <c r="J101" s="9"/>
      <c r="K101" s="9"/>
      <c r="L101" s="9"/>
    </row>
    <row r="102" spans="1:12" ht="12.75" customHeight="1" x14ac:dyDescent="0.25">
      <c r="A102" s="9"/>
      <c r="B102" s="9"/>
      <c r="C102" s="9"/>
      <c r="D102" s="9"/>
      <c r="E102" s="9"/>
      <c r="F102" s="9"/>
      <c r="G102" s="9"/>
      <c r="H102" s="9"/>
      <c r="I102" s="9"/>
      <c r="J102" s="9"/>
      <c r="K102" s="9"/>
      <c r="L102" s="9"/>
    </row>
    <row r="103" spans="1:12" ht="12.75" customHeight="1" x14ac:dyDescent="0.25">
      <c r="A103" s="9"/>
      <c r="B103" s="9"/>
      <c r="C103" s="9"/>
      <c r="D103" s="9"/>
      <c r="E103" s="9"/>
      <c r="F103" s="9"/>
      <c r="G103" s="9"/>
      <c r="H103" s="9"/>
      <c r="I103" s="9"/>
      <c r="J103" s="9"/>
      <c r="K103" s="9"/>
      <c r="L103" s="9"/>
    </row>
    <row r="104" spans="1:12" ht="12.75" customHeight="1" x14ac:dyDescent="0.25">
      <c r="A104" s="9"/>
      <c r="B104" s="9"/>
      <c r="C104" s="9"/>
      <c r="D104" s="9"/>
      <c r="E104" s="9"/>
      <c r="F104" s="9"/>
      <c r="G104" s="9"/>
      <c r="H104" s="9"/>
      <c r="I104" s="9"/>
      <c r="J104" s="9"/>
      <c r="K104" s="9"/>
      <c r="L104" s="9"/>
    </row>
    <row r="105" spans="1:12" ht="12.75" customHeight="1" x14ac:dyDescent="0.25">
      <c r="A105" s="9"/>
      <c r="B105" s="9"/>
      <c r="C105" s="9"/>
      <c r="D105" s="9"/>
      <c r="E105" s="9"/>
      <c r="F105" s="9"/>
      <c r="G105" s="9"/>
      <c r="H105" s="9"/>
      <c r="I105" s="9"/>
      <c r="J105" s="9"/>
      <c r="K105" s="9"/>
      <c r="L105" s="9"/>
    </row>
    <row r="106" spans="1:12" ht="12.75" customHeight="1" x14ac:dyDescent="0.25">
      <c r="A106" s="9"/>
      <c r="B106" s="9"/>
      <c r="C106" s="9"/>
      <c r="D106" s="9"/>
      <c r="E106" s="9"/>
      <c r="F106" s="9"/>
      <c r="G106" s="9"/>
      <c r="H106" s="9"/>
      <c r="I106" s="9"/>
      <c r="J106" s="9"/>
      <c r="K106" s="9"/>
      <c r="L106" s="9"/>
    </row>
    <row r="107" spans="1:12" ht="12.75" customHeight="1" x14ac:dyDescent="0.25">
      <c r="A107" s="9"/>
      <c r="B107" s="9"/>
      <c r="C107" s="9"/>
      <c r="D107" s="9"/>
      <c r="E107" s="9"/>
      <c r="F107" s="9"/>
      <c r="G107" s="9"/>
      <c r="H107" s="9"/>
      <c r="I107" s="9"/>
      <c r="J107" s="9"/>
      <c r="K107" s="9"/>
      <c r="L107" s="9"/>
    </row>
    <row r="108" spans="1:12" ht="12.75" customHeight="1" x14ac:dyDescent="0.25">
      <c r="A108" s="9"/>
      <c r="B108" s="9"/>
      <c r="C108" s="9"/>
      <c r="D108" s="9"/>
      <c r="E108" s="9"/>
      <c r="F108" s="9"/>
      <c r="G108" s="9"/>
      <c r="H108" s="9"/>
      <c r="I108" s="9"/>
      <c r="J108" s="9"/>
      <c r="K108" s="9"/>
      <c r="L108" s="9"/>
    </row>
    <row r="109" spans="1:12" ht="12.75" customHeight="1" x14ac:dyDescent="0.25">
      <c r="A109" s="9"/>
      <c r="B109" s="9"/>
      <c r="C109" s="9"/>
      <c r="D109" s="9"/>
      <c r="E109" s="9"/>
      <c r="F109" s="9"/>
      <c r="G109" s="9"/>
      <c r="H109" s="9"/>
      <c r="I109" s="9"/>
      <c r="J109" s="9"/>
      <c r="K109" s="9"/>
      <c r="L109" s="9"/>
    </row>
    <row r="110" spans="1:12" ht="12.75" customHeight="1" x14ac:dyDescent="0.25">
      <c r="A110" s="9"/>
      <c r="B110" s="9"/>
      <c r="C110" s="9"/>
      <c r="D110" s="9"/>
      <c r="E110" s="9"/>
      <c r="F110" s="9"/>
      <c r="G110" s="9"/>
      <c r="H110" s="9"/>
      <c r="I110" s="9"/>
      <c r="J110" s="9"/>
      <c r="K110" s="9"/>
      <c r="L110" s="9"/>
    </row>
    <row r="111" spans="1:12" ht="12.75" customHeight="1" x14ac:dyDescent="0.25">
      <c r="A111" s="9"/>
      <c r="B111" s="9"/>
      <c r="C111" s="9"/>
      <c r="D111" s="9"/>
      <c r="E111" s="9"/>
      <c r="F111" s="9"/>
      <c r="G111" s="9"/>
      <c r="H111" s="9"/>
      <c r="I111" s="9"/>
      <c r="J111" s="9"/>
      <c r="K111" s="9"/>
      <c r="L111" s="9"/>
    </row>
    <row r="112" spans="1:12" ht="12.75" customHeight="1" x14ac:dyDescent="0.25">
      <c r="A112" s="9"/>
      <c r="B112" s="9"/>
      <c r="C112" s="9"/>
      <c r="D112" s="9"/>
      <c r="E112" s="9"/>
      <c r="F112" s="9"/>
      <c r="G112" s="9"/>
      <c r="H112" s="9"/>
      <c r="I112" s="9"/>
      <c r="J112" s="9"/>
      <c r="K112" s="9"/>
      <c r="L112" s="9"/>
    </row>
    <row r="113" spans="1:12" ht="12.75" customHeight="1" x14ac:dyDescent="0.25">
      <c r="A113" s="9"/>
      <c r="B113" s="9"/>
      <c r="C113" s="9"/>
      <c r="D113" s="9"/>
      <c r="E113" s="9"/>
      <c r="F113" s="9"/>
      <c r="G113" s="9"/>
      <c r="H113" s="9"/>
      <c r="I113" s="9"/>
      <c r="J113" s="9"/>
      <c r="K113" s="9"/>
      <c r="L113" s="9"/>
    </row>
    <row r="114" spans="1:12" ht="12.75" customHeight="1" x14ac:dyDescent="0.25">
      <c r="A114" s="9"/>
      <c r="B114" s="9"/>
      <c r="C114" s="9"/>
      <c r="D114" s="9"/>
      <c r="E114" s="9"/>
      <c r="F114" s="9"/>
      <c r="G114" s="9"/>
      <c r="H114" s="9"/>
      <c r="I114" s="9"/>
      <c r="J114" s="9"/>
      <c r="K114" s="9"/>
      <c r="L114" s="9"/>
    </row>
    <row r="115" spans="1:12" ht="12.75" customHeight="1" x14ac:dyDescent="0.25">
      <c r="A115" s="9"/>
      <c r="B115" s="9"/>
      <c r="C115" s="9"/>
      <c r="D115" s="9"/>
      <c r="E115" s="9"/>
      <c r="F115" s="9"/>
      <c r="G115" s="9"/>
      <c r="H115" s="9"/>
      <c r="I115" s="9"/>
      <c r="J115" s="9"/>
      <c r="K115" s="9"/>
      <c r="L115" s="9"/>
    </row>
    <row r="116" spans="1:12" ht="12.75" customHeight="1" x14ac:dyDescent="0.25">
      <c r="A116" s="9"/>
      <c r="B116" s="9"/>
      <c r="C116" s="9"/>
      <c r="D116" s="9"/>
      <c r="E116" s="9"/>
      <c r="F116" s="9"/>
      <c r="G116" s="9"/>
      <c r="H116" s="9"/>
      <c r="I116" s="9"/>
      <c r="J116" s="9"/>
      <c r="K116" s="9"/>
      <c r="L116" s="9"/>
    </row>
    <row r="117" spans="1:12" ht="12.75" customHeight="1" x14ac:dyDescent="0.25">
      <c r="A117" s="9"/>
      <c r="B117" s="9"/>
      <c r="C117" s="9"/>
      <c r="D117" s="9"/>
      <c r="E117" s="9"/>
      <c r="F117" s="9"/>
      <c r="G117" s="9"/>
      <c r="H117" s="9"/>
      <c r="I117" s="9"/>
      <c r="J117" s="9"/>
      <c r="K117" s="9"/>
      <c r="L117" s="9"/>
    </row>
    <row r="118" spans="1:12" ht="12.75" customHeight="1" x14ac:dyDescent="0.25">
      <c r="A118" s="9"/>
      <c r="B118" s="9"/>
      <c r="C118" s="9"/>
      <c r="D118" s="9"/>
      <c r="E118" s="9"/>
      <c r="F118" s="9"/>
      <c r="G118" s="9"/>
      <c r="H118" s="9"/>
      <c r="I118" s="9"/>
      <c r="J118" s="9"/>
      <c r="K118" s="9"/>
      <c r="L118" s="9"/>
    </row>
    <row r="119" spans="1:12" ht="12.75" customHeight="1" x14ac:dyDescent="0.25">
      <c r="A119" s="9"/>
      <c r="B119" s="9"/>
      <c r="C119" s="9"/>
      <c r="D119" s="9"/>
      <c r="E119" s="9"/>
      <c r="F119" s="9"/>
      <c r="G119" s="9"/>
      <c r="H119" s="9"/>
      <c r="I119" s="9"/>
      <c r="J119" s="9"/>
      <c r="K119" s="9"/>
      <c r="L119" s="9"/>
    </row>
    <row r="120" spans="1:12" ht="12.75" customHeight="1" x14ac:dyDescent="0.25">
      <c r="A120" s="9"/>
      <c r="B120" s="9"/>
      <c r="C120" s="9"/>
      <c r="D120" s="9"/>
      <c r="E120" s="9"/>
      <c r="F120" s="9"/>
      <c r="G120" s="9"/>
      <c r="H120" s="9"/>
      <c r="I120" s="9"/>
      <c r="J120" s="9"/>
      <c r="K120" s="9"/>
      <c r="L120" s="9"/>
    </row>
    <row r="121" spans="1:12" ht="12.75" customHeight="1" x14ac:dyDescent="0.25">
      <c r="A121" s="9"/>
      <c r="B121" s="9"/>
      <c r="C121" s="9"/>
      <c r="D121" s="9"/>
      <c r="E121" s="9"/>
      <c r="F121" s="9"/>
      <c r="G121" s="9"/>
      <c r="H121" s="9"/>
      <c r="I121" s="9"/>
      <c r="J121" s="9"/>
      <c r="K121" s="9"/>
      <c r="L121" s="9"/>
    </row>
    <row r="129" s="1" customFormat="1" ht="12.75" customHeight="1" x14ac:dyDescent="0.25"/>
  </sheetData>
  <mergeCells count="68">
    <mergeCell ref="A59:L59"/>
    <mergeCell ref="A60:L60"/>
    <mergeCell ref="A58:L58"/>
    <mergeCell ref="A47:L47"/>
    <mergeCell ref="A48:L48"/>
    <mergeCell ref="A49:L49"/>
    <mergeCell ref="A50:L50"/>
    <mergeCell ref="A51:L51"/>
    <mergeCell ref="A52:L52"/>
    <mergeCell ref="A53:L53"/>
    <mergeCell ref="A54:L54"/>
    <mergeCell ref="A55:L55"/>
    <mergeCell ref="A56:L56"/>
    <mergeCell ref="A57:L57"/>
    <mergeCell ref="A46:L46"/>
    <mergeCell ref="A35:L35"/>
    <mergeCell ref="A36:L36"/>
    <mergeCell ref="A37:L37"/>
    <mergeCell ref="A38:L38"/>
    <mergeCell ref="A39:L39"/>
    <mergeCell ref="A40:L40"/>
    <mergeCell ref="A41:L41"/>
    <mergeCell ref="A42:L42"/>
    <mergeCell ref="A43:L43"/>
    <mergeCell ref="A44:L44"/>
    <mergeCell ref="A45:L45"/>
    <mergeCell ref="A34:L34"/>
    <mergeCell ref="A23:L23"/>
    <mergeCell ref="A24:L24"/>
    <mergeCell ref="A25:L25"/>
    <mergeCell ref="A26:L26"/>
    <mergeCell ref="A27:L27"/>
    <mergeCell ref="A28:L28"/>
    <mergeCell ref="A29:L29"/>
    <mergeCell ref="A30:L30"/>
    <mergeCell ref="A31:L31"/>
    <mergeCell ref="A32:L32"/>
    <mergeCell ref="A33:L33"/>
    <mergeCell ref="A22:L22"/>
    <mergeCell ref="A11:L11"/>
    <mergeCell ref="A12:L12"/>
    <mergeCell ref="A13:L13"/>
    <mergeCell ref="A14:L14"/>
    <mergeCell ref="A15:L15"/>
    <mergeCell ref="A16:L16"/>
    <mergeCell ref="A17:L17"/>
    <mergeCell ref="A18:L18"/>
    <mergeCell ref="A19:L19"/>
    <mergeCell ref="A20:L20"/>
    <mergeCell ref="A21:L21"/>
    <mergeCell ref="A10:L10"/>
    <mergeCell ref="B3:D3"/>
    <mergeCell ref="F3:H3"/>
    <mergeCell ref="J3:L3"/>
    <mergeCell ref="A4:L4"/>
    <mergeCell ref="A5:B5"/>
    <mergeCell ref="C5:L5"/>
    <mergeCell ref="A6:B6"/>
    <mergeCell ref="C6:L6"/>
    <mergeCell ref="A7:L7"/>
    <mergeCell ref="A8:L8"/>
    <mergeCell ref="A9:L9"/>
    <mergeCell ref="B1:D1"/>
    <mergeCell ref="F1:H1"/>
    <mergeCell ref="J1:L1"/>
    <mergeCell ref="B2:D2"/>
    <mergeCell ref="F2:H2"/>
    <mergeCell ref="J2:L2"/>
  </mergeCells>
  <conditionalFormatting sqref="K3:L3">
    <cfRule type="containsText" dxfId="1" priority="1" operator="containsText" text=" ">
      <formula>NOT(ISERROR(SEARCH(" ",K3)))</formula>
    </cfRule>
  </conditionalFormatting>
  <printOptions horizontalCentered="1" gridLines="1"/>
  <pageMargins left="0.23622047244094491" right="0.23622047244094491" top="0.74803149606299213" bottom="0" header="0.31496062992125984" footer="0"/>
  <pageSetup paperSize="9" scale="58" orientation="portrait" r:id="rId1"/>
  <headerFooter>
    <oddHeader>&amp;CREISS</oddHeader>
  </headerFooter>
  <customProperties>
    <customPr name="layoutContexts"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sheetPr>
  <dimension ref="A1:X104"/>
  <sheetViews>
    <sheetView showZeros="0" view="pageBreakPreview" zoomScaleNormal="100" zoomScaleSheetLayoutView="100" workbookViewId="0">
      <selection activeCell="B18" sqref="B18"/>
    </sheetView>
  </sheetViews>
  <sheetFormatPr defaultColWidth="6" defaultRowHeight="12.75" customHeight="1" x14ac:dyDescent="0.25"/>
  <cols>
    <col min="1" max="1" width="11.453125" style="1" customWidth="1"/>
    <col min="2" max="4" width="6.54296875" style="1" customWidth="1"/>
    <col min="5" max="5" width="11.54296875" style="1" customWidth="1"/>
    <col min="6" max="7" width="5.54296875" style="1" customWidth="1"/>
    <col min="8" max="8" width="4.81640625" style="1" customWidth="1"/>
    <col min="9" max="9" width="16" style="1" customWidth="1"/>
    <col min="10" max="11" width="4.54296875" style="1" customWidth="1"/>
    <col min="12" max="12" width="6.54296875" style="1" customWidth="1"/>
    <col min="13" max="13" width="12.453125" style="1" customWidth="1"/>
    <col min="14" max="14" width="6.54296875" style="1" customWidth="1"/>
    <col min="15" max="16" width="6" style="1"/>
    <col min="17" max="17" width="9.54296875" style="1" customWidth="1"/>
    <col min="18" max="20" width="6" style="1"/>
    <col min="21" max="21" width="15.54296875" style="1" customWidth="1"/>
    <col min="22" max="22" width="4.54296875" style="1" customWidth="1"/>
    <col min="23" max="23" width="5.453125" style="1" customWidth="1"/>
    <col min="24" max="24" width="7.1796875" style="1" customWidth="1"/>
    <col min="25" max="16384" width="6" style="1"/>
  </cols>
  <sheetData>
    <row r="1" spans="1:24" ht="13.5" customHeight="1" x14ac:dyDescent="0.35">
      <c r="A1" s="50" t="s">
        <v>46</v>
      </c>
      <c r="B1" s="113" t="str">
        <f>'Design Front Sheet '!B3:D3</f>
        <v>SS25</v>
      </c>
      <c r="C1" s="113"/>
      <c r="D1" s="119"/>
      <c r="E1" s="50" t="s">
        <v>18</v>
      </c>
      <c r="F1" s="113" t="str">
        <f>'Design Front Sheet '!F3:H3</f>
        <v>NOVATEKS</v>
      </c>
      <c r="G1" s="114"/>
      <c r="H1" s="115"/>
      <c r="I1" s="50" t="s">
        <v>17</v>
      </c>
      <c r="J1" s="122" t="str">
        <f>'Design Front Sheet '!J3</f>
        <v>TAHSIN</v>
      </c>
      <c r="K1" s="122"/>
      <c r="L1" s="123"/>
      <c r="M1" s="50" t="s">
        <v>46</v>
      </c>
      <c r="N1" s="113" t="str">
        <f>B1</f>
        <v>SS25</v>
      </c>
      <c r="O1" s="113"/>
      <c r="P1" s="119"/>
      <c r="Q1" s="50" t="s">
        <v>18</v>
      </c>
      <c r="R1" s="113" t="str">
        <f>F1</f>
        <v>NOVATEKS</v>
      </c>
      <c r="S1" s="114"/>
      <c r="T1" s="115"/>
      <c r="U1" s="50" t="s">
        <v>17</v>
      </c>
      <c r="V1" s="122" t="str">
        <f>J1</f>
        <v>TAHSIN</v>
      </c>
      <c r="W1" s="122"/>
      <c r="X1" s="123"/>
    </row>
    <row r="2" spans="1:24" ht="13.5" customHeight="1" x14ac:dyDescent="0.35">
      <c r="A2" s="51" t="s">
        <v>44</v>
      </c>
      <c r="B2" s="113" t="str">
        <f>'Design Front Sheet '!B4:D4</f>
        <v>ZAK</v>
      </c>
      <c r="C2" s="113"/>
      <c r="D2" s="119"/>
      <c r="E2" s="51" t="s">
        <v>15</v>
      </c>
      <c r="F2" s="113" t="str">
        <f>'Design Front Sheet '!F4:H4</f>
        <v>TURKEY</v>
      </c>
      <c r="G2" s="114"/>
      <c r="H2" s="115"/>
      <c r="I2" s="51" t="s">
        <v>47</v>
      </c>
      <c r="J2" s="122" t="str">
        <f>'Design Front Sheet '!J4:L4</f>
        <v>DANNY</v>
      </c>
      <c r="K2" s="122"/>
      <c r="L2" s="123"/>
      <c r="M2" s="51" t="s">
        <v>44</v>
      </c>
      <c r="N2" s="113" t="str">
        <f>B2</f>
        <v>ZAK</v>
      </c>
      <c r="O2" s="113"/>
      <c r="P2" s="119"/>
      <c r="Q2" s="51" t="s">
        <v>15</v>
      </c>
      <c r="R2" s="113" t="str">
        <f>F2</f>
        <v>TURKEY</v>
      </c>
      <c r="S2" s="114"/>
      <c r="T2" s="115"/>
      <c r="U2" s="51" t="s">
        <v>47</v>
      </c>
      <c r="V2" s="122" t="str">
        <f>J2</f>
        <v>DANNY</v>
      </c>
      <c r="W2" s="122"/>
      <c r="X2" s="123"/>
    </row>
    <row r="3" spans="1:24" ht="13.5" customHeight="1" x14ac:dyDescent="0.35">
      <c r="A3" s="52" t="s">
        <v>45</v>
      </c>
      <c r="B3" s="113" t="str">
        <f>'Design Front Sheet '!B5:D5</f>
        <v>OVERSIZED HOODY</v>
      </c>
      <c r="C3" s="113"/>
      <c r="D3" s="119"/>
      <c r="E3" s="52" t="s">
        <v>16</v>
      </c>
      <c r="F3" s="113" t="str">
        <f>'Design Front Sheet '!F5:H5</f>
        <v>TBC</v>
      </c>
      <c r="G3" s="114"/>
      <c r="H3" s="115"/>
      <c r="I3" s="52" t="s">
        <v>48</v>
      </c>
      <c r="J3" s="122">
        <f>'Design Front Sheet '!J5:L5</f>
        <v>0</v>
      </c>
      <c r="K3" s="122"/>
      <c r="L3" s="123"/>
      <c r="M3" s="52" t="s">
        <v>45</v>
      </c>
      <c r="N3" s="113" t="str">
        <f>B3</f>
        <v>OVERSIZED HOODY</v>
      </c>
      <c r="O3" s="113"/>
      <c r="P3" s="119"/>
      <c r="Q3" s="52" t="s">
        <v>16</v>
      </c>
      <c r="R3" s="113" t="str">
        <f>F3</f>
        <v>TBC</v>
      </c>
      <c r="S3" s="114"/>
      <c r="T3" s="115"/>
      <c r="U3" s="52" t="s">
        <v>48</v>
      </c>
      <c r="V3" s="122">
        <f>J3</f>
        <v>0</v>
      </c>
      <c r="W3" s="122"/>
      <c r="X3" s="123"/>
    </row>
    <row r="4" spans="1:24" ht="13.5" customHeight="1" x14ac:dyDescent="0.25">
      <c r="A4" s="124" t="s">
        <v>24</v>
      </c>
      <c r="B4" s="124"/>
      <c r="C4" s="124"/>
      <c r="D4" s="124"/>
      <c r="E4" s="124"/>
      <c r="F4" s="124"/>
      <c r="G4" s="124"/>
      <c r="H4" s="124"/>
      <c r="I4" s="124"/>
      <c r="J4" s="124"/>
      <c r="K4" s="124"/>
      <c r="L4" s="124"/>
      <c r="M4" s="124" t="s">
        <v>24</v>
      </c>
      <c r="N4" s="124"/>
      <c r="O4" s="124"/>
      <c r="P4" s="124"/>
      <c r="Q4" s="124"/>
      <c r="R4" s="124"/>
      <c r="S4" s="124"/>
      <c r="T4" s="124"/>
      <c r="U4" s="124"/>
      <c r="V4" s="124"/>
      <c r="W4" s="124"/>
      <c r="X4" s="124"/>
    </row>
    <row r="5" spans="1:24" ht="12.75" customHeight="1" x14ac:dyDescent="0.35">
      <c r="A5" s="55"/>
      <c r="B5" s="55"/>
      <c r="C5" s="55"/>
      <c r="D5" s="55"/>
      <c r="E5" s="55"/>
      <c r="F5" s="55"/>
      <c r="G5" s="55"/>
      <c r="H5" s="55"/>
      <c r="I5" s="55"/>
      <c r="J5" s="55"/>
      <c r="K5" s="55"/>
      <c r="L5" s="55"/>
      <c r="M5" s="56"/>
      <c r="N5" s="56"/>
      <c r="O5" s="56"/>
      <c r="P5" s="56"/>
      <c r="Q5" s="56"/>
      <c r="R5" s="56"/>
      <c r="S5" s="56"/>
      <c r="T5" s="56"/>
      <c r="U5" s="56"/>
      <c r="V5" s="56"/>
      <c r="W5" s="56"/>
      <c r="X5" s="56"/>
    </row>
    <row r="6" spans="1:24" ht="12.75" customHeight="1" x14ac:dyDescent="0.35">
      <c r="A6" s="55"/>
      <c r="B6" s="55"/>
      <c r="C6" s="55"/>
      <c r="D6" s="55"/>
      <c r="E6" s="55"/>
      <c r="F6" s="55"/>
      <c r="G6" s="55"/>
      <c r="H6" s="55"/>
      <c r="I6" s="55"/>
      <c r="J6" s="55"/>
      <c r="K6" s="55"/>
      <c r="L6" s="55"/>
      <c r="M6" s="56"/>
      <c r="N6" s="56"/>
      <c r="O6" s="56"/>
      <c r="P6" s="56"/>
      <c r="Q6" s="56"/>
      <c r="R6" s="56"/>
      <c r="S6" s="56"/>
      <c r="T6" s="56"/>
      <c r="U6" s="56"/>
      <c r="V6" s="56"/>
      <c r="W6" s="56"/>
      <c r="X6" s="56"/>
    </row>
    <row r="7" spans="1:24" ht="12.75" customHeight="1" x14ac:dyDescent="0.35">
      <c r="A7" s="55"/>
      <c r="B7" s="55"/>
      <c r="C7" s="55"/>
      <c r="D7" s="55"/>
      <c r="E7" s="55"/>
      <c r="F7" s="55"/>
      <c r="G7" s="55"/>
      <c r="H7" s="55"/>
      <c r="I7" s="55"/>
      <c r="J7" s="55"/>
      <c r="K7" s="55"/>
      <c r="L7" s="55"/>
      <c r="M7" s="56"/>
      <c r="N7" s="56"/>
      <c r="O7" s="56"/>
      <c r="P7" s="56"/>
      <c r="Q7" s="56"/>
      <c r="R7" s="56"/>
      <c r="S7" s="56"/>
      <c r="T7" s="56"/>
      <c r="U7" s="56"/>
      <c r="V7" s="56"/>
      <c r="W7" s="56"/>
      <c r="X7" s="56"/>
    </row>
    <row r="8" spans="1:24" ht="12.75" customHeight="1" x14ac:dyDescent="0.35">
      <c r="A8" s="55"/>
      <c r="B8" s="55"/>
      <c r="C8" s="55"/>
      <c r="D8" s="55"/>
      <c r="E8" s="55"/>
      <c r="F8" s="55"/>
      <c r="G8" s="55"/>
      <c r="H8" s="55"/>
      <c r="I8" s="55"/>
      <c r="J8" s="55"/>
      <c r="K8" s="55"/>
      <c r="L8" s="55"/>
      <c r="M8" s="56"/>
      <c r="N8" s="56"/>
      <c r="O8" s="56"/>
      <c r="P8" s="56"/>
      <c r="Q8" s="56"/>
      <c r="R8" s="56"/>
      <c r="S8" s="56"/>
      <c r="T8" s="56"/>
      <c r="U8" s="56"/>
      <c r="V8" s="56"/>
      <c r="W8" s="56"/>
      <c r="X8" s="56"/>
    </row>
    <row r="9" spans="1:24" ht="12.75" customHeight="1" x14ac:dyDescent="0.35">
      <c r="A9" s="55"/>
      <c r="B9" s="55"/>
      <c r="C9" s="55"/>
      <c r="D9" s="55"/>
      <c r="E9" s="55"/>
      <c r="F9" s="55"/>
      <c r="G9" s="55"/>
      <c r="H9" s="55"/>
      <c r="I9" s="55"/>
      <c r="J9" s="55"/>
      <c r="K9" s="55"/>
      <c r="L9" s="55"/>
      <c r="M9" s="56"/>
      <c r="N9" s="56"/>
      <c r="O9" s="56"/>
      <c r="P9" s="56"/>
      <c r="Q9" s="56"/>
      <c r="R9" s="56"/>
      <c r="S9" s="56"/>
      <c r="T9" s="56"/>
      <c r="U9" s="56"/>
      <c r="V9" s="56"/>
      <c r="W9" s="56"/>
      <c r="X9" s="56"/>
    </row>
    <row r="10" spans="1:24" ht="12.75" customHeight="1" x14ac:dyDescent="0.35">
      <c r="A10" s="55"/>
      <c r="B10" s="55"/>
      <c r="C10" s="55"/>
      <c r="D10" s="55"/>
      <c r="E10" s="55"/>
      <c r="F10" s="55"/>
      <c r="G10" s="55"/>
      <c r="H10" s="55"/>
      <c r="I10" s="55"/>
      <c r="J10" s="55"/>
      <c r="K10" s="55"/>
      <c r="L10" s="55"/>
      <c r="M10" s="56"/>
      <c r="N10" s="56"/>
      <c r="O10" s="56"/>
      <c r="P10" s="56"/>
      <c r="Q10" s="56"/>
      <c r="R10" s="56"/>
      <c r="S10" s="56"/>
      <c r="T10" s="56"/>
      <c r="U10" s="56"/>
      <c r="V10" s="56"/>
      <c r="W10" s="56"/>
      <c r="X10" s="56"/>
    </row>
    <row r="11" spans="1:24" ht="12.75" customHeight="1" x14ac:dyDescent="0.35">
      <c r="A11" s="55"/>
      <c r="B11" s="55"/>
      <c r="C11" s="55"/>
      <c r="D11" s="55"/>
      <c r="E11" s="55"/>
      <c r="F11" s="55"/>
      <c r="G11" s="55"/>
      <c r="H11" s="55"/>
      <c r="I11" s="55"/>
      <c r="J11" s="55"/>
      <c r="K11" s="55"/>
      <c r="L11" s="55"/>
      <c r="M11" s="56"/>
      <c r="N11" s="56"/>
      <c r="O11" s="56"/>
      <c r="P11" s="56"/>
      <c r="Q11" s="56"/>
      <c r="R11" s="56"/>
      <c r="S11" s="56"/>
      <c r="T11" s="56"/>
      <c r="U11" s="56"/>
      <c r="V11" s="56"/>
      <c r="W11" s="56"/>
      <c r="X11" s="56"/>
    </row>
    <row r="12" spans="1:24" ht="12.75" customHeight="1" x14ac:dyDescent="0.35">
      <c r="A12" s="55"/>
      <c r="B12" s="55"/>
      <c r="C12" s="55"/>
      <c r="D12" s="55"/>
      <c r="E12" s="55"/>
      <c r="F12" s="55"/>
      <c r="G12" s="55"/>
      <c r="H12" s="55"/>
      <c r="I12" s="55"/>
      <c r="J12" s="55"/>
      <c r="K12" s="55"/>
      <c r="L12" s="55"/>
      <c r="M12" s="56"/>
      <c r="N12" s="56"/>
      <c r="O12" s="56"/>
      <c r="P12" s="56"/>
      <c r="Q12" s="56"/>
      <c r="R12" s="56"/>
      <c r="S12" s="56"/>
      <c r="T12" s="56"/>
      <c r="U12" s="56"/>
      <c r="V12" s="56"/>
      <c r="W12" s="56"/>
      <c r="X12" s="56"/>
    </row>
    <row r="13" spans="1:24" ht="12.75" customHeight="1" x14ac:dyDescent="0.35">
      <c r="A13" s="55"/>
      <c r="B13" s="55"/>
      <c r="C13" s="55"/>
      <c r="D13" s="55"/>
      <c r="E13" s="55"/>
      <c r="F13" s="55"/>
      <c r="G13" s="55"/>
      <c r="H13" s="55"/>
      <c r="I13" s="55"/>
      <c r="J13" s="55"/>
      <c r="K13" s="55"/>
      <c r="L13" s="55"/>
      <c r="M13" s="56"/>
      <c r="N13" s="56"/>
      <c r="O13" s="56"/>
      <c r="P13" s="56"/>
      <c r="Q13" s="56"/>
      <c r="R13" s="56"/>
      <c r="S13" s="56"/>
      <c r="T13" s="56"/>
      <c r="U13" s="56"/>
      <c r="V13" s="56"/>
      <c r="W13" s="56"/>
      <c r="X13" s="56"/>
    </row>
    <row r="14" spans="1:24" ht="12.75" customHeight="1" x14ac:dyDescent="0.35">
      <c r="A14" s="55"/>
      <c r="B14" s="55"/>
      <c r="C14" s="55"/>
      <c r="D14" s="55"/>
      <c r="E14" s="55"/>
      <c r="F14" s="55"/>
      <c r="G14" s="55"/>
      <c r="H14" s="55"/>
      <c r="I14" s="55"/>
      <c r="J14" s="55"/>
      <c r="K14" s="55"/>
      <c r="L14" s="55"/>
      <c r="M14" s="56"/>
      <c r="N14" s="56"/>
      <c r="O14" s="56"/>
      <c r="P14" s="56"/>
      <c r="Q14" s="56"/>
      <c r="R14" s="56"/>
      <c r="S14" s="56"/>
      <c r="T14" s="56"/>
      <c r="U14" s="56"/>
      <c r="V14" s="56"/>
      <c r="W14" s="56"/>
      <c r="X14" s="56"/>
    </row>
    <row r="15" spans="1:24" ht="12.75" customHeight="1" x14ac:dyDescent="0.35">
      <c r="A15" s="55"/>
      <c r="B15" s="55"/>
      <c r="C15" s="55"/>
      <c r="D15" s="55"/>
      <c r="E15" s="55"/>
      <c r="F15" s="55"/>
      <c r="G15" s="55"/>
      <c r="H15" s="55"/>
      <c r="I15" s="55"/>
      <c r="J15" s="55"/>
      <c r="K15" s="55"/>
      <c r="L15" s="55"/>
      <c r="M15" s="56"/>
      <c r="N15" s="56"/>
      <c r="O15" s="56"/>
      <c r="P15" s="56"/>
      <c r="Q15" s="56"/>
      <c r="R15" s="56"/>
      <c r="S15" s="56"/>
      <c r="T15" s="56"/>
      <c r="U15" s="56"/>
      <c r="V15" s="56"/>
      <c r="W15" s="56"/>
      <c r="X15" s="56"/>
    </row>
    <row r="16" spans="1:24" ht="12.75" customHeight="1" x14ac:dyDescent="0.35">
      <c r="A16" s="55"/>
      <c r="B16" s="55"/>
      <c r="C16" s="55"/>
      <c r="D16" s="55"/>
      <c r="E16" s="55"/>
      <c r="F16" s="55"/>
      <c r="G16" s="55"/>
      <c r="H16" s="55"/>
      <c r="I16" s="55"/>
      <c r="J16" s="55"/>
      <c r="K16" s="55"/>
      <c r="L16" s="55"/>
      <c r="M16" s="56"/>
      <c r="N16" s="56"/>
      <c r="O16" s="56"/>
      <c r="P16" s="56"/>
      <c r="Q16" s="56"/>
      <c r="R16" s="56"/>
      <c r="S16" s="56"/>
      <c r="T16" s="56"/>
      <c r="U16" s="56"/>
      <c r="V16" s="56"/>
      <c r="W16" s="56"/>
      <c r="X16" s="56"/>
    </row>
    <row r="17" spans="1:24" ht="12.75" customHeight="1" x14ac:dyDescent="0.35">
      <c r="A17" s="55"/>
      <c r="B17" s="55"/>
      <c r="C17" s="55"/>
      <c r="D17" s="55"/>
      <c r="E17" s="55"/>
      <c r="F17" s="55"/>
      <c r="G17" s="55"/>
      <c r="H17" s="55"/>
      <c r="I17" s="55"/>
      <c r="J17" s="55"/>
      <c r="K17" s="55"/>
      <c r="L17" s="55"/>
      <c r="M17" s="56"/>
      <c r="N17" s="56"/>
      <c r="O17" s="56"/>
      <c r="P17" s="56"/>
      <c r="Q17" s="56"/>
      <c r="R17" s="56"/>
      <c r="S17" s="56"/>
      <c r="T17" s="56"/>
      <c r="U17" s="56"/>
      <c r="V17" s="56"/>
      <c r="W17" s="56"/>
      <c r="X17" s="56"/>
    </row>
    <row r="18" spans="1:24" ht="12.75" customHeight="1" x14ac:dyDescent="0.35">
      <c r="A18" s="55"/>
      <c r="B18" s="55"/>
      <c r="C18" s="55"/>
      <c r="D18" s="55"/>
      <c r="E18" s="55"/>
      <c r="F18" s="55"/>
      <c r="G18" s="55"/>
      <c r="H18" s="55"/>
      <c r="I18" s="55"/>
      <c r="J18" s="55"/>
      <c r="K18" s="55"/>
      <c r="L18" s="55"/>
      <c r="M18" s="56"/>
      <c r="N18" s="56"/>
      <c r="O18" s="56"/>
      <c r="P18" s="56"/>
      <c r="Q18" s="56"/>
      <c r="R18" s="56"/>
      <c r="S18" s="56"/>
      <c r="T18" s="56"/>
      <c r="U18" s="56"/>
      <c r="V18" s="56"/>
      <c r="W18" s="56"/>
      <c r="X18" s="56"/>
    </row>
    <row r="19" spans="1:24" ht="12.75" customHeight="1" x14ac:dyDescent="0.35">
      <c r="A19" s="55"/>
      <c r="B19" s="55"/>
      <c r="C19" s="55"/>
      <c r="D19" s="55"/>
      <c r="E19" s="55"/>
      <c r="F19" s="55"/>
      <c r="G19" s="55"/>
      <c r="H19" s="55"/>
      <c r="I19" s="55"/>
      <c r="J19" s="55"/>
      <c r="K19" s="55"/>
      <c r="L19" s="55"/>
      <c r="M19" s="56"/>
      <c r="N19" s="56"/>
      <c r="O19" s="56"/>
      <c r="P19" s="56"/>
      <c r="Q19" s="56"/>
      <c r="R19" s="56"/>
      <c r="S19" s="56"/>
      <c r="T19" s="56"/>
      <c r="U19" s="56"/>
      <c r="V19" s="56"/>
      <c r="W19" s="56"/>
      <c r="X19" s="56"/>
    </row>
    <row r="20" spans="1:24" ht="12.75" customHeight="1" x14ac:dyDescent="0.35">
      <c r="A20" s="55"/>
      <c r="B20" s="55"/>
      <c r="C20" s="55"/>
      <c r="D20" s="55"/>
      <c r="E20" s="55"/>
      <c r="F20" s="55"/>
      <c r="G20" s="55"/>
      <c r="H20" s="55"/>
      <c r="I20" s="55"/>
      <c r="J20" s="55"/>
      <c r="K20" s="55"/>
      <c r="L20" s="55"/>
      <c r="M20" s="56"/>
      <c r="N20" s="56"/>
      <c r="O20" s="56"/>
      <c r="P20" s="56"/>
      <c r="Q20" s="56"/>
      <c r="R20" s="56"/>
      <c r="S20" s="56"/>
      <c r="T20" s="56"/>
      <c r="U20" s="56"/>
      <c r="V20" s="56"/>
      <c r="W20" s="56"/>
      <c r="X20" s="56"/>
    </row>
    <row r="21" spans="1:24" ht="12.75" customHeight="1" x14ac:dyDescent="0.35">
      <c r="A21" s="55"/>
      <c r="B21" s="55"/>
      <c r="C21" s="55"/>
      <c r="D21" s="55"/>
      <c r="E21" s="55"/>
      <c r="F21" s="55"/>
      <c r="G21" s="55"/>
      <c r="H21" s="55"/>
      <c r="I21" s="55"/>
      <c r="J21" s="55"/>
      <c r="K21" s="55"/>
      <c r="L21" s="55"/>
      <c r="M21" s="56"/>
      <c r="N21" s="56"/>
      <c r="O21" s="56"/>
      <c r="P21" s="56"/>
      <c r="Q21" s="56"/>
      <c r="R21" s="56"/>
      <c r="S21" s="56"/>
      <c r="T21" s="56"/>
      <c r="U21" s="56"/>
      <c r="V21" s="56"/>
      <c r="W21" s="56"/>
      <c r="X21" s="56"/>
    </row>
    <row r="22" spans="1:24" ht="12.75" customHeight="1" x14ac:dyDescent="0.35">
      <c r="A22" s="55"/>
      <c r="B22" s="55"/>
      <c r="C22" s="55"/>
      <c r="D22" s="55"/>
      <c r="E22" s="55"/>
      <c r="F22" s="55"/>
      <c r="G22" s="55"/>
      <c r="H22" s="55"/>
      <c r="I22" s="55"/>
      <c r="J22" s="55"/>
      <c r="K22" s="55"/>
      <c r="L22" s="55"/>
      <c r="M22" s="56"/>
      <c r="N22" s="56"/>
      <c r="O22" s="56"/>
      <c r="P22" s="56"/>
      <c r="Q22" s="56"/>
      <c r="R22" s="56"/>
      <c r="S22" s="56"/>
      <c r="T22" s="56"/>
      <c r="U22" s="56"/>
      <c r="V22" s="56"/>
      <c r="W22" s="56"/>
      <c r="X22" s="56"/>
    </row>
    <row r="23" spans="1:24" ht="12.75" customHeight="1" x14ac:dyDescent="0.35">
      <c r="A23" s="55"/>
      <c r="B23" s="55"/>
      <c r="C23" s="55"/>
      <c r="D23" s="55"/>
      <c r="E23" s="55"/>
      <c r="F23" s="55"/>
      <c r="G23" s="55"/>
      <c r="H23" s="55"/>
      <c r="I23" s="55"/>
      <c r="J23" s="55"/>
      <c r="K23" s="55"/>
      <c r="L23" s="55"/>
      <c r="M23" s="56"/>
      <c r="N23" s="56"/>
      <c r="O23" s="56"/>
      <c r="P23" s="56"/>
      <c r="Q23" s="56"/>
      <c r="R23" s="56"/>
      <c r="S23" s="56"/>
      <c r="T23" s="56"/>
      <c r="U23" s="56"/>
      <c r="V23" s="56"/>
      <c r="W23" s="56"/>
      <c r="X23" s="56"/>
    </row>
    <row r="24" spans="1:24" ht="12.75" customHeight="1" x14ac:dyDescent="0.35">
      <c r="A24" s="55"/>
      <c r="B24" s="55"/>
      <c r="C24" s="55"/>
      <c r="D24" s="55"/>
      <c r="E24" s="55"/>
      <c r="F24" s="55"/>
      <c r="G24" s="55"/>
      <c r="H24" s="55"/>
      <c r="I24" s="55"/>
      <c r="J24" s="55"/>
      <c r="K24" s="55"/>
      <c r="L24" s="55"/>
      <c r="M24" s="56"/>
      <c r="N24" s="56"/>
      <c r="O24" s="56"/>
      <c r="P24" s="56"/>
      <c r="Q24" s="56"/>
      <c r="R24" s="56"/>
      <c r="S24" s="56"/>
      <c r="T24" s="56"/>
      <c r="U24" s="56"/>
      <c r="V24" s="56"/>
      <c r="W24" s="56"/>
      <c r="X24" s="56"/>
    </row>
    <row r="25" spans="1:24" ht="12.75" customHeight="1" x14ac:dyDescent="0.35">
      <c r="A25" s="55"/>
      <c r="B25" s="55"/>
      <c r="C25" s="55"/>
      <c r="D25" s="55"/>
      <c r="E25" s="55"/>
      <c r="F25" s="55"/>
      <c r="G25" s="55"/>
      <c r="H25" s="55"/>
      <c r="I25" s="55"/>
      <c r="J25" s="55"/>
      <c r="K25" s="55"/>
      <c r="L25" s="55"/>
      <c r="M25" s="56"/>
      <c r="N25" s="56"/>
      <c r="O25" s="56"/>
      <c r="P25" s="56"/>
      <c r="Q25" s="56"/>
      <c r="R25" s="56"/>
      <c r="S25" s="56"/>
      <c r="T25" s="56"/>
      <c r="U25" s="56"/>
      <c r="V25" s="56"/>
      <c r="W25" s="56"/>
      <c r="X25" s="56"/>
    </row>
    <row r="26" spans="1:24" ht="12.75" customHeight="1" x14ac:dyDescent="0.35">
      <c r="A26" s="55"/>
      <c r="B26" s="55"/>
      <c r="C26" s="55"/>
      <c r="D26" s="55"/>
      <c r="E26" s="55"/>
      <c r="F26" s="55"/>
      <c r="G26" s="55"/>
      <c r="H26" s="55"/>
      <c r="I26" s="55"/>
      <c r="J26" s="55"/>
      <c r="K26" s="55"/>
      <c r="L26" s="55"/>
      <c r="M26" s="56"/>
      <c r="N26" s="56"/>
      <c r="O26" s="56"/>
      <c r="P26" s="56"/>
      <c r="Q26" s="56"/>
      <c r="R26" s="56"/>
      <c r="S26" s="56"/>
      <c r="T26" s="56"/>
      <c r="U26" s="56"/>
      <c r="V26" s="56"/>
      <c r="W26" s="56"/>
      <c r="X26" s="56"/>
    </row>
    <row r="27" spans="1:24" ht="12.75" customHeight="1" x14ac:dyDescent="0.35">
      <c r="A27" s="55"/>
      <c r="B27" s="55"/>
      <c r="C27" s="55"/>
      <c r="D27" s="55"/>
      <c r="E27" s="55"/>
      <c r="F27" s="55"/>
      <c r="G27" s="55"/>
      <c r="H27" s="55"/>
      <c r="I27" s="55"/>
      <c r="J27" s="55"/>
      <c r="K27" s="55"/>
      <c r="L27" s="55"/>
      <c r="M27" s="56"/>
      <c r="N27" s="56"/>
      <c r="O27" s="56"/>
      <c r="P27" s="56"/>
      <c r="Q27" s="56"/>
      <c r="R27" s="56"/>
      <c r="S27" s="56"/>
      <c r="T27" s="56"/>
      <c r="U27" s="56"/>
      <c r="V27" s="56"/>
      <c r="W27" s="56"/>
      <c r="X27" s="56"/>
    </row>
    <row r="28" spans="1:24" ht="12.75" customHeight="1" x14ac:dyDescent="0.35">
      <c r="A28" s="55"/>
      <c r="B28" s="55"/>
      <c r="C28" s="55"/>
      <c r="D28" s="55"/>
      <c r="E28" s="55"/>
      <c r="F28" s="55"/>
      <c r="G28" s="55"/>
      <c r="H28" s="55"/>
      <c r="I28" s="55"/>
      <c r="J28" s="55"/>
      <c r="K28" s="55"/>
      <c r="L28" s="55"/>
      <c r="M28" s="56"/>
      <c r="N28" s="56"/>
      <c r="O28" s="56"/>
      <c r="P28" s="56"/>
      <c r="Q28" s="56"/>
      <c r="R28" s="56"/>
      <c r="S28" s="56"/>
      <c r="T28" s="56"/>
      <c r="U28" s="56"/>
      <c r="V28" s="56"/>
      <c r="W28" s="56"/>
      <c r="X28" s="56"/>
    </row>
    <row r="29" spans="1:24" ht="12.75" customHeight="1" x14ac:dyDescent="0.35">
      <c r="A29" s="55"/>
      <c r="B29" s="55"/>
      <c r="C29" s="55"/>
      <c r="D29" s="55"/>
      <c r="E29" s="55"/>
      <c r="F29" s="55"/>
      <c r="G29" s="55"/>
      <c r="H29" s="55"/>
      <c r="I29" s="55"/>
      <c r="J29" s="55"/>
      <c r="K29" s="55"/>
      <c r="L29" s="55"/>
      <c r="M29" s="56"/>
      <c r="N29" s="56"/>
      <c r="O29" s="56"/>
      <c r="P29" s="56"/>
      <c r="Q29" s="56"/>
      <c r="R29" s="56"/>
      <c r="S29" s="56"/>
      <c r="T29" s="56"/>
      <c r="U29" s="56"/>
      <c r="V29" s="56"/>
      <c r="W29" s="56"/>
      <c r="X29" s="56"/>
    </row>
    <row r="30" spans="1:24" ht="12.75" customHeight="1" x14ac:dyDescent="0.35">
      <c r="A30" s="55"/>
      <c r="B30" s="55"/>
      <c r="C30" s="55"/>
      <c r="D30" s="55"/>
      <c r="E30" s="55"/>
      <c r="F30" s="55"/>
      <c r="G30" s="55"/>
      <c r="H30" s="55"/>
      <c r="I30" s="55"/>
      <c r="J30" s="55"/>
      <c r="K30" s="55"/>
      <c r="L30" s="55"/>
      <c r="M30" s="56"/>
      <c r="N30" s="56"/>
      <c r="O30" s="56"/>
      <c r="P30" s="56"/>
      <c r="Q30" s="56"/>
      <c r="R30" s="56"/>
      <c r="S30" s="56"/>
      <c r="T30" s="56"/>
      <c r="U30" s="56"/>
      <c r="V30" s="56"/>
      <c r="W30" s="56"/>
      <c r="X30" s="56"/>
    </row>
    <row r="31" spans="1:24" ht="12.75" customHeight="1" x14ac:dyDescent="0.35">
      <c r="A31" s="55"/>
      <c r="B31" s="55"/>
      <c r="C31" s="55"/>
      <c r="D31" s="55"/>
      <c r="E31" s="55"/>
      <c r="F31" s="55"/>
      <c r="G31" s="55"/>
      <c r="H31" s="55"/>
      <c r="I31" s="55"/>
      <c r="J31" s="55"/>
      <c r="K31" s="55"/>
      <c r="L31" s="55"/>
      <c r="M31" s="56"/>
      <c r="N31" s="56"/>
      <c r="O31" s="56"/>
      <c r="P31" s="56"/>
      <c r="Q31" s="56"/>
      <c r="R31" s="56"/>
      <c r="S31" s="56"/>
      <c r="T31" s="56"/>
      <c r="U31" s="56"/>
      <c r="V31" s="56"/>
      <c r="W31" s="56"/>
      <c r="X31" s="56"/>
    </row>
    <row r="32" spans="1:24" ht="12.75" customHeight="1" x14ac:dyDescent="0.35">
      <c r="A32" s="55"/>
      <c r="B32" s="55"/>
      <c r="C32" s="55"/>
      <c r="D32" s="55"/>
      <c r="E32" s="55"/>
      <c r="F32" s="55"/>
      <c r="G32" s="55"/>
      <c r="H32" s="55"/>
      <c r="I32" s="55"/>
      <c r="J32" s="55"/>
      <c r="K32" s="55"/>
      <c r="L32" s="55"/>
      <c r="M32" s="56"/>
      <c r="N32" s="56"/>
      <c r="O32" s="56"/>
      <c r="P32" s="56"/>
      <c r="Q32" s="56"/>
      <c r="R32" s="56"/>
      <c r="S32" s="56"/>
      <c r="T32" s="56"/>
      <c r="U32" s="56"/>
      <c r="V32" s="56"/>
      <c r="W32" s="56"/>
      <c r="X32" s="56"/>
    </row>
    <row r="33" spans="1:24" ht="12.75" customHeight="1" x14ac:dyDescent="0.35">
      <c r="A33" s="55"/>
      <c r="B33" s="55"/>
      <c r="C33" s="55"/>
      <c r="D33" s="55"/>
      <c r="E33" s="55"/>
      <c r="F33" s="55"/>
      <c r="G33" s="55"/>
      <c r="H33" s="55"/>
      <c r="I33" s="55"/>
      <c r="J33" s="55"/>
      <c r="K33" s="55"/>
      <c r="L33" s="55"/>
      <c r="M33" s="56"/>
      <c r="N33" s="56"/>
      <c r="O33" s="56"/>
      <c r="P33" s="56"/>
      <c r="Q33" s="56"/>
      <c r="R33" s="56"/>
      <c r="S33" s="56"/>
      <c r="T33" s="56"/>
      <c r="U33" s="56"/>
      <c r="V33" s="56"/>
      <c r="W33" s="56"/>
      <c r="X33" s="56"/>
    </row>
    <row r="34" spans="1:24" ht="12.75" customHeight="1" x14ac:dyDescent="0.35">
      <c r="A34" s="55"/>
      <c r="B34" s="55"/>
      <c r="C34" s="55"/>
      <c r="D34" s="55"/>
      <c r="E34" s="55"/>
      <c r="F34" s="55"/>
      <c r="G34" s="55"/>
      <c r="H34" s="55"/>
      <c r="I34" s="55"/>
      <c r="J34" s="55"/>
      <c r="K34" s="55"/>
      <c r="L34" s="55"/>
      <c r="M34" s="56"/>
      <c r="N34" s="56"/>
      <c r="O34" s="56"/>
      <c r="P34" s="56"/>
      <c r="Q34" s="56"/>
      <c r="R34" s="56"/>
      <c r="S34" s="56"/>
      <c r="T34" s="56"/>
      <c r="U34" s="56"/>
      <c r="V34" s="56"/>
      <c r="W34" s="56"/>
      <c r="X34" s="56"/>
    </row>
    <row r="35" spans="1:24" ht="12.75" customHeight="1" x14ac:dyDescent="0.35">
      <c r="A35" s="55"/>
      <c r="B35" s="55"/>
      <c r="C35" s="55"/>
      <c r="D35" s="55"/>
      <c r="E35" s="55"/>
      <c r="F35" s="55"/>
      <c r="G35" s="55"/>
      <c r="H35" s="55"/>
      <c r="I35" s="55"/>
      <c r="J35" s="55"/>
      <c r="K35" s="55"/>
      <c r="L35" s="55"/>
      <c r="M35" s="56"/>
      <c r="N35" s="56"/>
      <c r="O35" s="56"/>
      <c r="P35" s="56"/>
      <c r="Q35" s="56"/>
      <c r="R35" s="56"/>
      <c r="S35" s="56"/>
      <c r="T35" s="56"/>
      <c r="U35" s="56"/>
      <c r="V35" s="56"/>
      <c r="W35" s="56"/>
      <c r="X35" s="56"/>
    </row>
    <row r="36" spans="1:24" ht="12.75" customHeight="1" x14ac:dyDescent="0.35">
      <c r="A36" s="55"/>
      <c r="B36" s="55"/>
      <c r="C36" s="55"/>
      <c r="D36" s="55"/>
      <c r="E36" s="55"/>
      <c r="F36" s="55"/>
      <c r="G36" s="55"/>
      <c r="H36" s="55"/>
      <c r="I36" s="55"/>
      <c r="J36" s="55"/>
      <c r="K36" s="55"/>
      <c r="L36" s="55"/>
      <c r="M36" s="56"/>
      <c r="N36" s="56"/>
      <c r="O36" s="56"/>
      <c r="P36" s="56"/>
      <c r="Q36" s="56"/>
      <c r="R36" s="56"/>
      <c r="S36" s="56"/>
      <c r="T36" s="56"/>
      <c r="U36" s="56"/>
      <c r="V36" s="56"/>
      <c r="W36" s="56"/>
      <c r="X36" s="56"/>
    </row>
    <row r="37" spans="1:24" ht="12.75" customHeight="1" x14ac:dyDescent="0.35">
      <c r="A37" s="55"/>
      <c r="B37" s="55"/>
      <c r="C37" s="55"/>
      <c r="D37" s="55"/>
      <c r="E37" s="55"/>
      <c r="F37" s="55"/>
      <c r="G37" s="55"/>
      <c r="H37" s="55"/>
      <c r="I37" s="55"/>
      <c r="J37" s="55"/>
      <c r="K37" s="55"/>
      <c r="L37" s="55"/>
      <c r="M37" s="56"/>
      <c r="N37" s="56"/>
      <c r="O37" s="56"/>
      <c r="P37" s="56"/>
      <c r="Q37" s="56"/>
      <c r="R37" s="56"/>
      <c r="S37" s="56"/>
      <c r="T37" s="56"/>
      <c r="U37" s="56"/>
      <c r="V37" s="56"/>
      <c r="W37" s="56"/>
      <c r="X37" s="56"/>
    </row>
    <row r="38" spans="1:24" ht="12.75" customHeight="1" x14ac:dyDescent="0.35">
      <c r="A38" s="55"/>
      <c r="B38" s="55"/>
      <c r="C38" s="55"/>
      <c r="D38" s="55"/>
      <c r="E38" s="55"/>
      <c r="F38" s="55"/>
      <c r="G38" s="55"/>
      <c r="H38" s="55"/>
      <c r="I38" s="55"/>
      <c r="J38" s="55"/>
      <c r="K38" s="55"/>
      <c r="L38" s="55"/>
      <c r="M38" s="56"/>
      <c r="N38" s="56"/>
      <c r="O38" s="56"/>
      <c r="P38" s="56"/>
      <c r="Q38" s="56"/>
      <c r="R38" s="56"/>
      <c r="S38" s="56"/>
      <c r="T38" s="56"/>
      <c r="U38" s="56"/>
      <c r="V38" s="56"/>
      <c r="W38" s="56"/>
      <c r="X38" s="56"/>
    </row>
    <row r="39" spans="1:24" ht="12.75" customHeight="1" x14ac:dyDescent="0.35">
      <c r="A39" s="55"/>
      <c r="B39" s="55"/>
      <c r="C39" s="55"/>
      <c r="D39" s="55"/>
      <c r="E39" s="55"/>
      <c r="F39" s="55"/>
      <c r="G39" s="55"/>
      <c r="H39" s="55"/>
      <c r="I39" s="55"/>
      <c r="J39" s="55"/>
      <c r="K39" s="55"/>
      <c r="L39" s="55"/>
      <c r="M39" s="56"/>
      <c r="N39" s="56"/>
      <c r="O39" s="56"/>
      <c r="P39" s="56"/>
      <c r="Q39" s="56"/>
      <c r="R39" s="56"/>
      <c r="S39" s="56"/>
      <c r="T39" s="56"/>
      <c r="U39" s="56"/>
      <c r="V39" s="56"/>
      <c r="W39" s="56"/>
      <c r="X39" s="56"/>
    </row>
    <row r="40" spans="1:24" ht="12.75" customHeight="1" x14ac:dyDescent="0.35">
      <c r="A40" s="55"/>
      <c r="B40" s="55"/>
      <c r="C40" s="55"/>
      <c r="D40" s="55"/>
      <c r="E40" s="55"/>
      <c r="F40" s="55"/>
      <c r="G40" s="55"/>
      <c r="H40" s="55"/>
      <c r="I40" s="55"/>
      <c r="J40" s="55"/>
      <c r="K40" s="55"/>
      <c r="L40" s="55"/>
      <c r="M40" s="56"/>
      <c r="N40" s="56"/>
      <c r="O40" s="56"/>
      <c r="P40" s="56"/>
      <c r="Q40" s="56"/>
      <c r="R40" s="56"/>
      <c r="S40" s="56"/>
      <c r="T40" s="56"/>
      <c r="U40" s="56"/>
      <c r="V40" s="56"/>
      <c r="W40" s="56"/>
      <c r="X40" s="56"/>
    </row>
    <row r="41" spans="1:24" ht="12.75" customHeight="1" x14ac:dyDescent="0.35">
      <c r="A41" s="55"/>
      <c r="B41" s="55"/>
      <c r="C41" s="55"/>
      <c r="D41" s="55"/>
      <c r="E41" s="55"/>
      <c r="F41" s="55"/>
      <c r="G41" s="55"/>
      <c r="H41" s="55"/>
      <c r="I41" s="55"/>
      <c r="J41" s="55"/>
      <c r="K41" s="55"/>
      <c r="L41" s="55"/>
      <c r="M41" s="56"/>
      <c r="N41" s="56"/>
      <c r="O41" s="56"/>
      <c r="P41" s="56"/>
      <c r="Q41" s="56"/>
      <c r="R41" s="56"/>
      <c r="S41" s="56"/>
      <c r="T41" s="56"/>
      <c r="U41" s="56"/>
      <c r="V41" s="56"/>
      <c r="W41" s="56"/>
      <c r="X41" s="56"/>
    </row>
    <row r="42" spans="1:24" ht="12.75" customHeight="1" x14ac:dyDescent="0.35">
      <c r="A42" s="55"/>
      <c r="B42" s="55"/>
      <c r="C42" s="55"/>
      <c r="D42" s="55"/>
      <c r="E42" s="55"/>
      <c r="F42" s="55"/>
      <c r="G42" s="55"/>
      <c r="H42" s="55"/>
      <c r="I42" s="55"/>
      <c r="J42" s="55"/>
      <c r="K42" s="55"/>
      <c r="L42" s="55"/>
      <c r="M42" s="56"/>
      <c r="N42" s="56"/>
      <c r="O42" s="56"/>
      <c r="P42" s="56"/>
      <c r="Q42" s="56"/>
      <c r="R42" s="56"/>
      <c r="S42" s="56"/>
      <c r="T42" s="56"/>
      <c r="U42" s="56"/>
      <c r="V42" s="56"/>
      <c r="W42" s="56"/>
      <c r="X42" s="56"/>
    </row>
    <row r="43" spans="1:24" ht="12.75" customHeight="1" x14ac:dyDescent="0.35">
      <c r="A43" s="55"/>
      <c r="B43" s="55"/>
      <c r="C43" s="55"/>
      <c r="D43" s="55"/>
      <c r="E43" s="55"/>
      <c r="F43" s="55"/>
      <c r="G43" s="55"/>
      <c r="H43" s="55"/>
      <c r="I43" s="55"/>
      <c r="J43" s="55"/>
      <c r="K43" s="55"/>
      <c r="L43" s="55"/>
      <c r="M43" s="56"/>
      <c r="N43" s="56"/>
      <c r="O43" s="56"/>
      <c r="P43" s="56"/>
      <c r="Q43" s="56"/>
      <c r="R43" s="56"/>
      <c r="S43" s="56"/>
      <c r="T43" s="56"/>
      <c r="U43" s="56"/>
      <c r="V43" s="56"/>
      <c r="W43" s="56"/>
      <c r="X43" s="56"/>
    </row>
    <row r="44" spans="1:24" ht="12.75" customHeight="1" x14ac:dyDescent="0.35">
      <c r="A44" s="55"/>
      <c r="B44" s="55"/>
      <c r="C44" s="55"/>
      <c r="D44" s="55"/>
      <c r="E44" s="55"/>
      <c r="F44" s="55"/>
      <c r="G44" s="55"/>
      <c r="H44" s="55"/>
      <c r="I44" s="55"/>
      <c r="J44" s="55"/>
      <c r="K44" s="55"/>
      <c r="L44" s="55"/>
      <c r="M44" s="56"/>
      <c r="N44" s="56"/>
      <c r="O44" s="56"/>
      <c r="P44" s="56"/>
      <c r="Q44" s="56"/>
      <c r="R44" s="56"/>
      <c r="S44" s="56"/>
      <c r="T44" s="56"/>
      <c r="U44" s="56"/>
      <c r="V44" s="56"/>
      <c r="W44" s="56"/>
      <c r="X44" s="56"/>
    </row>
    <row r="45" spans="1:24" ht="12.75" customHeight="1" x14ac:dyDescent="0.35">
      <c r="A45" s="55"/>
      <c r="B45" s="55"/>
      <c r="C45" s="55"/>
      <c r="D45" s="55"/>
      <c r="E45" s="55"/>
      <c r="F45" s="55"/>
      <c r="G45" s="55"/>
      <c r="H45" s="55"/>
      <c r="I45" s="55"/>
      <c r="J45" s="55"/>
      <c r="K45" s="55"/>
      <c r="L45" s="55"/>
      <c r="M45" s="56"/>
      <c r="N45" s="56"/>
      <c r="O45" s="56"/>
      <c r="P45" s="56"/>
      <c r="Q45" s="56"/>
      <c r="R45" s="56"/>
      <c r="S45" s="56"/>
      <c r="T45" s="56"/>
      <c r="U45" s="56"/>
      <c r="V45" s="56"/>
      <c r="W45" s="56"/>
      <c r="X45" s="56"/>
    </row>
    <row r="46" spans="1:24" s="59" customFormat="1" ht="12.75" customHeight="1" x14ac:dyDescent="0.35">
      <c r="A46" s="56"/>
      <c r="B46" s="56"/>
      <c r="C46" s="56"/>
      <c r="D46" s="56"/>
      <c r="E46" s="56"/>
      <c r="F46" s="56"/>
      <c r="G46" s="56"/>
      <c r="H46" s="56"/>
      <c r="I46" s="56"/>
      <c r="J46" s="56"/>
      <c r="K46" s="56"/>
      <c r="L46" s="56"/>
      <c r="M46" s="76"/>
      <c r="N46" s="76"/>
      <c r="O46" s="76"/>
      <c r="P46" s="76"/>
      <c r="Q46" s="76"/>
      <c r="R46" s="76"/>
      <c r="S46" s="76"/>
      <c r="T46" s="76"/>
      <c r="U46" s="76"/>
      <c r="V46" s="76"/>
      <c r="W46" s="76"/>
      <c r="X46" s="76"/>
    </row>
    <row r="47" spans="1:24" ht="12.75" customHeight="1" x14ac:dyDescent="0.25">
      <c r="A47" s="58"/>
      <c r="B47" s="58"/>
      <c r="C47" s="58"/>
      <c r="D47" s="58"/>
      <c r="E47" s="58"/>
      <c r="F47" s="58"/>
      <c r="G47" s="58"/>
      <c r="H47" s="58"/>
      <c r="I47" s="58"/>
      <c r="J47" s="58"/>
      <c r="K47" s="58"/>
      <c r="L47" s="58"/>
      <c r="M47" s="59"/>
      <c r="N47" s="59"/>
      <c r="O47" s="59"/>
      <c r="P47" s="59"/>
      <c r="Q47" s="59"/>
      <c r="R47" s="59"/>
      <c r="S47" s="59"/>
      <c r="T47" s="59"/>
      <c r="U47" s="59"/>
      <c r="V47" s="59"/>
      <c r="W47" s="59"/>
      <c r="X47" s="59"/>
    </row>
    <row r="48" spans="1:24" ht="12.75" customHeight="1" x14ac:dyDescent="0.25">
      <c r="A48" s="58"/>
      <c r="B48" s="58"/>
      <c r="C48" s="58"/>
      <c r="D48" s="58"/>
      <c r="E48" s="58"/>
      <c r="F48" s="58"/>
      <c r="G48" s="58"/>
      <c r="H48" s="58"/>
      <c r="I48" s="58"/>
      <c r="J48" s="58"/>
      <c r="K48" s="58"/>
      <c r="L48" s="58"/>
      <c r="M48" s="59"/>
      <c r="N48" s="59"/>
      <c r="O48" s="59"/>
      <c r="P48" s="59"/>
      <c r="Q48" s="59"/>
      <c r="R48" s="59"/>
      <c r="S48" s="59"/>
      <c r="T48" s="59"/>
      <c r="U48" s="59"/>
      <c r="V48" s="59"/>
      <c r="W48" s="59"/>
      <c r="X48" s="59"/>
    </row>
    <row r="49" spans="1:24" ht="12.75" customHeight="1" x14ac:dyDescent="0.25">
      <c r="A49" s="58"/>
      <c r="B49" s="58"/>
      <c r="C49" s="58"/>
      <c r="D49" s="58"/>
      <c r="E49" s="58"/>
      <c r="F49" s="58"/>
      <c r="G49" s="58"/>
      <c r="H49" s="58"/>
      <c r="I49" s="58"/>
      <c r="J49" s="58"/>
      <c r="K49" s="58"/>
      <c r="L49" s="58"/>
      <c r="M49" s="59"/>
      <c r="N49" s="59"/>
      <c r="O49" s="59"/>
      <c r="P49" s="59"/>
      <c r="Q49" s="59"/>
      <c r="R49" s="59"/>
      <c r="S49" s="59"/>
      <c r="T49" s="59"/>
      <c r="U49" s="59"/>
      <c r="V49" s="59"/>
      <c r="W49" s="59"/>
      <c r="X49" s="59"/>
    </row>
    <row r="50" spans="1:24" ht="12.75" customHeight="1" x14ac:dyDescent="0.25">
      <c r="A50" s="58"/>
      <c r="B50" s="58"/>
      <c r="C50" s="58"/>
      <c r="D50" s="58"/>
      <c r="E50" s="58"/>
      <c r="F50" s="58"/>
      <c r="G50" s="58"/>
      <c r="H50" s="58"/>
      <c r="I50" s="58"/>
      <c r="J50" s="58"/>
      <c r="K50" s="58"/>
      <c r="L50" s="58"/>
      <c r="M50" s="59"/>
      <c r="N50" s="59"/>
      <c r="O50" s="59"/>
      <c r="P50" s="59"/>
      <c r="Q50" s="59"/>
      <c r="R50" s="59"/>
      <c r="S50" s="59"/>
      <c r="T50" s="59"/>
      <c r="U50" s="59"/>
      <c r="V50" s="59"/>
      <c r="W50" s="59"/>
      <c r="X50" s="59"/>
    </row>
    <row r="51" spans="1:24" ht="12.75" customHeight="1" x14ac:dyDescent="0.25">
      <c r="A51" s="58"/>
      <c r="B51" s="58"/>
      <c r="C51" s="58"/>
      <c r="D51" s="58"/>
      <c r="E51" s="58"/>
      <c r="F51" s="58"/>
      <c r="G51" s="58"/>
      <c r="H51" s="58"/>
      <c r="I51" s="58"/>
      <c r="J51" s="58"/>
      <c r="K51" s="58"/>
      <c r="L51" s="58"/>
      <c r="M51" s="59"/>
      <c r="N51" s="59"/>
      <c r="O51" s="59"/>
      <c r="P51" s="59"/>
      <c r="Q51" s="59"/>
      <c r="R51" s="59"/>
      <c r="S51" s="59"/>
      <c r="T51" s="59"/>
      <c r="U51" s="59"/>
      <c r="V51" s="59"/>
      <c r="W51" s="59"/>
      <c r="X51" s="59"/>
    </row>
    <row r="52" spans="1:24" ht="12.75" customHeight="1" x14ac:dyDescent="0.25">
      <c r="A52" s="58"/>
      <c r="B52" s="58"/>
      <c r="C52" s="58"/>
      <c r="D52" s="58"/>
      <c r="E52" s="58"/>
      <c r="F52" s="58"/>
      <c r="G52" s="58"/>
      <c r="H52" s="58"/>
      <c r="I52" s="58"/>
      <c r="J52" s="58"/>
      <c r="K52" s="58"/>
      <c r="L52" s="58"/>
      <c r="M52" s="59"/>
      <c r="N52" s="59"/>
      <c r="O52" s="59"/>
      <c r="P52" s="59"/>
      <c r="Q52" s="59"/>
      <c r="R52" s="59"/>
      <c r="S52" s="59"/>
      <c r="T52" s="59"/>
      <c r="U52" s="59"/>
      <c r="V52" s="59"/>
      <c r="W52" s="59"/>
      <c r="X52" s="59"/>
    </row>
    <row r="53" spans="1:24" ht="12.75" customHeight="1" x14ac:dyDescent="0.25">
      <c r="A53" s="58"/>
      <c r="B53" s="58"/>
      <c r="C53" s="58"/>
      <c r="D53" s="58"/>
      <c r="E53" s="58"/>
      <c r="F53" s="58"/>
      <c r="G53" s="58"/>
      <c r="H53" s="58"/>
      <c r="I53" s="58"/>
      <c r="J53" s="58"/>
      <c r="K53" s="58"/>
      <c r="L53" s="58"/>
      <c r="M53" s="59"/>
      <c r="N53" s="59"/>
      <c r="O53" s="59"/>
      <c r="P53" s="59"/>
      <c r="Q53" s="59"/>
      <c r="R53" s="59"/>
      <c r="S53" s="59"/>
      <c r="T53" s="59"/>
      <c r="U53" s="59"/>
      <c r="V53" s="59"/>
      <c r="W53" s="59"/>
      <c r="X53" s="59"/>
    </row>
    <row r="54" spans="1:24" ht="12.75" customHeight="1" x14ac:dyDescent="0.25">
      <c r="A54" s="58"/>
      <c r="B54" s="58"/>
      <c r="C54" s="58"/>
      <c r="D54" s="58"/>
      <c r="E54" s="58"/>
      <c r="F54" s="58"/>
      <c r="G54" s="58"/>
      <c r="H54" s="58"/>
      <c r="I54" s="58"/>
      <c r="J54" s="58"/>
      <c r="K54" s="58"/>
      <c r="L54" s="58"/>
      <c r="M54" s="59"/>
      <c r="N54" s="59"/>
      <c r="O54" s="59"/>
      <c r="P54" s="59"/>
      <c r="Q54" s="59"/>
      <c r="R54" s="59"/>
      <c r="S54" s="59"/>
      <c r="T54" s="59"/>
      <c r="U54" s="59"/>
      <c r="V54" s="59"/>
      <c r="W54" s="59"/>
      <c r="X54" s="59"/>
    </row>
    <row r="55" spans="1:24" ht="12.75" customHeight="1" x14ac:dyDescent="0.25">
      <c r="A55" s="58"/>
      <c r="B55" s="58"/>
      <c r="C55" s="58"/>
      <c r="D55" s="58"/>
      <c r="E55" s="58"/>
      <c r="F55" s="58"/>
      <c r="G55" s="58"/>
      <c r="H55" s="58"/>
      <c r="I55" s="58"/>
      <c r="J55" s="58"/>
      <c r="K55" s="58"/>
      <c r="L55" s="58"/>
      <c r="M55" s="59"/>
      <c r="N55" s="59"/>
      <c r="O55" s="59"/>
      <c r="P55" s="59"/>
      <c r="Q55" s="59"/>
      <c r="R55" s="59"/>
      <c r="S55" s="59"/>
      <c r="T55" s="59"/>
      <c r="U55" s="59"/>
      <c r="V55" s="59"/>
      <c r="W55" s="59"/>
      <c r="X55" s="59"/>
    </row>
    <row r="56" spans="1:24" ht="12.75" customHeight="1" x14ac:dyDescent="0.25">
      <c r="A56" s="58"/>
      <c r="B56" s="58"/>
      <c r="C56" s="58"/>
      <c r="D56" s="58"/>
      <c r="E56" s="58"/>
      <c r="F56" s="58"/>
      <c r="G56" s="58"/>
      <c r="H56" s="58"/>
      <c r="I56" s="58"/>
      <c r="J56" s="58"/>
      <c r="K56" s="58"/>
      <c r="L56" s="58"/>
      <c r="M56" s="59"/>
      <c r="N56" s="59"/>
      <c r="O56" s="59"/>
      <c r="P56" s="59"/>
      <c r="Q56" s="59"/>
      <c r="R56" s="59"/>
      <c r="S56" s="59"/>
      <c r="T56" s="59"/>
      <c r="U56" s="59"/>
      <c r="V56" s="59"/>
      <c r="W56" s="59"/>
      <c r="X56" s="59"/>
    </row>
    <row r="57" spans="1:24" ht="12.75" customHeight="1" x14ac:dyDescent="0.25">
      <c r="A57" s="58"/>
      <c r="B57" s="58"/>
      <c r="C57" s="58"/>
      <c r="D57" s="58"/>
      <c r="E57" s="58"/>
      <c r="F57" s="58"/>
      <c r="G57" s="58"/>
      <c r="H57" s="58"/>
      <c r="I57" s="58"/>
      <c r="J57" s="58"/>
      <c r="K57" s="58"/>
      <c r="L57" s="58"/>
      <c r="M57" s="59"/>
      <c r="N57" s="59"/>
      <c r="O57" s="59"/>
      <c r="P57" s="59"/>
      <c r="Q57" s="59"/>
      <c r="R57" s="59"/>
      <c r="S57" s="59"/>
      <c r="T57" s="59"/>
      <c r="U57" s="59"/>
      <c r="V57" s="59"/>
      <c r="W57" s="59"/>
      <c r="X57" s="59"/>
    </row>
    <row r="58" spans="1:24" ht="12.75" customHeight="1" x14ac:dyDescent="0.25">
      <c r="A58" s="58"/>
      <c r="B58" s="58"/>
      <c r="C58" s="58"/>
      <c r="D58" s="58"/>
      <c r="E58" s="58"/>
      <c r="F58" s="58"/>
      <c r="G58" s="58"/>
      <c r="H58" s="58"/>
      <c r="I58" s="58"/>
      <c r="J58" s="58"/>
      <c r="K58" s="58"/>
      <c r="L58" s="58"/>
      <c r="M58" s="59"/>
      <c r="N58" s="59"/>
      <c r="O58" s="59"/>
      <c r="P58" s="59"/>
      <c r="Q58" s="59"/>
      <c r="R58" s="59"/>
      <c r="S58" s="59"/>
      <c r="T58" s="59"/>
      <c r="U58" s="59"/>
      <c r="V58" s="59"/>
      <c r="W58" s="59"/>
      <c r="X58" s="59"/>
    </row>
    <row r="59" spans="1:24" ht="12.75" customHeight="1" x14ac:dyDescent="0.25">
      <c r="A59" s="58"/>
      <c r="B59" s="58"/>
      <c r="C59" s="58"/>
      <c r="D59" s="58"/>
      <c r="E59" s="58"/>
      <c r="F59" s="58"/>
      <c r="G59" s="58"/>
      <c r="H59" s="58"/>
      <c r="I59" s="58"/>
      <c r="J59" s="58"/>
      <c r="K59" s="58"/>
      <c r="L59" s="58"/>
      <c r="M59" s="59"/>
      <c r="N59" s="59"/>
      <c r="O59" s="59"/>
      <c r="P59" s="59"/>
      <c r="Q59" s="59"/>
      <c r="R59" s="59"/>
      <c r="S59" s="59"/>
      <c r="T59" s="59"/>
      <c r="U59" s="59"/>
      <c r="V59" s="59"/>
      <c r="W59" s="59"/>
      <c r="X59" s="59"/>
    </row>
    <row r="60" spans="1:24" ht="12.75" customHeight="1" x14ac:dyDescent="0.25">
      <c r="A60" s="58"/>
      <c r="B60" s="58"/>
      <c r="C60" s="58"/>
      <c r="D60" s="58"/>
      <c r="E60" s="58"/>
      <c r="F60" s="58"/>
      <c r="G60" s="58"/>
      <c r="H60" s="58"/>
      <c r="I60" s="58"/>
      <c r="J60" s="58"/>
      <c r="K60" s="58"/>
      <c r="L60" s="58"/>
      <c r="M60" s="59"/>
      <c r="N60" s="59"/>
      <c r="O60" s="59"/>
      <c r="P60" s="59"/>
      <c r="Q60" s="59"/>
      <c r="R60" s="59"/>
      <c r="S60" s="59"/>
      <c r="T60" s="59"/>
      <c r="U60" s="59"/>
      <c r="V60" s="59"/>
      <c r="W60" s="59"/>
      <c r="X60" s="59"/>
    </row>
    <row r="61" spans="1:24" ht="12.75" customHeight="1" x14ac:dyDescent="0.25">
      <c r="A61" s="58"/>
      <c r="B61" s="58"/>
      <c r="C61" s="58"/>
      <c r="D61" s="58"/>
      <c r="E61" s="58"/>
      <c r="F61" s="58"/>
      <c r="G61" s="58"/>
      <c r="H61" s="58"/>
      <c r="I61" s="58"/>
      <c r="J61" s="58"/>
      <c r="K61" s="58"/>
      <c r="L61" s="58"/>
      <c r="M61" s="59"/>
      <c r="N61" s="59"/>
      <c r="O61" s="59"/>
      <c r="P61" s="59"/>
      <c r="Q61" s="59"/>
      <c r="R61" s="59"/>
      <c r="S61" s="59"/>
      <c r="T61" s="59"/>
      <c r="U61" s="59"/>
      <c r="V61" s="59"/>
      <c r="W61" s="59"/>
      <c r="X61" s="59"/>
    </row>
    <row r="62" spans="1:24" ht="12.75" customHeight="1" x14ac:dyDescent="0.25">
      <c r="A62" s="58"/>
      <c r="B62" s="58"/>
      <c r="C62" s="58"/>
      <c r="D62" s="58"/>
      <c r="E62" s="58"/>
      <c r="F62" s="58"/>
      <c r="G62" s="58"/>
      <c r="H62" s="58"/>
      <c r="I62" s="58"/>
      <c r="J62" s="58"/>
      <c r="K62" s="58"/>
      <c r="L62" s="58"/>
      <c r="M62" s="59"/>
      <c r="N62" s="59"/>
      <c r="O62" s="59"/>
      <c r="P62" s="59"/>
      <c r="Q62" s="59"/>
      <c r="R62" s="59"/>
      <c r="S62" s="59"/>
      <c r="T62" s="59"/>
      <c r="U62" s="59"/>
      <c r="V62" s="59"/>
      <c r="W62" s="59"/>
      <c r="X62" s="59"/>
    </row>
    <row r="63" spans="1:24" ht="12.75" customHeight="1" x14ac:dyDescent="0.25">
      <c r="A63" s="58"/>
      <c r="B63" s="58"/>
      <c r="C63" s="58"/>
      <c r="D63" s="58"/>
      <c r="E63" s="58"/>
      <c r="F63" s="58"/>
      <c r="G63" s="58"/>
      <c r="H63" s="58"/>
      <c r="I63" s="58"/>
      <c r="J63" s="58"/>
      <c r="K63" s="58"/>
      <c r="L63" s="58"/>
      <c r="M63" s="59"/>
      <c r="N63" s="59"/>
      <c r="O63" s="59"/>
      <c r="P63" s="59"/>
      <c r="Q63" s="59"/>
      <c r="R63" s="59"/>
      <c r="S63" s="59"/>
      <c r="T63" s="59"/>
      <c r="U63" s="59"/>
      <c r="V63" s="59"/>
      <c r="W63" s="59"/>
      <c r="X63" s="59"/>
    </row>
    <row r="64" spans="1:24" ht="12.75" customHeight="1" x14ac:dyDescent="0.25">
      <c r="A64" s="58"/>
      <c r="B64" s="58"/>
      <c r="C64" s="58"/>
      <c r="D64" s="58"/>
      <c r="E64" s="58"/>
      <c r="F64" s="58"/>
      <c r="G64" s="58"/>
      <c r="H64" s="58"/>
      <c r="I64" s="58"/>
      <c r="J64" s="58"/>
      <c r="K64" s="58"/>
      <c r="L64" s="58"/>
      <c r="M64" s="59"/>
      <c r="N64" s="59"/>
      <c r="O64" s="59"/>
      <c r="P64" s="59"/>
      <c r="Q64" s="59"/>
      <c r="R64" s="59"/>
      <c r="S64" s="59"/>
      <c r="T64" s="59"/>
      <c r="U64" s="59"/>
      <c r="V64" s="59"/>
      <c r="W64" s="59"/>
      <c r="X64" s="59"/>
    </row>
    <row r="65" spans="1:24" ht="12.75" customHeight="1" x14ac:dyDescent="0.25">
      <c r="A65" s="58"/>
      <c r="B65" s="58"/>
      <c r="C65" s="58"/>
      <c r="D65" s="58"/>
      <c r="E65" s="58"/>
      <c r="F65" s="58"/>
      <c r="G65" s="58"/>
      <c r="H65" s="58"/>
      <c r="I65" s="58"/>
      <c r="J65" s="58"/>
      <c r="K65" s="58"/>
      <c r="L65" s="58"/>
      <c r="M65" s="59"/>
      <c r="N65" s="59"/>
      <c r="O65" s="59"/>
      <c r="P65" s="59"/>
      <c r="Q65" s="59"/>
      <c r="R65" s="59"/>
      <c r="S65" s="59"/>
      <c r="T65" s="59"/>
      <c r="U65" s="59"/>
      <c r="V65" s="59"/>
      <c r="W65" s="59"/>
      <c r="X65" s="59"/>
    </row>
    <row r="66" spans="1:24" ht="12.75" customHeight="1" x14ac:dyDescent="0.25">
      <c r="A66" s="58"/>
      <c r="B66" s="58"/>
      <c r="C66" s="58"/>
      <c r="D66" s="58"/>
      <c r="E66" s="58"/>
      <c r="F66" s="58"/>
      <c r="G66" s="58"/>
      <c r="H66" s="58"/>
      <c r="I66" s="58"/>
      <c r="J66" s="58"/>
      <c r="K66" s="58"/>
      <c r="L66" s="58"/>
      <c r="M66" s="59"/>
      <c r="N66" s="59"/>
      <c r="O66" s="59"/>
      <c r="P66" s="59"/>
      <c r="Q66" s="59"/>
      <c r="R66" s="59"/>
      <c r="S66" s="59"/>
      <c r="T66" s="59"/>
      <c r="U66" s="59"/>
      <c r="V66" s="59"/>
      <c r="W66" s="59"/>
      <c r="X66" s="59"/>
    </row>
    <row r="67" spans="1:24" ht="12.75" customHeight="1" x14ac:dyDescent="0.25">
      <c r="A67" s="58"/>
      <c r="B67" s="58"/>
      <c r="C67" s="58"/>
      <c r="D67" s="58"/>
      <c r="E67" s="58"/>
      <c r="F67" s="58"/>
      <c r="G67" s="58"/>
      <c r="H67" s="58"/>
      <c r="I67" s="58"/>
      <c r="J67" s="58"/>
      <c r="K67" s="58"/>
      <c r="L67" s="58"/>
      <c r="M67" s="59"/>
      <c r="N67" s="59"/>
      <c r="O67" s="59"/>
      <c r="P67" s="59"/>
      <c r="Q67" s="59"/>
      <c r="R67" s="59"/>
      <c r="S67" s="59"/>
      <c r="T67" s="59"/>
      <c r="U67" s="59"/>
      <c r="V67" s="59"/>
      <c r="W67" s="59"/>
      <c r="X67" s="59"/>
    </row>
    <row r="68" spans="1:24" ht="12.75" customHeight="1" x14ac:dyDescent="0.25">
      <c r="A68" s="58"/>
      <c r="B68" s="58"/>
      <c r="C68" s="58"/>
      <c r="D68" s="58"/>
      <c r="E68" s="58"/>
      <c r="F68" s="58"/>
      <c r="G68" s="58"/>
      <c r="H68" s="58"/>
      <c r="I68" s="58"/>
      <c r="J68" s="58"/>
      <c r="K68" s="58"/>
      <c r="L68" s="58"/>
      <c r="M68" s="59"/>
      <c r="N68" s="59"/>
      <c r="O68" s="59"/>
      <c r="P68" s="59"/>
      <c r="Q68" s="59"/>
      <c r="R68" s="59"/>
      <c r="S68" s="59"/>
      <c r="T68" s="59"/>
      <c r="U68" s="59"/>
      <c r="V68" s="59"/>
      <c r="W68" s="59"/>
      <c r="X68" s="59"/>
    </row>
    <row r="69" spans="1:24" ht="12.75" customHeight="1" x14ac:dyDescent="0.25">
      <c r="A69" s="58"/>
      <c r="B69" s="58"/>
      <c r="C69" s="58"/>
      <c r="D69" s="58"/>
      <c r="E69" s="58"/>
      <c r="F69" s="58"/>
      <c r="G69" s="58"/>
      <c r="H69" s="58"/>
      <c r="I69" s="58"/>
      <c r="J69" s="58"/>
      <c r="K69" s="58"/>
      <c r="L69" s="58"/>
      <c r="M69" s="59"/>
      <c r="N69" s="59"/>
      <c r="O69" s="59"/>
      <c r="P69" s="59"/>
      <c r="Q69" s="59"/>
      <c r="R69" s="59"/>
      <c r="S69" s="59"/>
      <c r="T69" s="59"/>
      <c r="U69" s="59"/>
      <c r="V69" s="59"/>
      <c r="W69" s="59"/>
      <c r="X69" s="59"/>
    </row>
    <row r="70" spans="1:24" ht="12.75" customHeight="1" x14ac:dyDescent="0.25">
      <c r="A70" s="58"/>
      <c r="B70" s="58"/>
      <c r="C70" s="58"/>
      <c r="D70" s="58"/>
      <c r="E70" s="58"/>
      <c r="F70" s="58"/>
      <c r="G70" s="58"/>
      <c r="H70" s="58"/>
      <c r="I70" s="58"/>
      <c r="J70" s="58"/>
      <c r="K70" s="58"/>
      <c r="L70" s="58"/>
      <c r="M70" s="59"/>
      <c r="N70" s="59"/>
      <c r="O70" s="59"/>
      <c r="P70" s="59"/>
      <c r="Q70" s="59"/>
      <c r="R70" s="59"/>
      <c r="S70" s="59"/>
      <c r="T70" s="59"/>
      <c r="U70" s="59"/>
      <c r="V70" s="59"/>
      <c r="W70" s="59"/>
      <c r="X70" s="59"/>
    </row>
    <row r="71" spans="1:24" ht="12.75" customHeight="1" x14ac:dyDescent="0.25">
      <c r="A71" s="58"/>
      <c r="B71" s="58"/>
      <c r="C71" s="58"/>
      <c r="D71" s="58"/>
      <c r="E71" s="58"/>
      <c r="F71" s="58"/>
      <c r="G71" s="58"/>
      <c r="H71" s="58"/>
      <c r="I71" s="58"/>
      <c r="J71" s="58"/>
      <c r="K71" s="58"/>
      <c r="L71" s="58"/>
      <c r="M71" s="59"/>
      <c r="N71" s="59"/>
      <c r="O71" s="59"/>
      <c r="P71" s="59"/>
      <c r="Q71" s="59"/>
      <c r="R71" s="59"/>
      <c r="S71" s="59"/>
      <c r="T71" s="59"/>
      <c r="U71" s="59"/>
      <c r="V71" s="59"/>
      <c r="W71" s="59"/>
      <c r="X71" s="59"/>
    </row>
    <row r="72" spans="1:24" ht="12.75" customHeight="1" x14ac:dyDescent="0.25">
      <c r="A72" s="58"/>
      <c r="B72" s="58"/>
      <c r="C72" s="58"/>
      <c r="D72" s="58"/>
      <c r="E72" s="58"/>
      <c r="F72" s="58"/>
      <c r="G72" s="58"/>
      <c r="H72" s="58"/>
      <c r="I72" s="58"/>
      <c r="J72" s="58"/>
      <c r="K72" s="58"/>
      <c r="L72" s="58"/>
      <c r="M72" s="59"/>
      <c r="N72" s="59"/>
      <c r="O72" s="59"/>
      <c r="P72" s="59"/>
      <c r="Q72" s="59"/>
      <c r="R72" s="59"/>
      <c r="S72" s="59"/>
      <c r="T72" s="59"/>
      <c r="U72" s="59"/>
      <c r="V72" s="59"/>
      <c r="W72" s="59"/>
      <c r="X72" s="59"/>
    </row>
    <row r="73" spans="1:24" ht="12.75" customHeight="1" x14ac:dyDescent="0.25">
      <c r="A73" s="58"/>
      <c r="B73" s="58"/>
      <c r="C73" s="58"/>
      <c r="D73" s="58"/>
      <c r="E73" s="58"/>
      <c r="F73" s="58"/>
      <c r="G73" s="58"/>
      <c r="H73" s="58"/>
      <c r="I73" s="58"/>
      <c r="J73" s="58"/>
      <c r="K73" s="58"/>
      <c r="L73" s="58"/>
      <c r="M73" s="59"/>
      <c r="N73" s="59"/>
      <c r="O73" s="59"/>
      <c r="P73" s="59"/>
      <c r="Q73" s="59"/>
      <c r="R73" s="59"/>
      <c r="S73" s="59"/>
      <c r="T73" s="59"/>
      <c r="U73" s="59"/>
      <c r="V73" s="59"/>
      <c r="W73" s="59"/>
      <c r="X73" s="59"/>
    </row>
    <row r="74" spans="1:24" ht="12.75" customHeight="1" x14ac:dyDescent="0.25">
      <c r="A74" s="58"/>
      <c r="B74" s="58"/>
      <c r="C74" s="58"/>
      <c r="D74" s="58"/>
      <c r="E74" s="58"/>
      <c r="F74" s="58"/>
      <c r="G74" s="58"/>
      <c r="H74" s="58"/>
      <c r="I74" s="58"/>
      <c r="J74" s="58"/>
      <c r="K74" s="58"/>
      <c r="L74" s="58"/>
      <c r="M74" s="59"/>
      <c r="N74" s="59"/>
      <c r="O74" s="59"/>
      <c r="P74" s="59"/>
      <c r="Q74" s="59"/>
      <c r="R74" s="59"/>
      <c r="S74" s="59"/>
      <c r="T74" s="59"/>
      <c r="U74" s="59"/>
      <c r="V74" s="59"/>
      <c r="W74" s="59"/>
      <c r="X74" s="59"/>
    </row>
    <row r="75" spans="1:24" ht="12.75" customHeight="1" x14ac:dyDescent="0.25">
      <c r="A75" s="58"/>
      <c r="B75" s="58"/>
      <c r="C75" s="58"/>
      <c r="D75" s="58"/>
      <c r="E75" s="58"/>
      <c r="F75" s="58"/>
      <c r="G75" s="58"/>
      <c r="H75" s="58"/>
      <c r="I75" s="58"/>
      <c r="J75" s="58"/>
      <c r="K75" s="58"/>
      <c r="L75" s="58"/>
      <c r="M75" s="59"/>
      <c r="N75" s="59"/>
      <c r="O75" s="59"/>
      <c r="P75" s="59"/>
      <c r="Q75" s="59"/>
      <c r="R75" s="59"/>
      <c r="S75" s="59"/>
      <c r="T75" s="59"/>
      <c r="U75" s="59"/>
      <c r="V75" s="59"/>
      <c r="W75" s="59"/>
      <c r="X75" s="59"/>
    </row>
    <row r="76" spans="1:24" ht="12.75" customHeight="1" x14ac:dyDescent="0.25">
      <c r="A76" s="58"/>
      <c r="B76" s="58"/>
      <c r="C76" s="58"/>
      <c r="D76" s="58"/>
      <c r="E76" s="58"/>
      <c r="F76" s="58"/>
      <c r="G76" s="58"/>
      <c r="H76" s="58"/>
      <c r="I76" s="58"/>
      <c r="J76" s="58"/>
      <c r="K76" s="58"/>
      <c r="L76" s="58"/>
      <c r="M76" s="59"/>
      <c r="N76" s="59"/>
      <c r="O76" s="59"/>
      <c r="P76" s="59"/>
      <c r="Q76" s="59"/>
      <c r="R76" s="59"/>
      <c r="S76" s="59"/>
      <c r="T76" s="59"/>
      <c r="U76" s="59"/>
      <c r="V76" s="59"/>
      <c r="W76" s="59"/>
      <c r="X76" s="59"/>
    </row>
    <row r="77" spans="1:24" ht="12.75" customHeight="1" x14ac:dyDescent="0.25">
      <c r="A77" s="58"/>
      <c r="B77" s="58"/>
      <c r="C77" s="58"/>
      <c r="D77" s="58"/>
      <c r="E77" s="58"/>
      <c r="F77" s="58"/>
      <c r="G77" s="58"/>
      <c r="H77" s="58"/>
      <c r="I77" s="58"/>
      <c r="J77" s="58"/>
      <c r="K77" s="58"/>
      <c r="L77" s="58"/>
      <c r="M77" s="59"/>
      <c r="N77" s="59"/>
      <c r="O77" s="59"/>
      <c r="P77" s="59"/>
      <c r="Q77" s="59"/>
      <c r="R77" s="59"/>
      <c r="S77" s="59"/>
      <c r="T77" s="59"/>
      <c r="U77" s="59"/>
      <c r="V77" s="59"/>
      <c r="W77" s="59"/>
      <c r="X77" s="59"/>
    </row>
    <row r="78" spans="1:24" ht="12.75" customHeight="1" x14ac:dyDescent="0.25">
      <c r="A78" s="58"/>
      <c r="B78" s="58"/>
      <c r="C78" s="58"/>
      <c r="D78" s="58"/>
      <c r="E78" s="58"/>
      <c r="F78" s="58"/>
      <c r="G78" s="58"/>
      <c r="H78" s="58"/>
      <c r="I78" s="58"/>
      <c r="J78" s="58"/>
      <c r="K78" s="58"/>
      <c r="L78" s="58"/>
      <c r="M78" s="59"/>
      <c r="N78" s="59"/>
      <c r="O78" s="59"/>
      <c r="P78" s="59"/>
      <c r="Q78" s="59"/>
      <c r="R78" s="59"/>
      <c r="S78" s="59"/>
      <c r="T78" s="59"/>
      <c r="U78" s="59"/>
      <c r="V78" s="59"/>
      <c r="W78" s="59"/>
      <c r="X78" s="59"/>
    </row>
    <row r="79" spans="1:24" ht="12.75" customHeight="1" x14ac:dyDescent="0.25">
      <c r="A79" s="58"/>
      <c r="B79" s="58"/>
      <c r="C79" s="58"/>
      <c r="D79" s="58"/>
      <c r="E79" s="58"/>
      <c r="F79" s="58"/>
      <c r="G79" s="58"/>
      <c r="H79" s="58"/>
      <c r="I79" s="58"/>
      <c r="J79" s="58"/>
      <c r="K79" s="58"/>
      <c r="L79" s="58"/>
      <c r="M79" s="59"/>
      <c r="N79" s="59"/>
      <c r="O79" s="59"/>
      <c r="P79" s="59"/>
      <c r="Q79" s="59"/>
      <c r="R79" s="59"/>
      <c r="S79" s="59"/>
      <c r="T79" s="59"/>
      <c r="U79" s="59"/>
      <c r="V79" s="59"/>
      <c r="W79" s="59"/>
      <c r="X79" s="59"/>
    </row>
    <row r="80" spans="1:24" ht="12.75" customHeight="1" x14ac:dyDescent="0.25">
      <c r="A80" s="58"/>
      <c r="B80" s="58"/>
      <c r="C80" s="58"/>
      <c r="D80" s="58"/>
      <c r="E80" s="58"/>
      <c r="F80" s="58"/>
      <c r="G80" s="58"/>
      <c r="H80" s="58"/>
      <c r="I80" s="58"/>
      <c r="J80" s="58"/>
      <c r="K80" s="58"/>
      <c r="L80" s="58"/>
      <c r="M80" s="59"/>
      <c r="N80" s="59"/>
      <c r="O80" s="59"/>
      <c r="P80" s="59"/>
      <c r="Q80" s="59"/>
      <c r="R80" s="59"/>
      <c r="S80" s="59"/>
      <c r="T80" s="59"/>
      <c r="U80" s="59"/>
      <c r="V80" s="59"/>
      <c r="W80" s="59"/>
      <c r="X80" s="59"/>
    </row>
    <row r="81" spans="1:24" ht="12.75" customHeight="1" x14ac:dyDescent="0.25">
      <c r="A81" s="58"/>
      <c r="B81" s="58"/>
      <c r="C81" s="58"/>
      <c r="D81" s="58"/>
      <c r="E81" s="58"/>
      <c r="F81" s="58"/>
      <c r="G81" s="58"/>
      <c r="H81" s="58"/>
      <c r="I81" s="58"/>
      <c r="J81" s="58"/>
      <c r="K81" s="58"/>
      <c r="L81" s="58"/>
      <c r="M81" s="59"/>
      <c r="N81" s="59"/>
      <c r="O81" s="59"/>
      <c r="P81" s="59"/>
      <c r="Q81" s="59"/>
      <c r="R81" s="59"/>
      <c r="S81" s="59"/>
      <c r="T81" s="59"/>
      <c r="U81" s="59"/>
      <c r="V81" s="59"/>
      <c r="W81" s="59"/>
      <c r="X81" s="59"/>
    </row>
    <row r="82" spans="1:24" ht="12.75" customHeight="1" x14ac:dyDescent="0.25">
      <c r="A82" s="58"/>
      <c r="B82" s="58"/>
      <c r="C82" s="58"/>
      <c r="D82" s="58"/>
      <c r="E82" s="58"/>
      <c r="F82" s="58"/>
      <c r="G82" s="58"/>
      <c r="H82" s="58"/>
      <c r="I82" s="58"/>
      <c r="J82" s="58"/>
      <c r="K82" s="58"/>
      <c r="L82" s="58"/>
      <c r="M82" s="59"/>
      <c r="N82" s="59"/>
      <c r="O82" s="59"/>
      <c r="P82" s="59"/>
      <c r="Q82" s="59"/>
      <c r="R82" s="59"/>
      <c r="S82" s="59"/>
      <c r="T82" s="59"/>
      <c r="U82" s="59"/>
      <c r="V82" s="59"/>
      <c r="W82" s="59"/>
      <c r="X82" s="59"/>
    </row>
    <row r="83" spans="1:24" ht="12.75" customHeight="1" x14ac:dyDescent="0.25">
      <c r="A83" s="58"/>
      <c r="B83" s="58"/>
      <c r="C83" s="58"/>
      <c r="D83" s="58"/>
      <c r="E83" s="58"/>
      <c r="F83" s="58"/>
      <c r="G83" s="58"/>
      <c r="H83" s="58"/>
      <c r="I83" s="58"/>
      <c r="J83" s="58"/>
      <c r="K83" s="58"/>
      <c r="L83" s="58"/>
      <c r="M83" s="59"/>
      <c r="N83" s="59"/>
      <c r="O83" s="59"/>
      <c r="P83" s="59"/>
      <c r="Q83" s="59"/>
      <c r="R83" s="59"/>
      <c r="S83" s="59"/>
      <c r="T83" s="59"/>
      <c r="U83" s="59"/>
      <c r="V83" s="59"/>
      <c r="W83" s="59"/>
      <c r="X83" s="59"/>
    </row>
    <row r="84" spans="1:24" ht="12.75" customHeight="1" x14ac:dyDescent="0.25">
      <c r="A84" s="58"/>
      <c r="B84" s="58"/>
      <c r="C84" s="58"/>
      <c r="D84" s="58"/>
      <c r="E84" s="58"/>
      <c r="F84" s="58"/>
      <c r="G84" s="58"/>
      <c r="H84" s="58"/>
      <c r="I84" s="58"/>
      <c r="J84" s="58"/>
      <c r="K84" s="58"/>
      <c r="L84" s="58"/>
      <c r="M84" s="59"/>
      <c r="N84" s="59"/>
      <c r="O84" s="59"/>
      <c r="P84" s="59"/>
      <c r="Q84" s="59"/>
      <c r="R84" s="59"/>
      <c r="S84" s="59"/>
      <c r="T84" s="59"/>
      <c r="U84" s="59"/>
      <c r="V84" s="59"/>
      <c r="W84" s="59"/>
      <c r="X84" s="59"/>
    </row>
    <row r="85" spans="1:24" ht="12.75" customHeight="1" x14ac:dyDescent="0.25">
      <c r="A85" s="58"/>
      <c r="B85" s="58"/>
      <c r="C85" s="58"/>
      <c r="D85" s="58"/>
      <c r="E85" s="58"/>
      <c r="F85" s="58"/>
      <c r="G85" s="58"/>
      <c r="H85" s="58"/>
      <c r="I85" s="58"/>
      <c r="J85" s="58"/>
      <c r="K85" s="58"/>
      <c r="L85" s="58"/>
      <c r="M85" s="59"/>
      <c r="N85" s="59"/>
      <c r="O85" s="59"/>
      <c r="P85" s="59"/>
      <c r="Q85" s="59"/>
      <c r="R85" s="59"/>
      <c r="S85" s="59"/>
      <c r="T85" s="59"/>
      <c r="U85" s="59"/>
      <c r="V85" s="59"/>
      <c r="W85" s="59"/>
      <c r="X85" s="59"/>
    </row>
    <row r="86" spans="1:24" ht="12.75" customHeight="1" x14ac:dyDescent="0.25">
      <c r="A86" s="58"/>
      <c r="B86" s="58"/>
      <c r="C86" s="58"/>
      <c r="D86" s="58"/>
      <c r="E86" s="58"/>
      <c r="F86" s="58"/>
      <c r="G86" s="58"/>
      <c r="H86" s="58"/>
      <c r="I86" s="58"/>
      <c r="J86" s="58"/>
      <c r="K86" s="58"/>
      <c r="L86" s="58"/>
      <c r="M86" s="59"/>
      <c r="N86" s="59"/>
      <c r="O86" s="59"/>
      <c r="P86" s="59"/>
      <c r="Q86" s="59"/>
      <c r="R86" s="59"/>
      <c r="S86" s="59"/>
      <c r="T86" s="59"/>
      <c r="U86" s="59"/>
      <c r="V86" s="59"/>
      <c r="W86" s="59"/>
      <c r="X86" s="59"/>
    </row>
    <row r="87" spans="1:24" ht="12.75" customHeight="1" x14ac:dyDescent="0.25">
      <c r="A87" s="58"/>
      <c r="B87" s="58"/>
      <c r="C87" s="58"/>
      <c r="D87" s="58"/>
      <c r="E87" s="58"/>
      <c r="F87" s="58"/>
      <c r="G87" s="58"/>
      <c r="H87" s="58"/>
      <c r="I87" s="58"/>
      <c r="J87" s="58"/>
      <c r="K87" s="58"/>
      <c r="L87" s="58"/>
      <c r="M87" s="59"/>
      <c r="N87" s="59"/>
      <c r="O87" s="59"/>
      <c r="P87" s="59"/>
      <c r="Q87" s="59"/>
      <c r="R87" s="59"/>
      <c r="S87" s="59"/>
      <c r="T87" s="59"/>
      <c r="U87" s="59"/>
      <c r="V87" s="59"/>
      <c r="W87" s="59"/>
      <c r="X87" s="59"/>
    </row>
    <row r="88" spans="1:24" ht="12.75" customHeight="1" x14ac:dyDescent="0.25">
      <c r="A88" s="58"/>
      <c r="B88" s="58"/>
      <c r="C88" s="58"/>
      <c r="D88" s="58"/>
      <c r="E88" s="58"/>
      <c r="F88" s="58"/>
      <c r="G88" s="58"/>
      <c r="H88" s="58"/>
      <c r="I88" s="58"/>
      <c r="J88" s="58"/>
      <c r="K88" s="58"/>
      <c r="L88" s="58"/>
      <c r="M88" s="59"/>
      <c r="N88" s="59"/>
      <c r="O88" s="59"/>
      <c r="P88" s="59"/>
      <c r="Q88" s="59"/>
      <c r="R88" s="59"/>
      <c r="S88" s="59"/>
      <c r="T88" s="59"/>
      <c r="U88" s="59"/>
      <c r="V88" s="59"/>
      <c r="W88" s="59"/>
      <c r="X88" s="59"/>
    </row>
    <row r="89" spans="1:24" ht="12.75" customHeight="1" x14ac:dyDescent="0.25">
      <c r="A89" s="58"/>
      <c r="B89" s="58"/>
      <c r="C89" s="58"/>
      <c r="D89" s="58"/>
      <c r="E89" s="58"/>
      <c r="F89" s="58"/>
      <c r="G89" s="58"/>
      <c r="H89" s="58"/>
      <c r="I89" s="58"/>
      <c r="J89" s="58"/>
      <c r="K89" s="58"/>
      <c r="L89" s="58"/>
      <c r="M89" s="59"/>
      <c r="N89" s="59"/>
      <c r="O89" s="59"/>
      <c r="P89" s="59"/>
      <c r="Q89" s="59"/>
      <c r="R89" s="59"/>
      <c r="S89" s="59"/>
      <c r="T89" s="59"/>
      <c r="U89" s="59"/>
      <c r="V89" s="59"/>
      <c r="W89" s="59"/>
      <c r="X89" s="59"/>
    </row>
    <row r="90" spans="1:24" ht="12.75" customHeight="1" x14ac:dyDescent="0.25">
      <c r="A90" s="58"/>
      <c r="B90" s="58"/>
      <c r="C90" s="58"/>
      <c r="D90" s="58"/>
      <c r="E90" s="58"/>
      <c r="F90" s="58"/>
      <c r="G90" s="58"/>
      <c r="H90" s="58"/>
      <c r="I90" s="58"/>
      <c r="J90" s="58"/>
      <c r="K90" s="58"/>
      <c r="L90" s="58"/>
      <c r="M90" s="59"/>
      <c r="N90" s="59"/>
      <c r="O90" s="59"/>
      <c r="P90" s="59"/>
      <c r="Q90" s="59"/>
      <c r="R90" s="59"/>
      <c r="S90" s="59"/>
      <c r="T90" s="59"/>
      <c r="U90" s="59"/>
      <c r="V90" s="59"/>
      <c r="W90" s="59"/>
      <c r="X90" s="59"/>
    </row>
    <row r="91" spans="1:24" ht="12.75" customHeight="1" x14ac:dyDescent="0.25">
      <c r="A91" s="58"/>
      <c r="B91" s="58"/>
      <c r="C91" s="58"/>
      <c r="D91" s="58"/>
      <c r="E91" s="58"/>
      <c r="F91" s="58"/>
      <c r="G91" s="58"/>
      <c r="H91" s="58"/>
      <c r="I91" s="58"/>
      <c r="J91" s="58"/>
      <c r="K91" s="58"/>
      <c r="L91" s="58"/>
      <c r="M91" s="59"/>
      <c r="N91" s="59"/>
      <c r="O91" s="59"/>
      <c r="P91" s="59"/>
      <c r="Q91" s="59"/>
      <c r="R91" s="59"/>
      <c r="S91" s="59"/>
      <c r="T91" s="59"/>
      <c r="U91" s="59"/>
      <c r="V91" s="59"/>
      <c r="W91" s="59"/>
      <c r="X91" s="59"/>
    </row>
    <row r="92" spans="1:24" ht="12.75" customHeight="1" x14ac:dyDescent="0.25">
      <c r="A92" s="58"/>
      <c r="B92" s="58"/>
      <c r="C92" s="58"/>
      <c r="D92" s="58"/>
      <c r="E92" s="58"/>
      <c r="F92" s="58"/>
      <c r="G92" s="58"/>
      <c r="H92" s="58"/>
      <c r="I92" s="58"/>
      <c r="J92" s="58"/>
      <c r="K92" s="58"/>
      <c r="L92" s="58"/>
      <c r="M92" s="59"/>
      <c r="N92" s="59"/>
      <c r="O92" s="59"/>
      <c r="P92" s="59"/>
      <c r="Q92" s="59"/>
      <c r="R92" s="59"/>
      <c r="S92" s="59"/>
      <c r="T92" s="59"/>
      <c r="U92" s="59"/>
      <c r="V92" s="59"/>
      <c r="W92" s="59"/>
      <c r="X92" s="59"/>
    </row>
    <row r="93" spans="1:24" ht="12.75" customHeight="1" x14ac:dyDescent="0.25">
      <c r="A93" s="58"/>
      <c r="B93" s="58"/>
      <c r="C93" s="58"/>
      <c r="D93" s="58"/>
      <c r="E93" s="58"/>
      <c r="F93" s="58"/>
      <c r="G93" s="58"/>
      <c r="H93" s="58"/>
      <c r="I93" s="58"/>
      <c r="J93" s="58"/>
      <c r="K93" s="58"/>
      <c r="L93" s="58"/>
      <c r="M93" s="59"/>
      <c r="N93" s="59"/>
      <c r="O93" s="59"/>
      <c r="P93" s="59"/>
      <c r="Q93" s="59"/>
      <c r="R93" s="59"/>
      <c r="S93" s="59"/>
      <c r="T93" s="59"/>
      <c r="U93" s="59"/>
      <c r="V93" s="59"/>
      <c r="W93" s="59"/>
      <c r="X93" s="59"/>
    </row>
    <row r="94" spans="1:24" ht="12.75" customHeight="1" x14ac:dyDescent="0.25">
      <c r="A94" s="9"/>
      <c r="B94" s="9"/>
      <c r="C94" s="9"/>
      <c r="D94" s="9"/>
      <c r="E94" s="9"/>
      <c r="F94" s="9"/>
      <c r="G94" s="9"/>
      <c r="H94" s="9"/>
      <c r="I94" s="9"/>
      <c r="J94" s="9"/>
      <c r="K94" s="9"/>
      <c r="L94" s="9"/>
    </row>
    <row r="95" spans="1:24" ht="12.75" customHeight="1" x14ac:dyDescent="0.25">
      <c r="A95" s="9"/>
      <c r="B95" s="9"/>
      <c r="C95" s="9"/>
      <c r="D95" s="9"/>
      <c r="E95" s="9"/>
      <c r="F95" s="9"/>
      <c r="G95" s="9"/>
      <c r="H95" s="9"/>
      <c r="I95" s="9"/>
      <c r="J95" s="9"/>
      <c r="K95" s="9"/>
      <c r="L95" s="9"/>
    </row>
    <row r="96" spans="1:24" ht="12.75" customHeight="1" x14ac:dyDescent="0.25">
      <c r="A96" s="9"/>
      <c r="B96" s="9"/>
      <c r="C96" s="9"/>
      <c r="D96" s="9"/>
      <c r="E96" s="9"/>
      <c r="F96" s="9"/>
      <c r="G96" s="9"/>
      <c r="H96" s="9"/>
      <c r="I96" s="9"/>
      <c r="J96" s="9"/>
      <c r="K96" s="9"/>
      <c r="L96" s="9"/>
    </row>
    <row r="97" spans="1:12" ht="12.75" customHeight="1" x14ac:dyDescent="0.25">
      <c r="A97" s="9"/>
      <c r="B97" s="9"/>
      <c r="C97" s="9"/>
      <c r="D97" s="9"/>
      <c r="E97" s="9"/>
      <c r="F97" s="9"/>
      <c r="G97" s="9"/>
      <c r="H97" s="9"/>
      <c r="I97" s="9"/>
      <c r="J97" s="9"/>
      <c r="K97" s="9"/>
      <c r="L97" s="9"/>
    </row>
    <row r="98" spans="1:12" ht="12.75" customHeight="1" x14ac:dyDescent="0.25">
      <c r="A98" s="9"/>
      <c r="B98" s="9"/>
      <c r="C98" s="9"/>
      <c r="D98" s="9"/>
      <c r="E98" s="9"/>
      <c r="F98" s="9"/>
      <c r="G98" s="9"/>
      <c r="H98" s="9"/>
      <c r="I98" s="9"/>
      <c r="J98" s="9"/>
      <c r="K98" s="9"/>
      <c r="L98" s="9"/>
    </row>
    <row r="99" spans="1:12" ht="12.75" customHeight="1" x14ac:dyDescent="0.25">
      <c r="A99" s="9"/>
      <c r="B99" s="9"/>
      <c r="C99" s="9"/>
      <c r="D99" s="9"/>
      <c r="E99" s="9"/>
      <c r="F99" s="9"/>
      <c r="G99" s="9"/>
      <c r="H99" s="9"/>
      <c r="I99" s="9"/>
      <c r="J99" s="9"/>
      <c r="K99" s="9"/>
      <c r="L99" s="9"/>
    </row>
    <row r="100" spans="1:12" ht="12.75" customHeight="1" x14ac:dyDescent="0.25">
      <c r="A100" s="9"/>
      <c r="B100" s="9"/>
      <c r="C100" s="9"/>
      <c r="D100" s="9"/>
      <c r="E100" s="9"/>
      <c r="F100" s="9"/>
      <c r="G100" s="9"/>
      <c r="H100" s="9"/>
      <c r="I100" s="9"/>
      <c r="J100" s="9"/>
      <c r="K100" s="9"/>
      <c r="L100" s="9"/>
    </row>
    <row r="101" spans="1:12" ht="12.75" customHeight="1" x14ac:dyDescent="0.25">
      <c r="A101" s="9"/>
      <c r="B101" s="9"/>
      <c r="C101" s="9"/>
      <c r="D101" s="9"/>
      <c r="E101" s="9"/>
      <c r="F101" s="9"/>
      <c r="G101" s="9"/>
      <c r="H101" s="9"/>
      <c r="I101" s="9"/>
      <c r="J101" s="9"/>
      <c r="K101" s="9"/>
      <c r="L101" s="9"/>
    </row>
    <row r="102" spans="1:12" ht="12.75" customHeight="1" x14ac:dyDescent="0.25">
      <c r="A102" s="9"/>
      <c r="B102" s="9"/>
      <c r="C102" s="9"/>
      <c r="D102" s="9"/>
      <c r="E102" s="9"/>
      <c r="F102" s="9"/>
      <c r="G102" s="9"/>
      <c r="H102" s="9"/>
      <c r="I102" s="9"/>
      <c r="J102" s="9"/>
      <c r="K102" s="9"/>
      <c r="L102" s="9"/>
    </row>
    <row r="103" spans="1:12" ht="12.75" customHeight="1" x14ac:dyDescent="0.25">
      <c r="A103" s="9"/>
      <c r="B103" s="9"/>
      <c r="C103" s="9"/>
      <c r="D103" s="9"/>
      <c r="E103" s="9"/>
      <c r="F103" s="9"/>
      <c r="G103" s="9"/>
      <c r="H103" s="9"/>
      <c r="I103" s="9"/>
      <c r="J103" s="9"/>
      <c r="K103" s="9"/>
      <c r="L103" s="9"/>
    </row>
    <row r="104" spans="1:12" ht="12.75" customHeight="1" x14ac:dyDescent="0.25">
      <c r="A104" s="9"/>
      <c r="B104" s="9"/>
      <c r="C104" s="9"/>
      <c r="D104" s="9"/>
      <c r="E104" s="9"/>
      <c r="F104" s="9"/>
      <c r="G104" s="9"/>
      <c r="H104" s="9"/>
      <c r="I104" s="9"/>
      <c r="J104" s="9"/>
      <c r="K104" s="9"/>
      <c r="L104" s="9"/>
    </row>
  </sheetData>
  <mergeCells count="20">
    <mergeCell ref="N1:P1"/>
    <mergeCell ref="R1:T1"/>
    <mergeCell ref="V1:X1"/>
    <mergeCell ref="N2:P2"/>
    <mergeCell ref="R2:T2"/>
    <mergeCell ref="V2:X2"/>
    <mergeCell ref="B1:D1"/>
    <mergeCell ref="F1:H1"/>
    <mergeCell ref="J1:L1"/>
    <mergeCell ref="B2:D2"/>
    <mergeCell ref="F2:H2"/>
    <mergeCell ref="J2:L2"/>
    <mergeCell ref="N3:P3"/>
    <mergeCell ref="R3:T3"/>
    <mergeCell ref="V3:X3"/>
    <mergeCell ref="M4:X4"/>
    <mergeCell ref="A4:L4"/>
    <mergeCell ref="B3:D3"/>
    <mergeCell ref="F3:H3"/>
    <mergeCell ref="J3:L3"/>
  </mergeCells>
  <printOptions horizontalCentered="1" gridLines="1"/>
  <pageMargins left="0.23622047244094491" right="0.23622047244094491" top="0.74803149606299213" bottom="0" header="0.31496062992125984" footer="0"/>
  <pageSetup paperSize="9" orientation="portrait" r:id="rId1"/>
  <headerFooter>
    <oddHeader>&amp;CREISS</oddHeader>
  </headerFooter>
  <rowBreaks count="1" manualBreakCount="1">
    <brk id="46" max="23" man="1"/>
  </rowBreaks>
  <colBreaks count="1" manualBreakCount="1">
    <brk id="12" max="1048575" man="1"/>
  </colBreaks>
  <customProperties>
    <customPr name="layoutContexts" r:id="rId2"/>
    <customPr name="SaveUndoMode" r:id="rId3"/>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F98DF-3A63-413C-9D86-84ADBD1B843E}">
  <sheetPr>
    <tabColor rgb="FF92D050"/>
  </sheetPr>
  <dimension ref="A1:Q129"/>
  <sheetViews>
    <sheetView showZeros="0" view="pageBreakPreview" topLeftCell="A48" zoomScaleNormal="115" zoomScaleSheetLayoutView="100" workbookViewId="0">
      <selection activeCell="M60" sqref="M60"/>
    </sheetView>
  </sheetViews>
  <sheetFormatPr defaultColWidth="6" defaultRowHeight="12.75" customHeight="1" x14ac:dyDescent="0.25"/>
  <cols>
    <col min="1" max="1" width="13.453125" style="1" customWidth="1"/>
    <col min="2" max="4" width="7.54296875" style="1" customWidth="1"/>
    <col min="5" max="5" width="10.453125" style="1" customWidth="1"/>
    <col min="6" max="8" width="7.453125" style="1" customWidth="1"/>
    <col min="9" max="9" width="8.54296875" style="1" customWidth="1"/>
    <col min="10" max="12" width="5.54296875" style="1" customWidth="1"/>
    <col min="13" max="13" width="8.453125" style="1" customWidth="1"/>
    <col min="14" max="14" width="6.54296875" style="1" customWidth="1"/>
    <col min="15" max="16384" width="6" style="1"/>
  </cols>
  <sheetData>
    <row r="1" spans="1:17" ht="12.75" customHeight="1" x14ac:dyDescent="0.35">
      <c r="A1" s="50" t="s">
        <v>46</v>
      </c>
      <c r="B1" s="113" t="str">
        <f>'Design Front Sheet '!B3:D3</f>
        <v>SS25</v>
      </c>
      <c r="C1" s="113"/>
      <c r="D1" s="119"/>
      <c r="E1" s="50" t="s">
        <v>18</v>
      </c>
      <c r="F1" s="113" t="str">
        <f>'Design Front Sheet '!F3:H3</f>
        <v>NOVATEKS</v>
      </c>
      <c r="G1" s="114"/>
      <c r="H1" s="115"/>
      <c r="I1" s="50" t="s">
        <v>17</v>
      </c>
      <c r="J1" s="122" t="str">
        <f>'Design Front Sheet '!J3</f>
        <v>TAHSIN</v>
      </c>
      <c r="K1" s="122"/>
      <c r="L1" s="123"/>
    </row>
    <row r="2" spans="1:17" ht="12.75" customHeight="1" x14ac:dyDescent="0.35">
      <c r="A2" s="51" t="s">
        <v>44</v>
      </c>
      <c r="B2" s="113" t="str">
        <f>'Design Front Sheet '!B4:D4</f>
        <v>ZAK</v>
      </c>
      <c r="C2" s="113"/>
      <c r="D2" s="119"/>
      <c r="E2" s="51" t="s">
        <v>15</v>
      </c>
      <c r="F2" s="113" t="str">
        <f>'Design Front Sheet '!F4:H4</f>
        <v>TURKEY</v>
      </c>
      <c r="G2" s="114"/>
      <c r="H2" s="115"/>
      <c r="I2" s="51" t="s">
        <v>47</v>
      </c>
      <c r="J2" s="122" t="s">
        <v>253</v>
      </c>
      <c r="K2" s="122"/>
      <c r="L2" s="123"/>
    </row>
    <row r="3" spans="1:17" ht="12.75" customHeight="1" x14ac:dyDescent="0.35">
      <c r="A3" s="52" t="s">
        <v>45</v>
      </c>
      <c r="B3" s="113" t="str">
        <f>'Design Front Sheet '!B5:D5</f>
        <v>OVERSIZED HOODY</v>
      </c>
      <c r="C3" s="113"/>
      <c r="D3" s="119"/>
      <c r="E3" s="52" t="s">
        <v>16</v>
      </c>
      <c r="F3" s="113" t="str">
        <f>'Design Front Sheet '!F5:H5</f>
        <v>TBC</v>
      </c>
      <c r="G3" s="114"/>
      <c r="H3" s="115"/>
      <c r="I3" s="52" t="s">
        <v>48</v>
      </c>
      <c r="J3" s="172" t="s">
        <v>257</v>
      </c>
      <c r="K3" s="172"/>
      <c r="L3" s="173"/>
    </row>
    <row r="4" spans="1:17" ht="12.75" customHeight="1" x14ac:dyDescent="0.25">
      <c r="A4" s="241" t="s">
        <v>56</v>
      </c>
      <c r="B4" s="242"/>
      <c r="C4" s="242"/>
      <c r="D4" s="242"/>
      <c r="E4" s="242"/>
      <c r="F4" s="242"/>
      <c r="G4" s="242"/>
      <c r="H4" s="242"/>
      <c r="I4" s="242"/>
      <c r="J4" s="242"/>
      <c r="K4" s="242"/>
      <c r="L4" s="243"/>
    </row>
    <row r="5" spans="1:17" ht="12.75" customHeight="1" x14ac:dyDescent="0.25">
      <c r="A5" s="244" t="s">
        <v>71</v>
      </c>
      <c r="B5" s="245"/>
      <c r="C5" s="202" t="s">
        <v>258</v>
      </c>
      <c r="D5" s="202"/>
      <c r="E5" s="202"/>
      <c r="F5" s="202"/>
      <c r="G5" s="202"/>
      <c r="H5" s="202"/>
      <c r="I5" s="202"/>
      <c r="J5" s="202"/>
      <c r="K5" s="202"/>
      <c r="L5" s="203"/>
    </row>
    <row r="6" spans="1:17" ht="12.75" customHeight="1" x14ac:dyDescent="0.25">
      <c r="A6" s="244" t="s">
        <v>72</v>
      </c>
      <c r="B6" s="245"/>
      <c r="C6" s="222" t="s">
        <v>259</v>
      </c>
      <c r="D6" s="222"/>
      <c r="E6" s="222"/>
      <c r="F6" s="222"/>
      <c r="G6" s="222"/>
      <c r="H6" s="222"/>
      <c r="I6" s="222"/>
      <c r="J6" s="222"/>
      <c r="K6" s="222"/>
      <c r="L6" s="223"/>
    </row>
    <row r="7" spans="1:17" ht="14.25" customHeight="1" x14ac:dyDescent="0.3">
      <c r="A7" s="198"/>
      <c r="B7" s="199"/>
      <c r="C7" s="199"/>
      <c r="D7" s="199"/>
      <c r="E7" s="199"/>
      <c r="F7" s="199"/>
      <c r="G7" s="199"/>
      <c r="H7" s="199"/>
      <c r="I7" s="199"/>
      <c r="J7" s="199"/>
      <c r="K7" s="199"/>
      <c r="L7" s="199"/>
    </row>
    <row r="8" spans="1:17" ht="16.5" customHeight="1" x14ac:dyDescent="0.3">
      <c r="A8" s="229"/>
      <c r="B8" s="230"/>
      <c r="C8" s="230"/>
      <c r="D8" s="230"/>
      <c r="E8" s="230"/>
      <c r="F8" s="230"/>
      <c r="G8" s="230"/>
      <c r="H8" s="230"/>
      <c r="I8" s="230"/>
      <c r="J8" s="230"/>
      <c r="K8" s="230"/>
      <c r="L8" s="230"/>
    </row>
    <row r="9" spans="1:17" ht="12.75" customHeight="1" x14ac:dyDescent="0.3">
      <c r="A9" s="198"/>
      <c r="B9" s="199"/>
      <c r="C9" s="199"/>
      <c r="D9" s="199"/>
      <c r="E9" s="199"/>
      <c r="F9" s="199"/>
      <c r="G9" s="199"/>
      <c r="H9" s="199"/>
      <c r="I9" s="199"/>
      <c r="J9" s="199"/>
      <c r="K9" s="199"/>
      <c r="L9" s="199"/>
    </row>
    <row r="10" spans="1:17" ht="12.75" customHeight="1" x14ac:dyDescent="0.3">
      <c r="A10" s="198"/>
      <c r="B10" s="199"/>
      <c r="C10" s="199"/>
      <c r="D10" s="199"/>
      <c r="E10" s="199"/>
      <c r="F10" s="199"/>
      <c r="G10" s="199"/>
      <c r="H10" s="199"/>
      <c r="I10" s="199"/>
      <c r="J10" s="199"/>
      <c r="K10" s="199"/>
      <c r="L10" s="199"/>
    </row>
    <row r="11" spans="1:17" ht="12.75" customHeight="1" x14ac:dyDescent="0.3">
      <c r="A11" s="206"/>
      <c r="B11" s="207"/>
      <c r="C11" s="207"/>
      <c r="D11" s="207"/>
      <c r="E11" s="207"/>
      <c r="F11" s="207"/>
      <c r="G11" s="207"/>
      <c r="H11" s="207"/>
      <c r="I11" s="207"/>
      <c r="J11" s="207"/>
      <c r="K11" s="207"/>
      <c r="L11" s="207"/>
      <c r="Q11" s="5"/>
    </row>
    <row r="12" spans="1:17" ht="12.75" customHeight="1" x14ac:dyDescent="0.3">
      <c r="A12" s="198"/>
      <c r="B12" s="199"/>
      <c r="C12" s="199"/>
      <c r="D12" s="199"/>
      <c r="E12" s="199"/>
      <c r="F12" s="199"/>
      <c r="G12" s="199"/>
      <c r="H12" s="199"/>
      <c r="I12" s="199"/>
      <c r="J12" s="199"/>
      <c r="K12" s="199"/>
      <c r="L12" s="199"/>
    </row>
    <row r="13" spans="1:17" ht="14.25" customHeight="1" x14ac:dyDescent="0.3">
      <c r="A13" s="198"/>
      <c r="B13" s="199"/>
      <c r="C13" s="199"/>
      <c r="D13" s="199"/>
      <c r="E13" s="199"/>
      <c r="F13" s="199"/>
      <c r="G13" s="199"/>
      <c r="H13" s="199"/>
      <c r="I13" s="199"/>
      <c r="J13" s="199"/>
      <c r="K13" s="199"/>
      <c r="L13" s="199"/>
    </row>
    <row r="14" spans="1:17" ht="15.75" customHeight="1" x14ac:dyDescent="0.3">
      <c r="A14" s="198"/>
      <c r="B14" s="199"/>
      <c r="C14" s="199"/>
      <c r="D14" s="199"/>
      <c r="E14" s="199"/>
      <c r="F14" s="199"/>
      <c r="G14" s="199"/>
      <c r="H14" s="199"/>
      <c r="I14" s="199"/>
      <c r="J14" s="199"/>
      <c r="K14" s="199"/>
      <c r="L14" s="199"/>
    </row>
    <row r="15" spans="1:17" ht="12.75" customHeight="1" x14ac:dyDescent="0.3">
      <c r="A15" s="198"/>
      <c r="B15" s="199"/>
      <c r="C15" s="199"/>
      <c r="D15" s="199"/>
      <c r="E15" s="199"/>
      <c r="F15" s="199"/>
      <c r="G15" s="199"/>
      <c r="H15" s="199"/>
      <c r="I15" s="199"/>
      <c r="J15" s="199"/>
      <c r="K15" s="199"/>
      <c r="L15" s="199"/>
    </row>
    <row r="16" spans="1:17" ht="12.75" customHeight="1" x14ac:dyDescent="0.3">
      <c r="A16" s="198"/>
      <c r="B16" s="199"/>
      <c r="C16" s="199"/>
      <c r="D16" s="199"/>
      <c r="E16" s="199"/>
      <c r="F16" s="199"/>
      <c r="G16" s="199"/>
      <c r="H16" s="199"/>
      <c r="I16" s="199"/>
      <c r="J16" s="199"/>
      <c r="K16" s="199"/>
      <c r="L16" s="199"/>
    </row>
    <row r="17" spans="1:12" ht="12.75" customHeight="1" x14ac:dyDescent="0.3">
      <c r="A17" s="198"/>
      <c r="B17" s="199"/>
      <c r="C17" s="199"/>
      <c r="D17" s="199"/>
      <c r="E17" s="199"/>
      <c r="F17" s="199"/>
      <c r="G17" s="199"/>
      <c r="H17" s="199"/>
      <c r="I17" s="199"/>
      <c r="J17" s="199"/>
      <c r="K17" s="199"/>
      <c r="L17" s="199"/>
    </row>
    <row r="18" spans="1:12" ht="12.75" customHeight="1" x14ac:dyDescent="0.3">
      <c r="A18" s="198"/>
      <c r="B18" s="199"/>
      <c r="C18" s="199"/>
      <c r="D18" s="199"/>
      <c r="E18" s="199"/>
      <c r="F18" s="199"/>
      <c r="G18" s="199"/>
      <c r="H18" s="199"/>
      <c r="I18" s="199"/>
      <c r="J18" s="199"/>
      <c r="K18" s="199"/>
      <c r="L18" s="199"/>
    </row>
    <row r="19" spans="1:12" ht="12.75" customHeight="1" x14ac:dyDescent="0.3">
      <c r="A19" s="198"/>
      <c r="B19" s="199"/>
      <c r="C19" s="199"/>
      <c r="D19" s="199"/>
      <c r="E19" s="199"/>
      <c r="F19" s="199"/>
      <c r="G19" s="199"/>
      <c r="H19" s="199"/>
      <c r="I19" s="199"/>
      <c r="J19" s="199"/>
      <c r="K19" s="199"/>
      <c r="L19" s="199"/>
    </row>
    <row r="20" spans="1:12" ht="12.75" customHeight="1" x14ac:dyDescent="0.3">
      <c r="A20" s="198"/>
      <c r="B20" s="199"/>
      <c r="C20" s="199"/>
      <c r="D20" s="199"/>
      <c r="E20" s="199"/>
      <c r="F20" s="199"/>
      <c r="G20" s="199"/>
      <c r="H20" s="199"/>
      <c r="I20" s="199"/>
      <c r="J20" s="199"/>
      <c r="K20" s="199"/>
      <c r="L20" s="199"/>
    </row>
    <row r="21" spans="1:12" ht="12.75" customHeight="1" x14ac:dyDescent="0.3">
      <c r="A21" s="198"/>
      <c r="B21" s="199"/>
      <c r="C21" s="199"/>
      <c r="D21" s="199"/>
      <c r="E21" s="199"/>
      <c r="F21" s="199"/>
      <c r="G21" s="199"/>
      <c r="H21" s="199"/>
      <c r="I21" s="199"/>
      <c r="J21" s="199"/>
      <c r="K21" s="199"/>
      <c r="L21" s="199"/>
    </row>
    <row r="22" spans="1:12" ht="12.75" customHeight="1" x14ac:dyDescent="0.3">
      <c r="A22" s="198"/>
      <c r="B22" s="199"/>
      <c r="C22" s="199"/>
      <c r="D22" s="199"/>
      <c r="E22" s="199"/>
      <c r="F22" s="199"/>
      <c r="G22" s="199"/>
      <c r="H22" s="199"/>
      <c r="I22" s="199"/>
      <c r="J22" s="199"/>
      <c r="K22" s="199"/>
      <c r="L22" s="199"/>
    </row>
    <row r="23" spans="1:12" ht="12.75" customHeight="1" x14ac:dyDescent="0.3">
      <c r="A23" s="198"/>
      <c r="B23" s="199"/>
      <c r="C23" s="199"/>
      <c r="D23" s="199"/>
      <c r="E23" s="199"/>
      <c r="F23" s="199"/>
      <c r="G23" s="199"/>
      <c r="H23" s="199"/>
      <c r="I23" s="199"/>
      <c r="J23" s="199"/>
      <c r="K23" s="199"/>
      <c r="L23" s="199"/>
    </row>
    <row r="24" spans="1:12" ht="12.75" customHeight="1" x14ac:dyDescent="0.3">
      <c r="A24" s="198"/>
      <c r="B24" s="199"/>
      <c r="C24" s="199"/>
      <c r="D24" s="199"/>
      <c r="E24" s="199"/>
      <c r="F24" s="199"/>
      <c r="G24" s="199"/>
      <c r="H24" s="199"/>
      <c r="I24" s="199"/>
      <c r="J24" s="199"/>
      <c r="K24" s="199"/>
      <c r="L24" s="199"/>
    </row>
    <row r="25" spans="1:12" ht="12.75" customHeight="1" x14ac:dyDescent="0.3">
      <c r="A25" s="198"/>
      <c r="B25" s="199"/>
      <c r="C25" s="199"/>
      <c r="D25" s="199"/>
      <c r="E25" s="199"/>
      <c r="F25" s="199"/>
      <c r="G25" s="199"/>
      <c r="H25" s="199"/>
      <c r="I25" s="199"/>
      <c r="J25" s="199"/>
      <c r="K25" s="199"/>
      <c r="L25" s="199"/>
    </row>
    <row r="26" spans="1:12" ht="12.75" customHeight="1" x14ac:dyDescent="0.3">
      <c r="A26" s="198"/>
      <c r="B26" s="199"/>
      <c r="C26" s="199"/>
      <c r="D26" s="199"/>
      <c r="E26" s="199"/>
      <c r="F26" s="199"/>
      <c r="G26" s="199"/>
      <c r="H26" s="199"/>
      <c r="I26" s="199"/>
      <c r="J26" s="199"/>
      <c r="K26" s="199"/>
      <c r="L26" s="199"/>
    </row>
    <row r="27" spans="1:12" ht="12.75" customHeight="1" x14ac:dyDescent="0.3">
      <c r="A27" s="198"/>
      <c r="B27" s="199"/>
      <c r="C27" s="199"/>
      <c r="D27" s="199"/>
      <c r="E27" s="199"/>
      <c r="F27" s="199"/>
      <c r="G27" s="199"/>
      <c r="H27" s="199"/>
      <c r="I27" s="199"/>
      <c r="J27" s="199"/>
      <c r="K27" s="199"/>
      <c r="L27" s="199"/>
    </row>
    <row r="28" spans="1:12" ht="12.75" customHeight="1" x14ac:dyDescent="0.3">
      <c r="A28" s="198"/>
      <c r="B28" s="199"/>
      <c r="C28" s="199"/>
      <c r="D28" s="199"/>
      <c r="E28" s="199"/>
      <c r="F28" s="199"/>
      <c r="G28" s="199"/>
      <c r="H28" s="199"/>
      <c r="I28" s="199"/>
      <c r="J28" s="199"/>
      <c r="K28" s="199"/>
      <c r="L28" s="199"/>
    </row>
    <row r="29" spans="1:12" ht="12.75" customHeight="1" x14ac:dyDescent="0.3">
      <c r="A29" s="198"/>
      <c r="B29" s="199"/>
      <c r="C29" s="199"/>
      <c r="D29" s="199"/>
      <c r="E29" s="199"/>
      <c r="F29" s="199"/>
      <c r="G29" s="199"/>
      <c r="H29" s="199"/>
      <c r="I29" s="199"/>
      <c r="J29" s="199"/>
      <c r="K29" s="199"/>
      <c r="L29" s="199"/>
    </row>
    <row r="30" spans="1:12" ht="12.75" customHeight="1" x14ac:dyDescent="0.3">
      <c r="A30" s="198"/>
      <c r="B30" s="199"/>
      <c r="C30" s="199"/>
      <c r="D30" s="199"/>
      <c r="E30" s="199"/>
      <c r="F30" s="199"/>
      <c r="G30" s="199"/>
      <c r="H30" s="199"/>
      <c r="I30" s="199"/>
      <c r="J30" s="199"/>
      <c r="K30" s="199"/>
      <c r="L30" s="199"/>
    </row>
    <row r="31" spans="1:12" ht="12.75" customHeight="1" x14ac:dyDescent="0.3">
      <c r="A31" s="198"/>
      <c r="B31" s="199"/>
      <c r="C31" s="199"/>
      <c r="D31" s="199"/>
      <c r="E31" s="199"/>
      <c r="F31" s="199"/>
      <c r="G31" s="199"/>
      <c r="H31" s="199"/>
      <c r="I31" s="199"/>
      <c r="J31" s="199"/>
      <c r="K31" s="199"/>
      <c r="L31" s="199"/>
    </row>
    <row r="32" spans="1:12" ht="12.75" customHeight="1" x14ac:dyDescent="0.3">
      <c r="A32" s="198"/>
      <c r="B32" s="199"/>
      <c r="C32" s="199"/>
      <c r="D32" s="199"/>
      <c r="E32" s="199"/>
      <c r="F32" s="199"/>
      <c r="G32" s="199"/>
      <c r="H32" s="199"/>
      <c r="I32" s="199"/>
      <c r="J32" s="199"/>
      <c r="K32" s="199"/>
      <c r="L32" s="199"/>
    </row>
    <row r="33" spans="1:12" ht="12.75" customHeight="1" x14ac:dyDescent="0.3">
      <c r="A33" s="198"/>
      <c r="B33" s="199"/>
      <c r="C33" s="199"/>
      <c r="D33" s="199"/>
      <c r="E33" s="199"/>
      <c r="F33" s="199"/>
      <c r="G33" s="199"/>
      <c r="H33" s="199"/>
      <c r="I33" s="199"/>
      <c r="J33" s="199"/>
      <c r="K33" s="199"/>
      <c r="L33" s="199"/>
    </row>
    <row r="34" spans="1:12" ht="12.75" customHeight="1" x14ac:dyDescent="0.3">
      <c r="A34" s="198"/>
      <c r="B34" s="199"/>
      <c r="C34" s="199"/>
      <c r="D34" s="199"/>
      <c r="E34" s="199"/>
      <c r="F34" s="199"/>
      <c r="G34" s="199"/>
      <c r="H34" s="199"/>
      <c r="I34" s="199"/>
      <c r="J34" s="199"/>
      <c r="K34" s="199"/>
      <c r="L34" s="199"/>
    </row>
    <row r="35" spans="1:12" ht="12.75" customHeight="1" x14ac:dyDescent="0.3">
      <c r="A35" s="198"/>
      <c r="B35" s="199"/>
      <c r="C35" s="199"/>
      <c r="D35" s="199"/>
      <c r="E35" s="199"/>
      <c r="F35" s="199"/>
      <c r="G35" s="199"/>
      <c r="H35" s="199"/>
      <c r="I35" s="199"/>
      <c r="J35" s="199"/>
      <c r="K35" s="199"/>
      <c r="L35" s="199"/>
    </row>
    <row r="36" spans="1:12" ht="12.75" customHeight="1" x14ac:dyDescent="0.3">
      <c r="A36" s="198"/>
      <c r="B36" s="199"/>
      <c r="C36" s="199"/>
      <c r="D36" s="199"/>
      <c r="E36" s="199"/>
      <c r="F36" s="199"/>
      <c r="G36" s="199"/>
      <c r="H36" s="199"/>
      <c r="I36" s="199"/>
      <c r="J36" s="199"/>
      <c r="K36" s="199"/>
      <c r="L36" s="199"/>
    </row>
    <row r="37" spans="1:12" ht="12.75" customHeight="1" x14ac:dyDescent="0.3">
      <c r="A37" s="198"/>
      <c r="B37" s="199"/>
      <c r="C37" s="199"/>
      <c r="D37" s="199"/>
      <c r="E37" s="199"/>
      <c r="F37" s="199"/>
      <c r="G37" s="199"/>
      <c r="H37" s="199"/>
      <c r="I37" s="199"/>
      <c r="J37" s="199"/>
      <c r="K37" s="199"/>
      <c r="L37" s="199"/>
    </row>
    <row r="38" spans="1:12" ht="12.75" customHeight="1" x14ac:dyDescent="0.3">
      <c r="A38" s="198"/>
      <c r="B38" s="199"/>
      <c r="C38" s="199"/>
      <c r="D38" s="199"/>
      <c r="E38" s="199"/>
      <c r="F38" s="199"/>
      <c r="G38" s="199"/>
      <c r="H38" s="199"/>
      <c r="I38" s="199"/>
      <c r="J38" s="199"/>
      <c r="K38" s="199"/>
      <c r="L38" s="199"/>
    </row>
    <row r="39" spans="1:12" ht="12.75" customHeight="1" x14ac:dyDescent="0.3">
      <c r="A39" s="198"/>
      <c r="B39" s="199"/>
      <c r="C39" s="199"/>
      <c r="D39" s="199"/>
      <c r="E39" s="199"/>
      <c r="F39" s="199"/>
      <c r="G39" s="199"/>
      <c r="H39" s="199"/>
      <c r="I39" s="199"/>
      <c r="J39" s="199"/>
      <c r="K39" s="199"/>
      <c r="L39" s="199"/>
    </row>
    <row r="40" spans="1:12" ht="12.75" customHeight="1" x14ac:dyDescent="0.3">
      <c r="A40" s="198"/>
      <c r="B40" s="199"/>
      <c r="C40" s="199"/>
      <c r="D40" s="199"/>
      <c r="E40" s="199"/>
      <c r="F40" s="199"/>
      <c r="G40" s="199"/>
      <c r="H40" s="199"/>
      <c r="I40" s="199"/>
      <c r="J40" s="199"/>
      <c r="K40" s="199"/>
      <c r="L40" s="199"/>
    </row>
    <row r="41" spans="1:12" ht="12.75" customHeight="1" x14ac:dyDescent="0.3">
      <c r="A41" s="198"/>
      <c r="B41" s="199"/>
      <c r="C41" s="199"/>
      <c r="D41" s="199"/>
      <c r="E41" s="199"/>
      <c r="F41" s="199"/>
      <c r="G41" s="199"/>
      <c r="H41" s="199"/>
      <c r="I41" s="199"/>
      <c r="J41" s="199"/>
      <c r="K41" s="199"/>
      <c r="L41" s="199"/>
    </row>
    <row r="42" spans="1:12" ht="12.75" customHeight="1" x14ac:dyDescent="0.3">
      <c r="A42" s="198"/>
      <c r="B42" s="199"/>
      <c r="C42" s="199"/>
      <c r="D42" s="199"/>
      <c r="E42" s="199"/>
      <c r="F42" s="199"/>
      <c r="G42" s="199"/>
      <c r="H42" s="199"/>
      <c r="I42" s="199"/>
      <c r="J42" s="199"/>
      <c r="K42" s="199"/>
      <c r="L42" s="199"/>
    </row>
    <row r="43" spans="1:12" ht="12.75" customHeight="1" x14ac:dyDescent="0.3">
      <c r="A43" s="198"/>
      <c r="B43" s="199"/>
      <c r="C43" s="199"/>
      <c r="D43" s="199"/>
      <c r="E43" s="199"/>
      <c r="F43" s="199"/>
      <c r="G43" s="199"/>
      <c r="H43" s="199"/>
      <c r="I43" s="199"/>
      <c r="J43" s="199"/>
      <c r="K43" s="199"/>
      <c r="L43" s="199"/>
    </row>
    <row r="44" spans="1:12" ht="12.75" customHeight="1" x14ac:dyDescent="0.3">
      <c r="A44" s="198"/>
      <c r="B44" s="199"/>
      <c r="C44" s="199"/>
      <c r="D44" s="199"/>
      <c r="E44" s="199"/>
      <c r="F44" s="199"/>
      <c r="G44" s="199"/>
      <c r="H44" s="199"/>
      <c r="I44" s="199"/>
      <c r="J44" s="199"/>
      <c r="K44" s="199"/>
      <c r="L44" s="199"/>
    </row>
    <row r="45" spans="1:12" ht="12.75" customHeight="1" x14ac:dyDescent="0.3">
      <c r="A45" s="198"/>
      <c r="B45" s="199"/>
      <c r="C45" s="199"/>
      <c r="D45" s="199"/>
      <c r="E45" s="199"/>
      <c r="F45" s="199"/>
      <c r="G45" s="199"/>
      <c r="H45" s="199"/>
      <c r="I45" s="199"/>
      <c r="J45" s="199"/>
      <c r="K45" s="199"/>
      <c r="L45" s="199"/>
    </row>
    <row r="46" spans="1:12" ht="12.75" customHeight="1" x14ac:dyDescent="0.3">
      <c r="A46" s="198"/>
      <c r="B46" s="199"/>
      <c r="C46" s="199"/>
      <c r="D46" s="199"/>
      <c r="E46" s="199"/>
      <c r="F46" s="199"/>
      <c r="G46" s="199"/>
      <c r="H46" s="199"/>
      <c r="I46" s="199"/>
      <c r="J46" s="199"/>
      <c r="K46" s="199"/>
      <c r="L46" s="199"/>
    </row>
    <row r="47" spans="1:12" ht="12.75" customHeight="1" x14ac:dyDescent="0.3">
      <c r="A47" s="198"/>
      <c r="B47" s="199"/>
      <c r="C47" s="199"/>
      <c r="D47" s="199"/>
      <c r="E47" s="199"/>
      <c r="F47" s="199"/>
      <c r="G47" s="199"/>
      <c r="H47" s="199"/>
      <c r="I47" s="199"/>
      <c r="J47" s="199"/>
      <c r="K47" s="199"/>
      <c r="L47" s="199"/>
    </row>
    <row r="48" spans="1:12" ht="12.75" customHeight="1" x14ac:dyDescent="0.3">
      <c r="A48" s="198"/>
      <c r="B48" s="199"/>
      <c r="C48" s="199"/>
      <c r="D48" s="199"/>
      <c r="E48" s="199"/>
      <c r="F48" s="199"/>
      <c r="G48" s="199"/>
      <c r="H48" s="199"/>
      <c r="I48" s="199"/>
      <c r="J48" s="199"/>
      <c r="K48" s="199"/>
      <c r="L48" s="199"/>
    </row>
    <row r="49" spans="1:12" ht="12.75" customHeight="1" x14ac:dyDescent="0.3">
      <c r="A49" s="198"/>
      <c r="B49" s="199"/>
      <c r="C49" s="199"/>
      <c r="D49" s="199"/>
      <c r="E49" s="199"/>
      <c r="F49" s="199"/>
      <c r="G49" s="199"/>
      <c r="H49" s="199"/>
      <c r="I49" s="199"/>
      <c r="J49" s="199"/>
      <c r="K49" s="199"/>
      <c r="L49" s="199"/>
    </row>
    <row r="50" spans="1:12" ht="12.75" customHeight="1" x14ac:dyDescent="0.3">
      <c r="A50" s="198"/>
      <c r="B50" s="199"/>
      <c r="C50" s="199"/>
      <c r="D50" s="199"/>
      <c r="E50" s="199"/>
      <c r="F50" s="199"/>
      <c r="G50" s="199"/>
      <c r="H50" s="199"/>
      <c r="I50" s="199"/>
      <c r="J50" s="199"/>
      <c r="K50" s="199"/>
      <c r="L50" s="199"/>
    </row>
    <row r="51" spans="1:12" ht="12.75" customHeight="1" x14ac:dyDescent="0.3">
      <c r="A51" s="198"/>
      <c r="B51" s="199"/>
      <c r="C51" s="199"/>
      <c r="D51" s="199"/>
      <c r="E51" s="199"/>
      <c r="F51" s="199"/>
      <c r="G51" s="199"/>
      <c r="H51" s="199"/>
      <c r="I51" s="199"/>
      <c r="J51" s="199"/>
      <c r="K51" s="199"/>
      <c r="L51" s="199"/>
    </row>
    <row r="52" spans="1:12" ht="12.75" customHeight="1" x14ac:dyDescent="0.3">
      <c r="A52" s="198"/>
      <c r="B52" s="199"/>
      <c r="C52" s="199"/>
      <c r="D52" s="199"/>
      <c r="E52" s="199"/>
      <c r="F52" s="199"/>
      <c r="G52" s="199"/>
      <c r="H52" s="199"/>
      <c r="I52" s="199"/>
      <c r="J52" s="199"/>
      <c r="K52" s="199"/>
      <c r="L52" s="199"/>
    </row>
    <row r="53" spans="1:12" ht="12.75" customHeight="1" x14ac:dyDescent="0.3">
      <c r="A53" s="198"/>
      <c r="B53" s="199"/>
      <c r="C53" s="199"/>
      <c r="D53" s="199"/>
      <c r="E53" s="199"/>
      <c r="F53" s="199"/>
      <c r="G53" s="199"/>
      <c r="H53" s="199"/>
      <c r="I53" s="199"/>
      <c r="J53" s="199"/>
      <c r="K53" s="199"/>
      <c r="L53" s="199"/>
    </row>
    <row r="54" spans="1:12" ht="12.75" customHeight="1" x14ac:dyDescent="0.3">
      <c r="A54" s="198"/>
      <c r="B54" s="199"/>
      <c r="C54" s="199"/>
      <c r="D54" s="199"/>
      <c r="E54" s="199"/>
      <c r="F54" s="199"/>
      <c r="G54" s="199"/>
      <c r="H54" s="199"/>
      <c r="I54" s="199"/>
      <c r="J54" s="199"/>
      <c r="K54" s="199"/>
      <c r="L54" s="199"/>
    </row>
    <row r="55" spans="1:12" ht="12.75" customHeight="1" x14ac:dyDescent="0.3">
      <c r="A55" s="198"/>
      <c r="B55" s="199"/>
      <c r="C55" s="199"/>
      <c r="D55" s="199"/>
      <c r="E55" s="199"/>
      <c r="F55" s="199"/>
      <c r="G55" s="199"/>
      <c r="H55" s="199"/>
      <c r="I55" s="199"/>
      <c r="J55" s="199"/>
      <c r="K55" s="199"/>
      <c r="L55" s="199"/>
    </row>
    <row r="56" spans="1:12" ht="12.75" customHeight="1" x14ac:dyDescent="0.3">
      <c r="A56" s="198"/>
      <c r="B56" s="199"/>
      <c r="C56" s="199"/>
      <c r="D56" s="199"/>
      <c r="E56" s="199"/>
      <c r="F56" s="199"/>
      <c r="G56" s="199"/>
      <c r="H56" s="199"/>
      <c r="I56" s="199"/>
      <c r="J56" s="199"/>
      <c r="K56" s="199"/>
      <c r="L56" s="199"/>
    </row>
    <row r="57" spans="1:12" ht="12.75" customHeight="1" x14ac:dyDescent="0.3">
      <c r="A57" s="198"/>
      <c r="B57" s="208"/>
      <c r="C57" s="208"/>
      <c r="D57" s="208"/>
      <c r="E57" s="208"/>
      <c r="F57" s="208"/>
      <c r="G57" s="208"/>
      <c r="H57" s="208"/>
      <c r="I57" s="208"/>
      <c r="J57" s="208"/>
      <c r="K57" s="208"/>
      <c r="L57" s="208"/>
    </row>
    <row r="58" spans="1:12" ht="12.75" customHeight="1" x14ac:dyDescent="0.3">
      <c r="A58" s="198"/>
      <c r="B58" s="208"/>
      <c r="C58" s="208"/>
      <c r="D58" s="208"/>
      <c r="E58" s="208"/>
      <c r="F58" s="208"/>
      <c r="G58" s="208"/>
      <c r="H58" s="208"/>
      <c r="I58" s="208"/>
      <c r="J58" s="208"/>
      <c r="K58" s="208"/>
      <c r="L58" s="208"/>
    </row>
    <row r="59" spans="1:12" ht="12.75" customHeight="1" x14ac:dyDescent="0.3">
      <c r="A59" s="198"/>
      <c r="B59" s="208"/>
      <c r="C59" s="208"/>
      <c r="D59" s="208"/>
      <c r="E59" s="208"/>
      <c r="F59" s="208"/>
      <c r="G59" s="208"/>
      <c r="H59" s="208"/>
      <c r="I59" s="208"/>
      <c r="J59" s="208"/>
      <c r="K59" s="208"/>
      <c r="L59" s="208"/>
    </row>
    <row r="60" spans="1:12" ht="12.75" customHeight="1" x14ac:dyDescent="0.3">
      <c r="A60" s="198"/>
      <c r="B60" s="208"/>
      <c r="C60" s="208"/>
      <c r="D60" s="208"/>
      <c r="E60" s="208"/>
      <c r="F60" s="208"/>
      <c r="G60" s="208"/>
      <c r="H60" s="208"/>
      <c r="I60" s="208"/>
      <c r="J60" s="208"/>
      <c r="K60" s="208"/>
      <c r="L60" s="208"/>
    </row>
    <row r="61" spans="1:12" ht="12.75" customHeight="1" x14ac:dyDescent="0.25">
      <c r="A61" s="58"/>
      <c r="B61" s="58"/>
      <c r="C61" s="58"/>
      <c r="D61" s="58"/>
      <c r="E61" s="58"/>
      <c r="F61" s="58"/>
      <c r="G61" s="58"/>
      <c r="H61" s="58"/>
      <c r="I61" s="58"/>
      <c r="J61" s="58"/>
      <c r="K61" s="58"/>
      <c r="L61" s="58"/>
    </row>
    <row r="62" spans="1:12" ht="12.75" customHeight="1" x14ac:dyDescent="0.25">
      <c r="A62" s="58"/>
      <c r="B62" s="58"/>
      <c r="C62" s="58"/>
      <c r="D62" s="58"/>
      <c r="E62" s="58"/>
      <c r="F62" s="58"/>
      <c r="G62" s="58"/>
      <c r="H62" s="58"/>
      <c r="I62" s="58"/>
      <c r="J62" s="58"/>
      <c r="K62" s="58"/>
      <c r="L62" s="58"/>
    </row>
    <row r="63" spans="1:12" ht="12.75" customHeight="1" x14ac:dyDescent="0.25">
      <c r="A63" s="58"/>
      <c r="B63" s="58"/>
      <c r="C63" s="58"/>
      <c r="D63" s="58"/>
      <c r="E63" s="58"/>
      <c r="F63" s="58"/>
      <c r="G63" s="58"/>
      <c r="H63" s="58"/>
      <c r="I63" s="58"/>
      <c r="J63" s="58"/>
      <c r="K63" s="58"/>
      <c r="L63" s="58"/>
    </row>
    <row r="64" spans="1:12" ht="12.75" customHeight="1" x14ac:dyDescent="0.25">
      <c r="A64" s="58"/>
      <c r="B64" s="58"/>
      <c r="C64" s="58"/>
      <c r="D64" s="58"/>
      <c r="E64" s="58"/>
      <c r="F64" s="58"/>
      <c r="G64" s="58"/>
      <c r="H64" s="58"/>
      <c r="I64" s="58"/>
      <c r="J64" s="58"/>
      <c r="K64" s="58"/>
      <c r="L64" s="58"/>
    </row>
    <row r="65" spans="1:12" ht="12.75" customHeight="1" x14ac:dyDescent="0.25">
      <c r="A65" s="58"/>
      <c r="B65" s="58"/>
      <c r="C65" s="58"/>
      <c r="D65" s="58"/>
      <c r="E65" s="58"/>
      <c r="F65" s="58"/>
      <c r="G65" s="58"/>
      <c r="H65" s="58"/>
      <c r="I65" s="58"/>
      <c r="J65" s="58"/>
      <c r="K65" s="58"/>
      <c r="L65" s="58"/>
    </row>
    <row r="66" spans="1:12" ht="12.75" customHeight="1" x14ac:dyDescent="0.25">
      <c r="A66" s="58"/>
      <c r="B66" s="58"/>
      <c r="C66" s="58"/>
      <c r="D66" s="58"/>
      <c r="E66" s="58"/>
      <c r="F66" s="58"/>
      <c r="G66" s="58"/>
      <c r="H66" s="58"/>
      <c r="I66" s="58"/>
      <c r="J66" s="58"/>
      <c r="K66" s="58"/>
      <c r="L66" s="58"/>
    </row>
    <row r="67" spans="1:12" ht="12.75" customHeight="1" x14ac:dyDescent="0.25">
      <c r="A67" s="58"/>
      <c r="B67" s="58"/>
      <c r="C67" s="58"/>
      <c r="D67" s="58"/>
      <c r="E67" s="58"/>
      <c r="F67" s="58"/>
      <c r="G67" s="58"/>
      <c r="H67" s="58"/>
      <c r="I67" s="58"/>
      <c r="J67" s="58"/>
      <c r="K67" s="58"/>
      <c r="L67" s="58"/>
    </row>
    <row r="68" spans="1:12" ht="12.75" customHeight="1" x14ac:dyDescent="0.25">
      <c r="A68" s="58"/>
      <c r="B68" s="58"/>
      <c r="C68" s="58"/>
      <c r="D68" s="58"/>
      <c r="E68" s="58"/>
      <c r="F68" s="58"/>
      <c r="G68" s="58"/>
      <c r="H68" s="58"/>
      <c r="I68" s="58"/>
      <c r="J68" s="58"/>
      <c r="K68" s="58"/>
      <c r="L68" s="58"/>
    </row>
    <row r="69" spans="1:12" ht="12.75" customHeight="1" x14ac:dyDescent="0.25">
      <c r="A69" s="58"/>
      <c r="B69" s="58"/>
      <c r="C69" s="58"/>
      <c r="D69" s="58"/>
      <c r="E69" s="58"/>
      <c r="F69" s="58"/>
      <c r="G69" s="58"/>
      <c r="H69" s="58"/>
      <c r="I69" s="58"/>
      <c r="J69" s="58"/>
      <c r="K69" s="58"/>
      <c r="L69" s="58"/>
    </row>
    <row r="70" spans="1:12" ht="12.75" customHeight="1" x14ac:dyDescent="0.25">
      <c r="A70" s="58"/>
      <c r="B70" s="58"/>
      <c r="C70" s="58"/>
      <c r="D70" s="58"/>
      <c r="E70" s="58"/>
      <c r="F70" s="58"/>
      <c r="G70" s="58"/>
      <c r="H70" s="58"/>
      <c r="I70" s="58"/>
      <c r="J70" s="58"/>
      <c r="K70" s="58"/>
      <c r="L70" s="58"/>
    </row>
    <row r="71" spans="1:12" ht="12.75" customHeight="1" x14ac:dyDescent="0.25">
      <c r="A71" s="9"/>
      <c r="B71" s="9"/>
      <c r="C71" s="9"/>
      <c r="D71" s="9"/>
      <c r="E71" s="9"/>
      <c r="F71" s="9"/>
      <c r="G71" s="9"/>
      <c r="H71" s="9"/>
      <c r="I71" s="9"/>
      <c r="J71" s="9"/>
      <c r="K71" s="9"/>
      <c r="L71" s="9"/>
    </row>
    <row r="72" spans="1:12" ht="12.75" customHeight="1" x14ac:dyDescent="0.25">
      <c r="A72" s="9"/>
      <c r="B72" s="9"/>
      <c r="C72" s="9"/>
      <c r="D72" s="9"/>
      <c r="E72" s="9"/>
      <c r="F72" s="9"/>
      <c r="G72" s="9"/>
      <c r="H72" s="9"/>
      <c r="I72" s="9"/>
      <c r="J72" s="9"/>
      <c r="K72" s="9"/>
      <c r="L72" s="9"/>
    </row>
    <row r="73" spans="1:12" ht="12.75" customHeight="1" x14ac:dyDescent="0.25">
      <c r="A73" s="9"/>
      <c r="B73" s="9"/>
      <c r="C73" s="9"/>
      <c r="D73" s="9"/>
      <c r="E73" s="9"/>
      <c r="F73" s="9"/>
      <c r="G73" s="9"/>
      <c r="H73" s="9"/>
      <c r="I73" s="9"/>
      <c r="J73" s="9"/>
      <c r="K73" s="9"/>
      <c r="L73" s="9"/>
    </row>
    <row r="74" spans="1:12" ht="12.75" customHeight="1" x14ac:dyDescent="0.25">
      <c r="A74" s="9"/>
      <c r="B74" s="9"/>
      <c r="C74" s="9"/>
      <c r="D74" s="9"/>
      <c r="E74" s="9"/>
      <c r="F74" s="9"/>
      <c r="G74" s="9"/>
      <c r="H74" s="9"/>
      <c r="I74" s="9"/>
      <c r="J74" s="9"/>
      <c r="K74" s="9"/>
      <c r="L74" s="9"/>
    </row>
    <row r="75" spans="1:12" ht="12.75" customHeight="1" x14ac:dyDescent="0.25">
      <c r="A75" s="9"/>
      <c r="B75" s="9"/>
      <c r="C75" s="9"/>
      <c r="D75" s="9"/>
      <c r="E75" s="9"/>
      <c r="F75" s="9"/>
      <c r="G75" s="9"/>
      <c r="H75" s="9"/>
      <c r="I75" s="9"/>
      <c r="J75" s="9"/>
      <c r="K75" s="9"/>
      <c r="L75" s="9"/>
    </row>
    <row r="76" spans="1:12" ht="12.75" customHeight="1" x14ac:dyDescent="0.25">
      <c r="A76" s="9"/>
      <c r="B76" s="9"/>
      <c r="C76" s="9"/>
      <c r="D76" s="9"/>
      <c r="E76" s="9"/>
      <c r="F76" s="9"/>
      <c r="G76" s="9"/>
      <c r="H76" s="9"/>
      <c r="I76" s="9"/>
      <c r="J76" s="9"/>
      <c r="K76" s="9"/>
      <c r="L76" s="9"/>
    </row>
    <row r="77" spans="1:12" ht="12.75" customHeight="1" x14ac:dyDescent="0.25">
      <c r="A77" s="9"/>
      <c r="B77" s="9"/>
      <c r="C77" s="9"/>
      <c r="D77" s="9"/>
      <c r="E77" s="9"/>
      <c r="F77" s="9"/>
      <c r="G77" s="9"/>
      <c r="H77" s="9"/>
      <c r="I77" s="9"/>
      <c r="J77" s="9"/>
      <c r="K77" s="9"/>
      <c r="L77" s="9"/>
    </row>
    <row r="78" spans="1:12" ht="12.75" customHeight="1" x14ac:dyDescent="0.25">
      <c r="A78" s="9"/>
      <c r="B78" s="9"/>
      <c r="C78" s="9"/>
      <c r="D78" s="9"/>
      <c r="E78" s="9"/>
      <c r="F78" s="9"/>
      <c r="G78" s="9"/>
      <c r="H78" s="9"/>
      <c r="I78" s="9"/>
      <c r="J78" s="9"/>
      <c r="K78" s="9"/>
      <c r="L78" s="9"/>
    </row>
    <row r="79" spans="1:12" ht="12.75" customHeight="1" x14ac:dyDescent="0.25">
      <c r="A79" s="9"/>
      <c r="B79" s="9"/>
      <c r="C79" s="9"/>
      <c r="D79" s="9"/>
      <c r="E79" s="9"/>
      <c r="F79" s="9"/>
      <c r="G79" s="9"/>
      <c r="H79" s="9"/>
      <c r="I79" s="9"/>
      <c r="J79" s="9"/>
      <c r="K79" s="9"/>
      <c r="L79" s="9"/>
    </row>
    <row r="80" spans="1:12" ht="12.75" customHeight="1" x14ac:dyDescent="0.25">
      <c r="A80" s="9"/>
      <c r="B80" s="9"/>
      <c r="C80" s="9"/>
      <c r="D80" s="9"/>
      <c r="E80" s="9"/>
      <c r="F80" s="9"/>
      <c r="G80" s="9"/>
      <c r="H80" s="9"/>
      <c r="I80" s="9"/>
      <c r="J80" s="9"/>
      <c r="K80" s="9"/>
      <c r="L80" s="9"/>
    </row>
    <row r="81" spans="1:12" ht="12.75" customHeight="1" x14ac:dyDescent="0.25">
      <c r="A81" s="9"/>
      <c r="B81" s="9"/>
      <c r="C81" s="9"/>
      <c r="D81" s="9"/>
      <c r="E81" s="9"/>
      <c r="F81" s="9"/>
      <c r="G81" s="9"/>
      <c r="H81" s="9"/>
      <c r="I81" s="9"/>
      <c r="J81" s="9"/>
      <c r="K81" s="9"/>
      <c r="L81" s="9"/>
    </row>
    <row r="82" spans="1:12" ht="12.75" customHeight="1" x14ac:dyDescent="0.25">
      <c r="A82" s="9"/>
      <c r="B82" s="9"/>
      <c r="C82" s="9"/>
      <c r="D82" s="9"/>
      <c r="E82" s="9"/>
      <c r="F82" s="9"/>
      <c r="G82" s="9"/>
      <c r="H82" s="9"/>
      <c r="I82" s="9"/>
      <c r="J82" s="9"/>
      <c r="K82" s="9"/>
      <c r="L82" s="9"/>
    </row>
    <row r="83" spans="1:12" ht="12.75" customHeight="1" x14ac:dyDescent="0.25">
      <c r="A83" s="9"/>
      <c r="B83" s="9"/>
      <c r="C83" s="9"/>
      <c r="D83" s="9"/>
      <c r="E83" s="9"/>
      <c r="F83" s="9"/>
      <c r="G83" s="9"/>
      <c r="H83" s="9"/>
      <c r="I83" s="9"/>
      <c r="J83" s="9"/>
      <c r="K83" s="9"/>
      <c r="L83" s="9"/>
    </row>
    <row r="84" spans="1:12" ht="12.75" customHeight="1" x14ac:dyDescent="0.25">
      <c r="A84" s="9"/>
      <c r="B84" s="9"/>
      <c r="C84" s="9"/>
      <c r="D84" s="9"/>
      <c r="E84" s="9"/>
      <c r="F84" s="9"/>
      <c r="G84" s="9"/>
      <c r="H84" s="9"/>
      <c r="I84" s="9"/>
      <c r="J84" s="9"/>
      <c r="K84" s="9"/>
      <c r="L84" s="9"/>
    </row>
    <row r="85" spans="1:12" ht="12.75" customHeight="1" x14ac:dyDescent="0.25">
      <c r="A85" s="9"/>
      <c r="B85" s="9"/>
      <c r="C85" s="9"/>
      <c r="D85" s="9"/>
      <c r="E85" s="9"/>
      <c r="F85" s="9"/>
      <c r="G85" s="9"/>
      <c r="H85" s="9"/>
      <c r="I85" s="9"/>
      <c r="J85" s="9"/>
      <c r="K85" s="9"/>
      <c r="L85" s="9"/>
    </row>
    <row r="86" spans="1:12" ht="12.75" customHeight="1" x14ac:dyDescent="0.25">
      <c r="A86" s="9"/>
      <c r="B86" s="9"/>
      <c r="C86" s="9"/>
      <c r="D86" s="9"/>
      <c r="E86" s="9"/>
      <c r="F86" s="9"/>
      <c r="G86" s="9"/>
      <c r="H86" s="9"/>
      <c r="I86" s="9"/>
      <c r="J86" s="9"/>
      <c r="K86" s="9"/>
      <c r="L86" s="9"/>
    </row>
    <row r="87" spans="1:12" ht="12.75" customHeight="1" x14ac:dyDescent="0.25">
      <c r="A87" s="9"/>
      <c r="B87" s="9"/>
      <c r="C87" s="9"/>
      <c r="D87" s="9"/>
      <c r="E87" s="9"/>
      <c r="F87" s="9"/>
      <c r="G87" s="9"/>
      <c r="H87" s="9"/>
      <c r="I87" s="9"/>
      <c r="J87" s="9"/>
      <c r="K87" s="9"/>
      <c r="L87" s="9"/>
    </row>
    <row r="88" spans="1:12" ht="12.75" customHeight="1" x14ac:dyDescent="0.25">
      <c r="A88" s="9"/>
      <c r="B88" s="9"/>
      <c r="C88" s="9"/>
      <c r="D88" s="9"/>
      <c r="E88" s="9"/>
      <c r="F88" s="9"/>
      <c r="G88" s="9"/>
      <c r="H88" s="9"/>
      <c r="I88" s="9"/>
      <c r="J88" s="9"/>
      <c r="K88" s="9"/>
      <c r="L88" s="9"/>
    </row>
    <row r="89" spans="1:12" ht="12.75" customHeight="1" x14ac:dyDescent="0.25">
      <c r="A89" s="9"/>
      <c r="B89" s="9"/>
      <c r="C89" s="9"/>
      <c r="D89" s="9"/>
      <c r="E89" s="9"/>
      <c r="F89" s="9"/>
      <c r="G89" s="9"/>
      <c r="H89" s="9"/>
      <c r="I89" s="9"/>
      <c r="J89" s="9"/>
      <c r="K89" s="9"/>
      <c r="L89" s="9"/>
    </row>
    <row r="90" spans="1:12" ht="12.75" customHeight="1" x14ac:dyDescent="0.25">
      <c r="A90" s="9"/>
      <c r="B90" s="9"/>
      <c r="C90" s="9"/>
      <c r="D90" s="9"/>
      <c r="E90" s="9"/>
      <c r="F90" s="9"/>
      <c r="G90" s="9"/>
      <c r="H90" s="9"/>
      <c r="I90" s="9"/>
      <c r="J90" s="9"/>
      <c r="K90" s="9"/>
      <c r="L90" s="9"/>
    </row>
    <row r="91" spans="1:12" ht="12.75" customHeight="1" x14ac:dyDescent="0.25">
      <c r="A91" s="9"/>
      <c r="B91" s="9"/>
      <c r="C91" s="9"/>
      <c r="D91" s="9"/>
      <c r="E91" s="9"/>
      <c r="F91" s="9"/>
      <c r="G91" s="9"/>
      <c r="H91" s="9"/>
      <c r="I91" s="9"/>
      <c r="J91" s="9"/>
      <c r="K91" s="9"/>
      <c r="L91" s="9"/>
    </row>
    <row r="92" spans="1:12" ht="12.75" customHeight="1" x14ac:dyDescent="0.25">
      <c r="A92" s="9"/>
      <c r="B92" s="9"/>
      <c r="C92" s="9"/>
      <c r="D92" s="9"/>
      <c r="E92" s="9"/>
      <c r="F92" s="9"/>
      <c r="G92" s="9"/>
      <c r="H92" s="9"/>
      <c r="I92" s="9"/>
      <c r="J92" s="9"/>
      <c r="K92" s="9"/>
      <c r="L92" s="9"/>
    </row>
    <row r="93" spans="1:12" ht="12.75" customHeight="1" x14ac:dyDescent="0.25">
      <c r="A93" s="9"/>
      <c r="B93" s="9"/>
      <c r="C93" s="9"/>
      <c r="D93" s="9"/>
      <c r="E93" s="9"/>
      <c r="F93" s="9"/>
      <c r="G93" s="9"/>
      <c r="H93" s="9"/>
      <c r="I93" s="9"/>
      <c r="J93" s="9"/>
      <c r="K93" s="9"/>
      <c r="L93" s="9"/>
    </row>
    <row r="94" spans="1:12" ht="12.75" customHeight="1" x14ac:dyDescent="0.25">
      <c r="A94" s="9"/>
      <c r="B94" s="9"/>
      <c r="C94" s="9"/>
      <c r="D94" s="9"/>
      <c r="E94" s="9"/>
      <c r="F94" s="9"/>
      <c r="G94" s="9"/>
      <c r="H94" s="9"/>
      <c r="I94" s="9"/>
      <c r="J94" s="9"/>
      <c r="K94" s="9"/>
      <c r="L94" s="9"/>
    </row>
    <row r="95" spans="1:12" ht="12.75" customHeight="1" x14ac:dyDescent="0.25">
      <c r="A95" s="9"/>
      <c r="B95" s="9"/>
      <c r="C95" s="9"/>
      <c r="D95" s="9"/>
      <c r="E95" s="9"/>
      <c r="F95" s="9"/>
      <c r="G95" s="9"/>
      <c r="H95" s="9"/>
      <c r="I95" s="9"/>
      <c r="J95" s="9"/>
      <c r="K95" s="9"/>
      <c r="L95" s="9"/>
    </row>
    <row r="96" spans="1:12" ht="12.75" customHeight="1" x14ac:dyDescent="0.25">
      <c r="A96" s="9"/>
      <c r="B96" s="9"/>
      <c r="C96" s="9"/>
      <c r="D96" s="9"/>
      <c r="E96" s="9"/>
      <c r="F96" s="9"/>
      <c r="G96" s="9"/>
      <c r="H96" s="9"/>
      <c r="I96" s="9"/>
      <c r="J96" s="9"/>
      <c r="K96" s="9"/>
      <c r="L96" s="9"/>
    </row>
    <row r="97" spans="1:12" ht="12.75" customHeight="1" x14ac:dyDescent="0.25">
      <c r="A97" s="9"/>
      <c r="B97" s="9"/>
      <c r="C97" s="9"/>
      <c r="D97" s="9"/>
      <c r="E97" s="9"/>
      <c r="F97" s="9"/>
      <c r="G97" s="9"/>
      <c r="H97" s="9"/>
      <c r="I97" s="9"/>
      <c r="J97" s="9"/>
      <c r="K97" s="9"/>
      <c r="L97" s="9"/>
    </row>
    <row r="98" spans="1:12" ht="12.75" customHeight="1" x14ac:dyDescent="0.25">
      <c r="A98" s="9"/>
      <c r="B98" s="9"/>
      <c r="C98" s="9"/>
      <c r="D98" s="9"/>
      <c r="E98" s="9"/>
      <c r="F98" s="9"/>
      <c r="G98" s="9"/>
      <c r="H98" s="9"/>
      <c r="I98" s="9"/>
      <c r="J98" s="9"/>
      <c r="K98" s="9"/>
      <c r="L98" s="9"/>
    </row>
    <row r="99" spans="1:12" ht="12.75" customHeight="1" x14ac:dyDescent="0.25">
      <c r="A99" s="9"/>
      <c r="B99" s="9"/>
      <c r="C99" s="9"/>
      <c r="D99" s="9"/>
      <c r="E99" s="9"/>
      <c r="F99" s="9"/>
      <c r="G99" s="9"/>
      <c r="H99" s="9"/>
      <c r="I99" s="9"/>
      <c r="J99" s="9"/>
      <c r="K99" s="9"/>
      <c r="L99" s="9"/>
    </row>
    <row r="100" spans="1:12" ht="12.75" customHeight="1" x14ac:dyDescent="0.25">
      <c r="A100" s="9"/>
      <c r="B100" s="9"/>
      <c r="C100" s="9"/>
      <c r="D100" s="9"/>
      <c r="E100" s="9"/>
      <c r="F100" s="9"/>
      <c r="G100" s="9"/>
      <c r="H100" s="9"/>
      <c r="I100" s="9"/>
      <c r="J100" s="9"/>
      <c r="K100" s="9"/>
      <c r="L100" s="9"/>
    </row>
    <row r="101" spans="1:12" ht="12.75" customHeight="1" x14ac:dyDescent="0.25">
      <c r="A101" s="9"/>
      <c r="B101" s="9"/>
      <c r="C101" s="9"/>
      <c r="D101" s="9"/>
      <c r="E101" s="9"/>
      <c r="F101" s="9"/>
      <c r="G101" s="9"/>
      <c r="H101" s="9"/>
      <c r="I101" s="9"/>
      <c r="J101" s="9"/>
      <c r="K101" s="9"/>
      <c r="L101" s="9"/>
    </row>
    <row r="102" spans="1:12" ht="12.75" customHeight="1" x14ac:dyDescent="0.25">
      <c r="A102" s="9"/>
      <c r="B102" s="9"/>
      <c r="C102" s="9"/>
      <c r="D102" s="9"/>
      <c r="E102" s="9"/>
      <c r="F102" s="9"/>
      <c r="G102" s="9"/>
      <c r="H102" s="9"/>
      <c r="I102" s="9"/>
      <c r="J102" s="9"/>
      <c r="K102" s="9"/>
      <c r="L102" s="9"/>
    </row>
    <row r="103" spans="1:12" ht="12.75" customHeight="1" x14ac:dyDescent="0.25">
      <c r="A103" s="9"/>
      <c r="B103" s="9"/>
      <c r="C103" s="9"/>
      <c r="D103" s="9"/>
      <c r="E103" s="9"/>
      <c r="F103" s="9"/>
      <c r="G103" s="9"/>
      <c r="H103" s="9"/>
      <c r="I103" s="9"/>
      <c r="J103" s="9"/>
      <c r="K103" s="9"/>
      <c r="L103" s="9"/>
    </row>
    <row r="104" spans="1:12" ht="12.75" customHeight="1" x14ac:dyDescent="0.25">
      <c r="A104" s="9"/>
      <c r="B104" s="9"/>
      <c r="C104" s="9"/>
      <c r="D104" s="9"/>
      <c r="E104" s="9"/>
      <c r="F104" s="9"/>
      <c r="G104" s="9"/>
      <c r="H104" s="9"/>
      <c r="I104" s="9"/>
      <c r="J104" s="9"/>
      <c r="K104" s="9"/>
      <c r="L104" s="9"/>
    </row>
    <row r="105" spans="1:12" ht="12.75" customHeight="1" x14ac:dyDescent="0.25">
      <c r="A105" s="9"/>
      <c r="B105" s="9"/>
      <c r="C105" s="9"/>
      <c r="D105" s="9"/>
      <c r="E105" s="9"/>
      <c r="F105" s="9"/>
      <c r="G105" s="9"/>
      <c r="H105" s="9"/>
      <c r="I105" s="9"/>
      <c r="J105" s="9"/>
      <c r="K105" s="9"/>
      <c r="L105" s="9"/>
    </row>
    <row r="106" spans="1:12" ht="12.75" customHeight="1" x14ac:dyDescent="0.25">
      <c r="A106" s="9"/>
      <c r="B106" s="9"/>
      <c r="C106" s="9"/>
      <c r="D106" s="9"/>
      <c r="E106" s="9"/>
      <c r="F106" s="9"/>
      <c r="G106" s="9"/>
      <c r="H106" s="9"/>
      <c r="I106" s="9"/>
      <c r="J106" s="9"/>
      <c r="K106" s="9"/>
      <c r="L106" s="9"/>
    </row>
    <row r="107" spans="1:12" ht="12.75" customHeight="1" x14ac:dyDescent="0.25">
      <c r="A107" s="9"/>
      <c r="B107" s="9"/>
      <c r="C107" s="9"/>
      <c r="D107" s="9"/>
      <c r="E107" s="9"/>
      <c r="F107" s="9"/>
      <c r="G107" s="9"/>
      <c r="H107" s="9"/>
      <c r="I107" s="9"/>
      <c r="J107" s="9"/>
      <c r="K107" s="9"/>
      <c r="L107" s="9"/>
    </row>
    <row r="108" spans="1:12" ht="12.75" customHeight="1" x14ac:dyDescent="0.25">
      <c r="A108" s="9"/>
      <c r="B108" s="9"/>
      <c r="C108" s="9"/>
      <c r="D108" s="9"/>
      <c r="E108" s="9"/>
      <c r="F108" s="9"/>
      <c r="G108" s="9"/>
      <c r="H108" s="9"/>
      <c r="I108" s="9"/>
      <c r="J108" s="9"/>
      <c r="K108" s="9"/>
      <c r="L108" s="9"/>
    </row>
    <row r="109" spans="1:12" ht="12.75" customHeight="1" x14ac:dyDescent="0.25">
      <c r="A109" s="9"/>
      <c r="B109" s="9"/>
      <c r="C109" s="9"/>
      <c r="D109" s="9"/>
      <c r="E109" s="9"/>
      <c r="F109" s="9"/>
      <c r="G109" s="9"/>
      <c r="H109" s="9"/>
      <c r="I109" s="9"/>
      <c r="J109" s="9"/>
      <c r="K109" s="9"/>
      <c r="L109" s="9"/>
    </row>
    <row r="110" spans="1:12" ht="12.75" customHeight="1" x14ac:dyDescent="0.25">
      <c r="A110" s="9"/>
      <c r="B110" s="9"/>
      <c r="C110" s="9"/>
      <c r="D110" s="9"/>
      <c r="E110" s="9"/>
      <c r="F110" s="9"/>
      <c r="G110" s="9"/>
      <c r="H110" s="9"/>
      <c r="I110" s="9"/>
      <c r="J110" s="9"/>
      <c r="K110" s="9"/>
      <c r="L110" s="9"/>
    </row>
    <row r="111" spans="1:12" ht="12.75" customHeight="1" x14ac:dyDescent="0.25">
      <c r="A111" s="9"/>
      <c r="B111" s="9"/>
      <c r="C111" s="9"/>
      <c r="D111" s="9"/>
      <c r="E111" s="9"/>
      <c r="F111" s="9"/>
      <c r="G111" s="9"/>
      <c r="H111" s="9"/>
      <c r="I111" s="9"/>
      <c r="J111" s="9"/>
      <c r="K111" s="9"/>
      <c r="L111" s="9"/>
    </row>
    <row r="112" spans="1:12" ht="12.75" customHeight="1" x14ac:dyDescent="0.25">
      <c r="A112" s="9"/>
      <c r="B112" s="9"/>
      <c r="C112" s="9"/>
      <c r="D112" s="9"/>
      <c r="E112" s="9"/>
      <c r="F112" s="9"/>
      <c r="G112" s="9"/>
      <c r="H112" s="9"/>
      <c r="I112" s="9"/>
      <c r="J112" s="9"/>
      <c r="K112" s="9"/>
      <c r="L112" s="9"/>
    </row>
    <row r="113" spans="1:12" ht="12.75" customHeight="1" x14ac:dyDescent="0.25">
      <c r="A113" s="9"/>
      <c r="B113" s="9"/>
      <c r="C113" s="9"/>
      <c r="D113" s="9"/>
      <c r="E113" s="9"/>
      <c r="F113" s="9"/>
      <c r="G113" s="9"/>
      <c r="H113" s="9"/>
      <c r="I113" s="9"/>
      <c r="J113" s="9"/>
      <c r="K113" s="9"/>
      <c r="L113" s="9"/>
    </row>
    <row r="114" spans="1:12" ht="12.75" customHeight="1" x14ac:dyDescent="0.25">
      <c r="A114" s="9"/>
      <c r="B114" s="9"/>
      <c r="C114" s="9"/>
      <c r="D114" s="9"/>
      <c r="E114" s="9"/>
      <c r="F114" s="9"/>
      <c r="G114" s="9"/>
      <c r="H114" s="9"/>
      <c r="I114" s="9"/>
      <c r="J114" s="9"/>
      <c r="K114" s="9"/>
      <c r="L114" s="9"/>
    </row>
    <row r="115" spans="1:12" ht="12.75" customHeight="1" x14ac:dyDescent="0.25">
      <c r="A115" s="9"/>
      <c r="B115" s="9"/>
      <c r="C115" s="9"/>
      <c r="D115" s="9"/>
      <c r="E115" s="9"/>
      <c r="F115" s="9"/>
      <c r="G115" s="9"/>
      <c r="H115" s="9"/>
      <c r="I115" s="9"/>
      <c r="J115" s="9"/>
      <c r="K115" s="9"/>
      <c r="L115" s="9"/>
    </row>
    <row r="116" spans="1:12" ht="12.75" customHeight="1" x14ac:dyDescent="0.25">
      <c r="A116" s="9"/>
      <c r="B116" s="9"/>
      <c r="C116" s="9"/>
      <c r="D116" s="9"/>
      <c r="E116" s="9"/>
      <c r="F116" s="9"/>
      <c r="G116" s="9"/>
      <c r="H116" s="9"/>
      <c r="I116" s="9"/>
      <c r="J116" s="9"/>
      <c r="K116" s="9"/>
      <c r="L116" s="9"/>
    </row>
    <row r="117" spans="1:12" ht="12.75" customHeight="1" x14ac:dyDescent="0.25">
      <c r="A117" s="9"/>
      <c r="B117" s="9"/>
      <c r="C117" s="9"/>
      <c r="D117" s="9"/>
      <c r="E117" s="9"/>
      <c r="F117" s="9"/>
      <c r="G117" s="9"/>
      <c r="H117" s="9"/>
      <c r="I117" s="9"/>
      <c r="J117" s="9"/>
      <c r="K117" s="9"/>
      <c r="L117" s="9"/>
    </row>
    <row r="118" spans="1:12" ht="12.75" customHeight="1" x14ac:dyDescent="0.25">
      <c r="A118" s="9"/>
      <c r="B118" s="9"/>
      <c r="C118" s="9"/>
      <c r="D118" s="9"/>
      <c r="E118" s="9"/>
      <c r="F118" s="9"/>
      <c r="G118" s="9"/>
      <c r="H118" s="9"/>
      <c r="I118" s="9"/>
      <c r="J118" s="9"/>
      <c r="K118" s="9"/>
      <c r="L118" s="9"/>
    </row>
    <row r="119" spans="1:12" ht="12.75" customHeight="1" x14ac:dyDescent="0.25">
      <c r="A119" s="9"/>
      <c r="B119" s="9"/>
      <c r="C119" s="9"/>
      <c r="D119" s="9"/>
      <c r="E119" s="9"/>
      <c r="F119" s="9"/>
      <c r="G119" s="9"/>
      <c r="H119" s="9"/>
      <c r="I119" s="9"/>
      <c r="J119" s="9"/>
      <c r="K119" s="9"/>
      <c r="L119" s="9"/>
    </row>
    <row r="120" spans="1:12" ht="12.75" customHeight="1" x14ac:dyDescent="0.25">
      <c r="A120" s="9"/>
      <c r="B120" s="9"/>
      <c r="C120" s="9"/>
      <c r="D120" s="9"/>
      <c r="E120" s="9"/>
      <c r="F120" s="9"/>
      <c r="G120" s="9"/>
      <c r="H120" s="9"/>
      <c r="I120" s="9"/>
      <c r="J120" s="9"/>
      <c r="K120" s="9"/>
      <c r="L120" s="9"/>
    </row>
    <row r="121" spans="1:12" ht="12.75" customHeight="1" x14ac:dyDescent="0.25">
      <c r="A121" s="9"/>
      <c r="B121" s="9"/>
      <c r="C121" s="9"/>
      <c r="D121" s="9"/>
      <c r="E121" s="9"/>
      <c r="F121" s="9"/>
      <c r="G121" s="9"/>
      <c r="H121" s="9"/>
      <c r="I121" s="9"/>
      <c r="J121" s="9"/>
      <c r="K121" s="9"/>
      <c r="L121" s="9"/>
    </row>
    <row r="129" s="1" customFormat="1" ht="12.75" customHeight="1" x14ac:dyDescent="0.25"/>
  </sheetData>
  <mergeCells count="68">
    <mergeCell ref="A59:L59"/>
    <mergeCell ref="A60:L60"/>
    <mergeCell ref="A53:L53"/>
    <mergeCell ref="A54:L54"/>
    <mergeCell ref="A55:L55"/>
    <mergeCell ref="A56:L56"/>
    <mergeCell ref="A57:L57"/>
    <mergeCell ref="A58:L58"/>
    <mergeCell ref="A52:L52"/>
    <mergeCell ref="A41:L41"/>
    <mergeCell ref="A42:L42"/>
    <mergeCell ref="A43:L43"/>
    <mergeCell ref="A44:L44"/>
    <mergeCell ref="A45:L45"/>
    <mergeCell ref="A46:L46"/>
    <mergeCell ref="A47:L47"/>
    <mergeCell ref="A48:L48"/>
    <mergeCell ref="A49:L49"/>
    <mergeCell ref="A50:L50"/>
    <mergeCell ref="A51:L51"/>
    <mergeCell ref="A40:L40"/>
    <mergeCell ref="A29:L29"/>
    <mergeCell ref="A30:L30"/>
    <mergeCell ref="A31:L31"/>
    <mergeCell ref="A32:L32"/>
    <mergeCell ref="A33:L33"/>
    <mergeCell ref="A34:L34"/>
    <mergeCell ref="A35:L35"/>
    <mergeCell ref="A36:L36"/>
    <mergeCell ref="A37:L37"/>
    <mergeCell ref="A38:L38"/>
    <mergeCell ref="A39:L39"/>
    <mergeCell ref="A28:L28"/>
    <mergeCell ref="A17:L17"/>
    <mergeCell ref="A18:L18"/>
    <mergeCell ref="A19:L19"/>
    <mergeCell ref="A20:L20"/>
    <mergeCell ref="A21:L21"/>
    <mergeCell ref="A22:L22"/>
    <mergeCell ref="A23:L23"/>
    <mergeCell ref="A24:L24"/>
    <mergeCell ref="A25:L25"/>
    <mergeCell ref="A26:L26"/>
    <mergeCell ref="A27:L27"/>
    <mergeCell ref="A16:L16"/>
    <mergeCell ref="A6:B6"/>
    <mergeCell ref="C6:L6"/>
    <mergeCell ref="A7:L7"/>
    <mergeCell ref="A8:L8"/>
    <mergeCell ref="A9:L9"/>
    <mergeCell ref="A10:L10"/>
    <mergeCell ref="A11:L11"/>
    <mergeCell ref="A12:L12"/>
    <mergeCell ref="A13:L13"/>
    <mergeCell ref="A14:L14"/>
    <mergeCell ref="A15:L15"/>
    <mergeCell ref="B3:D3"/>
    <mergeCell ref="F3:H3"/>
    <mergeCell ref="J3:L3"/>
    <mergeCell ref="A4:L4"/>
    <mergeCell ref="A5:B5"/>
    <mergeCell ref="C5:L5"/>
    <mergeCell ref="B1:D1"/>
    <mergeCell ref="F1:H1"/>
    <mergeCell ref="J1:L1"/>
    <mergeCell ref="B2:D2"/>
    <mergeCell ref="F2:H2"/>
    <mergeCell ref="J2:L2"/>
  </mergeCells>
  <conditionalFormatting sqref="K3:L3">
    <cfRule type="containsText" dxfId="0" priority="1" operator="containsText" text=" ">
      <formula>NOT(ISERROR(SEARCH(" ",K3)))</formula>
    </cfRule>
  </conditionalFormatting>
  <printOptions horizontalCentered="1" gridLines="1"/>
  <pageMargins left="0.23622047244094491" right="0.23622047244094491" top="0.74803149606299213" bottom="0" header="0.31496062992125984" footer="0"/>
  <pageSetup paperSize="9" scale="58" orientation="portrait" r:id="rId1"/>
  <headerFooter>
    <oddHeader>&amp;CREISS</oddHeader>
  </headerFooter>
  <customProperties>
    <customPr name="layoutContexts"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AC67"/>
  <sheetViews>
    <sheetView showZeros="0" view="pageBreakPreview" zoomScale="85" zoomScaleNormal="100" zoomScaleSheetLayoutView="85" workbookViewId="0">
      <selection activeCell="X62" sqref="X62"/>
    </sheetView>
  </sheetViews>
  <sheetFormatPr defaultColWidth="16.453125" defaultRowHeight="12.75" customHeight="1" x14ac:dyDescent="0.25"/>
  <cols>
    <col min="1" max="1" width="19" style="6" customWidth="1"/>
    <col min="2" max="2" width="21.54296875" style="1" customWidth="1"/>
    <col min="3" max="4" width="7.54296875" style="1" customWidth="1"/>
    <col min="5" max="5" width="9.453125" style="1" customWidth="1"/>
    <col min="6" max="8" width="7.54296875" style="1" customWidth="1"/>
    <col min="9" max="9" width="9.54296875" style="1" customWidth="1"/>
    <col min="10" max="24" width="7.54296875" style="1" customWidth="1"/>
    <col min="25" max="27" width="6.54296875" style="1" customWidth="1"/>
    <col min="28" max="37" width="9.453125" style="1" customWidth="1"/>
    <col min="38" max="16384" width="16.453125" style="1"/>
  </cols>
  <sheetData>
    <row r="1" spans="1:29" ht="12.75" customHeight="1" x14ac:dyDescent="0.35">
      <c r="A1" s="50" t="s">
        <v>46</v>
      </c>
      <c r="B1" s="113"/>
      <c r="C1" s="113"/>
      <c r="D1" s="119"/>
      <c r="E1" s="50" t="s">
        <v>18</v>
      </c>
      <c r="F1" s="113" t="str">
        <f>'Design Front Sheet '!F3:H3</f>
        <v>NOVATEKS</v>
      </c>
      <c r="G1" s="114"/>
      <c r="H1" s="115"/>
      <c r="I1" s="269" t="s">
        <v>51</v>
      </c>
      <c r="J1" s="114"/>
      <c r="K1" s="172"/>
      <c r="L1" s="268"/>
      <c r="M1" s="28"/>
      <c r="N1" s="37">
        <f>'GRADED SPEC'!J1</f>
        <v>0</v>
      </c>
      <c r="O1" s="113">
        <f>'GRADED SPEC'!K1</f>
        <v>0</v>
      </c>
      <c r="P1" s="113"/>
      <c r="Q1" s="119"/>
      <c r="R1" s="260"/>
      <c r="S1" s="261"/>
      <c r="T1" s="261"/>
      <c r="U1" s="261"/>
      <c r="V1" s="261"/>
      <c r="W1" s="261"/>
      <c r="X1" s="261"/>
      <c r="Y1" s="261"/>
      <c r="Z1" s="261"/>
      <c r="AA1" s="262"/>
      <c r="AB1" s="21"/>
      <c r="AC1" s="53"/>
    </row>
    <row r="2" spans="1:29" ht="12.75" customHeight="1" x14ac:dyDescent="0.35">
      <c r="A2" s="51" t="s">
        <v>44</v>
      </c>
      <c r="B2" s="113" t="str">
        <f>'Design Front Sheet '!B4:D4</f>
        <v>ZAK</v>
      </c>
      <c r="C2" s="113"/>
      <c r="D2" s="119"/>
      <c r="E2" s="51" t="s">
        <v>15</v>
      </c>
      <c r="F2" s="113" t="str">
        <f>'Design Front Sheet '!F4:H4</f>
        <v>TURKEY</v>
      </c>
      <c r="G2" s="114"/>
      <c r="H2" s="115"/>
      <c r="I2" s="269" t="s">
        <v>52</v>
      </c>
      <c r="J2" s="114"/>
      <c r="K2" s="172"/>
      <c r="L2" s="268"/>
      <c r="M2" s="28"/>
      <c r="N2" s="37">
        <f>'GRADED SPEC'!J2</f>
        <v>0</v>
      </c>
      <c r="O2" s="113">
        <f>'GRADED SPEC'!K2</f>
        <v>0</v>
      </c>
      <c r="P2" s="113"/>
      <c r="Q2" s="119"/>
      <c r="R2" s="263"/>
      <c r="S2" s="264"/>
      <c r="T2" s="264"/>
      <c r="U2" s="264"/>
      <c r="V2" s="264"/>
      <c r="W2" s="264"/>
      <c r="X2" s="264"/>
      <c r="Y2" s="264"/>
      <c r="Z2" s="264"/>
      <c r="AA2" s="265"/>
      <c r="AB2" s="21"/>
      <c r="AC2" s="53"/>
    </row>
    <row r="3" spans="1:29" ht="12.75" customHeight="1" thickBot="1" x14ac:dyDescent="0.4">
      <c r="A3" s="52" t="s">
        <v>45</v>
      </c>
      <c r="B3" s="113" t="str">
        <f>'Design Front Sheet '!B5:D5</f>
        <v>OVERSIZED HOODY</v>
      </c>
      <c r="C3" s="113"/>
      <c r="D3" s="119"/>
      <c r="E3" s="52" t="s">
        <v>16</v>
      </c>
      <c r="F3" s="113" t="str">
        <f>'Design Front Sheet '!F5:H5</f>
        <v>TBC</v>
      </c>
      <c r="G3" s="114"/>
      <c r="H3" s="115"/>
      <c r="I3" s="270" t="s">
        <v>53</v>
      </c>
      <c r="J3" s="271"/>
      <c r="K3" s="172"/>
      <c r="L3" s="268"/>
      <c r="M3" s="29"/>
      <c r="N3" s="38">
        <f>'GRADED SPEC'!J3</f>
        <v>0</v>
      </c>
      <c r="O3" s="266"/>
      <c r="P3" s="266"/>
      <c r="Q3" s="267"/>
      <c r="R3" s="263"/>
      <c r="S3" s="264"/>
      <c r="T3" s="264"/>
      <c r="U3" s="264"/>
      <c r="V3" s="264"/>
      <c r="W3" s="264"/>
      <c r="X3" s="264"/>
      <c r="Y3" s="264"/>
      <c r="Z3" s="264"/>
      <c r="AA3" s="265"/>
      <c r="AB3" s="27"/>
      <c r="AC3" s="53"/>
    </row>
    <row r="4" spans="1:29" ht="12.75" customHeight="1" thickBot="1" x14ac:dyDescent="0.3">
      <c r="A4" s="258" t="s">
        <v>9</v>
      </c>
      <c r="B4" s="259"/>
      <c r="C4" s="259"/>
      <c r="D4" s="259"/>
      <c r="E4" s="259"/>
      <c r="F4" s="259"/>
      <c r="G4" s="259"/>
      <c r="H4" s="259"/>
      <c r="I4" s="259"/>
      <c r="J4" s="259"/>
      <c r="K4" s="259"/>
      <c r="L4" s="259"/>
      <c r="M4" s="259"/>
      <c r="N4" s="259"/>
      <c r="O4" s="259"/>
      <c r="P4" s="259"/>
      <c r="Q4" s="259"/>
      <c r="R4" s="259"/>
      <c r="S4" s="259"/>
      <c r="T4" s="259"/>
      <c r="U4" s="259"/>
      <c r="V4" s="259"/>
      <c r="W4" s="259"/>
      <c r="X4" s="259"/>
      <c r="Y4" s="259"/>
      <c r="Z4" s="259"/>
      <c r="AA4" s="259"/>
      <c r="AB4" s="259"/>
      <c r="AC4" s="259"/>
    </row>
    <row r="5" spans="1:29" ht="13.5" customHeight="1" thickBot="1" x14ac:dyDescent="0.35">
      <c r="A5" s="255" t="e">
        <f>#REF!</f>
        <v>#REF!</v>
      </c>
      <c r="B5" s="256"/>
      <c r="C5" s="256"/>
      <c r="D5" s="257"/>
      <c r="E5" s="45" t="s">
        <v>6</v>
      </c>
      <c r="F5" s="32" t="s">
        <v>39</v>
      </c>
      <c r="G5" s="30"/>
      <c r="H5" s="30"/>
      <c r="I5" s="31"/>
      <c r="J5" s="32" t="s">
        <v>38</v>
      </c>
      <c r="K5" s="30"/>
      <c r="L5" s="30"/>
      <c r="M5" s="31"/>
      <c r="N5" s="32" t="s">
        <v>36</v>
      </c>
      <c r="O5" s="30"/>
      <c r="P5" s="30"/>
      <c r="Q5" s="31"/>
      <c r="R5" s="32" t="s">
        <v>37</v>
      </c>
      <c r="S5" s="30"/>
      <c r="T5" s="30"/>
      <c r="U5" s="33"/>
      <c r="V5" s="34" t="s">
        <v>80</v>
      </c>
      <c r="W5" s="35"/>
      <c r="X5" s="35"/>
      <c r="Y5" s="36"/>
      <c r="Z5" s="34" t="s">
        <v>81</v>
      </c>
      <c r="AA5" s="35"/>
      <c r="AB5" s="35"/>
      <c r="AC5" s="36"/>
    </row>
    <row r="6" spans="1:29" ht="13.5" customHeight="1" x14ac:dyDescent="0.25">
      <c r="A6" s="246" t="s">
        <v>137</v>
      </c>
      <c r="B6" s="247"/>
      <c r="C6" s="247"/>
      <c r="D6" s="247"/>
      <c r="E6" s="46">
        <v>1</v>
      </c>
      <c r="F6" s="71">
        <f>'GRADED SPEC'!G6</f>
        <v>-3</v>
      </c>
      <c r="G6" s="8"/>
      <c r="H6" s="8"/>
      <c r="I6" s="23"/>
      <c r="J6" s="60">
        <f>'GRADED SPEC'!H6</f>
        <v>-1.5</v>
      </c>
      <c r="K6" s="20"/>
      <c r="L6" s="24"/>
      <c r="M6" s="25"/>
      <c r="N6" s="54">
        <f>'GRADED SPEC'!I6</f>
        <v>0</v>
      </c>
      <c r="O6" s="24"/>
      <c r="P6" s="24"/>
      <c r="Q6" s="25"/>
      <c r="R6" s="60">
        <f>'GRADED SPEC'!J6</f>
        <v>1.5</v>
      </c>
      <c r="S6" s="24"/>
      <c r="T6" s="24"/>
      <c r="U6" s="26"/>
      <c r="V6" s="60">
        <f>'GRADED SPEC'!K6</f>
        <v>3</v>
      </c>
      <c r="W6" s="24"/>
      <c r="X6" s="24"/>
      <c r="Y6" s="25"/>
      <c r="Z6" s="60">
        <f>'GRADED SPEC'!L6</f>
        <v>4.5</v>
      </c>
      <c r="AA6" s="24"/>
      <c r="AB6" s="24"/>
      <c r="AC6" s="25"/>
    </row>
    <row r="7" spans="1:29" ht="13.5" customHeight="1" x14ac:dyDescent="0.25">
      <c r="A7" s="246" t="s">
        <v>138</v>
      </c>
      <c r="B7" s="247"/>
      <c r="C7" s="247"/>
      <c r="D7" s="247"/>
      <c r="E7" s="39"/>
      <c r="F7" s="71">
        <f>'GRADED SPEC'!G7</f>
        <v>72</v>
      </c>
      <c r="G7" s="8"/>
      <c r="H7" s="8"/>
      <c r="I7" s="23"/>
      <c r="J7" s="60">
        <f>'GRADED SPEC'!H7</f>
        <v>73.5</v>
      </c>
      <c r="K7" s="20"/>
      <c r="L7" s="24"/>
      <c r="M7" s="25"/>
      <c r="N7" s="54">
        <f>'GRADED SPEC'!I7</f>
        <v>75</v>
      </c>
      <c r="O7" s="24"/>
      <c r="P7" s="24"/>
      <c r="Q7" s="25"/>
      <c r="R7" s="60">
        <f>'GRADED SPEC'!J7</f>
        <v>76.5</v>
      </c>
      <c r="S7" s="24"/>
      <c r="T7" s="24"/>
      <c r="U7" s="26"/>
      <c r="V7" s="60">
        <f>'GRADED SPEC'!K7</f>
        <v>78</v>
      </c>
      <c r="W7" s="24"/>
      <c r="X7" s="24"/>
      <c r="Y7" s="25"/>
      <c r="Z7" s="60">
        <f>'GRADED SPEC'!L7</f>
        <v>79.5</v>
      </c>
      <c r="AA7" s="24"/>
      <c r="AB7" s="24"/>
      <c r="AC7" s="25"/>
    </row>
    <row r="8" spans="1:29" ht="13.5" customHeight="1" x14ac:dyDescent="0.25">
      <c r="A8" s="246" t="s">
        <v>125</v>
      </c>
      <c r="B8" s="247"/>
      <c r="C8" s="247"/>
      <c r="D8" s="247"/>
      <c r="E8" s="39">
        <v>1</v>
      </c>
      <c r="F8" s="71">
        <f>'GRADED SPEC'!G8</f>
        <v>72</v>
      </c>
      <c r="G8" s="8"/>
      <c r="H8" s="8"/>
      <c r="I8" s="23"/>
      <c r="J8" s="60">
        <f>'GRADED SPEC'!H8</f>
        <v>73.5</v>
      </c>
      <c r="K8" s="20"/>
      <c r="L8" s="24"/>
      <c r="M8" s="25"/>
      <c r="N8" s="54">
        <f>'GRADED SPEC'!I8</f>
        <v>75</v>
      </c>
      <c r="O8" s="24"/>
      <c r="P8" s="24"/>
      <c r="Q8" s="25"/>
      <c r="R8" s="60">
        <f>'GRADED SPEC'!J8</f>
        <v>76.5</v>
      </c>
      <c r="S8" s="24"/>
      <c r="T8" s="24"/>
      <c r="U8" s="26"/>
      <c r="V8" s="60">
        <f>'GRADED SPEC'!K8</f>
        <v>78</v>
      </c>
      <c r="W8" s="24"/>
      <c r="X8" s="24"/>
      <c r="Y8" s="25"/>
      <c r="Z8" s="60">
        <f>'GRADED SPEC'!L8</f>
        <v>79.5</v>
      </c>
      <c r="AA8" s="24"/>
      <c r="AB8" s="24"/>
      <c r="AC8" s="25"/>
    </row>
    <row r="9" spans="1:29" ht="12.75" customHeight="1" x14ac:dyDescent="0.25">
      <c r="A9" s="253" t="s">
        <v>41</v>
      </c>
      <c r="B9" s="254"/>
      <c r="C9" s="254"/>
      <c r="D9" s="254"/>
      <c r="E9" s="40">
        <v>1</v>
      </c>
      <c r="F9" s="71">
        <f>'GRADED SPEC'!G9</f>
        <v>61</v>
      </c>
      <c r="G9" s="8"/>
      <c r="H9" s="8"/>
      <c r="I9" s="22"/>
      <c r="J9" s="60">
        <f>'GRADED SPEC'!H9</f>
        <v>63.5</v>
      </c>
      <c r="K9" s="20"/>
      <c r="L9" s="24"/>
      <c r="M9" s="25"/>
      <c r="N9" s="54">
        <f>'GRADED SPEC'!I9</f>
        <v>66</v>
      </c>
      <c r="O9" s="24"/>
      <c r="P9" s="24"/>
      <c r="Q9" s="25"/>
      <c r="R9" s="60">
        <f>'GRADED SPEC'!J9</f>
        <v>68.5</v>
      </c>
      <c r="S9" s="24"/>
      <c r="T9" s="24"/>
      <c r="U9" s="26"/>
      <c r="V9" s="60">
        <f>'GRADED SPEC'!K9</f>
        <v>71</v>
      </c>
      <c r="W9" s="24"/>
      <c r="X9" s="24"/>
      <c r="Y9" s="25"/>
      <c r="Z9" s="60">
        <f>'GRADED SPEC'!L9</f>
        <v>73.5</v>
      </c>
      <c r="AA9" s="24"/>
      <c r="AB9" s="24"/>
      <c r="AC9" s="25"/>
    </row>
    <row r="10" spans="1:29" ht="12.75" customHeight="1" x14ac:dyDescent="0.25">
      <c r="A10" s="246" t="s">
        <v>58</v>
      </c>
      <c r="B10" s="247"/>
      <c r="C10" s="247"/>
      <c r="D10" s="247"/>
      <c r="E10" s="40">
        <v>0.5</v>
      </c>
      <c r="F10" s="71">
        <f>'GRADED SPEC'!G10</f>
        <v>45</v>
      </c>
      <c r="G10" s="8"/>
      <c r="H10" s="8"/>
      <c r="I10" s="22"/>
      <c r="J10" s="60">
        <f>'GRADED SPEC'!H10</f>
        <v>46</v>
      </c>
      <c r="K10" s="20"/>
      <c r="L10" s="24"/>
      <c r="M10" s="25"/>
      <c r="N10" s="54">
        <f>'GRADED SPEC'!I10</f>
        <v>47</v>
      </c>
      <c r="O10" s="24"/>
      <c r="P10" s="24"/>
      <c r="Q10" s="25"/>
      <c r="R10" s="60">
        <f>'GRADED SPEC'!J10</f>
        <v>48</v>
      </c>
      <c r="S10" s="24"/>
      <c r="T10" s="24"/>
      <c r="U10" s="26"/>
      <c r="V10" s="60">
        <f>'GRADED SPEC'!K10</f>
        <v>49</v>
      </c>
      <c r="W10" s="24"/>
      <c r="X10" s="24"/>
      <c r="Y10" s="25"/>
      <c r="Z10" s="60">
        <f>'GRADED SPEC'!L10</f>
        <v>50</v>
      </c>
      <c r="AA10" s="24"/>
      <c r="AB10" s="24"/>
      <c r="AC10" s="25"/>
    </row>
    <row r="11" spans="1:29" ht="12.75" customHeight="1" x14ac:dyDescent="0.25">
      <c r="A11" s="246" t="s">
        <v>27</v>
      </c>
      <c r="B11" s="247"/>
      <c r="C11" s="247"/>
      <c r="D11" s="247"/>
      <c r="E11" s="40">
        <v>1</v>
      </c>
      <c r="F11" s="71">
        <f>'GRADED SPEC'!G11</f>
        <v>60</v>
      </c>
      <c r="G11" s="8"/>
      <c r="H11" s="8"/>
      <c r="I11" s="22"/>
      <c r="J11" s="60">
        <f>'GRADED SPEC'!H11</f>
        <v>62.5</v>
      </c>
      <c r="K11" s="20"/>
      <c r="L11" s="24"/>
      <c r="M11" s="25"/>
      <c r="N11" s="54">
        <f>'GRADED SPEC'!I11</f>
        <v>65</v>
      </c>
      <c r="O11" s="24"/>
      <c r="P11" s="24"/>
      <c r="Q11" s="25"/>
      <c r="R11" s="60">
        <f>'GRADED SPEC'!J11</f>
        <v>67.5</v>
      </c>
      <c r="S11" s="24"/>
      <c r="T11" s="24"/>
      <c r="U11" s="26"/>
      <c r="V11" s="60">
        <f>'GRADED SPEC'!K11</f>
        <v>70</v>
      </c>
      <c r="W11" s="24"/>
      <c r="X11" s="24"/>
      <c r="Y11" s="25"/>
      <c r="Z11" s="60">
        <f>'GRADED SPEC'!L11</f>
        <v>72.5</v>
      </c>
      <c r="AA11" s="24"/>
      <c r="AB11" s="24"/>
      <c r="AC11" s="25"/>
    </row>
    <row r="12" spans="1:29" ht="12.75" customHeight="1" x14ac:dyDescent="0.25">
      <c r="A12" s="246" t="s">
        <v>28</v>
      </c>
      <c r="B12" s="247"/>
      <c r="C12" s="247"/>
      <c r="D12" s="247"/>
      <c r="E12" s="40">
        <v>1</v>
      </c>
      <c r="F12" s="71">
        <f>'GRADED SPEC'!G12</f>
        <v>59</v>
      </c>
      <c r="G12" s="8"/>
      <c r="H12" s="8"/>
      <c r="I12" s="22"/>
      <c r="J12" s="60">
        <f>'GRADED SPEC'!H12</f>
        <v>61.5</v>
      </c>
      <c r="K12" s="20"/>
      <c r="L12" s="24"/>
      <c r="M12" s="25"/>
      <c r="N12" s="54">
        <f>'GRADED SPEC'!I12</f>
        <v>64</v>
      </c>
      <c r="O12" s="24"/>
      <c r="P12" s="24"/>
      <c r="Q12" s="25"/>
      <c r="R12" s="60">
        <f>'GRADED SPEC'!J12</f>
        <v>66.5</v>
      </c>
      <c r="S12" s="24"/>
      <c r="T12" s="24"/>
      <c r="U12" s="26"/>
      <c r="V12" s="60">
        <f>'GRADED SPEC'!K12</f>
        <v>69</v>
      </c>
      <c r="W12" s="24"/>
      <c r="X12" s="24"/>
      <c r="Y12" s="25"/>
      <c r="Z12" s="60">
        <f>'GRADED SPEC'!L12</f>
        <v>71.5</v>
      </c>
      <c r="AA12" s="24"/>
      <c r="AB12" s="24"/>
      <c r="AC12" s="25"/>
    </row>
    <row r="13" spans="1:29" ht="12.75" customHeight="1" x14ac:dyDescent="0.25">
      <c r="A13" s="246" t="s">
        <v>40</v>
      </c>
      <c r="B13" s="247"/>
      <c r="C13" s="247"/>
      <c r="D13" s="247"/>
      <c r="E13" s="40">
        <v>0.3</v>
      </c>
      <c r="F13" s="71">
        <f>'GRADED SPEC'!G13</f>
        <v>6.5</v>
      </c>
      <c r="G13" s="8"/>
      <c r="H13" s="8"/>
      <c r="I13" s="22"/>
      <c r="J13" s="60">
        <f>'GRADED SPEC'!H13</f>
        <v>6.5</v>
      </c>
      <c r="K13" s="20"/>
      <c r="L13" s="24"/>
      <c r="M13" s="25"/>
      <c r="N13" s="54">
        <f>'GRADED SPEC'!I13</f>
        <v>6.5</v>
      </c>
      <c r="O13" s="24"/>
      <c r="P13" s="24"/>
      <c r="Q13" s="25"/>
      <c r="R13" s="60">
        <f>'GRADED SPEC'!J13</f>
        <v>6.5</v>
      </c>
      <c r="S13" s="24"/>
      <c r="T13" s="24"/>
      <c r="U13" s="26"/>
      <c r="V13" s="60">
        <f>'GRADED SPEC'!K13</f>
        <v>6.5</v>
      </c>
      <c r="W13" s="24"/>
      <c r="X13" s="24"/>
      <c r="Y13" s="25"/>
      <c r="Z13" s="60">
        <f>'GRADED SPEC'!L13</f>
        <v>6.5</v>
      </c>
      <c r="AA13" s="24"/>
      <c r="AB13" s="24"/>
      <c r="AC13" s="25"/>
    </row>
    <row r="14" spans="1:29" ht="12.75" customHeight="1" x14ac:dyDescent="0.25">
      <c r="A14" s="246" t="s">
        <v>59</v>
      </c>
      <c r="B14" s="247"/>
      <c r="C14" s="247"/>
      <c r="D14" s="247"/>
      <c r="E14" s="40">
        <v>1</v>
      </c>
      <c r="F14" s="71">
        <f>'GRADED SPEC'!G14</f>
        <v>57</v>
      </c>
      <c r="G14" s="8"/>
      <c r="H14" s="8"/>
      <c r="I14" s="22"/>
      <c r="J14" s="60">
        <f>'GRADED SPEC'!H14</f>
        <v>59</v>
      </c>
      <c r="K14" s="20"/>
      <c r="L14" s="24"/>
      <c r="M14" s="25"/>
      <c r="N14" s="54">
        <f>'GRADED SPEC'!I14</f>
        <v>61</v>
      </c>
      <c r="O14" s="24"/>
      <c r="P14" s="24"/>
      <c r="Q14" s="25"/>
      <c r="R14" s="60">
        <f>'GRADED SPEC'!J14</f>
        <v>63</v>
      </c>
      <c r="S14" s="24"/>
      <c r="T14" s="24"/>
      <c r="U14" s="26"/>
      <c r="V14" s="60">
        <f>'GRADED SPEC'!K14</f>
        <v>65</v>
      </c>
      <c r="W14" s="24"/>
      <c r="X14" s="24"/>
      <c r="Y14" s="25"/>
      <c r="Z14" s="60">
        <f>'GRADED SPEC'!L14</f>
        <v>67</v>
      </c>
      <c r="AA14" s="24"/>
      <c r="AB14" s="24"/>
      <c r="AC14" s="25"/>
    </row>
    <row r="15" spans="1:29" ht="12.75" customHeight="1" x14ac:dyDescent="0.25">
      <c r="A15" s="253" t="s">
        <v>121</v>
      </c>
      <c r="B15" s="254"/>
      <c r="C15" s="254"/>
      <c r="D15" s="254"/>
      <c r="E15" s="40">
        <v>0.5</v>
      </c>
      <c r="F15" s="71">
        <f>'GRADED SPEC'!G15</f>
        <v>7</v>
      </c>
      <c r="G15" s="8"/>
      <c r="H15" s="8"/>
      <c r="I15" s="22"/>
      <c r="J15" s="60">
        <f>'GRADED SPEC'!H15</f>
        <v>7</v>
      </c>
      <c r="K15" s="20"/>
      <c r="L15" s="24"/>
      <c r="M15" s="25"/>
      <c r="N15" s="54">
        <f>'GRADED SPEC'!I15</f>
        <v>7</v>
      </c>
      <c r="O15" s="24"/>
      <c r="P15" s="24"/>
      <c r="Q15" s="25"/>
      <c r="R15" s="60">
        <f>'GRADED SPEC'!J15</f>
        <v>7</v>
      </c>
      <c r="S15" s="24"/>
      <c r="T15" s="24"/>
      <c r="U15" s="26"/>
      <c r="V15" s="60">
        <f>'GRADED SPEC'!K15</f>
        <v>7</v>
      </c>
      <c r="W15" s="24"/>
      <c r="X15" s="24"/>
      <c r="Y15" s="25"/>
      <c r="Z15" s="60">
        <f>'GRADED SPEC'!L15</f>
        <v>7</v>
      </c>
      <c r="AA15" s="24"/>
      <c r="AB15" s="24"/>
      <c r="AC15" s="25"/>
    </row>
    <row r="16" spans="1:29" ht="12.75" customHeight="1" x14ac:dyDescent="0.25">
      <c r="A16" s="246" t="s">
        <v>140</v>
      </c>
      <c r="B16" s="247"/>
      <c r="C16" s="247"/>
      <c r="D16" s="247"/>
      <c r="E16" s="39">
        <v>1</v>
      </c>
      <c r="F16" s="71">
        <f>'GRADED SPEC'!G16</f>
        <v>53</v>
      </c>
      <c r="G16" s="8"/>
      <c r="H16" s="8"/>
      <c r="I16" s="22"/>
      <c r="J16" s="60">
        <f>'GRADED SPEC'!H16</f>
        <v>55</v>
      </c>
      <c r="K16" s="20"/>
      <c r="L16" s="24"/>
      <c r="M16" s="25"/>
      <c r="N16" s="54">
        <f>'GRADED SPEC'!I16</f>
        <v>57</v>
      </c>
      <c r="O16" s="24"/>
      <c r="P16" s="24"/>
      <c r="Q16" s="25"/>
      <c r="R16" s="60">
        <f>'GRADED SPEC'!J16</f>
        <v>59</v>
      </c>
      <c r="S16" s="24"/>
      <c r="T16" s="24"/>
      <c r="U16" s="26"/>
      <c r="V16" s="60">
        <f>'GRADED SPEC'!K16</f>
        <v>61</v>
      </c>
      <c r="W16" s="24"/>
      <c r="X16" s="24"/>
      <c r="Y16" s="25"/>
      <c r="Z16" s="60">
        <f>'GRADED SPEC'!L16</f>
        <v>63</v>
      </c>
      <c r="AA16" s="24"/>
      <c r="AB16" s="24"/>
      <c r="AC16" s="25"/>
    </row>
    <row r="17" spans="1:29" ht="12.75" customHeight="1" x14ac:dyDescent="0.25">
      <c r="A17" s="246" t="s">
        <v>144</v>
      </c>
      <c r="B17" s="247"/>
      <c r="C17" s="247"/>
      <c r="D17" s="247"/>
      <c r="E17" s="40">
        <v>1</v>
      </c>
      <c r="F17" s="71">
        <f>'GRADED SPEC'!G17</f>
        <v>53</v>
      </c>
      <c r="G17" s="8"/>
      <c r="H17" s="8"/>
      <c r="I17" s="22"/>
      <c r="J17" s="60">
        <f>'GRADED SPEC'!H17</f>
        <v>55</v>
      </c>
      <c r="K17" s="20"/>
      <c r="L17" s="24"/>
      <c r="M17" s="25"/>
      <c r="N17" s="54">
        <f>'GRADED SPEC'!I17</f>
        <v>57</v>
      </c>
      <c r="O17" s="24"/>
      <c r="P17" s="24"/>
      <c r="Q17" s="25"/>
      <c r="R17" s="60">
        <f>'GRADED SPEC'!J17</f>
        <v>59</v>
      </c>
      <c r="S17" s="24"/>
      <c r="T17" s="24"/>
      <c r="U17" s="26"/>
      <c r="V17" s="60">
        <f>'GRADED SPEC'!K17</f>
        <v>61</v>
      </c>
      <c r="W17" s="24"/>
      <c r="X17" s="24"/>
      <c r="Y17" s="25"/>
      <c r="Z17" s="60">
        <f>'GRADED SPEC'!L17</f>
        <v>63</v>
      </c>
      <c r="AA17" s="24"/>
      <c r="AB17" s="24"/>
      <c r="AC17" s="25"/>
    </row>
    <row r="18" spans="1:29" ht="12.75" customHeight="1" x14ac:dyDescent="0.25">
      <c r="A18" s="246" t="s">
        <v>129</v>
      </c>
      <c r="B18" s="247"/>
      <c r="C18" s="247"/>
      <c r="D18" s="247"/>
      <c r="E18" s="40">
        <v>0.3</v>
      </c>
      <c r="F18" s="71">
        <f>'GRADED SPEC'!G18</f>
        <v>24.799999999999997</v>
      </c>
      <c r="G18" s="8"/>
      <c r="H18" s="8"/>
      <c r="I18" s="22"/>
      <c r="J18" s="60">
        <f>'GRADED SPEC'!H18</f>
        <v>25.4</v>
      </c>
      <c r="K18" s="20"/>
      <c r="L18" s="24"/>
      <c r="M18" s="25"/>
      <c r="N18" s="54">
        <f>'GRADED SPEC'!I18</f>
        <v>26</v>
      </c>
      <c r="O18" s="24"/>
      <c r="P18" s="24"/>
      <c r="Q18" s="25"/>
      <c r="R18" s="60">
        <f>'GRADED SPEC'!J18</f>
        <v>26.6</v>
      </c>
      <c r="S18" s="24"/>
      <c r="T18" s="24"/>
      <c r="U18" s="26"/>
      <c r="V18" s="60">
        <f>'GRADED SPEC'!K18</f>
        <v>27.200000000000003</v>
      </c>
      <c r="W18" s="24"/>
      <c r="X18" s="24"/>
      <c r="Y18" s="25"/>
      <c r="Z18" s="60">
        <f>'GRADED SPEC'!L18</f>
        <v>27.800000000000004</v>
      </c>
      <c r="AA18" s="24"/>
      <c r="AB18" s="24"/>
      <c r="AC18" s="25"/>
    </row>
    <row r="19" spans="1:29" ht="12.75" customHeight="1" x14ac:dyDescent="0.25">
      <c r="A19" s="246" t="s">
        <v>145</v>
      </c>
      <c r="B19" s="247"/>
      <c r="C19" s="247"/>
      <c r="D19" s="247"/>
      <c r="E19" s="40">
        <v>0.3</v>
      </c>
      <c r="F19" s="71">
        <f>'GRADED SPEC'!G19</f>
        <v>10</v>
      </c>
      <c r="G19" s="8"/>
      <c r="H19" s="8"/>
      <c r="I19" s="22"/>
      <c r="J19" s="60">
        <f>'GRADED SPEC'!H19</f>
        <v>10.5</v>
      </c>
      <c r="K19" s="20"/>
      <c r="L19" s="24"/>
      <c r="M19" s="25"/>
      <c r="N19" s="54">
        <f>'GRADED SPEC'!I19</f>
        <v>11</v>
      </c>
      <c r="O19" s="24"/>
      <c r="P19" s="24"/>
      <c r="Q19" s="25"/>
      <c r="R19" s="60">
        <f>'GRADED SPEC'!J19</f>
        <v>11.5</v>
      </c>
      <c r="S19" s="24"/>
      <c r="T19" s="24"/>
      <c r="U19" s="26"/>
      <c r="V19" s="60">
        <f>'GRADED SPEC'!K19</f>
        <v>12</v>
      </c>
      <c r="W19" s="24"/>
      <c r="X19" s="24"/>
      <c r="Y19" s="25"/>
      <c r="Z19" s="60">
        <f>'GRADED SPEC'!L19</f>
        <v>12.5</v>
      </c>
      <c r="AA19" s="24"/>
      <c r="AB19" s="24"/>
      <c r="AC19" s="25"/>
    </row>
    <row r="20" spans="1:29" ht="12.75" customHeight="1" x14ac:dyDescent="0.25">
      <c r="A20" s="246" t="s">
        <v>30</v>
      </c>
      <c r="B20" s="247"/>
      <c r="C20" s="247"/>
      <c r="D20" s="247"/>
      <c r="E20" s="40">
        <v>0.3</v>
      </c>
      <c r="F20" s="71">
        <f>'GRADED SPEC'!G20</f>
        <v>2</v>
      </c>
      <c r="G20" s="8"/>
      <c r="H20" s="8"/>
      <c r="I20" s="22"/>
      <c r="J20" s="60">
        <f>'GRADED SPEC'!H20</f>
        <v>2</v>
      </c>
      <c r="K20" s="20"/>
      <c r="L20" s="24"/>
      <c r="M20" s="25"/>
      <c r="N20" s="54">
        <f>'GRADED SPEC'!I20</f>
        <v>2</v>
      </c>
      <c r="O20" s="24"/>
      <c r="P20" s="24"/>
      <c r="Q20" s="25"/>
      <c r="R20" s="60">
        <f>'GRADED SPEC'!J20</f>
        <v>2</v>
      </c>
      <c r="S20" s="24"/>
      <c r="T20" s="24"/>
      <c r="U20" s="26"/>
      <c r="V20" s="60">
        <f>'GRADED SPEC'!K20</f>
        <v>2</v>
      </c>
      <c r="W20" s="24"/>
      <c r="X20" s="24"/>
      <c r="Y20" s="25"/>
      <c r="Z20" s="60">
        <f>'GRADED SPEC'!L20</f>
        <v>2</v>
      </c>
      <c r="AA20" s="24"/>
      <c r="AB20" s="24"/>
      <c r="AC20" s="25"/>
    </row>
    <row r="21" spans="1:29" ht="12.75" customHeight="1" x14ac:dyDescent="0.25">
      <c r="A21" s="246" t="s">
        <v>63</v>
      </c>
      <c r="B21" s="247"/>
      <c r="C21" s="247"/>
      <c r="D21" s="247"/>
      <c r="E21" s="40">
        <v>0.3</v>
      </c>
      <c r="F21" s="71">
        <f>'GRADED SPEC'!G21</f>
        <v>0</v>
      </c>
      <c r="G21" s="8"/>
      <c r="H21" s="8"/>
      <c r="I21" s="22"/>
      <c r="J21" s="60">
        <f>'GRADED SPEC'!H21</f>
        <v>0</v>
      </c>
      <c r="K21" s="20"/>
      <c r="L21" s="24"/>
      <c r="M21" s="25"/>
      <c r="N21" s="54">
        <f>'GRADED SPEC'!I21</f>
        <v>0</v>
      </c>
      <c r="O21" s="24"/>
      <c r="P21" s="24"/>
      <c r="Q21" s="25"/>
      <c r="R21" s="60">
        <f>'GRADED SPEC'!J21</f>
        <v>0</v>
      </c>
      <c r="S21" s="24"/>
      <c r="T21" s="24"/>
      <c r="U21" s="26"/>
      <c r="V21" s="60">
        <f>'GRADED SPEC'!K21</f>
        <v>0</v>
      </c>
      <c r="W21" s="24"/>
      <c r="X21" s="24"/>
      <c r="Y21" s="25"/>
      <c r="Z21" s="60">
        <f>'GRADED SPEC'!L21</f>
        <v>0</v>
      </c>
      <c r="AA21" s="24"/>
      <c r="AB21" s="24"/>
      <c r="AC21" s="25"/>
    </row>
    <row r="22" spans="1:29" ht="12.75" customHeight="1" x14ac:dyDescent="0.25">
      <c r="A22" s="246" t="s">
        <v>31</v>
      </c>
      <c r="B22" s="247"/>
      <c r="C22" s="247"/>
      <c r="D22" s="247"/>
      <c r="E22" s="40">
        <v>0.3</v>
      </c>
      <c r="F22" s="71">
        <f>'GRADED SPEC'!G22</f>
        <v>26.5</v>
      </c>
      <c r="G22" s="8"/>
      <c r="H22" s="8"/>
      <c r="I22" s="22"/>
      <c r="J22" s="60">
        <f>'GRADED SPEC'!H22</f>
        <v>27.5</v>
      </c>
      <c r="K22" s="20"/>
      <c r="L22" s="24"/>
      <c r="M22" s="25"/>
      <c r="N22" s="54">
        <f>'GRADED SPEC'!I22</f>
        <v>28.5</v>
      </c>
      <c r="O22" s="24"/>
      <c r="P22" s="24"/>
      <c r="Q22" s="25"/>
      <c r="R22" s="60">
        <f>'GRADED SPEC'!J22</f>
        <v>29.5</v>
      </c>
      <c r="S22" s="24"/>
      <c r="T22" s="24"/>
      <c r="U22" s="26"/>
      <c r="V22" s="60">
        <f>'GRADED SPEC'!K22</f>
        <v>30.5</v>
      </c>
      <c r="W22" s="24"/>
      <c r="X22" s="24"/>
      <c r="Y22" s="25"/>
      <c r="Z22" s="60">
        <f>'GRADED SPEC'!L22</f>
        <v>31.5</v>
      </c>
      <c r="AA22" s="24"/>
      <c r="AB22" s="24"/>
      <c r="AC22" s="25"/>
    </row>
    <row r="23" spans="1:29" ht="12.75" customHeight="1" x14ac:dyDescent="0.25">
      <c r="A23" s="246" t="s">
        <v>61</v>
      </c>
      <c r="B23" s="247"/>
      <c r="C23" s="247"/>
      <c r="D23" s="252"/>
      <c r="E23" s="40">
        <v>0.3</v>
      </c>
      <c r="F23" s="71">
        <f>'GRADED SPEC'!G23</f>
        <v>-3</v>
      </c>
      <c r="G23" s="8"/>
      <c r="H23" s="8"/>
      <c r="I23" s="22"/>
      <c r="J23" s="60">
        <f>'GRADED SPEC'!H23</f>
        <v>-1.5</v>
      </c>
      <c r="K23" s="20"/>
      <c r="L23" s="24"/>
      <c r="M23" s="25"/>
      <c r="N23" s="54">
        <f>'GRADED SPEC'!I23</f>
        <v>0</v>
      </c>
      <c r="O23" s="24"/>
      <c r="P23" s="24"/>
      <c r="Q23" s="25"/>
      <c r="R23" s="60">
        <f>'GRADED SPEC'!J23</f>
        <v>1.5</v>
      </c>
      <c r="S23" s="24"/>
      <c r="T23" s="24"/>
      <c r="U23" s="26"/>
      <c r="V23" s="60">
        <f>'GRADED SPEC'!K23</f>
        <v>3</v>
      </c>
      <c r="W23" s="24"/>
      <c r="X23" s="24"/>
      <c r="Y23" s="25"/>
      <c r="Z23" s="60">
        <f>'GRADED SPEC'!L23</f>
        <v>4.5</v>
      </c>
      <c r="AA23" s="24"/>
      <c r="AB23" s="24"/>
      <c r="AC23" s="25"/>
    </row>
    <row r="24" spans="1:29" ht="12.75" customHeight="1" x14ac:dyDescent="0.25">
      <c r="A24" s="246" t="s">
        <v>62</v>
      </c>
      <c r="B24" s="247"/>
      <c r="C24" s="247"/>
      <c r="D24" s="252"/>
      <c r="E24" s="40">
        <v>0.5</v>
      </c>
      <c r="F24" s="71">
        <f>'GRADED SPEC'!G24</f>
        <v>-3</v>
      </c>
      <c r="G24" s="8"/>
      <c r="H24" s="8"/>
      <c r="I24" s="22"/>
      <c r="J24" s="60">
        <f>'GRADED SPEC'!H24</f>
        <v>-1.5</v>
      </c>
      <c r="K24" s="20"/>
      <c r="L24" s="24"/>
      <c r="M24" s="25"/>
      <c r="N24" s="54">
        <f>'GRADED SPEC'!I24</f>
        <v>0</v>
      </c>
      <c r="O24" s="24"/>
      <c r="P24" s="24"/>
      <c r="Q24" s="25"/>
      <c r="R24" s="60">
        <f>'GRADED SPEC'!J24</f>
        <v>1.5</v>
      </c>
      <c r="S24" s="24"/>
      <c r="T24" s="24"/>
      <c r="U24" s="26"/>
      <c r="V24" s="60">
        <f>'GRADED SPEC'!K24</f>
        <v>3</v>
      </c>
      <c r="W24" s="24"/>
      <c r="X24" s="24"/>
      <c r="Y24" s="25"/>
      <c r="Z24" s="60">
        <f>'GRADED SPEC'!L24</f>
        <v>4.5</v>
      </c>
      <c r="AA24" s="24"/>
      <c r="AB24" s="24"/>
      <c r="AC24" s="25"/>
    </row>
    <row r="25" spans="1:29" ht="12.75" customHeight="1" x14ac:dyDescent="0.25">
      <c r="A25" s="246" t="s">
        <v>69</v>
      </c>
      <c r="B25" s="247"/>
      <c r="C25" s="247"/>
      <c r="D25" s="247"/>
      <c r="E25" s="40">
        <v>1</v>
      </c>
      <c r="F25" s="71">
        <f>'GRADED SPEC'!G25</f>
        <v>59</v>
      </c>
      <c r="G25" s="8"/>
      <c r="H25" s="8"/>
      <c r="I25" s="22"/>
      <c r="J25" s="60">
        <f>'GRADED SPEC'!H25</f>
        <v>60</v>
      </c>
      <c r="K25" s="20"/>
      <c r="L25" s="24"/>
      <c r="M25" s="25"/>
      <c r="N25" s="54">
        <f>'GRADED SPEC'!I25</f>
        <v>61</v>
      </c>
      <c r="O25" s="24"/>
      <c r="P25" s="24"/>
      <c r="Q25" s="25"/>
      <c r="R25" s="60">
        <f>'GRADED SPEC'!J25</f>
        <v>62</v>
      </c>
      <c r="S25" s="24"/>
      <c r="T25" s="24"/>
      <c r="U25" s="26"/>
      <c r="V25" s="60">
        <f>'GRADED SPEC'!K25</f>
        <v>63</v>
      </c>
      <c r="W25" s="24"/>
      <c r="X25" s="24"/>
      <c r="Y25" s="25"/>
      <c r="Z25" s="60">
        <f>'GRADED SPEC'!L25</f>
        <v>64</v>
      </c>
      <c r="AA25" s="24"/>
      <c r="AB25" s="24"/>
      <c r="AC25" s="25"/>
    </row>
    <row r="26" spans="1:29" ht="12.75" customHeight="1" x14ac:dyDescent="0.25">
      <c r="A26" s="246" t="s">
        <v>146</v>
      </c>
      <c r="B26" s="247"/>
      <c r="C26" s="247"/>
      <c r="D26" s="247"/>
      <c r="E26" s="40">
        <v>1</v>
      </c>
      <c r="F26" s="71">
        <f>'GRADED SPEC'!G26</f>
        <v>-3</v>
      </c>
      <c r="G26" s="8"/>
      <c r="H26" s="8"/>
      <c r="I26" s="22"/>
      <c r="J26" s="60">
        <f>'GRADED SPEC'!H26</f>
        <v>-1.5</v>
      </c>
      <c r="K26" s="20"/>
      <c r="L26" s="24"/>
      <c r="M26" s="25"/>
      <c r="N26" s="54">
        <f>'GRADED SPEC'!I26</f>
        <v>0</v>
      </c>
      <c r="O26" s="24"/>
      <c r="P26" s="24"/>
      <c r="Q26" s="25"/>
      <c r="R26" s="60">
        <f>'GRADED SPEC'!J26</f>
        <v>1.5</v>
      </c>
      <c r="S26" s="24"/>
      <c r="T26" s="24"/>
      <c r="U26" s="26"/>
      <c r="V26" s="60">
        <f>'GRADED SPEC'!K26</f>
        <v>3</v>
      </c>
      <c r="W26" s="24"/>
      <c r="X26" s="24"/>
      <c r="Y26" s="25"/>
      <c r="Z26" s="60">
        <f>'GRADED SPEC'!L26</f>
        <v>4.5</v>
      </c>
      <c r="AA26" s="24"/>
      <c r="AB26" s="24"/>
      <c r="AC26" s="25"/>
    </row>
    <row r="27" spans="1:29" ht="12.75" customHeight="1" x14ac:dyDescent="0.25">
      <c r="A27" s="246" t="s">
        <v>68</v>
      </c>
      <c r="B27" s="247"/>
      <c r="C27" s="247"/>
      <c r="D27" s="247"/>
      <c r="E27" s="40">
        <v>1</v>
      </c>
      <c r="F27" s="71">
        <f>'GRADED SPEC'!G27</f>
        <v>0</v>
      </c>
      <c r="G27" s="8"/>
      <c r="H27" s="8"/>
      <c r="I27" s="22"/>
      <c r="J27" s="60">
        <f>'GRADED SPEC'!H27</f>
        <v>0</v>
      </c>
      <c r="K27" s="20"/>
      <c r="L27" s="24"/>
      <c r="M27" s="25"/>
      <c r="N27" s="54">
        <f>'GRADED SPEC'!I27</f>
        <v>0</v>
      </c>
      <c r="O27" s="24"/>
      <c r="P27" s="24"/>
      <c r="Q27" s="25"/>
      <c r="R27" s="60">
        <f>'GRADED SPEC'!J27</f>
        <v>0</v>
      </c>
      <c r="S27" s="24"/>
      <c r="T27" s="24"/>
      <c r="U27" s="26"/>
      <c r="V27" s="60">
        <f>'GRADED SPEC'!K27</f>
        <v>0</v>
      </c>
      <c r="W27" s="24"/>
      <c r="X27" s="24"/>
      <c r="Y27" s="25"/>
      <c r="Z27" s="60">
        <f>'GRADED SPEC'!L27</f>
        <v>0</v>
      </c>
      <c r="AA27" s="24"/>
      <c r="AB27" s="24"/>
      <c r="AC27" s="25"/>
    </row>
    <row r="28" spans="1:29" ht="12.75" customHeight="1" x14ac:dyDescent="0.25">
      <c r="A28" s="246" t="s">
        <v>42</v>
      </c>
      <c r="B28" s="247"/>
      <c r="C28" s="247"/>
      <c r="D28" s="252"/>
      <c r="E28" s="40">
        <v>0.5</v>
      </c>
      <c r="F28" s="71">
        <f>'GRADED SPEC'!G28</f>
        <v>25.5</v>
      </c>
      <c r="G28" s="8"/>
      <c r="H28" s="8"/>
      <c r="I28" s="22"/>
      <c r="J28" s="60">
        <f>'GRADED SPEC'!H28</f>
        <v>26.5</v>
      </c>
      <c r="K28" s="20"/>
      <c r="L28" s="24"/>
      <c r="M28" s="25"/>
      <c r="N28" s="54">
        <f>'GRADED SPEC'!I28</f>
        <v>27.5</v>
      </c>
      <c r="O28" s="24"/>
      <c r="P28" s="24"/>
      <c r="Q28" s="25"/>
      <c r="R28" s="60">
        <f>'GRADED SPEC'!J28</f>
        <v>28.5</v>
      </c>
      <c r="S28" s="24"/>
      <c r="T28" s="24"/>
      <c r="U28" s="26"/>
      <c r="V28" s="60">
        <f>'GRADED SPEC'!K28</f>
        <v>29.5</v>
      </c>
      <c r="W28" s="24"/>
      <c r="X28" s="24"/>
      <c r="Y28" s="25"/>
      <c r="Z28" s="60">
        <f>'GRADED SPEC'!L28</f>
        <v>30.5</v>
      </c>
      <c r="AA28" s="24"/>
      <c r="AB28" s="24"/>
      <c r="AC28" s="25"/>
    </row>
    <row r="29" spans="1:29" ht="12.75" customHeight="1" x14ac:dyDescent="0.25">
      <c r="A29" s="246" t="s">
        <v>32</v>
      </c>
      <c r="B29" s="247"/>
      <c r="C29" s="247"/>
      <c r="D29" s="247"/>
      <c r="E29" s="40">
        <v>0.3</v>
      </c>
      <c r="F29" s="71">
        <f>'GRADED SPEC'!G29</f>
        <v>19</v>
      </c>
      <c r="G29" s="8"/>
      <c r="H29" s="8"/>
      <c r="I29" s="22"/>
      <c r="J29" s="60">
        <f>'GRADED SPEC'!H29</f>
        <v>20</v>
      </c>
      <c r="K29" s="20"/>
      <c r="L29" s="24"/>
      <c r="M29" s="25"/>
      <c r="N29" s="54">
        <f>'GRADED SPEC'!I29</f>
        <v>21</v>
      </c>
      <c r="O29" s="24"/>
      <c r="P29" s="24"/>
      <c r="Q29" s="25"/>
      <c r="R29" s="60">
        <f>'GRADED SPEC'!J29</f>
        <v>22</v>
      </c>
      <c r="S29" s="24"/>
      <c r="T29" s="24"/>
      <c r="U29" s="26"/>
      <c r="V29" s="60">
        <f>'GRADED SPEC'!K29</f>
        <v>23</v>
      </c>
      <c r="W29" s="24"/>
      <c r="X29" s="24"/>
      <c r="Y29" s="25"/>
      <c r="Z29" s="60">
        <f>'GRADED SPEC'!L29</f>
        <v>24</v>
      </c>
      <c r="AA29" s="24"/>
      <c r="AB29" s="24"/>
      <c r="AC29" s="25"/>
    </row>
    <row r="30" spans="1:29" ht="12.75" customHeight="1" x14ac:dyDescent="0.25">
      <c r="A30" s="246" t="s">
        <v>33</v>
      </c>
      <c r="B30" s="247"/>
      <c r="C30" s="247"/>
      <c r="D30" s="247"/>
      <c r="E30" s="40">
        <v>0.5</v>
      </c>
      <c r="F30" s="71">
        <f>'GRADED SPEC'!G30</f>
        <v>8.5</v>
      </c>
      <c r="G30" s="8"/>
      <c r="H30" s="8"/>
      <c r="I30" s="22"/>
      <c r="J30" s="60">
        <f>'GRADED SPEC'!H30</f>
        <v>9.25</v>
      </c>
      <c r="K30" s="20"/>
      <c r="L30" s="24"/>
      <c r="M30" s="25"/>
      <c r="N30" s="54">
        <f>'GRADED SPEC'!I30</f>
        <v>10</v>
      </c>
      <c r="O30" s="24"/>
      <c r="P30" s="24"/>
      <c r="Q30" s="25"/>
      <c r="R30" s="60">
        <f>'GRADED SPEC'!J30</f>
        <v>10.75</v>
      </c>
      <c r="S30" s="24"/>
      <c r="T30" s="24"/>
      <c r="U30" s="26"/>
      <c r="V30" s="60">
        <f>'GRADED SPEC'!K30</f>
        <v>11.5</v>
      </c>
      <c r="W30" s="24"/>
      <c r="X30" s="24"/>
      <c r="Y30" s="25"/>
      <c r="Z30" s="60">
        <f>'GRADED SPEC'!L30</f>
        <v>12.25</v>
      </c>
      <c r="AA30" s="24"/>
      <c r="AB30" s="24"/>
      <c r="AC30" s="25"/>
    </row>
    <row r="31" spans="1:29" ht="12.75" customHeight="1" x14ac:dyDescent="0.25">
      <c r="A31" s="246" t="s">
        <v>34</v>
      </c>
      <c r="B31" s="247"/>
      <c r="C31" s="247"/>
      <c r="D31" s="247"/>
      <c r="E31" s="40">
        <v>0.3</v>
      </c>
      <c r="F31" s="71">
        <f>'GRADED SPEC'!G31</f>
        <v>7.5</v>
      </c>
      <c r="G31" s="8"/>
      <c r="H31" s="8"/>
      <c r="I31" s="22"/>
      <c r="J31" s="60">
        <f>'GRADED SPEC'!H31</f>
        <v>7.5</v>
      </c>
      <c r="K31" s="20"/>
      <c r="L31" s="24"/>
      <c r="M31" s="25"/>
      <c r="N31" s="54">
        <f>'GRADED SPEC'!I31</f>
        <v>7.5</v>
      </c>
      <c r="O31" s="24"/>
      <c r="P31" s="24"/>
      <c r="Q31" s="25"/>
      <c r="R31" s="60">
        <f>'GRADED SPEC'!J31</f>
        <v>7.5</v>
      </c>
      <c r="S31" s="24"/>
      <c r="T31" s="24"/>
      <c r="U31" s="26"/>
      <c r="V31" s="60">
        <f>'GRADED SPEC'!K31</f>
        <v>7.5</v>
      </c>
      <c r="W31" s="24"/>
      <c r="X31" s="24"/>
      <c r="Y31" s="25"/>
      <c r="Z31" s="60">
        <f>'GRADED SPEC'!L31</f>
        <v>7.5</v>
      </c>
      <c r="AA31" s="24"/>
      <c r="AB31" s="24"/>
      <c r="AC31" s="25"/>
    </row>
    <row r="32" spans="1:29" ht="12.75" customHeight="1" x14ac:dyDescent="0.25">
      <c r="A32" s="246" t="s">
        <v>103</v>
      </c>
      <c r="B32" s="247"/>
      <c r="C32" s="247"/>
      <c r="D32" s="247"/>
      <c r="E32" s="40">
        <v>0.3</v>
      </c>
      <c r="F32" s="71">
        <f>'GRADED SPEC'!G32</f>
        <v>0</v>
      </c>
      <c r="G32" s="8"/>
      <c r="H32" s="8"/>
      <c r="I32" s="22"/>
      <c r="J32" s="60">
        <f>'GRADED SPEC'!H32</f>
        <v>0</v>
      </c>
      <c r="K32" s="20"/>
      <c r="L32" s="24"/>
      <c r="M32" s="25"/>
      <c r="N32" s="54">
        <f>'GRADED SPEC'!I32</f>
        <v>0</v>
      </c>
      <c r="O32" s="24"/>
      <c r="P32" s="24"/>
      <c r="Q32" s="25"/>
      <c r="R32" s="60">
        <f>'GRADED SPEC'!J32</f>
        <v>0</v>
      </c>
      <c r="S32" s="24"/>
      <c r="T32" s="24"/>
      <c r="U32" s="26"/>
      <c r="V32" s="60">
        <f>'GRADED SPEC'!K32</f>
        <v>0</v>
      </c>
      <c r="W32" s="24"/>
      <c r="X32" s="24"/>
      <c r="Y32" s="25"/>
      <c r="Z32" s="60">
        <f>'GRADED SPEC'!L32</f>
        <v>0</v>
      </c>
      <c r="AA32" s="24"/>
      <c r="AB32" s="24"/>
      <c r="AC32" s="25"/>
    </row>
    <row r="33" spans="1:29" ht="12.75" customHeight="1" x14ac:dyDescent="0.25">
      <c r="A33" s="246" t="s">
        <v>101</v>
      </c>
      <c r="B33" s="247"/>
      <c r="C33" s="247"/>
      <c r="D33" s="247"/>
      <c r="E33" s="40">
        <v>0.3</v>
      </c>
      <c r="F33" s="71">
        <f>'GRADED SPEC'!G33</f>
        <v>0</v>
      </c>
      <c r="G33" s="8"/>
      <c r="H33" s="8"/>
      <c r="I33" s="22"/>
      <c r="J33" s="60">
        <f>'GRADED SPEC'!H33</f>
        <v>0</v>
      </c>
      <c r="K33" s="20"/>
      <c r="L33" s="24"/>
      <c r="M33" s="25"/>
      <c r="N33" s="54">
        <f>'GRADED SPEC'!I33</f>
        <v>0</v>
      </c>
      <c r="O33" s="24"/>
      <c r="P33" s="24"/>
      <c r="Q33" s="25"/>
      <c r="R33" s="60">
        <f>'GRADED SPEC'!J33</f>
        <v>0</v>
      </c>
      <c r="S33" s="24"/>
      <c r="T33" s="24"/>
      <c r="U33" s="26"/>
      <c r="V33" s="60">
        <f>'GRADED SPEC'!K33</f>
        <v>0</v>
      </c>
      <c r="W33" s="24"/>
      <c r="X33" s="24"/>
      <c r="Y33" s="25"/>
      <c r="Z33" s="60">
        <f>'GRADED SPEC'!L33</f>
        <v>0</v>
      </c>
      <c r="AA33" s="24"/>
      <c r="AB33" s="24"/>
      <c r="AC33" s="25"/>
    </row>
    <row r="34" spans="1:29" ht="12.75" customHeight="1" x14ac:dyDescent="0.25">
      <c r="A34" s="246" t="s">
        <v>102</v>
      </c>
      <c r="B34" s="247"/>
      <c r="C34" s="247"/>
      <c r="D34" s="247"/>
      <c r="E34" s="40">
        <v>0.3</v>
      </c>
      <c r="F34" s="71">
        <f>'GRADED SPEC'!G34</f>
        <v>0</v>
      </c>
      <c r="G34" s="8"/>
      <c r="H34" s="8"/>
      <c r="I34" s="22"/>
      <c r="J34" s="60">
        <f>'GRADED SPEC'!H34</f>
        <v>0</v>
      </c>
      <c r="K34" s="20"/>
      <c r="L34" s="24"/>
      <c r="M34" s="25"/>
      <c r="N34" s="54">
        <f>'GRADED SPEC'!I34</f>
        <v>0</v>
      </c>
      <c r="O34" s="24"/>
      <c r="P34" s="24"/>
      <c r="Q34" s="25"/>
      <c r="R34" s="60">
        <f>'GRADED SPEC'!J34</f>
        <v>0</v>
      </c>
      <c r="S34" s="24"/>
      <c r="T34" s="24"/>
      <c r="U34" s="26"/>
      <c r="V34" s="60">
        <f>'GRADED SPEC'!K34</f>
        <v>0</v>
      </c>
      <c r="W34" s="24"/>
      <c r="X34" s="24"/>
      <c r="Y34" s="25"/>
      <c r="Z34" s="60">
        <f>'GRADED SPEC'!L34</f>
        <v>0</v>
      </c>
      <c r="AA34" s="24"/>
      <c r="AB34" s="24"/>
      <c r="AC34" s="25"/>
    </row>
    <row r="35" spans="1:29" ht="12.75" customHeight="1" x14ac:dyDescent="0.25">
      <c r="A35" s="246" t="s">
        <v>104</v>
      </c>
      <c r="B35" s="247"/>
      <c r="C35" s="247"/>
      <c r="D35" s="247"/>
      <c r="E35" s="40">
        <v>0.3</v>
      </c>
      <c r="F35" s="71">
        <f>'GRADED SPEC'!G35</f>
        <v>0</v>
      </c>
      <c r="G35" s="8"/>
      <c r="H35" s="8"/>
      <c r="I35" s="22"/>
      <c r="J35" s="60">
        <f>'GRADED SPEC'!H35</f>
        <v>0</v>
      </c>
      <c r="K35" s="20"/>
      <c r="L35" s="24"/>
      <c r="M35" s="25"/>
      <c r="N35" s="54">
        <f>'GRADED SPEC'!I35</f>
        <v>0</v>
      </c>
      <c r="O35" s="24"/>
      <c r="P35" s="24"/>
      <c r="Q35" s="25"/>
      <c r="R35" s="60">
        <f>'GRADED SPEC'!J35</f>
        <v>0</v>
      </c>
      <c r="S35" s="24"/>
      <c r="T35" s="24"/>
      <c r="U35" s="26"/>
      <c r="V35" s="60">
        <f>'GRADED SPEC'!K35</f>
        <v>0</v>
      </c>
      <c r="W35" s="24"/>
      <c r="X35" s="24"/>
      <c r="Y35" s="25"/>
      <c r="Z35" s="60">
        <f>'GRADED SPEC'!L35</f>
        <v>0</v>
      </c>
      <c r="AA35" s="24"/>
      <c r="AB35" s="24"/>
      <c r="AC35" s="25"/>
    </row>
    <row r="36" spans="1:29" ht="12.75" customHeight="1" x14ac:dyDescent="0.25">
      <c r="A36" s="246" t="s">
        <v>73</v>
      </c>
      <c r="B36" s="247"/>
      <c r="C36" s="247"/>
      <c r="D36" s="247"/>
      <c r="E36" s="40">
        <v>0.3</v>
      </c>
      <c r="F36" s="71">
        <f>'GRADED SPEC'!G36</f>
        <v>0</v>
      </c>
      <c r="G36" s="8"/>
      <c r="H36" s="8"/>
      <c r="I36" s="22"/>
      <c r="J36" s="60">
        <f>'GRADED SPEC'!H36</f>
        <v>0</v>
      </c>
      <c r="K36" s="20"/>
      <c r="L36" s="24"/>
      <c r="M36" s="25"/>
      <c r="N36" s="54">
        <f>'GRADED SPEC'!I36</f>
        <v>0</v>
      </c>
      <c r="O36" s="24"/>
      <c r="P36" s="24"/>
      <c r="Q36" s="25"/>
      <c r="R36" s="60">
        <f>'GRADED SPEC'!J36</f>
        <v>0</v>
      </c>
      <c r="S36" s="24"/>
      <c r="T36" s="24"/>
      <c r="U36" s="26"/>
      <c r="V36" s="60">
        <f>'GRADED SPEC'!K36</f>
        <v>0</v>
      </c>
      <c r="W36" s="24"/>
      <c r="X36" s="24"/>
      <c r="Y36" s="25"/>
      <c r="Z36" s="60">
        <f>'GRADED SPEC'!L36</f>
        <v>0</v>
      </c>
      <c r="AA36" s="24"/>
      <c r="AB36" s="24"/>
      <c r="AC36" s="25"/>
    </row>
    <row r="37" spans="1:29" ht="12.75" customHeight="1" x14ac:dyDescent="0.25">
      <c r="A37" s="246" t="s">
        <v>35</v>
      </c>
      <c r="B37" s="247"/>
      <c r="C37" s="247"/>
      <c r="D37" s="247"/>
      <c r="E37" s="40">
        <v>0.3</v>
      </c>
      <c r="F37" s="71">
        <f>'GRADED SPEC'!G37</f>
        <v>0</v>
      </c>
      <c r="G37" s="8"/>
      <c r="H37" s="8"/>
      <c r="I37" s="22"/>
      <c r="J37" s="60">
        <f>'GRADED SPEC'!H37</f>
        <v>0</v>
      </c>
      <c r="K37" s="20"/>
      <c r="L37" s="24"/>
      <c r="M37" s="25"/>
      <c r="N37" s="54">
        <f>'GRADED SPEC'!I37</f>
        <v>0</v>
      </c>
      <c r="O37" s="24"/>
      <c r="P37" s="24"/>
      <c r="Q37" s="25"/>
      <c r="R37" s="60">
        <f>'GRADED SPEC'!J37</f>
        <v>0</v>
      </c>
      <c r="S37" s="24"/>
      <c r="T37" s="24"/>
      <c r="U37" s="26"/>
      <c r="V37" s="60">
        <f>'GRADED SPEC'!K37</f>
        <v>0</v>
      </c>
      <c r="W37" s="24"/>
      <c r="X37" s="24"/>
      <c r="Y37" s="25"/>
      <c r="Z37" s="60">
        <f>'GRADED SPEC'!L37</f>
        <v>0</v>
      </c>
      <c r="AA37" s="24"/>
      <c r="AB37" s="24"/>
      <c r="AC37" s="25"/>
    </row>
    <row r="38" spans="1:29" ht="19.5" customHeight="1" x14ac:dyDescent="0.25">
      <c r="A38" s="246" t="s">
        <v>57</v>
      </c>
      <c r="B38" s="247"/>
      <c r="C38" s="247"/>
      <c r="D38" s="247"/>
      <c r="E38" s="40">
        <v>0.3</v>
      </c>
      <c r="F38" s="71">
        <f>'GRADED SPEC'!G38</f>
        <v>0</v>
      </c>
      <c r="G38" s="8"/>
      <c r="H38" s="8"/>
      <c r="I38" s="22"/>
      <c r="J38" s="60">
        <f>'GRADED SPEC'!H38</f>
        <v>0</v>
      </c>
      <c r="K38" s="20"/>
      <c r="L38" s="24"/>
      <c r="M38" s="25"/>
      <c r="N38" s="54">
        <f>'GRADED SPEC'!I38</f>
        <v>0</v>
      </c>
      <c r="O38" s="24"/>
      <c r="P38" s="24"/>
      <c r="Q38" s="25"/>
      <c r="R38" s="60">
        <f>'GRADED SPEC'!J38</f>
        <v>0</v>
      </c>
      <c r="S38" s="24"/>
      <c r="T38" s="24"/>
      <c r="U38" s="26"/>
      <c r="V38" s="60">
        <f>'GRADED SPEC'!K38</f>
        <v>0</v>
      </c>
      <c r="W38" s="24"/>
      <c r="X38" s="24"/>
      <c r="Y38" s="25"/>
      <c r="Z38" s="60">
        <f>'GRADED SPEC'!L38</f>
        <v>0</v>
      </c>
      <c r="AA38" s="24"/>
      <c r="AB38" s="24"/>
      <c r="AC38" s="25"/>
    </row>
    <row r="39" spans="1:29" ht="12.75" customHeight="1" x14ac:dyDescent="0.25">
      <c r="A39" s="246" t="s">
        <v>74</v>
      </c>
      <c r="B39" s="247"/>
      <c r="C39" s="247"/>
      <c r="D39" s="247"/>
      <c r="E39" s="40">
        <v>0.3</v>
      </c>
      <c r="F39" s="71">
        <f>'GRADED SPEC'!G39</f>
        <v>0</v>
      </c>
      <c r="G39" s="8"/>
      <c r="H39" s="8"/>
      <c r="I39" s="22"/>
      <c r="J39" s="60">
        <f>'GRADED SPEC'!H39</f>
        <v>0</v>
      </c>
      <c r="K39" s="20"/>
      <c r="L39" s="24"/>
      <c r="M39" s="25"/>
      <c r="N39" s="54">
        <f>'GRADED SPEC'!I39</f>
        <v>0</v>
      </c>
      <c r="O39" s="24"/>
      <c r="P39" s="24"/>
      <c r="Q39" s="25"/>
      <c r="R39" s="60">
        <f>'GRADED SPEC'!J39</f>
        <v>0</v>
      </c>
      <c r="S39" s="24"/>
      <c r="T39" s="24"/>
      <c r="U39" s="26"/>
      <c r="V39" s="60">
        <f>'GRADED SPEC'!K39</f>
        <v>0</v>
      </c>
      <c r="W39" s="24"/>
      <c r="X39" s="24"/>
      <c r="Y39" s="25"/>
      <c r="Z39" s="60">
        <f>'GRADED SPEC'!L39</f>
        <v>0</v>
      </c>
      <c r="AA39" s="24"/>
      <c r="AB39" s="24"/>
      <c r="AC39" s="25"/>
    </row>
    <row r="40" spans="1:29" ht="12.75" customHeight="1" x14ac:dyDescent="0.25">
      <c r="A40" s="248" t="s">
        <v>75</v>
      </c>
      <c r="B40" s="249"/>
      <c r="C40" s="249"/>
      <c r="D40" s="249"/>
      <c r="E40" s="40">
        <v>0.3</v>
      </c>
      <c r="F40" s="71">
        <f>'GRADED SPEC'!G40</f>
        <v>-3</v>
      </c>
      <c r="G40" s="8"/>
      <c r="H40" s="8"/>
      <c r="I40" s="22"/>
      <c r="J40" s="60">
        <f>'GRADED SPEC'!H40</f>
        <v>-1.5</v>
      </c>
      <c r="K40" s="20"/>
      <c r="L40" s="24"/>
      <c r="M40" s="25"/>
      <c r="N40" s="54">
        <f>'GRADED SPEC'!I40</f>
        <v>0</v>
      </c>
      <c r="O40" s="24"/>
      <c r="P40" s="24"/>
      <c r="Q40" s="25"/>
      <c r="R40" s="60">
        <f>'GRADED SPEC'!J40</f>
        <v>1.5</v>
      </c>
      <c r="S40" s="24"/>
      <c r="T40" s="24"/>
      <c r="U40" s="26"/>
      <c r="V40" s="60">
        <f>'GRADED SPEC'!K40</f>
        <v>3</v>
      </c>
      <c r="W40" s="24"/>
      <c r="X40" s="24"/>
      <c r="Y40" s="25"/>
      <c r="Z40" s="60">
        <f>'GRADED SPEC'!L40</f>
        <v>4.5</v>
      </c>
      <c r="AA40" s="24"/>
      <c r="AB40" s="24"/>
      <c r="AC40" s="25"/>
    </row>
    <row r="41" spans="1:29" ht="12.75" customHeight="1" x14ac:dyDescent="0.25">
      <c r="A41" s="248" t="s">
        <v>76</v>
      </c>
      <c r="B41" s="249"/>
      <c r="C41" s="249"/>
      <c r="D41" s="249"/>
      <c r="E41" s="40">
        <v>0.3</v>
      </c>
      <c r="F41" s="71">
        <f>'GRADED SPEC'!G41</f>
        <v>-3</v>
      </c>
      <c r="G41" s="8"/>
      <c r="H41" s="8"/>
      <c r="I41" s="22"/>
      <c r="J41" s="60">
        <f>'GRADED SPEC'!H41</f>
        <v>-1.5</v>
      </c>
      <c r="K41" s="20"/>
      <c r="L41" s="24"/>
      <c r="M41" s="25"/>
      <c r="N41" s="54">
        <f>'GRADED SPEC'!I41</f>
        <v>0</v>
      </c>
      <c r="O41" s="24"/>
      <c r="P41" s="24"/>
      <c r="Q41" s="25"/>
      <c r="R41" s="60">
        <f>'GRADED SPEC'!J41</f>
        <v>1.5</v>
      </c>
      <c r="S41" s="24"/>
      <c r="T41" s="24"/>
      <c r="U41" s="26"/>
      <c r="V41" s="60">
        <f>'GRADED SPEC'!K41</f>
        <v>3</v>
      </c>
      <c r="W41" s="24"/>
      <c r="X41" s="24"/>
      <c r="Y41" s="25"/>
      <c r="Z41" s="60">
        <f>'GRADED SPEC'!L41</f>
        <v>4.5</v>
      </c>
      <c r="AA41" s="24"/>
      <c r="AB41" s="24"/>
      <c r="AC41" s="25"/>
    </row>
    <row r="42" spans="1:29" ht="12.75" customHeight="1" x14ac:dyDescent="0.25">
      <c r="A42" s="246" t="s">
        <v>99</v>
      </c>
      <c r="B42" s="247"/>
      <c r="C42" s="247"/>
      <c r="D42" s="247"/>
      <c r="E42" s="40">
        <v>0.3</v>
      </c>
      <c r="F42" s="71">
        <f>'GRADED SPEC'!G42</f>
        <v>0</v>
      </c>
      <c r="G42" s="8"/>
      <c r="H42" s="8"/>
      <c r="I42" s="22"/>
      <c r="J42" s="60">
        <f>'GRADED SPEC'!H42</f>
        <v>0</v>
      </c>
      <c r="K42" s="20"/>
      <c r="L42" s="24"/>
      <c r="M42" s="25"/>
      <c r="N42" s="54">
        <f>'GRADED SPEC'!I42</f>
        <v>0</v>
      </c>
      <c r="O42" s="24"/>
      <c r="P42" s="24"/>
      <c r="Q42" s="25"/>
      <c r="R42" s="60">
        <f>'GRADED SPEC'!J42</f>
        <v>0</v>
      </c>
      <c r="S42" s="24"/>
      <c r="T42" s="24"/>
      <c r="U42" s="26"/>
      <c r="V42" s="60">
        <f>'GRADED SPEC'!K42</f>
        <v>0</v>
      </c>
      <c r="W42" s="24"/>
      <c r="X42" s="24"/>
      <c r="Y42" s="25"/>
      <c r="Z42" s="60">
        <f>'GRADED SPEC'!L42</f>
        <v>0</v>
      </c>
      <c r="AA42" s="24"/>
      <c r="AB42" s="24"/>
      <c r="AC42" s="25"/>
    </row>
    <row r="43" spans="1:29" ht="12.75" customHeight="1" x14ac:dyDescent="0.25">
      <c r="A43" s="246" t="s">
        <v>100</v>
      </c>
      <c r="B43" s="247"/>
      <c r="C43" s="247"/>
      <c r="D43" s="247"/>
      <c r="E43" s="40">
        <v>0.3</v>
      </c>
      <c r="F43" s="71">
        <f>'GRADED SPEC'!G43</f>
        <v>0</v>
      </c>
      <c r="G43" s="8"/>
      <c r="H43" s="8"/>
      <c r="I43" s="22"/>
      <c r="J43" s="60">
        <f>'GRADED SPEC'!H43</f>
        <v>0</v>
      </c>
      <c r="K43" s="20"/>
      <c r="L43" s="24"/>
      <c r="M43" s="25"/>
      <c r="N43" s="54">
        <f>'GRADED SPEC'!I43</f>
        <v>0</v>
      </c>
      <c r="O43" s="24"/>
      <c r="P43" s="24"/>
      <c r="Q43" s="25"/>
      <c r="R43" s="60">
        <f>'GRADED SPEC'!J43</f>
        <v>0</v>
      </c>
      <c r="S43" s="24"/>
      <c r="T43" s="24"/>
      <c r="U43" s="26"/>
      <c r="V43" s="60">
        <f>'GRADED SPEC'!K43</f>
        <v>0</v>
      </c>
      <c r="W43" s="24"/>
      <c r="X43" s="24"/>
      <c r="Y43" s="25"/>
      <c r="Z43" s="60">
        <f>'GRADED SPEC'!L43</f>
        <v>0</v>
      </c>
      <c r="AA43" s="24"/>
      <c r="AB43" s="24"/>
      <c r="AC43" s="25"/>
    </row>
    <row r="44" spans="1:29" ht="12.75" customHeight="1" x14ac:dyDescent="0.25">
      <c r="A44" s="246" t="s">
        <v>77</v>
      </c>
      <c r="B44" s="247"/>
      <c r="C44" s="247"/>
      <c r="D44" s="247"/>
      <c r="E44" s="40">
        <v>0.3</v>
      </c>
      <c r="F44" s="71">
        <f>'GRADED SPEC'!G44</f>
        <v>0</v>
      </c>
      <c r="G44" s="8"/>
      <c r="H44" s="8"/>
      <c r="I44" s="22"/>
      <c r="J44" s="60">
        <f>'GRADED SPEC'!H44</f>
        <v>0</v>
      </c>
      <c r="K44" s="20"/>
      <c r="L44" s="24"/>
      <c r="M44" s="25"/>
      <c r="N44" s="54">
        <f>'GRADED SPEC'!I44</f>
        <v>0</v>
      </c>
      <c r="O44" s="24"/>
      <c r="P44" s="24"/>
      <c r="Q44" s="25"/>
      <c r="R44" s="60">
        <f>'GRADED SPEC'!J44</f>
        <v>0</v>
      </c>
      <c r="S44" s="24"/>
      <c r="T44" s="24"/>
      <c r="U44" s="26"/>
      <c r="V44" s="60">
        <f>'GRADED SPEC'!K44</f>
        <v>0</v>
      </c>
      <c r="W44" s="24"/>
      <c r="X44" s="24"/>
      <c r="Y44" s="25"/>
      <c r="Z44" s="60">
        <f>'GRADED SPEC'!L44</f>
        <v>0</v>
      </c>
      <c r="AA44" s="24"/>
      <c r="AB44" s="24"/>
      <c r="AC44" s="25"/>
    </row>
    <row r="45" spans="1:29" ht="12.75" customHeight="1" x14ac:dyDescent="0.25">
      <c r="A45" s="246" t="s">
        <v>78</v>
      </c>
      <c r="B45" s="247"/>
      <c r="C45" s="247"/>
      <c r="D45" s="247"/>
      <c r="E45" s="40">
        <v>0.3</v>
      </c>
      <c r="F45" s="71">
        <f>'GRADED SPEC'!G45</f>
        <v>-0.5</v>
      </c>
      <c r="G45" s="8"/>
      <c r="H45" s="8"/>
      <c r="I45" s="22"/>
      <c r="J45" s="60">
        <f>'GRADED SPEC'!H45</f>
        <v>-0.3</v>
      </c>
      <c r="K45" s="20"/>
      <c r="L45" s="24"/>
      <c r="M45" s="25"/>
      <c r="N45" s="54">
        <f>'GRADED SPEC'!I45</f>
        <v>0</v>
      </c>
      <c r="O45" s="24"/>
      <c r="P45" s="24"/>
      <c r="Q45" s="25"/>
      <c r="R45" s="60">
        <f>'GRADED SPEC'!J45</f>
        <v>0.2</v>
      </c>
      <c r="S45" s="24"/>
      <c r="T45" s="24"/>
      <c r="U45" s="26"/>
      <c r="V45" s="60">
        <f>'GRADED SPEC'!K45</f>
        <v>0.5</v>
      </c>
      <c r="W45" s="24"/>
      <c r="X45" s="24"/>
      <c r="Y45" s="25"/>
      <c r="Z45" s="60">
        <f>'GRADED SPEC'!L45</f>
        <v>0.7</v>
      </c>
      <c r="AA45" s="24"/>
      <c r="AB45" s="24"/>
      <c r="AC45" s="25"/>
    </row>
    <row r="46" spans="1:29" ht="12.75" customHeight="1" x14ac:dyDescent="0.25">
      <c r="A46" s="248" t="s">
        <v>79</v>
      </c>
      <c r="B46" s="249"/>
      <c r="C46" s="249"/>
      <c r="D46" s="249"/>
      <c r="E46" s="40">
        <v>0.3</v>
      </c>
      <c r="F46" s="71">
        <f>'GRADED SPEC'!G46</f>
        <v>0</v>
      </c>
      <c r="G46" s="8"/>
      <c r="H46" s="8"/>
      <c r="I46" s="22"/>
      <c r="J46" s="60">
        <f>'GRADED SPEC'!H46</f>
        <v>0</v>
      </c>
      <c r="K46" s="20"/>
      <c r="L46" s="24"/>
      <c r="M46" s="25"/>
      <c r="N46" s="54">
        <f>'GRADED SPEC'!I46</f>
        <v>0</v>
      </c>
      <c r="O46" s="24"/>
      <c r="P46" s="24"/>
      <c r="Q46" s="25"/>
      <c r="R46" s="60">
        <f>'GRADED SPEC'!J46</f>
        <v>0</v>
      </c>
      <c r="S46" s="24"/>
      <c r="T46" s="24"/>
      <c r="U46" s="26"/>
      <c r="V46" s="60">
        <f>'GRADED SPEC'!K46</f>
        <v>0</v>
      </c>
      <c r="W46" s="24"/>
      <c r="X46" s="24"/>
      <c r="Y46" s="25"/>
      <c r="Z46" s="60">
        <f>'GRADED SPEC'!L46</f>
        <v>0</v>
      </c>
      <c r="AA46" s="24"/>
      <c r="AB46" s="24"/>
      <c r="AC46" s="25"/>
    </row>
    <row r="47" spans="1:29" ht="12.75" customHeight="1" x14ac:dyDescent="0.25">
      <c r="A47" s="246" t="s">
        <v>141</v>
      </c>
      <c r="B47" s="247"/>
      <c r="C47" s="247"/>
      <c r="D47" s="247"/>
      <c r="E47" s="40">
        <v>0.3</v>
      </c>
      <c r="F47" s="71">
        <f>'GRADED SPEC'!G47</f>
        <v>0</v>
      </c>
      <c r="G47" s="8"/>
      <c r="H47" s="8"/>
      <c r="I47" s="22"/>
      <c r="J47" s="60">
        <f>'GRADED SPEC'!H47</f>
        <v>0</v>
      </c>
      <c r="K47" s="20"/>
      <c r="L47" s="24"/>
      <c r="M47" s="25"/>
      <c r="N47" s="54">
        <f>'GRADED SPEC'!I47</f>
        <v>0</v>
      </c>
      <c r="O47" s="24"/>
      <c r="P47" s="24"/>
      <c r="Q47" s="25"/>
      <c r="R47" s="60">
        <f>'GRADED SPEC'!J47</f>
        <v>0</v>
      </c>
      <c r="S47" s="24"/>
      <c r="T47" s="24"/>
      <c r="U47" s="26"/>
      <c r="V47" s="60">
        <f>'GRADED SPEC'!K47</f>
        <v>0</v>
      </c>
      <c r="W47" s="24"/>
      <c r="X47" s="24"/>
      <c r="Y47" s="25"/>
      <c r="Z47" s="60">
        <f>'GRADED SPEC'!L47</f>
        <v>0</v>
      </c>
      <c r="AA47" s="24"/>
      <c r="AB47" s="24"/>
      <c r="AC47" s="25"/>
    </row>
    <row r="48" spans="1:29" ht="12.75" customHeight="1" x14ac:dyDescent="0.25">
      <c r="A48" s="246" t="s">
        <v>123</v>
      </c>
      <c r="B48" s="247"/>
      <c r="C48" s="247"/>
      <c r="D48" s="247"/>
      <c r="E48" s="40">
        <v>0.3</v>
      </c>
      <c r="F48" s="71">
        <f>'GRADED SPEC'!G48</f>
        <v>0</v>
      </c>
      <c r="G48" s="8"/>
      <c r="H48" s="8"/>
      <c r="I48" s="22"/>
      <c r="J48" s="60">
        <f>'GRADED SPEC'!H48</f>
        <v>0</v>
      </c>
      <c r="K48" s="20"/>
      <c r="L48" s="24"/>
      <c r="M48" s="25"/>
      <c r="N48" s="54">
        <f>'GRADED SPEC'!I48</f>
        <v>0</v>
      </c>
      <c r="O48" s="24"/>
      <c r="P48" s="24"/>
      <c r="Q48" s="25"/>
      <c r="R48" s="60">
        <f>'GRADED SPEC'!J48</f>
        <v>0</v>
      </c>
      <c r="S48" s="24"/>
      <c r="T48" s="24"/>
      <c r="U48" s="26"/>
      <c r="V48" s="60">
        <f>'GRADED SPEC'!K48</f>
        <v>0</v>
      </c>
      <c r="W48" s="24"/>
      <c r="X48" s="24"/>
      <c r="Y48" s="25"/>
      <c r="Z48" s="60">
        <f>'GRADED SPEC'!L48</f>
        <v>0</v>
      </c>
      <c r="AA48" s="24"/>
      <c r="AB48" s="24"/>
      <c r="AC48" s="25"/>
    </row>
    <row r="49" spans="1:29" ht="12.75" customHeight="1" x14ac:dyDescent="0.25">
      <c r="A49" s="248" t="s">
        <v>66</v>
      </c>
      <c r="B49" s="249"/>
      <c r="C49" s="249"/>
      <c r="D49" s="249"/>
      <c r="E49" s="40">
        <v>0.3</v>
      </c>
      <c r="F49" s="71">
        <f>'GRADED SPEC'!G49</f>
        <v>0</v>
      </c>
      <c r="G49" s="8"/>
      <c r="H49" s="8"/>
      <c r="I49" s="22"/>
      <c r="J49" s="60">
        <f>'GRADED SPEC'!H49</f>
        <v>0</v>
      </c>
      <c r="K49" s="20"/>
      <c r="L49" s="24"/>
      <c r="M49" s="25"/>
      <c r="N49" s="54">
        <f>'GRADED SPEC'!I49</f>
        <v>0</v>
      </c>
      <c r="O49" s="24"/>
      <c r="P49" s="24"/>
      <c r="Q49" s="25"/>
      <c r="R49" s="60">
        <f>'GRADED SPEC'!J49</f>
        <v>0</v>
      </c>
      <c r="S49" s="24"/>
      <c r="T49" s="24"/>
      <c r="U49" s="26"/>
      <c r="V49" s="60">
        <f>'GRADED SPEC'!K49</f>
        <v>0</v>
      </c>
      <c r="W49" s="24"/>
      <c r="X49" s="24"/>
      <c r="Y49" s="25"/>
      <c r="Z49" s="60">
        <f>'GRADED SPEC'!L49</f>
        <v>0</v>
      </c>
      <c r="AA49" s="24"/>
      <c r="AB49" s="24"/>
      <c r="AC49" s="25"/>
    </row>
    <row r="50" spans="1:29" ht="12.75" customHeight="1" x14ac:dyDescent="0.25">
      <c r="A50" s="248" t="s">
        <v>132</v>
      </c>
      <c r="B50" s="249"/>
      <c r="C50" s="249"/>
      <c r="D50" s="249"/>
      <c r="E50" s="40">
        <v>0.3</v>
      </c>
      <c r="F50" s="71">
        <f>'GRADED SPEC'!G50</f>
        <v>-1</v>
      </c>
      <c r="G50" s="8"/>
      <c r="H50" s="8"/>
      <c r="I50" s="22"/>
      <c r="J50" s="60">
        <f>'GRADED SPEC'!H50</f>
        <v>-0.5</v>
      </c>
      <c r="K50" s="20"/>
      <c r="L50" s="24"/>
      <c r="M50" s="25"/>
      <c r="N50" s="54">
        <f>'GRADED SPEC'!I50</f>
        <v>0</v>
      </c>
      <c r="O50" s="24"/>
      <c r="P50" s="24"/>
      <c r="Q50" s="25"/>
      <c r="R50" s="60">
        <f>'GRADED SPEC'!J50</f>
        <v>0.5</v>
      </c>
      <c r="S50" s="24"/>
      <c r="T50" s="24"/>
      <c r="U50" s="26"/>
      <c r="V50" s="60">
        <f>'GRADED SPEC'!K50</f>
        <v>1</v>
      </c>
      <c r="W50" s="24"/>
      <c r="X50" s="24"/>
      <c r="Y50" s="25"/>
      <c r="Z50" s="60">
        <f>'GRADED SPEC'!L50</f>
        <v>1.5</v>
      </c>
      <c r="AA50" s="24"/>
      <c r="AB50" s="24"/>
      <c r="AC50" s="25"/>
    </row>
    <row r="51" spans="1:29" ht="12.75" customHeight="1" x14ac:dyDescent="0.25">
      <c r="A51" s="248" t="s">
        <v>133</v>
      </c>
      <c r="B51" s="249"/>
      <c r="C51" s="249"/>
      <c r="D51" s="249"/>
      <c r="E51" s="40"/>
      <c r="F51" s="71">
        <f>'GRADED SPEC'!G51</f>
        <v>0</v>
      </c>
      <c r="G51" s="8"/>
      <c r="H51" s="8"/>
      <c r="I51" s="22"/>
      <c r="J51" s="60">
        <f>'GRADED SPEC'!H51</f>
        <v>0</v>
      </c>
      <c r="K51" s="20"/>
      <c r="L51" s="24"/>
      <c r="M51" s="25"/>
      <c r="N51" s="54">
        <f>'GRADED SPEC'!I51</f>
        <v>0</v>
      </c>
      <c r="O51" s="24"/>
      <c r="P51" s="24"/>
      <c r="Q51" s="25"/>
      <c r="R51" s="60">
        <f>'GRADED SPEC'!J51</f>
        <v>0</v>
      </c>
      <c r="S51" s="24"/>
      <c r="T51" s="24"/>
      <c r="U51" s="26"/>
      <c r="V51" s="60">
        <f>'GRADED SPEC'!K51</f>
        <v>0</v>
      </c>
      <c r="W51" s="24"/>
      <c r="X51" s="24"/>
      <c r="Y51" s="25"/>
      <c r="Z51" s="60">
        <f>'GRADED SPEC'!L51</f>
        <v>0</v>
      </c>
      <c r="AA51" s="24"/>
      <c r="AB51" s="24"/>
      <c r="AC51" s="25"/>
    </row>
    <row r="52" spans="1:29" ht="12.75" customHeight="1" x14ac:dyDescent="0.25">
      <c r="A52" s="248" t="s">
        <v>83</v>
      </c>
      <c r="B52" s="249"/>
      <c r="C52" s="249"/>
      <c r="D52" s="249"/>
      <c r="E52" s="40">
        <v>0.3</v>
      </c>
      <c r="F52" s="71">
        <f>'GRADED SPEC'!G52</f>
        <v>-1</v>
      </c>
      <c r="G52" s="8"/>
      <c r="H52" s="8"/>
      <c r="I52" s="22"/>
      <c r="J52" s="60">
        <f>'GRADED SPEC'!H52</f>
        <v>-0.5</v>
      </c>
      <c r="K52" s="20"/>
      <c r="L52" s="24"/>
      <c r="M52" s="25"/>
      <c r="N52" s="54">
        <f>'GRADED SPEC'!I52</f>
        <v>0</v>
      </c>
      <c r="O52" s="24"/>
      <c r="P52" s="24"/>
      <c r="Q52" s="25"/>
      <c r="R52" s="60">
        <f>'GRADED SPEC'!J52</f>
        <v>0.5</v>
      </c>
      <c r="S52" s="24"/>
      <c r="T52" s="24"/>
      <c r="U52" s="26"/>
      <c r="V52" s="60">
        <f>'GRADED SPEC'!K52</f>
        <v>1</v>
      </c>
      <c r="W52" s="24"/>
      <c r="X52" s="24"/>
      <c r="Y52" s="25"/>
      <c r="Z52" s="60">
        <f>'GRADED SPEC'!L52</f>
        <v>1.5</v>
      </c>
      <c r="AA52" s="24"/>
      <c r="AB52" s="24"/>
      <c r="AC52" s="25"/>
    </row>
    <row r="53" spans="1:29" ht="12.75" customHeight="1" x14ac:dyDescent="0.25">
      <c r="A53" s="248" t="s">
        <v>84</v>
      </c>
      <c r="B53" s="249"/>
      <c r="C53" s="249"/>
      <c r="D53" s="249"/>
      <c r="E53" s="40">
        <v>0.3</v>
      </c>
      <c r="F53" s="71">
        <f>'GRADED SPEC'!G53</f>
        <v>-1</v>
      </c>
      <c r="G53" s="8"/>
      <c r="H53" s="8"/>
      <c r="I53" s="22"/>
      <c r="J53" s="60">
        <f>'GRADED SPEC'!H53</f>
        <v>-0.5</v>
      </c>
      <c r="K53" s="20"/>
      <c r="L53" s="24"/>
      <c r="M53" s="25"/>
      <c r="N53" s="54">
        <f>'GRADED SPEC'!I53</f>
        <v>0</v>
      </c>
      <c r="O53" s="24"/>
      <c r="P53" s="24"/>
      <c r="Q53" s="25"/>
      <c r="R53" s="60">
        <f>'GRADED SPEC'!J53</f>
        <v>0.5</v>
      </c>
      <c r="S53" s="24"/>
      <c r="T53" s="24"/>
      <c r="U53" s="26"/>
      <c r="V53" s="60">
        <f>'GRADED SPEC'!K53</f>
        <v>1</v>
      </c>
      <c r="W53" s="24"/>
      <c r="X53" s="24"/>
      <c r="Y53" s="25"/>
      <c r="Z53" s="60">
        <f>'GRADED SPEC'!L53</f>
        <v>1.5</v>
      </c>
      <c r="AA53" s="24"/>
      <c r="AB53" s="24"/>
      <c r="AC53" s="25"/>
    </row>
    <row r="54" spans="1:29" ht="12.75" customHeight="1" x14ac:dyDescent="0.25">
      <c r="A54" s="248" t="s">
        <v>85</v>
      </c>
      <c r="B54" s="249"/>
      <c r="C54" s="249"/>
      <c r="D54" s="249"/>
      <c r="E54" s="40">
        <v>0.3</v>
      </c>
      <c r="F54" s="71">
        <f>'GRADED SPEC'!G54</f>
        <v>-1</v>
      </c>
      <c r="G54" s="8"/>
      <c r="H54" s="8"/>
      <c r="I54" s="22"/>
      <c r="J54" s="60">
        <f>'GRADED SPEC'!H54</f>
        <v>-0.5</v>
      </c>
      <c r="K54" s="20"/>
      <c r="L54" s="24"/>
      <c r="M54" s="25"/>
      <c r="N54" s="54">
        <f>'GRADED SPEC'!I54</f>
        <v>0</v>
      </c>
      <c r="O54" s="24"/>
      <c r="P54" s="24"/>
      <c r="Q54" s="25"/>
      <c r="R54" s="60">
        <f>'GRADED SPEC'!J54</f>
        <v>0.5</v>
      </c>
      <c r="S54" s="24"/>
      <c r="T54" s="24"/>
      <c r="U54" s="26"/>
      <c r="V54" s="60">
        <f>'GRADED SPEC'!K54</f>
        <v>1</v>
      </c>
      <c r="W54" s="24"/>
      <c r="X54" s="24"/>
      <c r="Y54" s="25"/>
      <c r="Z54" s="60">
        <f>'GRADED SPEC'!L54</f>
        <v>1.5</v>
      </c>
      <c r="AA54" s="24"/>
      <c r="AB54" s="24"/>
      <c r="AC54" s="25"/>
    </row>
    <row r="55" spans="1:29" ht="12.75" customHeight="1" x14ac:dyDescent="0.25">
      <c r="A55" s="248" t="s">
        <v>86</v>
      </c>
      <c r="B55" s="249"/>
      <c r="C55" s="249"/>
      <c r="D55" s="249"/>
      <c r="E55" s="40">
        <v>0.3</v>
      </c>
      <c r="F55" s="71">
        <f>'GRADED SPEC'!G55</f>
        <v>0</v>
      </c>
      <c r="G55" s="8"/>
      <c r="H55" s="8"/>
      <c r="I55" s="22"/>
      <c r="J55" s="60">
        <f>'GRADED SPEC'!H55</f>
        <v>0</v>
      </c>
      <c r="K55" s="20"/>
      <c r="L55" s="24"/>
      <c r="M55" s="25"/>
      <c r="N55" s="54">
        <f>'GRADED SPEC'!I55</f>
        <v>0</v>
      </c>
      <c r="O55" s="24"/>
      <c r="P55" s="24"/>
      <c r="Q55" s="25"/>
      <c r="R55" s="60">
        <f>'GRADED SPEC'!J55</f>
        <v>0</v>
      </c>
      <c r="S55" s="24"/>
      <c r="T55" s="24"/>
      <c r="U55" s="26"/>
      <c r="V55" s="60">
        <f>'GRADED SPEC'!K55</f>
        <v>0</v>
      </c>
      <c r="W55" s="24"/>
      <c r="X55" s="24"/>
      <c r="Y55" s="25"/>
      <c r="Z55" s="60">
        <f>'GRADED SPEC'!L55</f>
        <v>0</v>
      </c>
      <c r="AA55" s="24"/>
      <c r="AB55" s="24"/>
      <c r="AC55" s="25"/>
    </row>
    <row r="56" spans="1:29" ht="12.65" customHeight="1" x14ac:dyDescent="0.25">
      <c r="A56" s="248" t="s">
        <v>87</v>
      </c>
      <c r="B56" s="249"/>
      <c r="C56" s="249"/>
      <c r="D56" s="249"/>
      <c r="E56" s="40">
        <v>0.3</v>
      </c>
      <c r="F56" s="71">
        <f>'GRADED SPEC'!G56</f>
        <v>-2</v>
      </c>
      <c r="G56" s="8"/>
      <c r="H56" s="8"/>
      <c r="I56" s="22"/>
      <c r="J56" s="60">
        <f>'GRADED SPEC'!H56</f>
        <v>-1</v>
      </c>
      <c r="K56" s="20"/>
      <c r="L56" s="24"/>
      <c r="M56" s="25"/>
      <c r="N56" s="54">
        <f>'GRADED SPEC'!I56</f>
        <v>0</v>
      </c>
      <c r="O56" s="24"/>
      <c r="P56" s="24"/>
      <c r="Q56" s="25"/>
      <c r="R56" s="60">
        <f>'GRADED SPEC'!J56</f>
        <v>1</v>
      </c>
      <c r="S56" s="24"/>
      <c r="T56" s="24"/>
      <c r="U56" s="26"/>
      <c r="V56" s="60">
        <f>'GRADED SPEC'!K56</f>
        <v>2</v>
      </c>
      <c r="W56" s="24"/>
      <c r="X56" s="24"/>
      <c r="Y56" s="25"/>
      <c r="Z56" s="60">
        <f>'GRADED SPEC'!L56</f>
        <v>3</v>
      </c>
      <c r="AA56" s="24"/>
      <c r="AB56" s="24"/>
      <c r="AC56" s="25"/>
    </row>
    <row r="57" spans="1:29" ht="12.75" customHeight="1" x14ac:dyDescent="0.25">
      <c r="A57" s="248" t="s">
        <v>88</v>
      </c>
      <c r="B57" s="249"/>
      <c r="C57" s="249"/>
      <c r="D57" s="249"/>
      <c r="E57" s="40">
        <v>0.3</v>
      </c>
      <c r="F57" s="71">
        <f>'GRADED SPEC'!G57</f>
        <v>0</v>
      </c>
      <c r="G57" s="8"/>
      <c r="H57" s="8"/>
      <c r="I57" s="22"/>
      <c r="J57" s="60">
        <f>'GRADED SPEC'!H57</f>
        <v>0</v>
      </c>
      <c r="K57" s="20"/>
      <c r="L57" s="24"/>
      <c r="M57" s="25"/>
      <c r="N57" s="54">
        <f>'GRADED SPEC'!I57</f>
        <v>0</v>
      </c>
      <c r="O57" s="24"/>
      <c r="P57" s="24"/>
      <c r="Q57" s="25"/>
      <c r="R57" s="60">
        <f>'GRADED SPEC'!J57</f>
        <v>0</v>
      </c>
      <c r="S57" s="24"/>
      <c r="T57" s="24"/>
      <c r="U57" s="26"/>
      <c r="V57" s="60">
        <f>'GRADED SPEC'!K57</f>
        <v>0</v>
      </c>
      <c r="W57" s="24"/>
      <c r="X57" s="24"/>
      <c r="Y57" s="25"/>
      <c r="Z57" s="60">
        <f>'GRADED SPEC'!L57</f>
        <v>0</v>
      </c>
      <c r="AA57" s="24"/>
      <c r="AB57" s="24"/>
      <c r="AC57" s="25"/>
    </row>
    <row r="58" spans="1:29" ht="12.75" customHeight="1" x14ac:dyDescent="0.25">
      <c r="A58" s="248" t="s">
        <v>89</v>
      </c>
      <c r="B58" s="249"/>
      <c r="C58" s="249"/>
      <c r="D58" s="249"/>
      <c r="E58" s="70"/>
      <c r="F58" s="71">
        <f>'GRADED SPEC'!G58</f>
        <v>-1</v>
      </c>
      <c r="G58" s="8"/>
      <c r="H58" s="8"/>
      <c r="I58" s="22"/>
      <c r="J58" s="60">
        <f>'GRADED SPEC'!H58</f>
        <v>-0.5</v>
      </c>
      <c r="K58" s="20"/>
      <c r="L58" s="24"/>
      <c r="M58" s="25"/>
      <c r="N58" s="54">
        <f>'GRADED SPEC'!I58</f>
        <v>0</v>
      </c>
      <c r="O58" s="24"/>
      <c r="P58" s="24"/>
      <c r="Q58" s="25"/>
      <c r="R58" s="60">
        <f>'GRADED SPEC'!J58</f>
        <v>0.5</v>
      </c>
      <c r="S58" s="24"/>
      <c r="T58" s="24"/>
      <c r="U58" s="26"/>
      <c r="V58" s="60">
        <f>'GRADED SPEC'!K58</f>
        <v>1</v>
      </c>
      <c r="W58" s="24"/>
      <c r="X58" s="24"/>
      <c r="Y58" s="25"/>
      <c r="Z58" s="60">
        <f>'GRADED SPEC'!L58</f>
        <v>1.5</v>
      </c>
      <c r="AA58" s="24"/>
      <c r="AB58" s="24"/>
      <c r="AC58" s="25"/>
    </row>
    <row r="59" spans="1:29" ht="12.75" customHeight="1" x14ac:dyDescent="0.25">
      <c r="A59" s="248" t="s">
        <v>90</v>
      </c>
      <c r="B59" s="249"/>
      <c r="C59" s="249"/>
      <c r="D59" s="249"/>
      <c r="E59" s="40">
        <v>0.3</v>
      </c>
      <c r="F59" s="71">
        <f>'GRADED SPEC'!G59</f>
        <v>-1</v>
      </c>
      <c r="G59" s="8"/>
      <c r="H59" s="8"/>
      <c r="I59" s="22"/>
      <c r="J59" s="60">
        <f>'GRADED SPEC'!H59</f>
        <v>-0.5</v>
      </c>
      <c r="K59" s="20"/>
      <c r="L59" s="24"/>
      <c r="M59" s="25"/>
      <c r="N59" s="54">
        <f>'GRADED SPEC'!I59</f>
        <v>0</v>
      </c>
      <c r="O59" s="24"/>
      <c r="P59" s="24"/>
      <c r="Q59" s="25"/>
      <c r="R59" s="60">
        <f>'GRADED SPEC'!J59</f>
        <v>0.5</v>
      </c>
      <c r="S59" s="24"/>
      <c r="T59" s="24"/>
      <c r="U59" s="26"/>
      <c r="V59" s="60">
        <f>'GRADED SPEC'!K59</f>
        <v>1</v>
      </c>
      <c r="W59" s="24"/>
      <c r="X59" s="24"/>
      <c r="Y59" s="25"/>
      <c r="Z59" s="60">
        <f>'GRADED SPEC'!L59</f>
        <v>1.5</v>
      </c>
      <c r="AA59" s="24"/>
      <c r="AB59" s="24"/>
      <c r="AC59" s="25"/>
    </row>
    <row r="60" spans="1:29" ht="12.75" customHeight="1" x14ac:dyDescent="0.25">
      <c r="A60" s="248" t="s">
        <v>91</v>
      </c>
      <c r="B60" s="249"/>
      <c r="C60" s="249"/>
      <c r="D60" s="249"/>
      <c r="E60" s="40">
        <v>0.3</v>
      </c>
      <c r="F60" s="71">
        <f>'GRADED SPEC'!G60</f>
        <v>-1</v>
      </c>
      <c r="G60" s="8"/>
      <c r="H60" s="8"/>
      <c r="I60" s="22"/>
      <c r="J60" s="60">
        <f>'GRADED SPEC'!H60</f>
        <v>-0.5</v>
      </c>
      <c r="K60" s="20"/>
      <c r="L60" s="24"/>
      <c r="M60" s="25"/>
      <c r="N60" s="54">
        <f>'GRADED SPEC'!I60</f>
        <v>0</v>
      </c>
      <c r="O60" s="24"/>
      <c r="P60" s="24"/>
      <c r="Q60" s="25"/>
      <c r="R60" s="60">
        <f>'GRADED SPEC'!J60</f>
        <v>0.5</v>
      </c>
      <c r="S60" s="24"/>
      <c r="T60" s="24"/>
      <c r="U60" s="26"/>
      <c r="V60" s="60">
        <f>'GRADED SPEC'!K60</f>
        <v>1</v>
      </c>
      <c r="W60" s="24"/>
      <c r="X60" s="24"/>
      <c r="Y60" s="25"/>
      <c r="Z60" s="60">
        <f>'GRADED SPEC'!L60</f>
        <v>1.5</v>
      </c>
      <c r="AA60" s="24"/>
      <c r="AB60" s="24"/>
      <c r="AC60" s="25"/>
    </row>
    <row r="61" spans="1:29" ht="12.75" customHeight="1" x14ac:dyDescent="0.25">
      <c r="A61" s="248" t="s">
        <v>105</v>
      </c>
      <c r="B61" s="249"/>
      <c r="C61" s="249"/>
      <c r="D61" s="249"/>
      <c r="E61" s="40">
        <v>0.3</v>
      </c>
      <c r="F61" s="71">
        <f>'GRADED SPEC'!G61</f>
        <v>0</v>
      </c>
      <c r="G61" s="8"/>
      <c r="H61" s="8"/>
      <c r="I61" s="22"/>
      <c r="J61" s="60">
        <f>'GRADED SPEC'!H61</f>
        <v>0</v>
      </c>
      <c r="K61" s="20"/>
      <c r="L61" s="24"/>
      <c r="M61" s="25"/>
      <c r="N61" s="54">
        <f>'GRADED SPEC'!I61</f>
        <v>0</v>
      </c>
      <c r="O61" s="24"/>
      <c r="P61" s="24"/>
      <c r="Q61" s="25"/>
      <c r="R61" s="60">
        <f>'GRADED SPEC'!J61</f>
        <v>0</v>
      </c>
      <c r="S61" s="24"/>
      <c r="T61" s="24"/>
      <c r="U61" s="26"/>
      <c r="V61" s="60">
        <f>'GRADED SPEC'!K61</f>
        <v>0</v>
      </c>
      <c r="W61" s="24"/>
      <c r="X61" s="24"/>
      <c r="Y61" s="25"/>
      <c r="Z61" s="60">
        <f>'GRADED SPEC'!L61</f>
        <v>0</v>
      </c>
      <c r="AA61" s="24"/>
      <c r="AB61" s="24"/>
      <c r="AC61" s="25"/>
    </row>
    <row r="62" spans="1:29" ht="12.75" customHeight="1" x14ac:dyDescent="0.25">
      <c r="A62" s="248" t="s">
        <v>106</v>
      </c>
      <c r="B62" s="249"/>
      <c r="C62" s="249"/>
      <c r="D62" s="249"/>
      <c r="E62" s="40">
        <v>0.3</v>
      </c>
      <c r="F62" s="71">
        <f>'GRADED SPEC'!G62</f>
        <v>40.5</v>
      </c>
      <c r="G62" s="8"/>
      <c r="H62" s="8"/>
      <c r="I62" s="22"/>
      <c r="J62" s="60">
        <f>'GRADED SPEC'!H62</f>
        <v>41.5</v>
      </c>
      <c r="K62" s="20"/>
      <c r="L62" s="24"/>
      <c r="M62" s="25"/>
      <c r="N62" s="54">
        <f>'GRADED SPEC'!I62</f>
        <v>42.5</v>
      </c>
      <c r="O62" s="24"/>
      <c r="P62" s="24"/>
      <c r="Q62" s="25"/>
      <c r="R62" s="60">
        <f>'GRADED SPEC'!J62</f>
        <v>43.5</v>
      </c>
      <c r="S62" s="24"/>
      <c r="T62" s="24"/>
      <c r="U62" s="26"/>
      <c r="V62" s="60">
        <f>'GRADED SPEC'!K62</f>
        <v>44.5</v>
      </c>
      <c r="W62" s="24"/>
      <c r="X62" s="24"/>
      <c r="Y62" s="25"/>
      <c r="Z62" s="60">
        <f>'GRADED SPEC'!L62</f>
        <v>45.5</v>
      </c>
      <c r="AA62" s="24"/>
      <c r="AB62" s="24"/>
      <c r="AC62" s="25"/>
    </row>
    <row r="63" spans="1:29" ht="12.75" customHeight="1" x14ac:dyDescent="0.25">
      <c r="A63" s="248" t="s">
        <v>107</v>
      </c>
      <c r="B63" s="249"/>
      <c r="C63" s="249"/>
      <c r="D63" s="249"/>
      <c r="E63" s="40">
        <v>0.3</v>
      </c>
      <c r="F63" s="71">
        <f>'GRADED SPEC'!G63</f>
        <v>50.5</v>
      </c>
      <c r="G63" s="8"/>
      <c r="H63" s="8"/>
      <c r="I63" s="22"/>
      <c r="J63" s="60">
        <f>'GRADED SPEC'!H63</f>
        <v>52</v>
      </c>
      <c r="K63" s="20"/>
      <c r="L63" s="24"/>
      <c r="M63" s="25"/>
      <c r="N63" s="54">
        <f>'GRADED SPEC'!I63</f>
        <v>53.5</v>
      </c>
      <c r="O63" s="24"/>
      <c r="P63" s="24"/>
      <c r="Q63" s="25"/>
      <c r="R63" s="60">
        <f>'GRADED SPEC'!J63</f>
        <v>55</v>
      </c>
      <c r="S63" s="24"/>
      <c r="T63" s="24"/>
      <c r="U63" s="26"/>
      <c r="V63" s="60">
        <f>'GRADED SPEC'!K63</f>
        <v>56.5</v>
      </c>
      <c r="W63" s="24"/>
      <c r="X63" s="24"/>
      <c r="Y63" s="25"/>
      <c r="Z63" s="60">
        <f>'GRADED SPEC'!L63</f>
        <v>58</v>
      </c>
      <c r="AA63" s="24"/>
      <c r="AB63" s="24"/>
      <c r="AC63" s="25"/>
    </row>
    <row r="64" spans="1:29" ht="12.75" customHeight="1" x14ac:dyDescent="0.25">
      <c r="A64" s="248" t="s">
        <v>108</v>
      </c>
      <c r="B64" s="249"/>
      <c r="C64" s="249"/>
      <c r="D64" s="249"/>
      <c r="E64" s="40">
        <v>0.3</v>
      </c>
      <c r="F64" s="71">
        <f>'GRADED SPEC'!G64</f>
        <v>24</v>
      </c>
      <c r="G64" s="8"/>
      <c r="H64" s="8"/>
      <c r="I64" s="22"/>
      <c r="J64" s="60">
        <f>'GRADED SPEC'!H64</f>
        <v>25</v>
      </c>
      <c r="K64" s="20"/>
      <c r="L64" s="24"/>
      <c r="M64" s="25"/>
      <c r="N64" s="54">
        <f>'GRADED SPEC'!I64</f>
        <v>26</v>
      </c>
      <c r="O64" s="24"/>
      <c r="P64" s="24"/>
      <c r="Q64" s="25"/>
      <c r="R64" s="60">
        <f>'GRADED SPEC'!J64</f>
        <v>27</v>
      </c>
      <c r="S64" s="24"/>
      <c r="T64" s="24"/>
      <c r="U64" s="26"/>
      <c r="V64" s="60">
        <f>'GRADED SPEC'!K64</f>
        <v>28</v>
      </c>
      <c r="W64" s="24"/>
      <c r="X64" s="24"/>
      <c r="Y64" s="25"/>
      <c r="Z64" s="60">
        <f>'GRADED SPEC'!L64</f>
        <v>29</v>
      </c>
      <c r="AA64" s="24"/>
      <c r="AB64" s="24"/>
      <c r="AC64" s="25"/>
    </row>
    <row r="65" spans="1:29" ht="12.75" customHeight="1" x14ac:dyDescent="0.25">
      <c r="A65" s="248" t="s">
        <v>109</v>
      </c>
      <c r="B65" s="249"/>
      <c r="C65" s="249"/>
      <c r="D65" s="249"/>
      <c r="E65" s="40">
        <v>0.3</v>
      </c>
      <c r="F65" s="71">
        <f>'GRADED SPEC'!G65</f>
        <v>4</v>
      </c>
      <c r="G65" s="8"/>
      <c r="H65" s="8"/>
      <c r="I65" s="22"/>
      <c r="J65" s="60">
        <f>'GRADED SPEC'!H65</f>
        <v>4</v>
      </c>
      <c r="K65" s="20"/>
      <c r="L65" s="24"/>
      <c r="M65" s="25"/>
      <c r="N65" s="54">
        <f>'GRADED SPEC'!I65</f>
        <v>4</v>
      </c>
      <c r="O65" s="24"/>
      <c r="P65" s="24"/>
      <c r="Q65" s="25"/>
      <c r="R65" s="60">
        <f>'GRADED SPEC'!J65</f>
        <v>4</v>
      </c>
      <c r="S65" s="24"/>
      <c r="T65" s="24"/>
      <c r="U65" s="26"/>
      <c r="V65" s="60">
        <f>'GRADED SPEC'!K65</f>
        <v>4</v>
      </c>
      <c r="W65" s="24"/>
      <c r="X65" s="24"/>
      <c r="Y65" s="25"/>
      <c r="Z65" s="60">
        <f>'GRADED SPEC'!L65</f>
        <v>4</v>
      </c>
      <c r="AA65" s="24"/>
      <c r="AB65" s="24"/>
      <c r="AC65" s="25"/>
    </row>
    <row r="66" spans="1:29" ht="12.75" customHeight="1" x14ac:dyDescent="0.25">
      <c r="A66" s="250" t="s">
        <v>92</v>
      </c>
      <c r="B66" s="251"/>
      <c r="C66" s="251"/>
      <c r="D66" s="251"/>
      <c r="E66" s="40" t="s">
        <v>93</v>
      </c>
      <c r="F66" s="71">
        <f>'GRADED SPEC'!G66</f>
        <v>30</v>
      </c>
      <c r="G66" s="8"/>
      <c r="H66" s="8"/>
      <c r="I66" s="22"/>
      <c r="J66" s="60">
        <f>'GRADED SPEC'!H66</f>
        <v>30</v>
      </c>
      <c r="K66" s="20"/>
      <c r="L66" s="24"/>
      <c r="M66" s="25"/>
      <c r="N66" s="54">
        <f>'GRADED SPEC'!I66</f>
        <v>30</v>
      </c>
      <c r="O66" s="24"/>
      <c r="P66" s="24"/>
      <c r="Q66" s="25"/>
      <c r="R66" s="60">
        <f>'GRADED SPEC'!J66</f>
        <v>30</v>
      </c>
      <c r="S66" s="24"/>
      <c r="T66" s="24"/>
      <c r="U66" s="26"/>
      <c r="V66" s="60">
        <f>'GRADED SPEC'!K66</f>
        <v>30</v>
      </c>
      <c r="W66" s="24"/>
      <c r="X66" s="24"/>
      <c r="Y66" s="25"/>
      <c r="Z66" s="60">
        <f>'GRADED SPEC'!L66</f>
        <v>30</v>
      </c>
      <c r="AA66" s="24"/>
      <c r="AB66" s="24"/>
      <c r="AC66" s="25"/>
    </row>
    <row r="67" spans="1:29" ht="12.75" customHeight="1" x14ac:dyDescent="0.25">
      <c r="A67" s="250"/>
      <c r="B67" s="251"/>
      <c r="C67" s="251"/>
      <c r="D67" s="251"/>
      <c r="E67" s="40"/>
      <c r="F67" s="71">
        <f>'GRADED SPEC'!G67</f>
        <v>5</v>
      </c>
      <c r="G67" s="8"/>
      <c r="H67" s="8"/>
      <c r="I67" s="22"/>
      <c r="J67" s="60">
        <f>'GRADED SPEC'!H67</f>
        <v>5</v>
      </c>
      <c r="K67" s="20"/>
      <c r="L67" s="24"/>
      <c r="M67" s="25"/>
      <c r="N67" s="54">
        <f>'GRADED SPEC'!I71</f>
        <v>0</v>
      </c>
      <c r="O67" s="24"/>
      <c r="P67" s="24"/>
      <c r="Q67" s="25"/>
      <c r="R67" s="60">
        <f>'GRADED SPEC'!J67</f>
        <v>5</v>
      </c>
      <c r="S67" s="24"/>
      <c r="T67" s="24"/>
      <c r="U67" s="26"/>
      <c r="V67" s="60">
        <f>'GRADED SPEC'!K67</f>
        <v>5</v>
      </c>
      <c r="W67" s="24"/>
      <c r="X67" s="24"/>
      <c r="Y67" s="25"/>
      <c r="Z67" s="60">
        <f>'GRADED SPEC'!L67</f>
        <v>5</v>
      </c>
      <c r="AA67" s="24"/>
      <c r="AB67" s="24"/>
      <c r="AC67" s="25"/>
    </row>
  </sheetData>
  <mergeCells count="80">
    <mergeCell ref="R1:AA3"/>
    <mergeCell ref="O1:Q1"/>
    <mergeCell ref="O2:Q2"/>
    <mergeCell ref="O3:Q3"/>
    <mergeCell ref="B1:D1"/>
    <mergeCell ref="K1:L1"/>
    <mergeCell ref="K2:L2"/>
    <mergeCell ref="K3:L3"/>
    <mergeCell ref="B2:D2"/>
    <mergeCell ref="B3:D3"/>
    <mergeCell ref="I1:J1"/>
    <mergeCell ref="I2:J2"/>
    <mergeCell ref="I3:J3"/>
    <mergeCell ref="F1:H1"/>
    <mergeCell ref="F2:H2"/>
    <mergeCell ref="F3:H3"/>
    <mergeCell ref="A5:D5"/>
    <mergeCell ref="A4:AC4"/>
    <mergeCell ref="A45:D45"/>
    <mergeCell ref="A20:D20"/>
    <mergeCell ref="A21:D21"/>
    <mergeCell ref="A22:D22"/>
    <mergeCell ref="A23:D23"/>
    <mergeCell ref="A24:D24"/>
    <mergeCell ref="A25:D25"/>
    <mergeCell ref="A12:D12"/>
    <mergeCell ref="A13:D13"/>
    <mergeCell ref="A14:D14"/>
    <mergeCell ref="A6:D6"/>
    <mergeCell ref="A8:D8"/>
    <mergeCell ref="A9:D9"/>
    <mergeCell ref="A10:D10"/>
    <mergeCell ref="A11:D11"/>
    <mergeCell ref="A57:D57"/>
    <mergeCell ref="A31:D31"/>
    <mergeCell ref="A32:D32"/>
    <mergeCell ref="A33:D33"/>
    <mergeCell ref="A34:D34"/>
    <mergeCell ref="A35:D35"/>
    <mergeCell ref="A36:D36"/>
    <mergeCell ref="A37:D37"/>
    <mergeCell ref="A38:D38"/>
    <mergeCell ref="A39:D39"/>
    <mergeCell ref="A40:D40"/>
    <mergeCell ref="A41:D41"/>
    <mergeCell ref="A42:D42"/>
    <mergeCell ref="A43:D43"/>
    <mergeCell ref="A44:D44"/>
    <mergeCell ref="A15:D15"/>
    <mergeCell ref="A16:D16"/>
    <mergeCell ref="A17:D17"/>
    <mergeCell ref="A18:D18"/>
    <mergeCell ref="A19:D19"/>
    <mergeCell ref="A26:D26"/>
    <mergeCell ref="A27:D27"/>
    <mergeCell ref="A28:D28"/>
    <mergeCell ref="A29:D29"/>
    <mergeCell ref="A30:D30"/>
    <mergeCell ref="A62:D62"/>
    <mergeCell ref="A46:D46"/>
    <mergeCell ref="A47:D47"/>
    <mergeCell ref="A48:D48"/>
    <mergeCell ref="A49:D49"/>
    <mergeCell ref="A50:D50"/>
    <mergeCell ref="A7:D7"/>
    <mergeCell ref="A51:D51"/>
    <mergeCell ref="A67:D67"/>
    <mergeCell ref="A52:D52"/>
    <mergeCell ref="A53:D53"/>
    <mergeCell ref="A54:D54"/>
    <mergeCell ref="A55:D55"/>
    <mergeCell ref="A56:D56"/>
    <mergeCell ref="A63:D63"/>
    <mergeCell ref="A64:D64"/>
    <mergeCell ref="A65:D65"/>
    <mergeCell ref="A66:D66"/>
    <mergeCell ref="A58:D58"/>
    <mergeCell ref="A59:D59"/>
    <mergeCell ref="A60:D60"/>
    <mergeCell ref="A61:D61"/>
  </mergeCells>
  <printOptions horizontalCentered="1" gridLines="1"/>
  <pageMargins left="0.23622047244094491" right="0.23622047244094491" top="0.74803149606299213" bottom="0" header="0.31496062992125984" footer="0"/>
  <pageSetup paperSize="8" scale="81" orientation="landscape" r:id="rId1"/>
  <headerFooter>
    <oddHeader>&amp;L&amp;"Arno Pro Smbd Subhead,Regular"&amp;14&amp;K000000REISS</oddHeader>
  </headerFooter>
  <customProperties>
    <customPr name="layoutContexts"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5DA01-39F1-4C7B-B67C-B82BBF29A787}">
  <dimension ref="A1:N9"/>
  <sheetViews>
    <sheetView tabSelected="1" zoomScale="78" zoomScaleNormal="78" workbookViewId="0">
      <selection activeCell="N8" sqref="N8"/>
    </sheetView>
  </sheetViews>
  <sheetFormatPr defaultRowHeight="14.5" x14ac:dyDescent="0.35"/>
  <sheetData>
    <row r="1" spans="1:14" x14ac:dyDescent="0.35">
      <c r="A1" t="s">
        <v>244</v>
      </c>
    </row>
    <row r="5" spans="1:14" x14ac:dyDescent="0.35">
      <c r="A5" t="s">
        <v>262</v>
      </c>
      <c r="N5" t="s">
        <v>263</v>
      </c>
    </row>
    <row r="6" spans="1:14" x14ac:dyDescent="0.35">
      <c r="A6" t="s">
        <v>264</v>
      </c>
    </row>
    <row r="8" spans="1:14" x14ac:dyDescent="0.35">
      <c r="A8" t="s">
        <v>245</v>
      </c>
      <c r="F8" t="s">
        <v>181</v>
      </c>
      <c r="J8" t="s">
        <v>246</v>
      </c>
    </row>
    <row r="9" spans="1:14" x14ac:dyDescent="0.35">
      <c r="F9" t="s">
        <v>261</v>
      </c>
    </row>
  </sheetData>
  <pageMargins left="0.7" right="0.7" top="0.75" bottom="0.75" header="0.3" footer="0.3"/>
  <customProperties>
    <customPr name="layoutContexts" r:id="rId1"/>
  </customProperti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39997558519241921"/>
  </sheetPr>
  <dimension ref="A1:L63"/>
  <sheetViews>
    <sheetView showZeros="0" view="pageBreakPreview" zoomScaleNormal="100" zoomScaleSheetLayoutView="100" workbookViewId="0">
      <selection activeCell="I31" sqref="I31"/>
    </sheetView>
  </sheetViews>
  <sheetFormatPr defaultColWidth="6" defaultRowHeight="12.75" customHeight="1" x14ac:dyDescent="0.25"/>
  <cols>
    <col min="1" max="1" width="12" style="1" customWidth="1"/>
    <col min="2" max="4" width="7.453125" style="1" customWidth="1"/>
    <col min="5" max="5" width="9.453125" style="1" customWidth="1"/>
    <col min="6" max="8" width="6.54296875" style="1" customWidth="1"/>
    <col min="9" max="9" width="9.54296875" style="1" customWidth="1"/>
    <col min="10" max="11" width="8" style="1" customWidth="1"/>
    <col min="12" max="12" width="7.453125" style="1" customWidth="1"/>
    <col min="13" max="13" width="8.453125" style="1" customWidth="1"/>
    <col min="14" max="14" width="6.54296875" style="1" customWidth="1"/>
    <col min="15" max="16384" width="6" style="1"/>
  </cols>
  <sheetData>
    <row r="1" spans="1:12" ht="12.75" customHeight="1" x14ac:dyDescent="0.35">
      <c r="A1" s="50" t="s">
        <v>46</v>
      </c>
      <c r="B1" s="113" t="str">
        <f>'Design Front Sheet '!B3:D3</f>
        <v>SS25</v>
      </c>
      <c r="C1" s="113"/>
      <c r="D1" s="119"/>
      <c r="E1" s="50" t="s">
        <v>18</v>
      </c>
      <c r="F1" s="113" t="str">
        <f>'Design Front Sheet '!F3:H3</f>
        <v>NOVATEKS</v>
      </c>
      <c r="G1" s="114"/>
      <c r="H1" s="115"/>
      <c r="I1" s="50" t="s">
        <v>17</v>
      </c>
      <c r="J1" s="122" t="str">
        <f>'Design Front Sheet '!J3</f>
        <v>TAHSIN</v>
      </c>
      <c r="K1" s="122"/>
      <c r="L1" s="123"/>
    </row>
    <row r="2" spans="1:12" ht="12.75" customHeight="1" x14ac:dyDescent="0.35">
      <c r="A2" s="51" t="s">
        <v>44</v>
      </c>
      <c r="B2" s="113" t="str">
        <f>'Design Front Sheet '!B4:D4</f>
        <v>ZAK</v>
      </c>
      <c r="C2" s="113"/>
      <c r="D2" s="119"/>
      <c r="E2" s="51" t="s">
        <v>15</v>
      </c>
      <c r="F2" s="113" t="str">
        <f>'Design Front Sheet '!F4:H4</f>
        <v>TURKEY</v>
      </c>
      <c r="G2" s="114"/>
      <c r="H2" s="115"/>
      <c r="I2" s="51" t="s">
        <v>47</v>
      </c>
      <c r="J2" s="122" t="str">
        <f>'Design Front Sheet '!J4:L4</f>
        <v>DANNY</v>
      </c>
      <c r="K2" s="122"/>
      <c r="L2" s="123"/>
    </row>
    <row r="3" spans="1:12" ht="12.75" customHeight="1" x14ac:dyDescent="0.35">
      <c r="A3" s="52" t="s">
        <v>45</v>
      </c>
      <c r="B3" s="113" t="str">
        <f>'Design Front Sheet '!B5:D5</f>
        <v>OVERSIZED HOODY</v>
      </c>
      <c r="C3" s="113"/>
      <c r="D3" s="119"/>
      <c r="E3" s="52" t="s">
        <v>16</v>
      </c>
      <c r="F3" s="113" t="str">
        <f>'Design Front Sheet '!F5:H5</f>
        <v>TBC</v>
      </c>
      <c r="G3" s="114"/>
      <c r="H3" s="115"/>
      <c r="I3" s="52" t="s">
        <v>48</v>
      </c>
      <c r="J3" s="125">
        <f>'Design Front Sheet '!J5:L5</f>
        <v>0</v>
      </c>
      <c r="K3" s="125"/>
      <c r="L3" s="126"/>
    </row>
    <row r="4" spans="1:12" ht="12.75" customHeight="1" x14ac:dyDescent="0.25">
      <c r="A4" s="127" t="s">
        <v>8</v>
      </c>
      <c r="B4" s="127"/>
      <c r="C4" s="127"/>
      <c r="D4" s="127"/>
      <c r="E4" s="127"/>
      <c r="F4" s="127"/>
      <c r="G4" s="127"/>
      <c r="H4" s="127"/>
      <c r="I4" s="127"/>
      <c r="J4" s="127"/>
      <c r="K4" s="127"/>
      <c r="L4" s="127"/>
    </row>
    <row r="5" spans="1:12" ht="12.75" customHeight="1" x14ac:dyDescent="0.25">
      <c r="A5" s="61"/>
      <c r="B5" s="61"/>
      <c r="C5" s="61"/>
      <c r="D5" s="61"/>
      <c r="E5" s="61"/>
      <c r="F5" s="61"/>
      <c r="G5" s="61"/>
      <c r="H5" s="61"/>
      <c r="I5" s="61"/>
      <c r="J5" s="61"/>
      <c r="K5" s="61"/>
      <c r="L5" s="61"/>
    </row>
    <row r="6" spans="1:12" ht="12.75" customHeight="1" x14ac:dyDescent="0.25">
      <c r="A6" s="62"/>
      <c r="B6" s="62"/>
      <c r="C6" s="62"/>
      <c r="D6" s="62"/>
      <c r="E6" s="62"/>
      <c r="F6" s="62"/>
      <c r="G6" s="62"/>
      <c r="H6" s="62"/>
      <c r="I6" s="62"/>
      <c r="J6" s="62"/>
      <c r="K6" s="62"/>
      <c r="L6" s="62"/>
    </row>
    <row r="7" spans="1:12" ht="12.75" customHeight="1" x14ac:dyDescent="0.25">
      <c r="A7" s="62"/>
      <c r="B7" s="62"/>
      <c r="C7" s="62"/>
      <c r="D7" s="62"/>
      <c r="E7" s="62"/>
      <c r="F7" s="62"/>
      <c r="G7" s="62"/>
      <c r="H7" s="62"/>
      <c r="I7" s="62"/>
      <c r="J7" s="62"/>
      <c r="K7" s="62"/>
      <c r="L7" s="62"/>
    </row>
    <row r="8" spans="1:12" ht="12.75" customHeight="1" x14ac:dyDescent="0.25">
      <c r="A8" s="62"/>
      <c r="B8" s="62"/>
      <c r="C8" s="62"/>
      <c r="D8" s="62"/>
      <c r="E8" s="62"/>
      <c r="F8" s="62"/>
      <c r="G8" s="62"/>
      <c r="H8" s="62"/>
      <c r="I8" s="62"/>
      <c r="J8" s="62"/>
      <c r="K8" s="62"/>
      <c r="L8" s="62"/>
    </row>
    <row r="9" spans="1:12" ht="12.75" customHeight="1" x14ac:dyDescent="0.25">
      <c r="A9" s="62"/>
      <c r="B9" s="62"/>
      <c r="C9" s="62"/>
      <c r="D9" s="62"/>
      <c r="E9" s="62"/>
      <c r="F9" s="62"/>
      <c r="G9" s="62"/>
      <c r="H9" s="62"/>
      <c r="I9" s="62"/>
      <c r="J9" s="62"/>
      <c r="K9" s="62"/>
      <c r="L9" s="62"/>
    </row>
    <row r="10" spans="1:12" ht="12.75" customHeight="1" x14ac:dyDescent="0.25">
      <c r="A10" s="62"/>
      <c r="B10" s="62"/>
      <c r="C10" s="62"/>
      <c r="D10" s="62"/>
      <c r="E10" s="62"/>
      <c r="F10" s="62"/>
      <c r="G10" s="62"/>
      <c r="H10" s="62"/>
      <c r="I10" s="62"/>
      <c r="J10" s="62"/>
      <c r="K10" s="62"/>
      <c r="L10" s="62"/>
    </row>
    <row r="11" spans="1:12" ht="12.75" customHeight="1" x14ac:dyDescent="0.25">
      <c r="A11" s="62"/>
      <c r="B11" s="62"/>
      <c r="C11" s="62"/>
      <c r="D11" s="62"/>
      <c r="E11" s="62"/>
      <c r="F11" s="62"/>
      <c r="G11" s="62"/>
      <c r="H11" s="62"/>
      <c r="I11" s="62"/>
      <c r="J11" s="62"/>
      <c r="K11" s="62"/>
      <c r="L11" s="62"/>
    </row>
    <row r="12" spans="1:12" ht="12.75" customHeight="1" x14ac:dyDescent="0.25">
      <c r="A12" s="62"/>
      <c r="B12" s="62"/>
      <c r="C12" s="62"/>
      <c r="D12" s="62"/>
      <c r="E12" s="62"/>
      <c r="F12" s="62"/>
      <c r="G12" s="62"/>
      <c r="H12" s="62"/>
      <c r="I12" s="62"/>
      <c r="J12" s="62"/>
      <c r="K12" s="62"/>
      <c r="L12" s="62"/>
    </row>
    <row r="13" spans="1:12" ht="12.75" customHeight="1" x14ac:dyDescent="0.25">
      <c r="A13" s="62"/>
      <c r="B13" s="62"/>
      <c r="C13" s="62"/>
      <c r="D13" s="62"/>
      <c r="E13" s="62"/>
      <c r="F13" s="62"/>
      <c r="G13" s="62"/>
      <c r="H13" s="62"/>
      <c r="I13" s="62"/>
      <c r="J13" s="62"/>
      <c r="K13" s="62"/>
      <c r="L13" s="62"/>
    </row>
    <row r="14" spans="1:12" ht="12.75" customHeight="1" x14ac:dyDescent="0.25">
      <c r="A14" s="62"/>
      <c r="B14" s="62"/>
      <c r="C14" s="62"/>
      <c r="D14" s="62"/>
      <c r="E14" s="62"/>
      <c r="F14" s="62"/>
      <c r="G14" s="62"/>
      <c r="H14" s="62"/>
      <c r="I14" s="62"/>
      <c r="J14" s="62"/>
      <c r="K14" s="62"/>
      <c r="L14" s="62"/>
    </row>
    <row r="15" spans="1:12" ht="12.75" customHeight="1" x14ac:dyDescent="0.25">
      <c r="A15" s="62"/>
      <c r="B15" s="62"/>
      <c r="C15" s="62"/>
      <c r="D15" s="62"/>
      <c r="E15" s="62"/>
      <c r="F15" s="62"/>
      <c r="G15" s="62"/>
      <c r="H15" s="62"/>
      <c r="I15" s="62"/>
      <c r="J15" s="62"/>
      <c r="K15" s="62"/>
      <c r="L15" s="62"/>
    </row>
    <row r="16" spans="1:12" ht="12.75" customHeight="1" x14ac:dyDescent="0.25">
      <c r="A16" s="62"/>
      <c r="B16" s="62"/>
      <c r="C16" s="62"/>
      <c r="D16" s="62"/>
      <c r="E16" s="62"/>
      <c r="F16" s="62"/>
      <c r="G16" s="62"/>
      <c r="H16" s="62"/>
      <c r="I16" s="62"/>
      <c r="J16" s="62"/>
      <c r="K16" s="62"/>
      <c r="L16" s="62"/>
    </row>
    <row r="17" spans="1:12" ht="12.75" customHeight="1" x14ac:dyDescent="0.25">
      <c r="A17" s="62"/>
      <c r="B17" s="62"/>
      <c r="C17" s="62"/>
      <c r="D17" s="62"/>
      <c r="E17" s="62"/>
      <c r="F17" s="62"/>
      <c r="G17" s="62"/>
      <c r="H17" s="62"/>
      <c r="I17" s="62"/>
      <c r="J17" s="62"/>
      <c r="K17" s="62"/>
      <c r="L17" s="62"/>
    </row>
    <row r="18" spans="1:12" ht="12.75" customHeight="1" x14ac:dyDescent="0.25">
      <c r="A18" s="62"/>
      <c r="B18" s="62"/>
      <c r="C18" s="62"/>
      <c r="D18" s="62"/>
      <c r="E18" s="62"/>
      <c r="F18" s="62"/>
      <c r="G18" s="62"/>
      <c r="H18" s="62"/>
      <c r="I18" s="62"/>
      <c r="J18" s="62"/>
      <c r="K18" s="62"/>
      <c r="L18" s="62"/>
    </row>
    <row r="19" spans="1:12" ht="12.75" customHeight="1" x14ac:dyDescent="0.25">
      <c r="A19" s="62"/>
      <c r="B19" s="62"/>
      <c r="C19" s="62"/>
      <c r="D19" s="62"/>
      <c r="E19" s="62"/>
      <c r="F19" s="62"/>
      <c r="G19" s="62"/>
      <c r="H19" s="62"/>
      <c r="I19" s="62"/>
      <c r="J19" s="62"/>
      <c r="K19" s="62"/>
      <c r="L19" s="62"/>
    </row>
    <row r="20" spans="1:12" ht="12.75" customHeight="1" x14ac:dyDescent="0.25">
      <c r="A20" s="62"/>
      <c r="B20" s="62"/>
      <c r="C20" s="62"/>
      <c r="D20" s="62"/>
      <c r="E20" s="62"/>
      <c r="F20" s="62"/>
      <c r="G20" s="62"/>
      <c r="H20" s="62"/>
      <c r="I20" s="62"/>
      <c r="J20" s="62"/>
      <c r="K20" s="62"/>
      <c r="L20" s="62"/>
    </row>
    <row r="21" spans="1:12" ht="12.75" customHeight="1" x14ac:dyDescent="0.25">
      <c r="A21" s="62"/>
      <c r="B21" s="62"/>
      <c r="C21" s="62"/>
      <c r="D21" s="62"/>
      <c r="E21" s="62"/>
      <c r="F21" s="62"/>
      <c r="G21" s="62"/>
      <c r="H21" s="62"/>
      <c r="I21" s="62"/>
      <c r="J21" s="62"/>
      <c r="K21" s="62"/>
      <c r="L21" s="62"/>
    </row>
    <row r="22" spans="1:12" ht="12.75" customHeight="1" x14ac:dyDescent="0.25">
      <c r="A22" s="62"/>
      <c r="B22" s="62"/>
      <c r="C22" s="62"/>
      <c r="D22" s="62"/>
      <c r="E22" s="62"/>
      <c r="F22" s="62"/>
      <c r="G22" s="62"/>
      <c r="H22" s="62"/>
      <c r="I22" s="62"/>
      <c r="J22" s="62"/>
      <c r="K22" s="62"/>
      <c r="L22" s="62"/>
    </row>
    <row r="23" spans="1:12" ht="12.75" customHeight="1" x14ac:dyDescent="0.25">
      <c r="A23" s="62"/>
      <c r="B23" s="62"/>
      <c r="C23" s="62"/>
      <c r="D23" s="62"/>
      <c r="E23" s="62"/>
      <c r="F23" s="62"/>
      <c r="G23" s="62"/>
      <c r="H23" s="62"/>
      <c r="I23" s="62"/>
      <c r="J23" s="62"/>
      <c r="K23" s="62"/>
      <c r="L23" s="62"/>
    </row>
    <row r="24" spans="1:12" ht="12.75" customHeight="1" x14ac:dyDescent="0.25">
      <c r="A24" s="62"/>
      <c r="B24" s="62"/>
      <c r="C24" s="62"/>
      <c r="D24" s="62"/>
      <c r="E24" s="62"/>
      <c r="F24" s="62"/>
      <c r="G24" s="62"/>
      <c r="H24" s="62"/>
      <c r="I24" s="62"/>
      <c r="J24" s="62"/>
      <c r="K24" s="62"/>
      <c r="L24" s="62"/>
    </row>
    <row r="25" spans="1:12" ht="12.75" customHeight="1" x14ac:dyDescent="0.25">
      <c r="A25" s="62"/>
      <c r="B25" s="62"/>
      <c r="C25" s="62"/>
      <c r="D25" s="62"/>
      <c r="E25" s="62"/>
      <c r="F25" s="62"/>
      <c r="G25" s="62"/>
      <c r="H25" s="62"/>
      <c r="I25" s="62"/>
      <c r="J25" s="62"/>
      <c r="K25" s="62"/>
      <c r="L25" s="62"/>
    </row>
    <row r="26" spans="1:12" ht="12.75" customHeight="1" x14ac:dyDescent="0.25">
      <c r="A26" s="62"/>
      <c r="B26" s="62"/>
      <c r="C26" s="62"/>
      <c r="D26" s="62"/>
      <c r="E26" s="62"/>
      <c r="F26" s="62"/>
      <c r="G26" s="62"/>
      <c r="H26" s="62"/>
      <c r="I26" s="62"/>
      <c r="J26" s="62"/>
      <c r="K26" s="62"/>
      <c r="L26" s="62"/>
    </row>
    <row r="27" spans="1:12" ht="12.75" customHeight="1" x14ac:dyDescent="0.25">
      <c r="A27" s="62"/>
      <c r="B27" s="62"/>
      <c r="C27" s="62"/>
      <c r="D27" s="62"/>
      <c r="E27" s="62"/>
      <c r="F27" s="62"/>
      <c r="G27" s="62"/>
      <c r="H27" s="62"/>
      <c r="I27" s="62"/>
      <c r="J27" s="62"/>
      <c r="K27" s="62"/>
      <c r="L27" s="62"/>
    </row>
    <row r="28" spans="1:12" ht="12.75" customHeight="1" x14ac:dyDescent="0.25">
      <c r="A28" s="62"/>
      <c r="B28" s="62"/>
      <c r="C28" s="62"/>
      <c r="D28" s="62"/>
      <c r="E28" s="62"/>
      <c r="F28" s="62"/>
      <c r="G28" s="62"/>
      <c r="H28" s="62"/>
      <c r="I28" s="62"/>
      <c r="J28" s="62"/>
      <c r="K28" s="62"/>
      <c r="L28" s="62"/>
    </row>
    <row r="29" spans="1:12" ht="12.75" customHeight="1" x14ac:dyDescent="0.25">
      <c r="A29" s="62"/>
      <c r="B29" s="62"/>
      <c r="C29" s="62"/>
      <c r="D29" s="62"/>
      <c r="E29" s="62"/>
      <c r="F29" s="62"/>
      <c r="G29" s="62"/>
      <c r="H29" s="62"/>
      <c r="I29" s="62"/>
      <c r="J29" s="62"/>
      <c r="K29" s="62"/>
      <c r="L29" s="62"/>
    </row>
    <row r="30" spans="1:12" ht="12.75" customHeight="1" x14ac:dyDescent="0.25">
      <c r="A30" s="62"/>
      <c r="B30" s="62"/>
      <c r="C30" s="62"/>
      <c r="D30" s="62"/>
      <c r="E30" s="62"/>
      <c r="F30" s="62"/>
      <c r="G30" s="62"/>
      <c r="H30" s="62"/>
      <c r="I30" s="62"/>
      <c r="J30" s="62"/>
      <c r="K30" s="62"/>
      <c r="L30" s="62"/>
    </row>
    <row r="31" spans="1:12" ht="12.75" customHeight="1" x14ac:dyDescent="0.25">
      <c r="A31" s="62"/>
      <c r="B31" s="62"/>
      <c r="C31" s="62"/>
      <c r="D31" s="62"/>
      <c r="E31" s="62"/>
      <c r="F31" s="62"/>
      <c r="G31" s="62"/>
      <c r="H31" s="62"/>
      <c r="I31" s="62"/>
      <c r="J31" s="62"/>
      <c r="K31" s="62"/>
      <c r="L31" s="62"/>
    </row>
    <row r="32" spans="1:12" ht="12.75" customHeight="1" x14ac:dyDescent="0.25">
      <c r="A32" s="62"/>
      <c r="B32" s="62"/>
      <c r="C32" s="62"/>
      <c r="D32" s="62"/>
      <c r="E32" s="62"/>
      <c r="F32" s="62"/>
      <c r="G32" s="62"/>
      <c r="H32" s="62"/>
      <c r="I32" s="62"/>
      <c r="J32" s="62"/>
      <c r="K32" s="62"/>
      <c r="L32" s="62"/>
    </row>
    <row r="33" spans="1:12" ht="12.75" customHeight="1" x14ac:dyDescent="0.25">
      <c r="A33" s="62"/>
      <c r="B33" s="62"/>
      <c r="C33" s="62"/>
      <c r="D33" s="62"/>
      <c r="E33" s="62"/>
      <c r="F33" s="62"/>
      <c r="G33" s="62"/>
      <c r="H33" s="62"/>
      <c r="I33" s="62"/>
      <c r="J33" s="62"/>
      <c r="K33" s="62"/>
      <c r="L33" s="62"/>
    </row>
    <row r="34" spans="1:12" ht="12.75" customHeight="1" x14ac:dyDescent="0.25">
      <c r="A34" s="62"/>
      <c r="B34" s="62"/>
      <c r="C34" s="62"/>
      <c r="D34" s="62"/>
      <c r="E34" s="62"/>
      <c r="F34" s="62"/>
      <c r="G34" s="62"/>
      <c r="H34" s="62"/>
      <c r="I34" s="62"/>
      <c r="J34" s="62"/>
      <c r="K34" s="62"/>
      <c r="L34" s="62"/>
    </row>
    <row r="35" spans="1:12" ht="12.75" customHeight="1" x14ac:dyDescent="0.25">
      <c r="A35" s="62"/>
      <c r="B35" s="62"/>
      <c r="C35" s="62"/>
      <c r="D35" s="62"/>
      <c r="E35" s="62"/>
      <c r="F35" s="62"/>
      <c r="G35" s="62"/>
      <c r="H35" s="62"/>
      <c r="I35" s="62"/>
      <c r="J35" s="62"/>
      <c r="K35" s="62"/>
      <c r="L35" s="62"/>
    </row>
    <row r="36" spans="1:12" ht="12.75" customHeight="1" x14ac:dyDescent="0.25">
      <c r="A36" s="62"/>
      <c r="B36" s="62"/>
      <c r="C36" s="62"/>
      <c r="D36" s="62"/>
      <c r="E36" s="62"/>
      <c r="F36" s="62"/>
      <c r="G36" s="62"/>
      <c r="H36" s="62"/>
      <c r="I36" s="62"/>
      <c r="J36" s="62"/>
      <c r="K36" s="62"/>
      <c r="L36" s="62"/>
    </row>
    <row r="37" spans="1:12" ht="12.75" customHeight="1" x14ac:dyDescent="0.25">
      <c r="A37" s="62"/>
      <c r="B37" s="62"/>
      <c r="C37" s="62"/>
      <c r="D37" s="62"/>
      <c r="E37" s="62"/>
      <c r="F37" s="62"/>
      <c r="G37" s="62"/>
      <c r="H37" s="62"/>
      <c r="I37" s="62"/>
      <c r="J37" s="62"/>
      <c r="K37" s="62"/>
      <c r="L37" s="62"/>
    </row>
    <row r="38" spans="1:12" ht="12.75" customHeight="1" x14ac:dyDescent="0.25">
      <c r="A38" s="62"/>
      <c r="B38" s="62"/>
      <c r="C38" s="62"/>
      <c r="D38" s="62"/>
      <c r="E38" s="62"/>
      <c r="F38" s="62"/>
      <c r="G38" s="62"/>
      <c r="H38" s="62"/>
      <c r="I38" s="62"/>
      <c r="J38" s="62"/>
      <c r="K38" s="62"/>
      <c r="L38" s="62"/>
    </row>
    <row r="39" spans="1:12" ht="12.75" customHeight="1" x14ac:dyDescent="0.25">
      <c r="A39" s="62"/>
      <c r="B39" s="62"/>
      <c r="C39" s="62"/>
      <c r="D39" s="62"/>
      <c r="E39" s="62"/>
      <c r="F39" s="62"/>
      <c r="G39" s="62"/>
      <c r="H39" s="62"/>
      <c r="I39" s="62"/>
      <c r="J39" s="62"/>
      <c r="K39" s="62"/>
      <c r="L39" s="62"/>
    </row>
    <row r="40" spans="1:12" ht="12.75" customHeight="1" x14ac:dyDescent="0.25">
      <c r="A40" s="62"/>
      <c r="B40" s="62"/>
      <c r="C40" s="62"/>
      <c r="D40" s="62"/>
      <c r="E40" s="62"/>
      <c r="F40" s="62"/>
      <c r="G40" s="62"/>
      <c r="H40" s="62"/>
      <c r="I40" s="62"/>
      <c r="J40" s="62"/>
      <c r="K40" s="62"/>
      <c r="L40" s="62"/>
    </row>
    <row r="41" spans="1:12" ht="12.75" customHeight="1" x14ac:dyDescent="0.25">
      <c r="A41" s="62"/>
      <c r="B41" s="62"/>
      <c r="C41" s="62"/>
      <c r="D41" s="62"/>
      <c r="E41" s="62"/>
      <c r="F41" s="62"/>
      <c r="G41" s="62"/>
      <c r="H41" s="62"/>
      <c r="I41" s="62"/>
      <c r="J41" s="62"/>
      <c r="K41" s="62"/>
      <c r="L41" s="62"/>
    </row>
    <row r="42" spans="1:12" ht="12.75" customHeight="1" x14ac:dyDescent="0.25">
      <c r="A42" s="62"/>
      <c r="B42" s="62"/>
      <c r="C42" s="62"/>
      <c r="D42" s="62"/>
      <c r="E42" s="62"/>
      <c r="F42" s="62"/>
      <c r="G42" s="62"/>
      <c r="H42" s="62"/>
      <c r="I42" s="62"/>
      <c r="J42" s="62"/>
      <c r="K42" s="62"/>
      <c r="L42" s="62"/>
    </row>
    <row r="43" spans="1:12" ht="12.75" customHeight="1" x14ac:dyDescent="0.25">
      <c r="A43" s="62"/>
      <c r="B43" s="62"/>
      <c r="C43" s="62"/>
      <c r="D43" s="62"/>
      <c r="E43" s="62"/>
      <c r="F43" s="62"/>
      <c r="G43" s="62"/>
      <c r="H43" s="62"/>
      <c r="I43" s="62"/>
      <c r="J43" s="62"/>
      <c r="K43" s="62"/>
      <c r="L43" s="62"/>
    </row>
    <row r="44" spans="1:12" ht="12.75" customHeight="1" x14ac:dyDescent="0.25">
      <c r="A44" s="62"/>
      <c r="B44" s="62"/>
      <c r="C44" s="62"/>
      <c r="D44" s="62"/>
      <c r="E44" s="62"/>
      <c r="F44" s="62"/>
      <c r="G44" s="62"/>
      <c r="H44" s="62"/>
      <c r="I44" s="62"/>
      <c r="J44" s="62"/>
      <c r="K44" s="62"/>
      <c r="L44" s="62"/>
    </row>
    <row r="45" spans="1:12" ht="12.75" customHeight="1" x14ac:dyDescent="0.25">
      <c r="A45" s="62"/>
      <c r="B45" s="62"/>
      <c r="C45" s="62"/>
      <c r="D45" s="62"/>
      <c r="E45" s="62"/>
      <c r="F45" s="62"/>
      <c r="G45" s="62"/>
      <c r="H45" s="62"/>
      <c r="I45" s="62"/>
      <c r="J45" s="62"/>
      <c r="K45" s="62"/>
      <c r="L45" s="62"/>
    </row>
    <row r="46" spans="1:12" ht="12.75" customHeight="1" x14ac:dyDescent="0.25">
      <c r="A46" s="62"/>
      <c r="B46" s="62"/>
      <c r="C46" s="62"/>
      <c r="D46" s="62"/>
      <c r="E46" s="62"/>
      <c r="F46" s="62"/>
      <c r="G46" s="62"/>
      <c r="H46" s="62"/>
      <c r="I46" s="62"/>
      <c r="J46" s="62"/>
      <c r="K46" s="62"/>
      <c r="L46" s="62"/>
    </row>
    <row r="47" spans="1:12" ht="12.75" customHeight="1" x14ac:dyDescent="0.25">
      <c r="A47" s="62"/>
      <c r="B47" s="62"/>
      <c r="C47" s="62"/>
      <c r="D47" s="62"/>
      <c r="E47" s="62"/>
      <c r="F47" s="62"/>
      <c r="G47" s="62"/>
      <c r="H47" s="62"/>
      <c r="I47" s="62"/>
      <c r="J47" s="62"/>
      <c r="K47" s="62"/>
      <c r="L47" s="62"/>
    </row>
    <row r="48" spans="1:12" ht="12.75" customHeight="1" x14ac:dyDescent="0.25">
      <c r="A48" s="62"/>
      <c r="B48" s="62"/>
      <c r="C48" s="62"/>
      <c r="D48" s="62"/>
      <c r="E48" s="62"/>
      <c r="F48" s="62"/>
      <c r="G48" s="62"/>
      <c r="H48" s="62"/>
      <c r="I48" s="62"/>
      <c r="J48" s="62"/>
      <c r="K48" s="62"/>
      <c r="L48" s="62"/>
    </row>
    <row r="49" spans="1:12" ht="12.75" customHeight="1" x14ac:dyDescent="0.25">
      <c r="A49" s="62"/>
      <c r="B49" s="62"/>
      <c r="C49" s="62"/>
      <c r="D49" s="62"/>
      <c r="E49" s="62"/>
      <c r="F49" s="62"/>
      <c r="G49" s="62"/>
      <c r="H49" s="62"/>
      <c r="I49" s="62"/>
      <c r="J49" s="62"/>
      <c r="K49" s="62"/>
      <c r="L49" s="62"/>
    </row>
    <row r="50" spans="1:12" ht="12.75" customHeight="1" x14ac:dyDescent="0.25">
      <c r="A50" s="62"/>
      <c r="B50" s="62"/>
      <c r="C50" s="62"/>
      <c r="D50" s="62"/>
      <c r="E50" s="62"/>
      <c r="F50" s="62"/>
      <c r="G50" s="62"/>
      <c r="H50" s="62"/>
      <c r="I50" s="62"/>
      <c r="J50" s="62"/>
      <c r="K50" s="62"/>
      <c r="L50" s="62"/>
    </row>
    <row r="51" spans="1:12" ht="12.75" customHeight="1" x14ac:dyDescent="0.25">
      <c r="A51" s="62"/>
      <c r="B51" s="62"/>
      <c r="C51" s="62"/>
      <c r="D51" s="62"/>
      <c r="E51" s="62"/>
      <c r="F51" s="62"/>
      <c r="G51" s="62"/>
      <c r="H51" s="62"/>
      <c r="I51" s="62"/>
      <c r="J51" s="62"/>
      <c r="K51" s="62"/>
      <c r="L51" s="62"/>
    </row>
    <row r="52" spans="1:12" ht="12.75" customHeight="1" x14ac:dyDescent="0.25">
      <c r="A52" s="62"/>
      <c r="B52" s="62"/>
      <c r="C52" s="62"/>
      <c r="D52" s="62"/>
      <c r="E52" s="62"/>
      <c r="F52" s="62"/>
      <c r="G52" s="62"/>
      <c r="H52" s="62"/>
      <c r="I52" s="62"/>
      <c r="J52" s="62"/>
      <c r="K52" s="62"/>
      <c r="L52" s="62"/>
    </row>
    <row r="53" spans="1:12" ht="12.75" customHeight="1" x14ac:dyDescent="0.25">
      <c r="A53" s="62"/>
      <c r="B53" s="62"/>
      <c r="C53" s="62"/>
      <c r="D53" s="62"/>
      <c r="E53" s="62"/>
      <c r="F53" s="62"/>
      <c r="G53" s="62"/>
      <c r="H53" s="62"/>
      <c r="I53" s="62"/>
      <c r="J53" s="62"/>
      <c r="K53" s="62"/>
      <c r="L53" s="62"/>
    </row>
    <row r="54" spans="1:12" ht="12.75" customHeight="1" x14ac:dyDescent="0.25">
      <c r="A54" s="57"/>
      <c r="B54" s="57"/>
      <c r="C54" s="57"/>
      <c r="D54" s="57"/>
      <c r="E54" s="57"/>
      <c r="F54" s="57"/>
      <c r="G54" s="57"/>
      <c r="H54" s="57"/>
      <c r="I54" s="57"/>
      <c r="J54" s="57"/>
      <c r="K54" s="57"/>
      <c r="L54" s="57"/>
    </row>
    <row r="55" spans="1:12" ht="12.75" customHeight="1" x14ac:dyDescent="0.25">
      <c r="A55" s="57"/>
      <c r="B55" s="57"/>
      <c r="C55" s="57"/>
      <c r="D55" s="57"/>
      <c r="E55" s="57"/>
      <c r="F55" s="57"/>
      <c r="G55" s="57"/>
      <c r="H55" s="57"/>
      <c r="I55" s="57"/>
      <c r="J55" s="57"/>
      <c r="K55" s="57"/>
      <c r="L55" s="57"/>
    </row>
    <row r="56" spans="1:12" ht="12.75" customHeight="1" x14ac:dyDescent="0.25">
      <c r="A56" s="57"/>
      <c r="B56" s="57"/>
      <c r="C56" s="57"/>
      <c r="D56" s="57"/>
      <c r="E56" s="57"/>
      <c r="F56" s="57"/>
      <c r="G56" s="57"/>
      <c r="H56" s="57"/>
      <c r="I56" s="57"/>
      <c r="J56" s="57"/>
      <c r="K56" s="57"/>
      <c r="L56" s="57"/>
    </row>
    <row r="57" spans="1:12" ht="12.75" customHeight="1" x14ac:dyDescent="0.25">
      <c r="A57" s="57"/>
      <c r="B57" s="57"/>
      <c r="C57" s="57"/>
      <c r="D57" s="57"/>
      <c r="E57" s="57"/>
      <c r="F57" s="57"/>
      <c r="G57" s="57"/>
      <c r="H57" s="57"/>
      <c r="I57" s="57"/>
      <c r="J57" s="57"/>
      <c r="K57" s="57"/>
      <c r="L57" s="57"/>
    </row>
    <row r="58" spans="1:12" ht="12.75" customHeight="1" x14ac:dyDescent="0.25">
      <c r="A58" s="57"/>
      <c r="B58" s="57"/>
      <c r="C58" s="57"/>
      <c r="D58" s="57"/>
      <c r="E58" s="57"/>
      <c r="F58" s="57"/>
      <c r="G58" s="57"/>
      <c r="H58" s="57"/>
      <c r="I58" s="57"/>
      <c r="J58" s="57"/>
      <c r="K58" s="57"/>
      <c r="L58" s="57"/>
    </row>
    <row r="59" spans="1:12" ht="12.75" customHeight="1" x14ac:dyDescent="0.25">
      <c r="A59" s="57"/>
      <c r="B59" s="57"/>
      <c r="C59" s="57"/>
      <c r="D59" s="57"/>
      <c r="E59" s="57"/>
      <c r="F59" s="57"/>
      <c r="G59" s="57"/>
      <c r="H59" s="57"/>
      <c r="I59" s="57"/>
      <c r="J59" s="57"/>
      <c r="K59" s="57"/>
      <c r="L59" s="57"/>
    </row>
    <row r="60" spans="1:12" ht="12.75" customHeight="1" x14ac:dyDescent="0.25">
      <c r="A60" s="57"/>
      <c r="B60" s="57"/>
      <c r="C60" s="57"/>
      <c r="D60" s="57"/>
      <c r="E60" s="57"/>
      <c r="F60" s="57"/>
      <c r="G60" s="57"/>
      <c r="H60" s="57"/>
      <c r="I60" s="57"/>
      <c r="J60" s="57"/>
      <c r="K60" s="57"/>
      <c r="L60" s="57"/>
    </row>
    <row r="61" spans="1:12" ht="12.75" customHeight="1" x14ac:dyDescent="0.25">
      <c r="A61" s="57"/>
      <c r="B61" s="57"/>
      <c r="C61" s="57"/>
      <c r="D61" s="57"/>
      <c r="E61" s="57"/>
      <c r="F61" s="57"/>
      <c r="G61" s="57"/>
      <c r="H61" s="57"/>
      <c r="I61" s="57"/>
      <c r="J61" s="57"/>
      <c r="K61" s="57"/>
      <c r="L61" s="57"/>
    </row>
    <row r="62" spans="1:12" ht="12.75" customHeight="1" x14ac:dyDescent="0.25">
      <c r="A62" s="57"/>
      <c r="B62" s="57"/>
      <c r="C62" s="57"/>
      <c r="D62" s="57"/>
      <c r="E62" s="57"/>
      <c r="F62" s="57"/>
      <c r="G62" s="57"/>
      <c r="H62" s="57"/>
      <c r="I62" s="57"/>
      <c r="J62" s="57"/>
      <c r="K62" s="57"/>
      <c r="L62" s="57"/>
    </row>
    <row r="63" spans="1:12" ht="12.75" customHeight="1" x14ac:dyDescent="0.25">
      <c r="A63" s="57"/>
      <c r="B63" s="57"/>
      <c r="C63" s="57"/>
      <c r="D63" s="57"/>
      <c r="E63" s="57"/>
      <c r="F63" s="57"/>
      <c r="G63" s="57"/>
      <c r="H63" s="57"/>
      <c r="I63" s="57"/>
      <c r="J63" s="57"/>
      <c r="K63" s="57"/>
      <c r="L63" s="57"/>
    </row>
  </sheetData>
  <mergeCells count="10">
    <mergeCell ref="B3:D3"/>
    <mergeCell ref="F3:H3"/>
    <mergeCell ref="J3:L3"/>
    <mergeCell ref="A4:L4"/>
    <mergeCell ref="B1:D1"/>
    <mergeCell ref="F1:H1"/>
    <mergeCell ref="J1:L1"/>
    <mergeCell ref="B2:D2"/>
    <mergeCell ref="F2:H2"/>
    <mergeCell ref="J2:L2"/>
  </mergeCells>
  <printOptions horizontalCentered="1" gridLines="1"/>
  <pageMargins left="0.23622047244094491" right="0.23622047244094491" top="0.74803149606299213" bottom="0" header="0.31496062992125984" footer="0"/>
  <pageSetup paperSize="9" orientation="portrait" verticalDpi="300" r:id="rId1"/>
  <headerFooter>
    <oddHeader>&amp;CREISS</oddHeader>
  </headerFooter>
  <customProperties>
    <customPr name="layoutContexts"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2162-83BF-41E1-A05F-196454E00C56}">
  <sheetPr>
    <tabColor rgb="FF00B050"/>
  </sheetPr>
  <dimension ref="A1:U17"/>
  <sheetViews>
    <sheetView showGridLines="0" showZeros="0" view="pageBreakPreview" zoomScaleNormal="100" zoomScaleSheetLayoutView="100" workbookViewId="0">
      <selection activeCell="G12" sqref="G12:H12"/>
    </sheetView>
  </sheetViews>
  <sheetFormatPr defaultColWidth="6" defaultRowHeight="12.75" customHeight="1" x14ac:dyDescent="0.25"/>
  <cols>
    <col min="1" max="1" width="12" style="1" customWidth="1"/>
    <col min="2" max="4" width="7.453125" style="1" customWidth="1"/>
    <col min="5" max="5" width="9.453125" style="1" customWidth="1"/>
    <col min="6" max="8" width="6.54296875" style="1" customWidth="1"/>
    <col min="9" max="9" width="9.54296875" style="1" customWidth="1"/>
    <col min="10" max="11" width="8" style="1" customWidth="1"/>
    <col min="12" max="12" width="9.453125" style="1" customWidth="1"/>
    <col min="13" max="13" width="8.453125" style="1" customWidth="1"/>
    <col min="14" max="14" width="6.54296875" style="1" customWidth="1"/>
    <col min="15" max="16384" width="6" style="1"/>
  </cols>
  <sheetData>
    <row r="1" spans="1:21" ht="12.75" customHeight="1" x14ac:dyDescent="0.35">
      <c r="A1" s="50" t="s">
        <v>46</v>
      </c>
      <c r="B1" s="113"/>
      <c r="C1" s="113"/>
      <c r="D1" s="119"/>
      <c r="E1" s="50" t="s">
        <v>18</v>
      </c>
      <c r="F1" s="113" t="str">
        <f>'Design Front Sheet '!F3:H3</f>
        <v>NOVATEKS</v>
      </c>
      <c r="G1" s="114"/>
      <c r="H1" s="115"/>
      <c r="I1" s="50" t="s">
        <v>17</v>
      </c>
      <c r="J1" s="122"/>
      <c r="K1" s="122"/>
      <c r="L1" s="123"/>
    </row>
    <row r="2" spans="1:21" ht="12.75" customHeight="1" x14ac:dyDescent="0.35">
      <c r="A2" s="51" t="s">
        <v>44</v>
      </c>
      <c r="B2" s="113">
        <v>0</v>
      </c>
      <c r="C2" s="113"/>
      <c r="D2" s="119"/>
      <c r="E2" s="51" t="s">
        <v>15</v>
      </c>
      <c r="F2" s="113" t="str">
        <f>'Design Front Sheet '!F4:H4</f>
        <v>TURKEY</v>
      </c>
      <c r="G2" s="114"/>
      <c r="H2" s="115"/>
      <c r="I2" s="51" t="s">
        <v>47</v>
      </c>
      <c r="J2" s="122"/>
      <c r="K2" s="122"/>
      <c r="L2" s="123"/>
    </row>
    <row r="3" spans="1:21" ht="12.75" customHeight="1" x14ac:dyDescent="0.35">
      <c r="A3" s="52" t="s">
        <v>45</v>
      </c>
      <c r="B3" s="113">
        <v>0</v>
      </c>
      <c r="C3" s="113"/>
      <c r="D3" s="119"/>
      <c r="E3" s="52" t="s">
        <v>16</v>
      </c>
      <c r="F3" s="113" t="str">
        <f>'Design Front Sheet '!F5:H5</f>
        <v>TBC</v>
      </c>
      <c r="G3" s="114"/>
      <c r="H3" s="115"/>
      <c r="I3" s="52" t="s">
        <v>48</v>
      </c>
      <c r="J3" s="122">
        <v>0</v>
      </c>
      <c r="K3" s="122"/>
      <c r="L3" s="123"/>
    </row>
    <row r="4" spans="1:21" ht="12.75" customHeight="1" x14ac:dyDescent="0.25">
      <c r="A4" s="127" t="s">
        <v>98</v>
      </c>
      <c r="B4" s="127"/>
      <c r="C4" s="127"/>
      <c r="D4" s="127"/>
      <c r="E4" s="127"/>
      <c r="F4" s="127"/>
      <c r="G4" s="127"/>
      <c r="H4" s="127"/>
      <c r="I4" s="127"/>
      <c r="J4" s="127"/>
      <c r="K4" s="127"/>
      <c r="L4" s="127"/>
    </row>
    <row r="5" spans="1:21" ht="12.75" customHeight="1" x14ac:dyDescent="0.25">
      <c r="A5" s="128" t="s">
        <v>95</v>
      </c>
      <c r="B5" s="129"/>
      <c r="C5" s="130" t="s">
        <v>20</v>
      </c>
      <c r="D5" s="131"/>
      <c r="E5" s="130"/>
      <c r="F5" s="131"/>
      <c r="G5" s="130"/>
      <c r="H5" s="131"/>
      <c r="I5" s="130"/>
      <c r="J5" s="131"/>
      <c r="K5" s="132"/>
      <c r="L5" s="131"/>
      <c r="M5" s="133"/>
      <c r="N5" s="133"/>
      <c r="O5" s="133"/>
      <c r="P5" s="133"/>
      <c r="Q5" s="133"/>
      <c r="R5" s="133"/>
      <c r="S5" s="133"/>
      <c r="T5" s="133"/>
      <c r="U5" s="77"/>
    </row>
    <row r="6" spans="1:21" ht="27" customHeight="1" x14ac:dyDescent="0.25">
      <c r="A6" s="134"/>
      <c r="B6" s="134"/>
      <c r="C6" s="134"/>
      <c r="D6" s="134"/>
      <c r="E6" s="135"/>
      <c r="F6" s="135"/>
      <c r="G6" s="135"/>
      <c r="H6" s="135"/>
      <c r="I6" s="135"/>
      <c r="J6" s="135"/>
      <c r="K6" s="135"/>
      <c r="L6" s="135"/>
      <c r="M6" s="136"/>
      <c r="N6" s="136"/>
      <c r="O6" s="136"/>
      <c r="P6" s="136"/>
      <c r="Q6" s="136"/>
      <c r="R6" s="136"/>
      <c r="S6" s="136"/>
      <c r="T6" s="136"/>
      <c r="U6" s="75"/>
    </row>
    <row r="7" spans="1:21" ht="27" customHeight="1" x14ac:dyDescent="0.25">
      <c r="A7" s="138"/>
      <c r="B7" s="139"/>
      <c r="C7" s="140"/>
      <c r="D7" s="140"/>
      <c r="E7" s="137"/>
      <c r="F7" s="137"/>
      <c r="G7" s="137"/>
      <c r="H7" s="137"/>
      <c r="I7" s="137"/>
      <c r="J7" s="137"/>
      <c r="K7" s="137"/>
      <c r="L7" s="137"/>
    </row>
    <row r="8" spans="1:21" ht="27" customHeight="1" x14ac:dyDescent="0.25">
      <c r="A8" s="138"/>
      <c r="B8" s="139"/>
      <c r="C8" s="140"/>
      <c r="D8" s="140"/>
      <c r="E8" s="137"/>
      <c r="F8" s="137"/>
      <c r="G8" s="137"/>
      <c r="H8" s="137"/>
      <c r="I8" s="137"/>
      <c r="J8" s="137"/>
      <c r="K8" s="137"/>
      <c r="L8" s="137"/>
    </row>
    <row r="9" spans="1:21" ht="27" customHeight="1" x14ac:dyDescent="0.25">
      <c r="A9" s="138"/>
      <c r="B9" s="139"/>
      <c r="C9" s="140"/>
      <c r="D9" s="140"/>
      <c r="E9" s="137"/>
      <c r="F9" s="137"/>
      <c r="G9" s="137"/>
      <c r="H9" s="137"/>
      <c r="I9" s="137"/>
      <c r="J9" s="137"/>
      <c r="K9" s="137"/>
      <c r="L9" s="137"/>
    </row>
    <row r="10" spans="1:21" ht="27" customHeight="1" x14ac:dyDescent="0.25">
      <c r="A10" s="138"/>
      <c r="B10" s="139"/>
      <c r="C10" s="140"/>
      <c r="D10" s="140"/>
      <c r="E10" s="137"/>
      <c r="F10" s="137"/>
      <c r="G10" s="137"/>
      <c r="H10" s="137"/>
      <c r="I10" s="137"/>
      <c r="J10" s="137"/>
      <c r="K10" s="137"/>
      <c r="L10" s="137"/>
    </row>
    <row r="11" spans="1:21" ht="27" customHeight="1" x14ac:dyDescent="0.25">
      <c r="A11" s="138"/>
      <c r="B11" s="139"/>
      <c r="C11" s="140"/>
      <c r="D11" s="140"/>
      <c r="E11" s="137"/>
      <c r="F11" s="137"/>
      <c r="G11" s="137"/>
      <c r="H11" s="137"/>
      <c r="I11" s="137"/>
      <c r="J11" s="137"/>
      <c r="K11" s="137"/>
      <c r="L11" s="137"/>
    </row>
    <row r="12" spans="1:21" ht="27" customHeight="1" x14ac:dyDescent="0.25">
      <c r="A12" s="138"/>
      <c r="B12" s="139"/>
      <c r="C12" s="140"/>
      <c r="D12" s="140"/>
      <c r="E12" s="137"/>
      <c r="F12" s="137"/>
      <c r="G12" s="137"/>
      <c r="H12" s="137"/>
      <c r="I12" s="137"/>
      <c r="J12" s="137"/>
      <c r="K12" s="137"/>
      <c r="L12" s="137"/>
    </row>
    <row r="13" spans="1:21" ht="27" customHeight="1" x14ac:dyDescent="0.25">
      <c r="A13" s="138"/>
      <c r="B13" s="139"/>
      <c r="C13" s="140"/>
      <c r="D13" s="140"/>
      <c r="E13" s="137"/>
      <c r="F13" s="137"/>
      <c r="G13" s="137"/>
      <c r="H13" s="137"/>
      <c r="I13" s="137"/>
      <c r="J13" s="137"/>
      <c r="K13" s="137"/>
      <c r="L13" s="137"/>
    </row>
    <row r="14" spans="1:21" ht="27" customHeight="1" x14ac:dyDescent="0.25">
      <c r="A14" s="138"/>
      <c r="B14" s="139"/>
      <c r="C14" s="140"/>
      <c r="D14" s="140"/>
      <c r="E14" s="137"/>
      <c r="F14" s="137"/>
      <c r="G14" s="137"/>
      <c r="H14" s="137"/>
      <c r="I14" s="137"/>
      <c r="J14" s="137"/>
      <c r="K14" s="137"/>
      <c r="L14" s="137"/>
    </row>
    <row r="15" spans="1:21" ht="27" customHeight="1" x14ac:dyDescent="0.25">
      <c r="A15" s="138"/>
      <c r="B15" s="139"/>
      <c r="C15" s="140"/>
      <c r="D15" s="140"/>
      <c r="E15" s="137"/>
      <c r="F15" s="137"/>
      <c r="G15" s="137"/>
      <c r="H15" s="137"/>
      <c r="I15" s="137"/>
      <c r="J15" s="137"/>
      <c r="K15" s="137"/>
      <c r="L15" s="137"/>
    </row>
    <row r="16" spans="1:21" ht="27" customHeight="1" x14ac:dyDescent="0.25">
      <c r="A16" s="138"/>
      <c r="B16" s="139"/>
      <c r="C16" s="140"/>
      <c r="D16" s="140"/>
      <c r="E16" s="137"/>
      <c r="F16" s="137"/>
      <c r="G16" s="137"/>
      <c r="H16" s="137"/>
      <c r="I16" s="137"/>
      <c r="J16" s="137"/>
      <c r="K16" s="137"/>
      <c r="L16" s="137"/>
    </row>
    <row r="17" spans="1:12" ht="21.75" customHeight="1" x14ac:dyDescent="0.25">
      <c r="A17" s="141"/>
      <c r="B17" s="141"/>
      <c r="C17" s="142"/>
      <c r="D17" s="142"/>
      <c r="E17" s="136"/>
      <c r="F17" s="136"/>
      <c r="G17" s="136"/>
      <c r="H17" s="136"/>
      <c r="I17" s="136"/>
      <c r="J17" s="136"/>
      <c r="K17" s="136"/>
      <c r="L17" s="136"/>
    </row>
  </sheetData>
  <mergeCells count="96">
    <mergeCell ref="K17:L17"/>
    <mergeCell ref="A16:B16"/>
    <mergeCell ref="C16:D16"/>
    <mergeCell ref="E16:F16"/>
    <mergeCell ref="G16:H16"/>
    <mergeCell ref="I16:J16"/>
    <mergeCell ref="K16:L16"/>
    <mergeCell ref="A17:B17"/>
    <mergeCell ref="C17:D17"/>
    <mergeCell ref="E17:F17"/>
    <mergeCell ref="G17:H17"/>
    <mergeCell ref="I17:J17"/>
    <mergeCell ref="K15:L15"/>
    <mergeCell ref="A14:B14"/>
    <mergeCell ref="C14:D14"/>
    <mergeCell ref="E14:F14"/>
    <mergeCell ref="G14:H14"/>
    <mergeCell ref="I14:J14"/>
    <mergeCell ref="K14:L14"/>
    <mergeCell ref="A15:B15"/>
    <mergeCell ref="C15:D15"/>
    <mergeCell ref="E15:F15"/>
    <mergeCell ref="G15:H15"/>
    <mergeCell ref="I15:J15"/>
    <mergeCell ref="K13:L13"/>
    <mergeCell ref="A12:B12"/>
    <mergeCell ref="C12:D12"/>
    <mergeCell ref="E12:F12"/>
    <mergeCell ref="G12:H12"/>
    <mergeCell ref="I12:J12"/>
    <mergeCell ref="K12:L12"/>
    <mergeCell ref="A13:B13"/>
    <mergeCell ref="C13:D13"/>
    <mergeCell ref="E13:F13"/>
    <mergeCell ref="G13:H13"/>
    <mergeCell ref="I13:J13"/>
    <mergeCell ref="A7:B7"/>
    <mergeCell ref="C7:D7"/>
    <mergeCell ref="E7:F7"/>
    <mergeCell ref="K11:L11"/>
    <mergeCell ref="A10:B10"/>
    <mergeCell ref="C10:D10"/>
    <mergeCell ref="E10:F10"/>
    <mergeCell ref="G10:H10"/>
    <mergeCell ref="I10:J10"/>
    <mergeCell ref="K10:L10"/>
    <mergeCell ref="A11:B11"/>
    <mergeCell ref="C11:D11"/>
    <mergeCell ref="E11:F11"/>
    <mergeCell ref="G11:H11"/>
    <mergeCell ref="I11:J11"/>
    <mergeCell ref="K9:L9"/>
    <mergeCell ref="K8:L8"/>
    <mergeCell ref="A9:B9"/>
    <mergeCell ref="C9:D9"/>
    <mergeCell ref="E9:F9"/>
    <mergeCell ref="G9:H9"/>
    <mergeCell ref="I9:J9"/>
    <mergeCell ref="A8:B8"/>
    <mergeCell ref="C8:D8"/>
    <mergeCell ref="E8:F8"/>
    <mergeCell ref="G8:H8"/>
    <mergeCell ref="I8:J8"/>
    <mergeCell ref="G7:H7"/>
    <mergeCell ref="I7:J7"/>
    <mergeCell ref="M5:N5"/>
    <mergeCell ref="O5:P5"/>
    <mergeCell ref="Q5:R5"/>
    <mergeCell ref="K7:L7"/>
    <mergeCell ref="S5:T5"/>
    <mergeCell ref="A6:B6"/>
    <mergeCell ref="C6:D6"/>
    <mergeCell ref="E6:F6"/>
    <mergeCell ref="G6:H6"/>
    <mergeCell ref="I6:J6"/>
    <mergeCell ref="K6:L6"/>
    <mergeCell ref="M6:N6"/>
    <mergeCell ref="O6:P6"/>
    <mergeCell ref="Q6:R6"/>
    <mergeCell ref="S6:T6"/>
    <mergeCell ref="B3:D3"/>
    <mergeCell ref="F3:H3"/>
    <mergeCell ref="J3:L3"/>
    <mergeCell ref="A4:L4"/>
    <mergeCell ref="A5:B5"/>
    <mergeCell ref="C5:D5"/>
    <mergeCell ref="E5:F5"/>
    <mergeCell ref="G5:H5"/>
    <mergeCell ref="I5:J5"/>
    <mergeCell ref="K5:L5"/>
    <mergeCell ref="B1:D1"/>
    <mergeCell ref="F1:H1"/>
    <mergeCell ref="J1:L1"/>
    <mergeCell ref="B2:D2"/>
    <mergeCell ref="F2:H2"/>
    <mergeCell ref="J2:L2"/>
  </mergeCells>
  <conditionalFormatting sqref="A6:T6 C7:L17">
    <cfRule type="containsText" dxfId="21" priority="1" operator="containsText" text="QC">
      <formula>NOT(ISERROR(SEARCH("QC",A6)))</formula>
    </cfRule>
  </conditionalFormatting>
  <conditionalFormatting sqref="U6">
    <cfRule type="containsText" dxfId="20" priority="2" operator="containsText" text="APPROVED">
      <formula>NOT(ISERROR(SEARCH("APPROVED",U6)))</formula>
    </cfRule>
    <cfRule type="containsText" dxfId="19" priority="3" operator="containsText" text="REJECTED">
      <formula>NOT(ISERROR(SEARCH("REJECTED",U6)))</formula>
    </cfRule>
    <cfRule type="containsText" dxfId="18" priority="4" operator="containsText" text="TBC">
      <formula>NOT(ISERROR(SEARCH("TBC",U6)))</formula>
    </cfRule>
  </conditionalFormatting>
  <printOptions horizontalCentered="1" gridLines="1"/>
  <pageMargins left="0.23622047244094491" right="0.23622047244094491" top="0.74803149606299213" bottom="0" header="0.31496062992125984" footer="0"/>
  <pageSetup paperSize="9" orientation="portrait" verticalDpi="300" r:id="rId1"/>
  <headerFooter>
    <oddHeader>&amp;CREISS</oddHeader>
  </headerFooter>
  <customProperties>
    <customPr name="layoutContext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3EFBB-0926-4588-8572-4E2F3012B84B}">
  <sheetPr>
    <tabColor theme="3" tint="0.39997558519241921"/>
  </sheetPr>
  <dimension ref="A1:R67"/>
  <sheetViews>
    <sheetView showZeros="0" view="pageBreakPreview" zoomScaleNormal="100" zoomScaleSheetLayoutView="100" workbookViewId="0">
      <selection activeCell="H7" sqref="H7:H67"/>
    </sheetView>
  </sheetViews>
  <sheetFormatPr defaultColWidth="6" defaultRowHeight="12.75" customHeight="1" x14ac:dyDescent="0.25"/>
  <cols>
    <col min="1" max="1" width="12.453125" style="1" customWidth="1"/>
    <col min="2" max="3" width="7.54296875" style="1" customWidth="1"/>
    <col min="4" max="4" width="11.54296875" style="1" customWidth="1"/>
    <col min="5" max="5" width="7.54296875" style="1" customWidth="1"/>
    <col min="6" max="8" width="7" style="1" customWidth="1"/>
    <col min="9" max="9" width="7.54296875" style="1" customWidth="1"/>
    <col min="10" max="12" width="6.453125" style="1" customWidth="1"/>
    <col min="13" max="13" width="8.453125" style="1" customWidth="1"/>
    <col min="14" max="14" width="6.54296875" style="1" customWidth="1"/>
    <col min="15" max="16384" width="6" style="1"/>
  </cols>
  <sheetData>
    <row r="1" spans="1:12" ht="12.75" customHeight="1" x14ac:dyDescent="0.35">
      <c r="A1" s="50" t="s">
        <v>46</v>
      </c>
      <c r="B1" s="113" t="str">
        <f>'Design Front Sheet '!B3:D3</f>
        <v>SS25</v>
      </c>
      <c r="C1" s="113"/>
      <c r="D1" s="119"/>
      <c r="E1" s="50" t="s">
        <v>18</v>
      </c>
      <c r="F1" s="113" t="str">
        <f>'Design Front Sheet '!F3:H3</f>
        <v>NOVATEKS</v>
      </c>
      <c r="G1" s="114"/>
      <c r="H1" s="115"/>
      <c r="I1" s="50" t="s">
        <v>17</v>
      </c>
      <c r="J1" s="122" t="str">
        <f>'Design Front Sheet '!J3</f>
        <v>TAHSIN</v>
      </c>
      <c r="K1" s="122"/>
      <c r="L1" s="123"/>
    </row>
    <row r="2" spans="1:12" ht="12.75" customHeight="1" x14ac:dyDescent="0.35">
      <c r="A2" s="51" t="s">
        <v>44</v>
      </c>
      <c r="B2" s="113" t="s">
        <v>159</v>
      </c>
      <c r="C2" s="113"/>
      <c r="D2" s="119"/>
      <c r="E2" s="51" t="s">
        <v>15</v>
      </c>
      <c r="F2" s="113" t="str">
        <f>'Design Front Sheet '!F4:H4</f>
        <v>TURKEY</v>
      </c>
      <c r="G2" s="114"/>
      <c r="H2" s="115"/>
      <c r="I2" s="51" t="s">
        <v>47</v>
      </c>
      <c r="J2" s="122" t="s">
        <v>160</v>
      </c>
      <c r="K2" s="122"/>
      <c r="L2" s="123"/>
    </row>
    <row r="3" spans="1:12" ht="12.75" customHeight="1" x14ac:dyDescent="0.35">
      <c r="A3" s="52" t="s">
        <v>45</v>
      </c>
      <c r="B3" s="113" t="str">
        <f>'Design Front Sheet '!B5:D5</f>
        <v>OVERSIZED HOODY</v>
      </c>
      <c r="C3" s="113"/>
      <c r="D3" s="119"/>
      <c r="E3" s="52" t="s">
        <v>16</v>
      </c>
      <c r="F3" s="113" t="str">
        <f>'Design Front Sheet '!F5:H5</f>
        <v>TBC</v>
      </c>
      <c r="G3" s="114"/>
      <c r="H3" s="115"/>
      <c r="I3" s="52" t="s">
        <v>48</v>
      </c>
      <c r="J3" s="172" t="s">
        <v>161</v>
      </c>
      <c r="K3" s="172"/>
      <c r="L3" s="173"/>
    </row>
    <row r="4" spans="1:12" ht="12.75" customHeight="1" x14ac:dyDescent="0.25">
      <c r="A4" s="174" t="s">
        <v>7</v>
      </c>
      <c r="B4" s="175"/>
      <c r="C4" s="175"/>
      <c r="D4" s="175"/>
      <c r="E4" s="175"/>
      <c r="F4" s="175"/>
      <c r="G4" s="175"/>
      <c r="H4" s="175"/>
      <c r="I4" s="175"/>
      <c r="J4" s="175"/>
      <c r="K4" s="175"/>
      <c r="L4" s="176"/>
    </row>
    <row r="5" spans="1:12" ht="12.75" customHeight="1" thickBot="1" x14ac:dyDescent="0.4">
      <c r="A5" s="177" t="s">
        <v>3</v>
      </c>
      <c r="B5" s="177"/>
      <c r="C5" s="177"/>
      <c r="D5" s="177"/>
      <c r="E5" s="15" t="s">
        <v>4</v>
      </c>
      <c r="F5" s="11" t="s">
        <v>0</v>
      </c>
      <c r="G5" s="11" t="s">
        <v>1</v>
      </c>
      <c r="H5" s="7" t="s">
        <v>2</v>
      </c>
      <c r="I5" s="178" t="s">
        <v>25</v>
      </c>
      <c r="J5" s="179"/>
      <c r="K5" s="179"/>
      <c r="L5" s="180"/>
    </row>
    <row r="6" spans="1:12" ht="12.75" customHeight="1" x14ac:dyDescent="0.35">
      <c r="A6" s="157" t="s">
        <v>29</v>
      </c>
      <c r="B6" s="158"/>
      <c r="C6" s="158"/>
      <c r="D6" s="158"/>
      <c r="E6" s="12"/>
      <c r="F6" s="2"/>
      <c r="G6" s="69">
        <f t="shared" ref="G6:G64" si="0">F6+(-E6)</f>
        <v>0</v>
      </c>
      <c r="H6" s="63"/>
      <c r="I6" s="145"/>
      <c r="J6" s="167"/>
      <c r="K6" s="167"/>
      <c r="L6" s="168"/>
    </row>
    <row r="7" spans="1:12" ht="13.5" customHeight="1" x14ac:dyDescent="0.35">
      <c r="A7" s="157" t="s">
        <v>117</v>
      </c>
      <c r="B7" s="158"/>
      <c r="C7" s="158"/>
      <c r="D7" s="158"/>
      <c r="E7" s="12">
        <v>80</v>
      </c>
      <c r="F7" s="2"/>
      <c r="G7" s="69">
        <f t="shared" si="0"/>
        <v>-80</v>
      </c>
      <c r="H7" s="63">
        <v>73</v>
      </c>
      <c r="I7" s="169" t="s">
        <v>157</v>
      </c>
      <c r="J7" s="170"/>
      <c r="K7" s="170"/>
      <c r="L7" s="171"/>
    </row>
    <row r="8" spans="1:12" ht="12.65" customHeight="1" x14ac:dyDescent="0.35">
      <c r="A8" s="157" t="s">
        <v>111</v>
      </c>
      <c r="B8" s="158"/>
      <c r="C8" s="158"/>
      <c r="D8" s="158"/>
      <c r="E8" s="12">
        <v>81</v>
      </c>
      <c r="F8" s="2"/>
      <c r="G8" s="69">
        <f t="shared" si="0"/>
        <v>-81</v>
      </c>
      <c r="H8" s="63">
        <v>73</v>
      </c>
      <c r="I8" s="169" t="s">
        <v>158</v>
      </c>
      <c r="J8" s="170"/>
      <c r="K8" s="170"/>
      <c r="L8" s="171"/>
    </row>
    <row r="9" spans="1:12" ht="12.75" customHeight="1" x14ac:dyDescent="0.35">
      <c r="A9" s="160" t="s">
        <v>41</v>
      </c>
      <c r="B9" s="161"/>
      <c r="C9" s="161"/>
      <c r="D9" s="161"/>
      <c r="E9" s="47">
        <v>70</v>
      </c>
      <c r="F9" s="3"/>
      <c r="G9" s="69">
        <f t="shared" si="0"/>
        <v>-70</v>
      </c>
      <c r="H9" s="64">
        <v>65</v>
      </c>
      <c r="I9" s="164"/>
      <c r="J9" s="165"/>
      <c r="K9" s="165"/>
      <c r="L9" s="166"/>
    </row>
    <row r="10" spans="1:12" ht="12.75" customHeight="1" x14ac:dyDescent="0.35">
      <c r="A10" s="157" t="s">
        <v>115</v>
      </c>
      <c r="B10" s="158"/>
      <c r="C10" s="158"/>
      <c r="D10" s="158"/>
      <c r="E10" s="12"/>
      <c r="F10" s="2">
        <v>47</v>
      </c>
      <c r="G10" s="69">
        <f t="shared" si="0"/>
        <v>47</v>
      </c>
      <c r="H10" s="63"/>
      <c r="I10" s="145"/>
      <c r="J10" s="146"/>
      <c r="K10" s="146"/>
      <c r="L10" s="147"/>
    </row>
    <row r="11" spans="1:12" ht="12.75" customHeight="1" x14ac:dyDescent="0.35">
      <c r="A11" s="157" t="s">
        <v>27</v>
      </c>
      <c r="B11" s="158"/>
      <c r="C11" s="158"/>
      <c r="D11" s="158"/>
      <c r="E11" s="12">
        <v>69</v>
      </c>
      <c r="F11" s="2"/>
      <c r="G11" s="69">
        <f t="shared" si="0"/>
        <v>-69</v>
      </c>
      <c r="H11" s="63">
        <v>64</v>
      </c>
      <c r="I11" s="145"/>
      <c r="J11" s="146"/>
      <c r="K11" s="146"/>
      <c r="L11" s="147"/>
    </row>
    <row r="12" spans="1:12" ht="12.75" customHeight="1" x14ac:dyDescent="0.35">
      <c r="A12" s="157" t="s">
        <v>28</v>
      </c>
      <c r="B12" s="158"/>
      <c r="C12" s="158"/>
      <c r="D12" s="158"/>
      <c r="E12" s="12">
        <v>67</v>
      </c>
      <c r="F12" s="2"/>
      <c r="G12" s="69">
        <f t="shared" si="0"/>
        <v>-67</v>
      </c>
      <c r="H12" s="63">
        <v>62</v>
      </c>
      <c r="I12" s="145"/>
      <c r="J12" s="146"/>
      <c r="K12" s="146"/>
      <c r="L12" s="147"/>
    </row>
    <row r="13" spans="1:12" ht="12.75" customHeight="1" x14ac:dyDescent="0.35">
      <c r="A13" s="157" t="s">
        <v>40</v>
      </c>
      <c r="B13" s="158"/>
      <c r="C13" s="158"/>
      <c r="D13" s="158"/>
      <c r="E13" s="12">
        <v>2.7</v>
      </c>
      <c r="F13" s="2"/>
      <c r="G13" s="69">
        <f t="shared" si="0"/>
        <v>-2.7</v>
      </c>
      <c r="H13" s="63">
        <v>2.5</v>
      </c>
      <c r="I13" s="145"/>
      <c r="J13" s="146"/>
      <c r="K13" s="146"/>
      <c r="L13" s="147"/>
    </row>
    <row r="14" spans="1:12" ht="12.75" customHeight="1" x14ac:dyDescent="0.35">
      <c r="A14" s="157" t="s">
        <v>59</v>
      </c>
      <c r="B14" s="158"/>
      <c r="C14" s="158"/>
      <c r="D14" s="158"/>
      <c r="E14" s="12">
        <v>67</v>
      </c>
      <c r="F14" s="2"/>
      <c r="G14" s="69">
        <f t="shared" si="0"/>
        <v>-67</v>
      </c>
      <c r="H14" s="63">
        <v>65</v>
      </c>
      <c r="I14" s="145"/>
      <c r="J14" s="146"/>
      <c r="K14" s="146"/>
      <c r="L14" s="147"/>
    </row>
    <row r="15" spans="1:12" ht="12.75" customHeight="1" x14ac:dyDescent="0.35">
      <c r="A15" s="160" t="s">
        <v>60</v>
      </c>
      <c r="B15" s="161"/>
      <c r="C15" s="161"/>
      <c r="D15" s="161"/>
      <c r="E15" s="47">
        <v>7</v>
      </c>
      <c r="F15" s="3"/>
      <c r="G15" s="69">
        <f t="shared" si="0"/>
        <v>-7</v>
      </c>
      <c r="H15" s="64">
        <v>7</v>
      </c>
      <c r="I15" s="162"/>
      <c r="J15" s="163"/>
      <c r="K15" s="163"/>
      <c r="L15" s="163"/>
    </row>
    <row r="16" spans="1:12" ht="12.75" customHeight="1" x14ac:dyDescent="0.35">
      <c r="A16" s="157" t="s">
        <v>118</v>
      </c>
      <c r="B16" s="158"/>
      <c r="C16" s="158"/>
      <c r="D16" s="158"/>
      <c r="E16" s="12">
        <v>63</v>
      </c>
      <c r="F16" s="2"/>
      <c r="G16" s="69">
        <f t="shared" si="0"/>
        <v>-63</v>
      </c>
      <c r="H16" s="63">
        <v>61</v>
      </c>
      <c r="I16" s="145"/>
      <c r="J16" s="146"/>
      <c r="K16" s="146"/>
      <c r="L16" s="147"/>
    </row>
    <row r="17" spans="1:12" ht="12.75" customHeight="1" x14ac:dyDescent="0.35">
      <c r="A17" s="157" t="s">
        <v>116</v>
      </c>
      <c r="B17" s="158"/>
      <c r="C17" s="158"/>
      <c r="D17" s="158"/>
      <c r="E17" s="12">
        <v>63</v>
      </c>
      <c r="F17" s="2"/>
      <c r="G17" s="69">
        <f t="shared" si="0"/>
        <v>-63</v>
      </c>
      <c r="H17" s="63">
        <v>61</v>
      </c>
      <c r="I17" s="145"/>
      <c r="J17" s="146"/>
      <c r="K17" s="146"/>
      <c r="L17" s="147"/>
    </row>
    <row r="18" spans="1:12" ht="12.75" customHeight="1" x14ac:dyDescent="0.35">
      <c r="A18" s="157" t="s">
        <v>112</v>
      </c>
      <c r="B18" s="158"/>
      <c r="C18" s="158"/>
      <c r="D18" s="158"/>
      <c r="E18" s="12">
        <v>26</v>
      </c>
      <c r="F18" s="2"/>
      <c r="G18" s="69">
        <f t="shared" si="0"/>
        <v>-26</v>
      </c>
      <c r="H18" s="63">
        <v>24</v>
      </c>
      <c r="I18" s="145"/>
      <c r="J18" s="146"/>
      <c r="K18" s="146"/>
      <c r="L18" s="147"/>
    </row>
    <row r="19" spans="1:12" ht="12.75" customHeight="1" x14ac:dyDescent="0.35">
      <c r="A19" s="157" t="s">
        <v>119</v>
      </c>
      <c r="B19" s="158"/>
      <c r="C19" s="158"/>
      <c r="D19" s="158"/>
      <c r="E19" s="12">
        <v>12</v>
      </c>
      <c r="F19" s="2"/>
      <c r="G19" s="69">
        <f t="shared" si="0"/>
        <v>-12</v>
      </c>
      <c r="H19" s="63">
        <v>11</v>
      </c>
      <c r="I19" s="145"/>
      <c r="J19" s="146"/>
      <c r="K19" s="146"/>
      <c r="L19" s="147"/>
    </row>
    <row r="20" spans="1:12" ht="12.75" customHeight="1" x14ac:dyDescent="0.35">
      <c r="A20" s="157" t="s">
        <v>30</v>
      </c>
      <c r="B20" s="158"/>
      <c r="C20" s="158"/>
      <c r="D20" s="158"/>
      <c r="E20" s="12">
        <v>2</v>
      </c>
      <c r="F20" s="2"/>
      <c r="G20" s="69">
        <f t="shared" si="0"/>
        <v>-2</v>
      </c>
      <c r="H20" s="63">
        <v>2</v>
      </c>
      <c r="I20" s="145"/>
      <c r="J20" s="146"/>
      <c r="K20" s="146"/>
      <c r="L20" s="147"/>
    </row>
    <row r="21" spans="1:12" ht="12.75" customHeight="1" x14ac:dyDescent="0.35">
      <c r="A21" s="157" t="s">
        <v>63</v>
      </c>
      <c r="B21" s="158"/>
      <c r="C21" s="158"/>
      <c r="D21" s="158"/>
      <c r="E21" s="12"/>
      <c r="F21" s="2"/>
      <c r="G21" s="69">
        <f t="shared" si="0"/>
        <v>0</v>
      </c>
      <c r="H21" s="63"/>
      <c r="I21" s="145"/>
      <c r="J21" s="146"/>
      <c r="K21" s="146"/>
      <c r="L21" s="147"/>
    </row>
    <row r="22" spans="1:12" ht="12.75" customHeight="1" x14ac:dyDescent="0.35">
      <c r="A22" s="157" t="s">
        <v>31</v>
      </c>
      <c r="B22" s="158"/>
      <c r="C22" s="158"/>
      <c r="D22" s="158"/>
      <c r="E22" s="12">
        <v>35</v>
      </c>
      <c r="F22" s="2"/>
      <c r="G22" s="69">
        <f t="shared" si="0"/>
        <v>-35</v>
      </c>
      <c r="H22" s="63">
        <v>33</v>
      </c>
      <c r="I22" s="145"/>
      <c r="J22" s="146"/>
      <c r="K22" s="146"/>
      <c r="L22" s="147"/>
    </row>
    <row r="23" spans="1:12" ht="12.75" customHeight="1" x14ac:dyDescent="0.35">
      <c r="A23" s="157" t="s">
        <v>61</v>
      </c>
      <c r="B23" s="158"/>
      <c r="C23" s="158"/>
      <c r="D23" s="159"/>
      <c r="E23" s="12"/>
      <c r="F23" s="2"/>
      <c r="G23" s="69">
        <f t="shared" si="0"/>
        <v>0</v>
      </c>
      <c r="H23" s="63"/>
      <c r="I23" s="145"/>
      <c r="J23" s="146"/>
      <c r="K23" s="146"/>
      <c r="L23" s="147"/>
    </row>
    <row r="24" spans="1:12" ht="12.75" customHeight="1" x14ac:dyDescent="0.25">
      <c r="A24" s="157" t="s">
        <v>62</v>
      </c>
      <c r="B24" s="158"/>
      <c r="C24" s="158"/>
      <c r="D24" s="159"/>
      <c r="E24" s="12"/>
      <c r="F24" s="2"/>
      <c r="G24" s="69">
        <f t="shared" si="0"/>
        <v>0</v>
      </c>
      <c r="H24" s="63"/>
      <c r="I24" s="145"/>
      <c r="J24" s="155"/>
      <c r="K24" s="155"/>
      <c r="L24" s="156"/>
    </row>
    <row r="25" spans="1:12" ht="12.75" customHeight="1" x14ac:dyDescent="0.25">
      <c r="A25" s="157" t="s">
        <v>69</v>
      </c>
      <c r="B25" s="158"/>
      <c r="C25" s="158"/>
      <c r="D25" s="158"/>
      <c r="E25" s="12">
        <v>67.5</v>
      </c>
      <c r="F25" s="2"/>
      <c r="G25" s="69">
        <f t="shared" si="0"/>
        <v>-67.5</v>
      </c>
      <c r="H25" s="63">
        <v>58.5</v>
      </c>
      <c r="I25" s="145"/>
      <c r="J25" s="155"/>
      <c r="K25" s="155"/>
      <c r="L25" s="156"/>
    </row>
    <row r="26" spans="1:12" ht="12.75" customHeight="1" x14ac:dyDescent="0.25">
      <c r="A26" s="157" t="s">
        <v>70</v>
      </c>
      <c r="B26" s="158"/>
      <c r="C26" s="158"/>
      <c r="D26" s="158"/>
      <c r="E26" s="12"/>
      <c r="F26" s="2"/>
      <c r="G26" s="69">
        <f t="shared" si="0"/>
        <v>0</v>
      </c>
      <c r="H26" s="63"/>
      <c r="I26" s="72"/>
      <c r="J26" s="73"/>
      <c r="K26" s="73"/>
      <c r="L26" s="74"/>
    </row>
    <row r="27" spans="1:12" ht="12.75" customHeight="1" x14ac:dyDescent="0.25">
      <c r="A27" s="157" t="s">
        <v>68</v>
      </c>
      <c r="B27" s="158"/>
      <c r="C27" s="158"/>
      <c r="D27" s="158"/>
      <c r="E27" s="12"/>
      <c r="F27" s="2"/>
      <c r="G27" s="69">
        <f t="shared" si="0"/>
        <v>0</v>
      </c>
      <c r="H27" s="63"/>
      <c r="I27" s="72"/>
      <c r="J27" s="73"/>
      <c r="K27" s="73"/>
      <c r="L27" s="74"/>
    </row>
    <row r="28" spans="1:12" ht="12.75" customHeight="1" x14ac:dyDescent="0.25">
      <c r="A28" s="157" t="s">
        <v>42</v>
      </c>
      <c r="B28" s="158"/>
      <c r="C28" s="158"/>
      <c r="D28" s="159"/>
      <c r="E28" s="12">
        <v>34</v>
      </c>
      <c r="F28" s="2"/>
      <c r="G28" s="69">
        <f t="shared" si="0"/>
        <v>-34</v>
      </c>
      <c r="H28" s="63">
        <v>32</v>
      </c>
      <c r="I28" s="145"/>
      <c r="J28" s="155"/>
      <c r="K28" s="155"/>
      <c r="L28" s="156"/>
    </row>
    <row r="29" spans="1:12" ht="12.75" customHeight="1" x14ac:dyDescent="0.25">
      <c r="A29" s="157" t="s">
        <v>32</v>
      </c>
      <c r="B29" s="158"/>
      <c r="C29" s="158"/>
      <c r="D29" s="158"/>
      <c r="E29" s="12"/>
      <c r="F29" s="2"/>
      <c r="G29" s="69">
        <f t="shared" si="0"/>
        <v>0</v>
      </c>
      <c r="H29" s="63"/>
      <c r="I29" s="145"/>
      <c r="J29" s="155"/>
      <c r="K29" s="155"/>
      <c r="L29" s="156"/>
    </row>
    <row r="30" spans="1:12" ht="12.75" customHeight="1" x14ac:dyDescent="0.35">
      <c r="A30" s="157" t="s">
        <v>33</v>
      </c>
      <c r="B30" s="158"/>
      <c r="C30" s="158"/>
      <c r="D30" s="158"/>
      <c r="E30" s="12">
        <v>11</v>
      </c>
      <c r="F30" s="2"/>
      <c r="G30" s="69">
        <f t="shared" si="0"/>
        <v>-11</v>
      </c>
      <c r="H30" s="63">
        <v>10</v>
      </c>
      <c r="I30" s="145"/>
      <c r="J30" s="146"/>
      <c r="K30" s="146"/>
      <c r="L30" s="147"/>
    </row>
    <row r="31" spans="1:12" ht="12.75" customHeight="1" x14ac:dyDescent="0.35">
      <c r="A31" s="157" t="s">
        <v>34</v>
      </c>
      <c r="B31" s="158"/>
      <c r="C31" s="158"/>
      <c r="D31" s="158"/>
      <c r="E31" s="12">
        <v>8</v>
      </c>
      <c r="F31" s="2"/>
      <c r="G31" s="69">
        <f t="shared" si="0"/>
        <v>-8</v>
      </c>
      <c r="H31" s="63">
        <v>7</v>
      </c>
      <c r="I31" s="145"/>
      <c r="J31" s="146"/>
      <c r="K31" s="146"/>
      <c r="L31" s="147"/>
    </row>
    <row r="32" spans="1:12" ht="12.75" customHeight="1" x14ac:dyDescent="0.35">
      <c r="A32" s="157" t="s">
        <v>103</v>
      </c>
      <c r="B32" s="158"/>
      <c r="C32" s="158"/>
      <c r="D32" s="158"/>
      <c r="E32" s="12"/>
      <c r="F32" s="2"/>
      <c r="G32" s="69">
        <f t="shared" si="0"/>
        <v>0</v>
      </c>
      <c r="H32" s="63"/>
      <c r="I32" s="145"/>
      <c r="J32" s="146"/>
      <c r="K32" s="146"/>
      <c r="L32" s="147"/>
    </row>
    <row r="33" spans="1:18" ht="12.75" customHeight="1" x14ac:dyDescent="0.35">
      <c r="A33" s="157" t="s">
        <v>101</v>
      </c>
      <c r="B33" s="158"/>
      <c r="C33" s="158"/>
      <c r="D33" s="158"/>
      <c r="E33" s="12"/>
      <c r="F33" s="2"/>
      <c r="G33" s="69">
        <f t="shared" si="0"/>
        <v>0</v>
      </c>
      <c r="H33" s="63"/>
      <c r="I33" s="145"/>
      <c r="J33" s="146"/>
      <c r="K33" s="146"/>
      <c r="L33" s="147"/>
    </row>
    <row r="34" spans="1:18" ht="12.75" customHeight="1" x14ac:dyDescent="0.35">
      <c r="A34" s="157" t="s">
        <v>102</v>
      </c>
      <c r="B34" s="158"/>
      <c r="C34" s="158"/>
      <c r="D34" s="158"/>
      <c r="E34" s="12"/>
      <c r="F34" s="2"/>
      <c r="G34" s="69">
        <f t="shared" si="0"/>
        <v>0</v>
      </c>
      <c r="H34" s="63"/>
      <c r="I34" s="145"/>
      <c r="J34" s="146"/>
      <c r="K34" s="146"/>
      <c r="L34" s="147"/>
      <c r="O34" s="6"/>
      <c r="P34" s="6"/>
      <c r="Q34" s="6"/>
      <c r="R34" s="6"/>
    </row>
    <row r="35" spans="1:18" ht="12.75" customHeight="1" x14ac:dyDescent="0.35">
      <c r="A35" s="157" t="s">
        <v>104</v>
      </c>
      <c r="B35" s="158"/>
      <c r="C35" s="158"/>
      <c r="D35" s="158"/>
      <c r="E35" s="12"/>
      <c r="F35" s="2"/>
      <c r="G35" s="69">
        <f t="shared" si="0"/>
        <v>0</v>
      </c>
      <c r="H35" s="63"/>
      <c r="I35" s="145"/>
      <c r="J35" s="146"/>
      <c r="K35" s="146"/>
      <c r="L35" s="147"/>
      <c r="O35" s="6"/>
      <c r="P35" s="6"/>
      <c r="Q35" s="6"/>
      <c r="R35" s="6"/>
    </row>
    <row r="36" spans="1:18" ht="12.75" customHeight="1" x14ac:dyDescent="0.35">
      <c r="A36" s="157" t="s">
        <v>73</v>
      </c>
      <c r="B36" s="158"/>
      <c r="C36" s="158"/>
      <c r="D36" s="158"/>
      <c r="E36" s="12"/>
      <c r="F36" s="2"/>
      <c r="G36" s="69">
        <f t="shared" si="0"/>
        <v>0</v>
      </c>
      <c r="H36" s="63"/>
      <c r="I36" s="145"/>
      <c r="J36" s="146"/>
      <c r="K36" s="146"/>
      <c r="L36" s="147"/>
      <c r="O36" s="6"/>
      <c r="P36" s="6"/>
      <c r="Q36" s="6"/>
      <c r="R36" s="6"/>
    </row>
    <row r="37" spans="1:18" ht="12.75" customHeight="1" x14ac:dyDescent="0.35">
      <c r="A37" s="157" t="s">
        <v>35</v>
      </c>
      <c r="B37" s="158"/>
      <c r="C37" s="158"/>
      <c r="D37" s="158"/>
      <c r="E37" s="12"/>
      <c r="F37" s="2"/>
      <c r="G37" s="69">
        <f t="shared" si="0"/>
        <v>0</v>
      </c>
      <c r="H37" s="63"/>
      <c r="I37" s="145"/>
      <c r="J37" s="146"/>
      <c r="K37" s="146"/>
      <c r="L37" s="147"/>
      <c r="O37" s="6"/>
      <c r="P37" s="6"/>
      <c r="Q37" s="6"/>
      <c r="R37" s="6"/>
    </row>
    <row r="38" spans="1:18" ht="12.75" customHeight="1" x14ac:dyDescent="0.35">
      <c r="A38" s="157" t="s">
        <v>57</v>
      </c>
      <c r="B38" s="158"/>
      <c r="C38" s="158"/>
      <c r="D38" s="158"/>
      <c r="E38" s="12"/>
      <c r="F38" s="2"/>
      <c r="G38" s="69">
        <f t="shared" si="0"/>
        <v>0</v>
      </c>
      <c r="H38" s="63"/>
      <c r="I38" s="145"/>
      <c r="J38" s="146"/>
      <c r="K38" s="146"/>
      <c r="L38" s="147"/>
    </row>
    <row r="39" spans="1:18" ht="12.75" customHeight="1" x14ac:dyDescent="0.35">
      <c r="A39" s="157" t="s">
        <v>74</v>
      </c>
      <c r="B39" s="158"/>
      <c r="C39" s="158"/>
      <c r="D39" s="158"/>
      <c r="E39" s="12"/>
      <c r="F39" s="2"/>
      <c r="G39" s="69">
        <f t="shared" si="0"/>
        <v>0</v>
      </c>
      <c r="H39" s="63"/>
      <c r="I39" s="145"/>
      <c r="J39" s="146"/>
      <c r="K39" s="146"/>
      <c r="L39" s="147"/>
    </row>
    <row r="40" spans="1:18" ht="12.75" customHeight="1" x14ac:dyDescent="0.35">
      <c r="A40" s="148" t="s">
        <v>75</v>
      </c>
      <c r="B40" s="149"/>
      <c r="C40" s="149"/>
      <c r="D40" s="149"/>
      <c r="E40" s="12"/>
      <c r="F40" s="2"/>
      <c r="G40" s="69">
        <f t="shared" si="0"/>
        <v>0</v>
      </c>
      <c r="H40" s="63"/>
      <c r="I40" s="145"/>
      <c r="J40" s="146"/>
      <c r="K40" s="146"/>
      <c r="L40" s="147"/>
    </row>
    <row r="41" spans="1:18" ht="12.75" customHeight="1" x14ac:dyDescent="0.35">
      <c r="A41" s="148" t="s">
        <v>76</v>
      </c>
      <c r="B41" s="149"/>
      <c r="C41" s="149"/>
      <c r="D41" s="149"/>
      <c r="E41" s="12"/>
      <c r="F41" s="2"/>
      <c r="G41" s="69">
        <f t="shared" si="0"/>
        <v>0</v>
      </c>
      <c r="H41" s="63"/>
      <c r="I41" s="145"/>
      <c r="J41" s="146"/>
      <c r="K41" s="146"/>
      <c r="L41" s="147"/>
    </row>
    <row r="42" spans="1:18" ht="13.5" customHeight="1" x14ac:dyDescent="0.35">
      <c r="A42" s="157" t="s">
        <v>99</v>
      </c>
      <c r="B42" s="158"/>
      <c r="C42" s="158"/>
      <c r="D42" s="158"/>
      <c r="E42" s="12"/>
      <c r="F42" s="2"/>
      <c r="G42" s="69">
        <f>F42+(-E42)</f>
        <v>0</v>
      </c>
      <c r="H42" s="63"/>
      <c r="I42" s="145"/>
      <c r="J42" s="146"/>
      <c r="K42" s="146"/>
      <c r="L42" s="147"/>
    </row>
    <row r="43" spans="1:18" ht="12.75" customHeight="1" x14ac:dyDescent="0.35">
      <c r="A43" s="157" t="s">
        <v>100</v>
      </c>
      <c r="B43" s="158"/>
      <c r="C43" s="158"/>
      <c r="D43" s="158"/>
      <c r="E43" s="12"/>
      <c r="F43" s="2"/>
      <c r="G43" s="69">
        <f t="shared" si="0"/>
        <v>0</v>
      </c>
      <c r="H43" s="63"/>
      <c r="I43" s="145"/>
      <c r="J43" s="146"/>
      <c r="K43" s="146"/>
      <c r="L43" s="147"/>
    </row>
    <row r="44" spans="1:18" ht="12.75" customHeight="1" x14ac:dyDescent="0.35">
      <c r="A44" s="157" t="s">
        <v>77</v>
      </c>
      <c r="B44" s="158"/>
      <c r="C44" s="158"/>
      <c r="D44" s="158"/>
      <c r="E44" s="12"/>
      <c r="F44" s="2"/>
      <c r="G44" s="69">
        <f t="shared" si="0"/>
        <v>0</v>
      </c>
      <c r="H44" s="63"/>
      <c r="I44" s="145"/>
      <c r="J44" s="146"/>
      <c r="K44" s="146"/>
      <c r="L44" s="147"/>
    </row>
    <row r="45" spans="1:18" ht="12.75" customHeight="1" x14ac:dyDescent="0.35">
      <c r="A45" s="157" t="s">
        <v>78</v>
      </c>
      <c r="B45" s="158"/>
      <c r="C45" s="158"/>
      <c r="D45" s="158"/>
      <c r="E45" s="12"/>
      <c r="F45" s="2"/>
      <c r="G45" s="69">
        <f t="shared" si="0"/>
        <v>0</v>
      </c>
      <c r="H45" s="63"/>
      <c r="I45" s="145"/>
      <c r="J45" s="146"/>
      <c r="K45" s="146"/>
      <c r="L45" s="147"/>
    </row>
    <row r="46" spans="1:18" ht="12.75" customHeight="1" x14ac:dyDescent="0.35">
      <c r="A46" s="148" t="s">
        <v>79</v>
      </c>
      <c r="B46" s="149"/>
      <c r="C46" s="149"/>
      <c r="D46" s="149"/>
      <c r="E46" s="12"/>
      <c r="F46" s="2"/>
      <c r="G46" s="69">
        <f t="shared" si="0"/>
        <v>0</v>
      </c>
      <c r="H46" s="63"/>
      <c r="I46" s="145"/>
      <c r="J46" s="146"/>
      <c r="K46" s="146"/>
      <c r="L46" s="147"/>
    </row>
    <row r="47" spans="1:18" ht="12.75" customHeight="1" x14ac:dyDescent="0.35">
      <c r="A47" s="157" t="s">
        <v>64</v>
      </c>
      <c r="B47" s="158"/>
      <c r="C47" s="158"/>
      <c r="D47" s="158"/>
      <c r="E47" s="12"/>
      <c r="F47" s="2"/>
      <c r="G47" s="69">
        <f t="shared" si="0"/>
        <v>0</v>
      </c>
      <c r="H47" s="63"/>
      <c r="I47" s="145"/>
      <c r="J47" s="146"/>
      <c r="K47" s="146"/>
      <c r="L47" s="147"/>
    </row>
    <row r="48" spans="1:18" ht="12.75" customHeight="1" x14ac:dyDescent="0.35">
      <c r="A48" s="157" t="s">
        <v>65</v>
      </c>
      <c r="B48" s="158"/>
      <c r="C48" s="158"/>
      <c r="D48" s="158"/>
      <c r="E48" s="12"/>
      <c r="F48" s="2"/>
      <c r="G48" s="69">
        <f t="shared" si="0"/>
        <v>0</v>
      </c>
      <c r="H48" s="63"/>
      <c r="I48" s="145"/>
      <c r="J48" s="146"/>
      <c r="K48" s="146"/>
      <c r="L48" s="147"/>
    </row>
    <row r="49" spans="1:12" ht="12.75" customHeight="1" x14ac:dyDescent="0.35">
      <c r="A49" s="148" t="s">
        <v>66</v>
      </c>
      <c r="B49" s="149"/>
      <c r="C49" s="149"/>
      <c r="D49" s="149"/>
      <c r="E49" s="12"/>
      <c r="F49" s="2"/>
      <c r="G49" s="69">
        <f t="shared" si="0"/>
        <v>0</v>
      </c>
      <c r="H49" s="63"/>
      <c r="I49" s="145"/>
      <c r="J49" s="146"/>
      <c r="K49" s="146"/>
      <c r="L49" s="147"/>
    </row>
    <row r="50" spans="1:12" ht="12.75" customHeight="1" x14ac:dyDescent="0.25">
      <c r="A50" s="150" t="s">
        <v>82</v>
      </c>
      <c r="B50" s="151"/>
      <c r="C50" s="151"/>
      <c r="D50" s="152"/>
      <c r="E50" s="12"/>
      <c r="F50" s="2"/>
      <c r="G50" s="69"/>
      <c r="H50" s="63"/>
      <c r="I50" s="145"/>
      <c r="J50" s="155"/>
      <c r="K50" s="155"/>
      <c r="L50" s="156"/>
    </row>
    <row r="51" spans="1:12" ht="12.75" customHeight="1" x14ac:dyDescent="0.35">
      <c r="A51" s="148" t="s">
        <v>113</v>
      </c>
      <c r="B51" s="149"/>
      <c r="C51" s="149"/>
      <c r="D51" s="149"/>
      <c r="E51" s="12"/>
      <c r="F51" s="2"/>
      <c r="G51" s="69">
        <f t="shared" si="0"/>
        <v>0</v>
      </c>
      <c r="H51" s="63"/>
      <c r="I51" s="145"/>
      <c r="J51" s="146"/>
      <c r="K51" s="146"/>
      <c r="L51" s="147"/>
    </row>
    <row r="52" spans="1:12" ht="12.75" customHeight="1" x14ac:dyDescent="0.35">
      <c r="A52" s="148" t="s">
        <v>83</v>
      </c>
      <c r="B52" s="149"/>
      <c r="C52" s="149"/>
      <c r="D52" s="149"/>
      <c r="E52" s="12"/>
      <c r="F52" s="2"/>
      <c r="G52" s="69">
        <f t="shared" si="0"/>
        <v>0</v>
      </c>
      <c r="H52" s="63"/>
      <c r="I52" s="145"/>
      <c r="J52" s="146"/>
      <c r="K52" s="146"/>
      <c r="L52" s="147"/>
    </row>
    <row r="53" spans="1:12" ht="12.75" customHeight="1" x14ac:dyDescent="0.35">
      <c r="A53" s="148" t="s">
        <v>84</v>
      </c>
      <c r="B53" s="149"/>
      <c r="C53" s="149"/>
      <c r="D53" s="149"/>
      <c r="E53" s="12"/>
      <c r="F53" s="4"/>
      <c r="G53" s="69">
        <f t="shared" si="0"/>
        <v>0</v>
      </c>
      <c r="H53" s="63"/>
      <c r="I53" s="145"/>
      <c r="J53" s="146"/>
      <c r="K53" s="146"/>
      <c r="L53" s="147"/>
    </row>
    <row r="54" spans="1:12" ht="12.75" customHeight="1" x14ac:dyDescent="0.35">
      <c r="A54" s="148" t="s">
        <v>85</v>
      </c>
      <c r="B54" s="149"/>
      <c r="C54" s="149"/>
      <c r="D54" s="149"/>
      <c r="E54" s="12"/>
      <c r="F54" s="2"/>
      <c r="G54" s="69">
        <f t="shared" si="0"/>
        <v>0</v>
      </c>
      <c r="H54" s="63"/>
      <c r="I54" s="145"/>
      <c r="J54" s="146"/>
      <c r="K54" s="146"/>
      <c r="L54" s="147"/>
    </row>
    <row r="55" spans="1:12" ht="12.75" customHeight="1" x14ac:dyDescent="0.35">
      <c r="A55" s="148" t="s">
        <v>86</v>
      </c>
      <c r="B55" s="149"/>
      <c r="C55" s="149"/>
      <c r="D55" s="149"/>
      <c r="E55" s="12"/>
      <c r="F55" s="2"/>
      <c r="G55" s="69">
        <f t="shared" si="0"/>
        <v>0</v>
      </c>
      <c r="H55" s="63"/>
      <c r="I55" s="145"/>
      <c r="J55" s="146"/>
      <c r="K55" s="146"/>
      <c r="L55" s="147"/>
    </row>
    <row r="56" spans="1:12" ht="12.75" customHeight="1" x14ac:dyDescent="0.25">
      <c r="A56" s="150" t="s">
        <v>87</v>
      </c>
      <c r="B56" s="151"/>
      <c r="C56" s="151"/>
      <c r="D56" s="152"/>
      <c r="E56" s="12"/>
      <c r="F56" s="2"/>
      <c r="G56" s="69"/>
      <c r="H56" s="63"/>
      <c r="I56" s="153"/>
      <c r="J56" s="154"/>
      <c r="K56" s="154"/>
      <c r="L56" s="154"/>
    </row>
    <row r="57" spans="1:12" ht="12.75" customHeight="1" x14ac:dyDescent="0.25">
      <c r="A57" s="148" t="s">
        <v>114</v>
      </c>
      <c r="B57" s="149"/>
      <c r="C57" s="149"/>
      <c r="D57" s="149"/>
      <c r="E57" s="12">
        <v>41</v>
      </c>
      <c r="F57" s="2"/>
      <c r="G57" s="69">
        <f t="shared" si="0"/>
        <v>-41</v>
      </c>
      <c r="H57" s="63">
        <v>41</v>
      </c>
      <c r="I57" s="145"/>
      <c r="J57" s="155"/>
      <c r="K57" s="155"/>
      <c r="L57" s="156"/>
    </row>
    <row r="58" spans="1:12" ht="12.75" customHeight="1" x14ac:dyDescent="0.35">
      <c r="A58" s="148" t="s">
        <v>88</v>
      </c>
      <c r="B58" s="149"/>
      <c r="C58" s="149"/>
      <c r="D58" s="149"/>
      <c r="E58" s="12"/>
      <c r="F58" s="2"/>
      <c r="G58" s="69">
        <f t="shared" si="0"/>
        <v>0</v>
      </c>
      <c r="H58" s="63"/>
      <c r="I58" s="145"/>
      <c r="J58" s="146"/>
      <c r="K58" s="146"/>
      <c r="L58" s="147"/>
    </row>
    <row r="59" spans="1:12" ht="12.75" customHeight="1" x14ac:dyDescent="0.35">
      <c r="A59" s="148" t="s">
        <v>155</v>
      </c>
      <c r="B59" s="149"/>
      <c r="C59" s="149"/>
      <c r="D59" s="149"/>
      <c r="E59" s="12">
        <v>31.5</v>
      </c>
      <c r="F59" s="2"/>
      <c r="G59" s="69">
        <f t="shared" si="0"/>
        <v>-31.5</v>
      </c>
      <c r="H59" s="63">
        <v>30</v>
      </c>
      <c r="I59" s="145"/>
      <c r="J59" s="146"/>
      <c r="K59" s="146"/>
      <c r="L59" s="147"/>
    </row>
    <row r="60" spans="1:12" ht="12.75" customHeight="1" x14ac:dyDescent="0.35">
      <c r="A60" s="148" t="s">
        <v>90</v>
      </c>
      <c r="B60" s="149"/>
      <c r="C60" s="149"/>
      <c r="D60" s="149"/>
      <c r="E60" s="12">
        <v>30.5</v>
      </c>
      <c r="F60" s="2"/>
      <c r="G60" s="69">
        <f t="shared" si="0"/>
        <v>-30.5</v>
      </c>
      <c r="H60" s="63">
        <v>29</v>
      </c>
      <c r="I60" s="145"/>
      <c r="J60" s="146"/>
      <c r="K60" s="146"/>
      <c r="L60" s="147"/>
    </row>
    <row r="61" spans="1:12" ht="12.75" customHeight="1" x14ac:dyDescent="0.35">
      <c r="A61" s="148" t="s">
        <v>156</v>
      </c>
      <c r="B61" s="149"/>
      <c r="C61" s="149"/>
      <c r="D61" s="149"/>
      <c r="E61" s="12">
        <v>44</v>
      </c>
      <c r="F61" s="2"/>
      <c r="G61" s="69">
        <f t="shared" si="0"/>
        <v>-44</v>
      </c>
      <c r="H61" s="63">
        <v>42.5</v>
      </c>
      <c r="I61" s="145"/>
      <c r="J61" s="146"/>
      <c r="K61" s="146"/>
      <c r="L61" s="147"/>
    </row>
    <row r="62" spans="1:12" ht="12.75" customHeight="1" x14ac:dyDescent="0.35">
      <c r="A62" s="148" t="s">
        <v>105</v>
      </c>
      <c r="B62" s="149"/>
      <c r="C62" s="149"/>
      <c r="D62" s="149"/>
      <c r="E62" s="12">
        <v>42.5</v>
      </c>
      <c r="F62" s="2"/>
      <c r="G62" s="69">
        <f t="shared" si="0"/>
        <v>-42.5</v>
      </c>
      <c r="H62" s="63">
        <v>41</v>
      </c>
      <c r="I62" s="145"/>
      <c r="J62" s="146"/>
      <c r="K62" s="146"/>
      <c r="L62" s="147"/>
    </row>
    <row r="63" spans="1:12" ht="12.75" customHeight="1" x14ac:dyDescent="0.35">
      <c r="A63" s="148" t="s">
        <v>106</v>
      </c>
      <c r="B63" s="149"/>
      <c r="C63" s="149"/>
      <c r="D63" s="149"/>
      <c r="E63" s="12">
        <v>54</v>
      </c>
      <c r="F63" s="2"/>
      <c r="G63" s="69">
        <f t="shared" si="0"/>
        <v>-54</v>
      </c>
      <c r="H63" s="63">
        <v>52</v>
      </c>
      <c r="I63" s="145"/>
      <c r="J63" s="146"/>
      <c r="K63" s="146"/>
      <c r="L63" s="147"/>
    </row>
    <row r="64" spans="1:12" ht="12.75" customHeight="1" x14ac:dyDescent="0.35">
      <c r="A64" s="148" t="s">
        <v>107</v>
      </c>
      <c r="B64" s="149"/>
      <c r="C64" s="149"/>
      <c r="D64" s="149"/>
      <c r="E64" s="12">
        <v>27.5</v>
      </c>
      <c r="F64" s="2"/>
      <c r="G64" s="69">
        <f t="shared" si="0"/>
        <v>-27.5</v>
      </c>
      <c r="H64" s="63">
        <v>26.5</v>
      </c>
      <c r="I64" s="145"/>
      <c r="J64" s="146"/>
      <c r="K64" s="146"/>
      <c r="L64" s="147"/>
    </row>
    <row r="65" spans="1:12" ht="12.75" customHeight="1" x14ac:dyDescent="0.35">
      <c r="A65" s="148" t="s">
        <v>108</v>
      </c>
      <c r="B65" s="149"/>
      <c r="C65" s="149"/>
      <c r="D65" s="149"/>
      <c r="E65" s="12"/>
      <c r="F65" s="2"/>
      <c r="G65" s="69">
        <f>F65+(-E65)</f>
        <v>0</v>
      </c>
      <c r="H65" s="63"/>
      <c r="I65" s="145"/>
      <c r="J65" s="146"/>
      <c r="K65" s="146"/>
      <c r="L65" s="147"/>
    </row>
    <row r="66" spans="1:12" ht="12.75" customHeight="1" x14ac:dyDescent="0.35">
      <c r="A66" s="148" t="s">
        <v>109</v>
      </c>
      <c r="B66" s="149"/>
      <c r="C66" s="149"/>
      <c r="D66" s="149"/>
      <c r="E66" s="12"/>
      <c r="F66" s="2"/>
      <c r="G66" s="69">
        <f t="shared" ref="G66:G67" si="1">F66+(-E66)</f>
        <v>0</v>
      </c>
      <c r="H66" s="63"/>
      <c r="I66" s="145"/>
      <c r="J66" s="146"/>
      <c r="K66" s="146"/>
      <c r="L66" s="147"/>
    </row>
    <row r="67" spans="1:12" ht="12.65" customHeight="1" x14ac:dyDescent="0.35">
      <c r="A67" s="143" t="s">
        <v>92</v>
      </c>
      <c r="B67" s="144"/>
      <c r="C67" s="144"/>
      <c r="D67" s="144"/>
      <c r="E67" s="12"/>
      <c r="F67" s="2"/>
      <c r="G67" s="69">
        <f t="shared" si="1"/>
        <v>0</v>
      </c>
      <c r="H67" s="63"/>
      <c r="I67" s="145"/>
      <c r="J67" s="146"/>
      <c r="K67" s="146"/>
      <c r="L67" s="147"/>
    </row>
  </sheetData>
  <mergeCells count="134">
    <mergeCell ref="B3:D3"/>
    <mergeCell ref="F3:H3"/>
    <mergeCell ref="J3:L3"/>
    <mergeCell ref="A4:L4"/>
    <mergeCell ref="A5:D5"/>
    <mergeCell ref="I5:L5"/>
    <mergeCell ref="B1:D1"/>
    <mergeCell ref="F1:H1"/>
    <mergeCell ref="J1:L1"/>
    <mergeCell ref="B2:D2"/>
    <mergeCell ref="F2:H2"/>
    <mergeCell ref="J2:L2"/>
    <mergeCell ref="A9:D9"/>
    <mergeCell ref="I9:L9"/>
    <mergeCell ref="A10:D10"/>
    <mergeCell ref="I10:L10"/>
    <mergeCell ref="A11:D11"/>
    <mergeCell ref="I11:L11"/>
    <mergeCell ref="A6:D6"/>
    <mergeCell ref="I6:L6"/>
    <mergeCell ref="A7:D7"/>
    <mergeCell ref="I7:L7"/>
    <mergeCell ref="A8:D8"/>
    <mergeCell ref="I8:L8"/>
    <mergeCell ref="A15:D15"/>
    <mergeCell ref="I15:L15"/>
    <mergeCell ref="A16:D16"/>
    <mergeCell ref="I16:L16"/>
    <mergeCell ref="A17:D17"/>
    <mergeCell ref="I17:L17"/>
    <mergeCell ref="A12:D12"/>
    <mergeCell ref="I12:L12"/>
    <mergeCell ref="A13:D13"/>
    <mergeCell ref="I13:L13"/>
    <mergeCell ref="A14:D14"/>
    <mergeCell ref="I14:L14"/>
    <mergeCell ref="A21:D21"/>
    <mergeCell ref="I21:L21"/>
    <mergeCell ref="A22:D22"/>
    <mergeCell ref="I22:L22"/>
    <mergeCell ref="A23:D23"/>
    <mergeCell ref="I23:L23"/>
    <mergeCell ref="A18:D18"/>
    <mergeCell ref="I18:L18"/>
    <mergeCell ref="A19:D19"/>
    <mergeCell ref="I19:L19"/>
    <mergeCell ref="A20:D20"/>
    <mergeCell ref="I20:L20"/>
    <mergeCell ref="A28:D28"/>
    <mergeCell ref="I28:L28"/>
    <mergeCell ref="A29:D29"/>
    <mergeCell ref="I29:L29"/>
    <mergeCell ref="A30:D30"/>
    <mergeCell ref="I30:L30"/>
    <mergeCell ref="A24:D24"/>
    <mergeCell ref="I24:L24"/>
    <mergeCell ref="A25:D25"/>
    <mergeCell ref="I25:L25"/>
    <mergeCell ref="A26:D26"/>
    <mergeCell ref="A27:D27"/>
    <mergeCell ref="A34:D34"/>
    <mergeCell ref="I34:L34"/>
    <mergeCell ref="A35:D35"/>
    <mergeCell ref="I35:L35"/>
    <mergeCell ref="A36:D36"/>
    <mergeCell ref="I36:L36"/>
    <mergeCell ref="A31:D31"/>
    <mergeCell ref="I31:L31"/>
    <mergeCell ref="A32:D32"/>
    <mergeCell ref="I32:L32"/>
    <mergeCell ref="A33:D33"/>
    <mergeCell ref="I33:L33"/>
    <mergeCell ref="A40:D40"/>
    <mergeCell ref="I40:L40"/>
    <mergeCell ref="A41:D41"/>
    <mergeCell ref="I41:L41"/>
    <mergeCell ref="A42:D42"/>
    <mergeCell ref="I42:L42"/>
    <mergeCell ref="A37:D37"/>
    <mergeCell ref="I37:L37"/>
    <mergeCell ref="A38:D38"/>
    <mergeCell ref="I38:L38"/>
    <mergeCell ref="A39:D39"/>
    <mergeCell ref="I39:L39"/>
    <mergeCell ref="A46:D46"/>
    <mergeCell ref="I46:L46"/>
    <mergeCell ref="A47:D47"/>
    <mergeCell ref="I47:L47"/>
    <mergeCell ref="A48:D48"/>
    <mergeCell ref="I48:L48"/>
    <mergeCell ref="A43:D43"/>
    <mergeCell ref="I43:L43"/>
    <mergeCell ref="A44:D44"/>
    <mergeCell ref="I44:L44"/>
    <mergeCell ref="A45:D45"/>
    <mergeCell ref="I45:L45"/>
    <mergeCell ref="A52:D52"/>
    <mergeCell ref="I52:L52"/>
    <mergeCell ref="A53:D53"/>
    <mergeCell ref="I53:L53"/>
    <mergeCell ref="A54:D54"/>
    <mergeCell ref="I54:L54"/>
    <mergeCell ref="A49:D49"/>
    <mergeCell ref="I49:L49"/>
    <mergeCell ref="A50:D50"/>
    <mergeCell ref="I50:L50"/>
    <mergeCell ref="A51:D51"/>
    <mergeCell ref="I51:L51"/>
    <mergeCell ref="A58:D58"/>
    <mergeCell ref="I58:L58"/>
    <mergeCell ref="A59:D59"/>
    <mergeCell ref="I59:L59"/>
    <mergeCell ref="A60:D60"/>
    <mergeCell ref="I60:L60"/>
    <mergeCell ref="A55:D55"/>
    <mergeCell ref="I55:L55"/>
    <mergeCell ref="A56:D56"/>
    <mergeCell ref="I56:L56"/>
    <mergeCell ref="A57:D57"/>
    <mergeCell ref="I57:L57"/>
    <mergeCell ref="A67:D67"/>
    <mergeCell ref="I67:L67"/>
    <mergeCell ref="A64:D64"/>
    <mergeCell ref="I64:L64"/>
    <mergeCell ref="A65:D65"/>
    <mergeCell ref="I65:L65"/>
    <mergeCell ref="A66:D66"/>
    <mergeCell ref="I66:L66"/>
    <mergeCell ref="A61:D61"/>
    <mergeCell ref="I61:L61"/>
    <mergeCell ref="A62:D62"/>
    <mergeCell ref="I62:L62"/>
    <mergeCell ref="A63:D63"/>
    <mergeCell ref="I63:L63"/>
  </mergeCells>
  <conditionalFormatting sqref="K3:L3">
    <cfRule type="containsText" dxfId="17" priority="1" operator="containsText" text=" ">
      <formula>NOT(ISERROR(SEARCH(" ",K3)))</formula>
    </cfRule>
  </conditionalFormatting>
  <printOptions horizontalCentered="1" gridLines="1"/>
  <pageMargins left="0.23622047244094491" right="0.23622047244094491" top="0.74803149606299213" bottom="0" header="0.31496062992125984" footer="0"/>
  <pageSetup paperSize="9" scale="90" orientation="portrait" verticalDpi="300" r:id="rId1"/>
  <headerFooter>
    <oddHeader>&amp;CREISS</oddHeader>
  </headerFooter>
  <customProperties>
    <customPr name="layoutContexts"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E42F3-7B11-429F-9418-59AE0E1BBFD0}">
  <sheetPr>
    <tabColor rgb="FF00B050"/>
  </sheetPr>
  <dimension ref="A1:L79"/>
  <sheetViews>
    <sheetView view="pageBreakPreview" zoomScaleNormal="100" zoomScaleSheetLayoutView="100" workbookViewId="0">
      <selection activeCell="E8" sqref="E8"/>
    </sheetView>
  </sheetViews>
  <sheetFormatPr defaultColWidth="6" defaultRowHeight="12.75" customHeight="1" x14ac:dyDescent="0.25"/>
  <cols>
    <col min="1" max="3" width="12" style="1" customWidth="1"/>
    <col min="4" max="4" width="12.7265625" style="1" customWidth="1"/>
    <col min="5" max="8" width="12" style="1" customWidth="1"/>
    <col min="9" max="9" width="8.1796875" style="1" customWidth="1"/>
    <col min="10" max="10" width="6.54296875" style="1" customWidth="1"/>
    <col min="11" max="16384" width="6" style="1"/>
  </cols>
  <sheetData>
    <row r="1" spans="1:8" ht="12.75" customHeight="1" x14ac:dyDescent="0.35">
      <c r="A1" s="50" t="s">
        <v>46</v>
      </c>
      <c r="B1" s="113" t="s">
        <v>162</v>
      </c>
      <c r="C1" s="113"/>
      <c r="D1" s="50" t="s">
        <v>18</v>
      </c>
      <c r="E1" s="90" t="s">
        <v>164</v>
      </c>
      <c r="F1" s="50" t="s">
        <v>17</v>
      </c>
      <c r="G1" s="92"/>
      <c r="H1" s="53"/>
    </row>
    <row r="2" spans="1:8" ht="12.75" customHeight="1" x14ac:dyDescent="0.35">
      <c r="A2" s="51" t="s">
        <v>44</v>
      </c>
      <c r="B2" s="113"/>
      <c r="C2" s="113"/>
      <c r="D2" s="51" t="s">
        <v>15</v>
      </c>
      <c r="E2" s="90" t="s">
        <v>165</v>
      </c>
      <c r="F2" s="51" t="s">
        <v>47</v>
      </c>
      <c r="G2" s="92"/>
      <c r="H2" s="53"/>
    </row>
    <row r="3" spans="1:8" ht="12.75" customHeight="1" x14ac:dyDescent="0.35">
      <c r="A3" s="52" t="s">
        <v>45</v>
      </c>
      <c r="B3" s="113"/>
      <c r="C3" s="113"/>
      <c r="D3" s="52" t="s">
        <v>16</v>
      </c>
      <c r="E3" s="90"/>
      <c r="F3" s="52" t="s">
        <v>48</v>
      </c>
      <c r="G3" s="91"/>
      <c r="H3" s="53"/>
    </row>
    <row r="4" spans="1:8" ht="12.75" customHeight="1" x14ac:dyDescent="0.25">
      <c r="A4" s="182"/>
      <c r="B4" s="183"/>
      <c r="C4" s="183"/>
      <c r="D4" s="183"/>
      <c r="E4" s="184"/>
      <c r="F4" s="184"/>
      <c r="G4" s="184"/>
      <c r="H4" s="185"/>
    </row>
    <row r="5" spans="1:8" ht="16" customHeight="1" x14ac:dyDescent="0.25">
      <c r="A5" s="181" t="s">
        <v>183</v>
      </c>
      <c r="B5" s="181"/>
      <c r="C5" s="181"/>
      <c r="D5" s="181"/>
      <c r="E5" s="181" t="s">
        <v>184</v>
      </c>
      <c r="F5" s="181"/>
      <c r="G5" s="181"/>
      <c r="H5" s="181"/>
    </row>
    <row r="6" spans="1:8" ht="14.15" customHeight="1" x14ac:dyDescent="0.25">
      <c r="A6" s="186" t="s">
        <v>185</v>
      </c>
      <c r="B6" s="187"/>
      <c r="C6" s="187"/>
      <c r="D6" s="188"/>
      <c r="E6" s="186" t="s">
        <v>186</v>
      </c>
      <c r="F6" s="187"/>
      <c r="G6" s="187"/>
      <c r="H6" s="188"/>
    </row>
    <row r="7" spans="1:8" ht="21" customHeight="1" x14ac:dyDescent="0.25">
      <c r="A7" s="189" t="s">
        <v>187</v>
      </c>
      <c r="B7" s="189"/>
      <c r="C7" s="189" t="s">
        <v>188</v>
      </c>
      <c r="D7" s="189"/>
      <c r="E7" s="189" t="s">
        <v>187</v>
      </c>
      <c r="F7" s="189"/>
      <c r="G7" s="189"/>
      <c r="H7" s="189"/>
    </row>
    <row r="8" spans="1:8" ht="22.5" customHeight="1" x14ac:dyDescent="0.25">
      <c r="A8" s="93"/>
      <c r="B8" s="59"/>
      <c r="C8" s="59"/>
      <c r="D8" s="94"/>
      <c r="E8" s="93"/>
      <c r="F8" s="59"/>
      <c r="G8" s="59"/>
      <c r="H8" s="94"/>
    </row>
    <row r="9" spans="1:8" ht="22.5" customHeight="1" x14ac:dyDescent="0.25">
      <c r="A9" s="93"/>
      <c r="B9" s="59"/>
      <c r="C9" s="59"/>
      <c r="D9" s="94"/>
      <c r="E9" s="93"/>
      <c r="F9" s="59"/>
      <c r="G9" s="59"/>
      <c r="H9" s="94"/>
    </row>
    <row r="10" spans="1:8" ht="22.5" customHeight="1" x14ac:dyDescent="0.25">
      <c r="A10" s="93"/>
      <c r="B10" s="59"/>
      <c r="C10" s="59"/>
      <c r="D10" s="94"/>
      <c r="E10" s="93"/>
      <c r="F10" s="59"/>
      <c r="G10" s="59"/>
      <c r="H10" s="94"/>
    </row>
    <row r="11" spans="1:8" ht="22.5" customHeight="1" x14ac:dyDescent="0.25">
      <c r="A11" s="93"/>
      <c r="B11" s="59"/>
      <c r="C11" s="59"/>
      <c r="D11" s="94"/>
      <c r="E11" s="93"/>
      <c r="F11" s="59"/>
      <c r="G11" s="59"/>
      <c r="H11" s="94"/>
    </row>
    <row r="12" spans="1:8" ht="22.5" customHeight="1" x14ac:dyDescent="0.25">
      <c r="A12" s="189" t="s">
        <v>189</v>
      </c>
      <c r="B12" s="189"/>
      <c r="C12" s="189" t="s">
        <v>190</v>
      </c>
      <c r="D12" s="189"/>
      <c r="E12" s="189" t="s">
        <v>189</v>
      </c>
      <c r="F12" s="189"/>
      <c r="G12" s="189" t="s">
        <v>191</v>
      </c>
      <c r="H12" s="189"/>
    </row>
    <row r="13" spans="1:8" ht="22.5" customHeight="1" x14ac:dyDescent="0.25">
      <c r="A13" s="93"/>
      <c r="B13" s="59"/>
      <c r="C13" s="59"/>
      <c r="D13" s="94"/>
      <c r="E13" s="93"/>
      <c r="F13" s="59"/>
      <c r="G13" s="59"/>
      <c r="H13" s="94"/>
    </row>
    <row r="14" spans="1:8" ht="22.5" customHeight="1" x14ac:dyDescent="0.25">
      <c r="A14" s="93"/>
      <c r="B14" s="59"/>
      <c r="C14" s="59"/>
      <c r="D14" s="94"/>
      <c r="E14" s="93"/>
      <c r="F14" s="59"/>
      <c r="G14" s="59"/>
      <c r="H14" s="94"/>
    </row>
    <row r="15" spans="1:8" ht="22.5" customHeight="1" x14ac:dyDescent="0.25">
      <c r="A15" s="93"/>
      <c r="B15" s="59"/>
      <c r="C15" s="59"/>
      <c r="D15" s="94"/>
      <c r="E15" s="93"/>
      <c r="F15" s="59"/>
      <c r="G15" s="59"/>
      <c r="H15" s="94"/>
    </row>
    <row r="16" spans="1:8" ht="22.5" customHeight="1" x14ac:dyDescent="0.25">
      <c r="A16" s="93"/>
      <c r="B16" s="59"/>
      <c r="C16" s="59"/>
      <c r="D16" s="94"/>
      <c r="E16" s="93"/>
      <c r="F16" s="59"/>
      <c r="G16" s="59"/>
      <c r="H16" s="94"/>
    </row>
    <row r="17" spans="1:12" ht="27.65" customHeight="1" x14ac:dyDescent="0.25">
      <c r="A17" s="189" t="s">
        <v>192</v>
      </c>
      <c r="B17" s="189"/>
      <c r="C17" s="190" t="s">
        <v>193</v>
      </c>
      <c r="D17" s="190"/>
      <c r="E17" s="189" t="s">
        <v>194</v>
      </c>
      <c r="F17" s="189"/>
      <c r="G17" s="189"/>
      <c r="H17" s="189"/>
    </row>
    <row r="18" spans="1:12" ht="22.5" customHeight="1" x14ac:dyDescent="0.25">
      <c r="A18" s="93"/>
      <c r="B18" s="59"/>
      <c r="C18" s="59"/>
      <c r="D18" s="94"/>
      <c r="E18" s="93"/>
      <c r="F18" s="59"/>
      <c r="G18" s="59"/>
      <c r="H18" s="94"/>
    </row>
    <row r="19" spans="1:12" ht="22.5" customHeight="1" x14ac:dyDescent="0.25">
      <c r="A19" s="93"/>
      <c r="B19" s="59"/>
      <c r="C19" s="59"/>
      <c r="D19" s="94"/>
      <c r="E19" s="93"/>
      <c r="F19" s="59"/>
      <c r="G19" s="59"/>
      <c r="H19" s="94"/>
    </row>
    <row r="20" spans="1:12" ht="22.5" customHeight="1" x14ac:dyDescent="0.25">
      <c r="A20" s="93"/>
      <c r="B20" s="59"/>
      <c r="C20" s="59"/>
      <c r="D20" s="94"/>
      <c r="E20" s="93"/>
      <c r="F20" s="59"/>
      <c r="G20" s="59"/>
      <c r="H20" s="94"/>
    </row>
    <row r="21" spans="1:12" ht="22.5" customHeight="1" x14ac:dyDescent="0.25">
      <c r="A21" s="93"/>
      <c r="B21" s="59"/>
      <c r="C21" s="59"/>
      <c r="D21" s="94"/>
      <c r="E21" s="93"/>
      <c r="F21" s="59"/>
      <c r="G21" s="59"/>
      <c r="H21" s="94"/>
    </row>
    <row r="22" spans="1:12" ht="22.5" customHeight="1" x14ac:dyDescent="0.25">
      <c r="A22" s="93"/>
      <c r="B22" s="59"/>
      <c r="C22" s="59"/>
      <c r="D22" s="94"/>
      <c r="E22" s="93"/>
      <c r="F22" s="59"/>
      <c r="G22" s="59"/>
      <c r="H22" s="94"/>
    </row>
    <row r="23" spans="1:12" ht="22.5" customHeight="1" x14ac:dyDescent="0.25">
      <c r="A23" s="93"/>
      <c r="B23" s="59"/>
      <c r="C23" s="59"/>
      <c r="D23" s="94"/>
      <c r="E23" s="93"/>
      <c r="F23" s="59"/>
      <c r="G23" s="59"/>
      <c r="H23" s="94"/>
    </row>
    <row r="24" spans="1:12" ht="22.5" customHeight="1" x14ac:dyDescent="0.25">
      <c r="A24" s="93"/>
      <c r="B24" s="59"/>
      <c r="C24" s="59"/>
      <c r="D24" s="94"/>
      <c r="E24" s="93"/>
      <c r="F24" s="59"/>
      <c r="G24" s="59"/>
      <c r="H24" s="94"/>
    </row>
    <row r="25" spans="1:12" ht="22.5" customHeight="1" x14ac:dyDescent="0.25">
      <c r="A25" s="93"/>
      <c r="B25" s="59"/>
      <c r="C25" s="59"/>
      <c r="D25" s="94"/>
      <c r="E25" s="93"/>
      <c r="F25" s="59"/>
      <c r="G25" s="59"/>
      <c r="H25" s="94"/>
    </row>
    <row r="26" spans="1:12" ht="22.5" customHeight="1" x14ac:dyDescent="0.25">
      <c r="A26" s="93"/>
      <c r="B26" s="59"/>
      <c r="C26" s="59"/>
      <c r="D26" s="94"/>
      <c r="E26" s="93"/>
      <c r="F26" s="59"/>
      <c r="G26" s="59"/>
      <c r="H26" s="94"/>
    </row>
    <row r="27" spans="1:12" ht="22.5" customHeight="1" x14ac:dyDescent="0.25">
      <c r="A27" s="93"/>
      <c r="B27" s="59"/>
      <c r="C27" s="59"/>
      <c r="D27" s="94"/>
      <c r="E27" s="93"/>
      <c r="F27" s="59"/>
      <c r="G27" s="59"/>
      <c r="H27" s="94"/>
    </row>
    <row r="28" spans="1:12" ht="58.5" customHeight="1" x14ac:dyDescent="0.25">
      <c r="A28" s="93"/>
      <c r="B28" s="59"/>
      <c r="C28" s="59"/>
      <c r="D28" s="94"/>
      <c r="E28" s="93"/>
      <c r="F28" s="59"/>
      <c r="G28" s="59"/>
      <c r="H28" s="94"/>
    </row>
    <row r="29" spans="1:12" ht="22.5" customHeight="1" x14ac:dyDescent="0.25">
      <c r="A29" s="189" t="s">
        <v>195</v>
      </c>
      <c r="B29" s="189"/>
      <c r="C29" s="189" t="s">
        <v>196</v>
      </c>
      <c r="D29" s="189"/>
      <c r="E29" s="189" t="s">
        <v>197</v>
      </c>
      <c r="F29" s="189"/>
      <c r="G29" s="189"/>
      <c r="H29" s="189"/>
      <c r="L29" s="1" t="s">
        <v>198</v>
      </c>
    </row>
    <row r="30" spans="1:12" ht="22.5" customHeight="1" x14ac:dyDescent="0.25">
      <c r="A30" s="93"/>
      <c r="B30" s="59"/>
      <c r="C30" s="59"/>
      <c r="D30" s="94"/>
      <c r="E30" s="93"/>
      <c r="F30" s="59"/>
      <c r="G30" s="59"/>
      <c r="H30" s="94"/>
    </row>
    <row r="31" spans="1:12" ht="22.5" customHeight="1" x14ac:dyDescent="0.25">
      <c r="A31" s="93"/>
      <c r="B31" s="59"/>
      <c r="C31" s="59"/>
      <c r="D31" s="94"/>
      <c r="E31" s="93"/>
      <c r="F31" s="59"/>
      <c r="G31" s="59"/>
      <c r="H31" s="94"/>
    </row>
    <row r="32" spans="1:12" ht="22.5" customHeight="1" x14ac:dyDescent="0.25">
      <c r="A32" s="93"/>
      <c r="B32" s="59"/>
      <c r="C32" s="59"/>
      <c r="D32" s="94"/>
      <c r="E32" s="93"/>
      <c r="F32" s="59"/>
      <c r="G32" s="59"/>
      <c r="H32" s="94"/>
    </row>
    <row r="33" spans="1:8" ht="22.5" customHeight="1" x14ac:dyDescent="0.25">
      <c r="A33" s="93"/>
      <c r="B33" s="59"/>
      <c r="C33" s="59"/>
      <c r="D33" s="94"/>
      <c r="E33" s="93"/>
      <c r="F33" s="59"/>
      <c r="G33" s="59"/>
      <c r="H33" s="94"/>
    </row>
    <row r="34" spans="1:8" ht="22.5" customHeight="1" x14ac:dyDescent="0.25">
      <c r="A34" s="153" t="s">
        <v>199</v>
      </c>
      <c r="B34" s="191"/>
      <c r="C34" s="189" t="s">
        <v>200</v>
      </c>
      <c r="D34" s="189"/>
      <c r="E34" s="153" t="s">
        <v>201</v>
      </c>
      <c r="F34" s="191"/>
      <c r="G34" s="189"/>
      <c r="H34" s="189"/>
    </row>
    <row r="35" spans="1:8" ht="22.5" customHeight="1" x14ac:dyDescent="0.25">
      <c r="A35" s="93"/>
      <c r="B35" s="59"/>
      <c r="C35" s="59"/>
      <c r="D35" s="94"/>
      <c r="E35" s="93"/>
      <c r="F35" s="59"/>
      <c r="G35" s="59"/>
      <c r="H35" s="94"/>
    </row>
    <row r="36" spans="1:8" ht="22.5" customHeight="1" x14ac:dyDescent="0.25">
      <c r="A36" s="93"/>
      <c r="B36" s="59"/>
      <c r="C36" s="59"/>
      <c r="D36" s="94"/>
      <c r="E36" s="93"/>
      <c r="F36" s="59"/>
      <c r="G36" s="59"/>
      <c r="H36" s="94"/>
    </row>
    <row r="37" spans="1:8" ht="22.5" customHeight="1" x14ac:dyDescent="0.25">
      <c r="A37" s="93"/>
      <c r="B37" s="59"/>
      <c r="C37" s="59"/>
      <c r="D37" s="94"/>
      <c r="E37" s="93"/>
      <c r="F37" s="59"/>
      <c r="G37" s="59"/>
      <c r="H37" s="94"/>
    </row>
    <row r="38" spans="1:8" ht="47.5" customHeight="1" x14ac:dyDescent="0.25">
      <c r="A38" s="93"/>
      <c r="B38" s="59"/>
      <c r="C38" s="59"/>
      <c r="D38" s="94"/>
      <c r="E38" s="93"/>
      <c r="F38" s="59"/>
      <c r="G38" s="59"/>
      <c r="H38" s="94"/>
    </row>
    <row r="39" spans="1:8" ht="22.5" customHeight="1" x14ac:dyDescent="0.25">
      <c r="A39" s="153" t="s">
        <v>202</v>
      </c>
      <c r="B39" s="191"/>
      <c r="C39" s="189" t="s">
        <v>203</v>
      </c>
      <c r="D39" s="189"/>
      <c r="E39" s="153" t="s">
        <v>204</v>
      </c>
      <c r="F39" s="191"/>
      <c r="G39" s="189" t="s">
        <v>205</v>
      </c>
      <c r="H39" s="189"/>
    </row>
    <row r="40" spans="1:8" ht="22.5" customHeight="1" x14ac:dyDescent="0.25">
      <c r="A40" s="192"/>
      <c r="B40" s="193"/>
      <c r="C40" s="193"/>
      <c r="D40" s="194"/>
      <c r="E40" s="192"/>
      <c r="F40" s="193"/>
      <c r="G40" s="193"/>
      <c r="H40" s="194"/>
    </row>
    <row r="41" spans="1:8" ht="22.5" customHeight="1" x14ac:dyDescent="0.25">
      <c r="A41" s="195"/>
      <c r="B41" s="196"/>
      <c r="C41" s="196"/>
      <c r="D41" s="197"/>
      <c r="E41" s="195"/>
      <c r="F41" s="196"/>
      <c r="G41" s="196"/>
      <c r="H41" s="197"/>
    </row>
    <row r="42" spans="1:8" ht="22.5" customHeight="1" x14ac:dyDescent="0.25">
      <c r="A42" s="195"/>
      <c r="B42" s="196"/>
      <c r="C42" s="196"/>
      <c r="D42" s="197"/>
      <c r="E42" s="195"/>
      <c r="F42" s="196"/>
      <c r="G42" s="196"/>
      <c r="H42" s="197"/>
    </row>
    <row r="43" spans="1:8" ht="22.5" customHeight="1" x14ac:dyDescent="0.25">
      <c r="A43" s="195"/>
      <c r="B43" s="196"/>
      <c r="C43" s="196"/>
      <c r="D43" s="197"/>
      <c r="E43" s="195"/>
      <c r="F43" s="196"/>
      <c r="G43" s="196"/>
      <c r="H43" s="197"/>
    </row>
    <row r="44" spans="1:8" ht="22.5" customHeight="1" x14ac:dyDescent="0.25">
      <c r="A44" s="195"/>
      <c r="B44" s="196"/>
      <c r="C44" s="196"/>
      <c r="D44" s="197"/>
      <c r="E44" s="195"/>
      <c r="F44" s="196"/>
      <c r="G44" s="196"/>
      <c r="H44" s="197"/>
    </row>
    <row r="45" spans="1:8" ht="22.5" customHeight="1" x14ac:dyDescent="0.25">
      <c r="A45" s="195"/>
      <c r="B45" s="196"/>
      <c r="C45" s="196"/>
      <c r="D45" s="197"/>
      <c r="E45" s="195"/>
      <c r="F45" s="196"/>
      <c r="G45" s="196"/>
      <c r="H45" s="197"/>
    </row>
    <row r="46" spans="1:8" ht="22.5" customHeight="1" x14ac:dyDescent="0.25">
      <c r="A46" s="186" t="s">
        <v>206</v>
      </c>
      <c r="B46" s="187"/>
      <c r="C46" s="187"/>
      <c r="D46" s="188"/>
      <c r="E46" s="186" t="s">
        <v>206</v>
      </c>
      <c r="F46" s="187"/>
      <c r="G46" s="187"/>
      <c r="H46" s="188"/>
    </row>
    <row r="47" spans="1:8" ht="22.5" customHeight="1" x14ac:dyDescent="0.25">
      <c r="A47" s="189" t="s">
        <v>207</v>
      </c>
      <c r="B47" s="189"/>
      <c r="C47" s="189" t="s">
        <v>208</v>
      </c>
      <c r="D47" s="189"/>
      <c r="E47" s="189" t="s">
        <v>207</v>
      </c>
      <c r="F47" s="189"/>
      <c r="G47" s="190"/>
      <c r="H47" s="190"/>
    </row>
    <row r="48" spans="1:8" ht="37" customHeight="1" x14ac:dyDescent="0.35">
      <c r="A48" s="93"/>
      <c r="B48"/>
      <c r="C48" s="59"/>
      <c r="D48" s="94"/>
      <c r="E48" s="93"/>
      <c r="F48" s="59"/>
      <c r="G48" s="59"/>
      <c r="H48" s="94"/>
    </row>
    <row r="49" spans="1:8" ht="37" customHeight="1" x14ac:dyDescent="0.25">
      <c r="A49" s="93"/>
      <c r="B49" s="59"/>
      <c r="C49" s="59"/>
      <c r="D49" s="94"/>
      <c r="E49" s="93"/>
      <c r="F49" s="59"/>
      <c r="G49" s="59"/>
      <c r="H49" s="94"/>
    </row>
    <row r="50" spans="1:8" ht="37" customHeight="1" x14ac:dyDescent="0.25">
      <c r="A50" s="93"/>
      <c r="B50" s="59"/>
      <c r="C50" s="59"/>
      <c r="D50" s="94"/>
      <c r="E50" s="93"/>
      <c r="F50" s="59"/>
      <c r="G50" s="59"/>
      <c r="H50" s="94"/>
    </row>
    <row r="51" spans="1:8" ht="37" customHeight="1" x14ac:dyDescent="0.25">
      <c r="A51" s="93"/>
      <c r="B51" s="59"/>
      <c r="C51" s="59"/>
      <c r="D51" s="94"/>
      <c r="E51" s="93"/>
      <c r="F51" s="59"/>
      <c r="G51" s="59"/>
      <c r="H51" s="94"/>
    </row>
    <row r="52" spans="1:8" ht="37" customHeight="1" x14ac:dyDescent="0.25">
      <c r="A52" s="93"/>
      <c r="B52" s="59"/>
      <c r="C52" s="59"/>
      <c r="D52" s="94"/>
      <c r="E52" s="93"/>
      <c r="F52" s="59"/>
      <c r="G52" s="59"/>
      <c r="H52" s="94"/>
    </row>
    <row r="53" spans="1:8" ht="22.5" customHeight="1" x14ac:dyDescent="0.25">
      <c r="A53" s="189" t="s">
        <v>209</v>
      </c>
      <c r="B53" s="189"/>
      <c r="C53" s="190" t="s">
        <v>210</v>
      </c>
      <c r="D53" s="190"/>
      <c r="E53" s="189" t="s">
        <v>209</v>
      </c>
      <c r="F53" s="189"/>
      <c r="G53" s="189"/>
      <c r="H53" s="189"/>
    </row>
    <row r="54" spans="1:8" ht="22.5" customHeight="1" x14ac:dyDescent="0.25">
      <c r="A54" s="93"/>
      <c r="B54" s="59"/>
      <c r="C54" s="59"/>
      <c r="D54" s="94"/>
      <c r="E54" s="93"/>
      <c r="F54" s="59"/>
      <c r="G54" s="59"/>
      <c r="H54" s="94"/>
    </row>
    <row r="55" spans="1:8" ht="22.5" customHeight="1" x14ac:dyDescent="0.25">
      <c r="A55" s="93"/>
      <c r="B55" s="59"/>
      <c r="C55" s="59"/>
      <c r="D55" s="94"/>
      <c r="E55" s="93"/>
      <c r="F55" s="59"/>
      <c r="G55" s="59"/>
      <c r="H55" s="94"/>
    </row>
    <row r="56" spans="1:8" ht="22.5" customHeight="1" x14ac:dyDescent="0.25">
      <c r="A56" s="93"/>
      <c r="B56" s="59"/>
      <c r="C56" s="59"/>
      <c r="D56" s="94"/>
      <c r="E56" s="93"/>
      <c r="F56" s="59"/>
      <c r="G56" s="59"/>
      <c r="H56" s="94"/>
    </row>
    <row r="57" spans="1:8" ht="22.5" customHeight="1" x14ac:dyDescent="0.25">
      <c r="A57" s="93"/>
      <c r="B57" s="59"/>
      <c r="C57" s="59"/>
      <c r="D57" s="94"/>
      <c r="E57" s="93"/>
      <c r="F57" s="59"/>
      <c r="G57" s="59"/>
      <c r="H57" s="94"/>
    </row>
    <row r="58" spans="1:8" ht="22.5" customHeight="1" x14ac:dyDescent="0.25">
      <c r="A58" s="93"/>
      <c r="B58" s="59"/>
      <c r="C58" s="59"/>
      <c r="D58" s="94"/>
      <c r="E58" s="93"/>
      <c r="F58" s="59"/>
      <c r="G58" s="59"/>
      <c r="H58" s="94"/>
    </row>
    <row r="59" spans="1:8" ht="22.5" customHeight="1" x14ac:dyDescent="0.25">
      <c r="A59" s="186" t="s">
        <v>211</v>
      </c>
      <c r="B59" s="187"/>
      <c r="C59" s="187"/>
      <c r="D59" s="188"/>
      <c r="E59" s="186" t="s">
        <v>211</v>
      </c>
      <c r="F59" s="187"/>
      <c r="G59" s="187"/>
      <c r="H59" s="188"/>
    </row>
    <row r="60" spans="1:8" ht="22.5" customHeight="1" x14ac:dyDescent="0.25">
      <c r="A60" s="189" t="s">
        <v>212</v>
      </c>
      <c r="B60" s="189"/>
      <c r="C60" s="189"/>
      <c r="D60" s="189"/>
      <c r="E60" s="189" t="s">
        <v>213</v>
      </c>
      <c r="F60" s="189"/>
      <c r="G60" s="189"/>
      <c r="H60" s="189"/>
    </row>
    <row r="61" spans="1:8" ht="22.5" customHeight="1" x14ac:dyDescent="0.25">
      <c r="A61" s="93"/>
      <c r="B61" s="59"/>
      <c r="C61" s="59"/>
      <c r="D61" s="94"/>
      <c r="E61" s="93"/>
      <c r="F61" s="59"/>
      <c r="G61" s="59"/>
      <c r="H61" s="94"/>
    </row>
    <row r="62" spans="1:8" ht="22.5" customHeight="1" x14ac:dyDescent="0.25">
      <c r="A62" s="93"/>
      <c r="B62" s="59"/>
      <c r="C62" s="59"/>
      <c r="D62" s="94"/>
      <c r="E62" s="93"/>
      <c r="F62" s="59"/>
      <c r="G62" s="59"/>
      <c r="H62" s="94"/>
    </row>
    <row r="63" spans="1:8" ht="22.5" customHeight="1" x14ac:dyDescent="0.25">
      <c r="A63" s="93"/>
      <c r="B63" s="59"/>
      <c r="C63" s="59"/>
      <c r="D63" s="94"/>
      <c r="E63" s="93"/>
      <c r="F63" s="59"/>
      <c r="G63" s="59"/>
      <c r="H63" s="94"/>
    </row>
    <row r="64" spans="1:8" ht="22.5" customHeight="1" x14ac:dyDescent="0.25">
      <c r="A64" s="93"/>
      <c r="B64" s="59"/>
      <c r="C64" s="59"/>
      <c r="D64" s="94"/>
      <c r="E64" s="93"/>
      <c r="F64" s="59"/>
      <c r="G64" s="59"/>
      <c r="H64" s="94"/>
    </row>
    <row r="65" spans="1:8" ht="22.5" customHeight="1" x14ac:dyDescent="0.25">
      <c r="A65" s="93"/>
      <c r="B65" s="59"/>
      <c r="C65" s="59"/>
      <c r="D65" s="94"/>
      <c r="E65" s="93"/>
      <c r="F65" s="59"/>
      <c r="G65" s="59"/>
      <c r="H65" s="94"/>
    </row>
    <row r="66" spans="1:8" ht="22.5" customHeight="1" x14ac:dyDescent="0.25">
      <c r="A66" s="189" t="s">
        <v>214</v>
      </c>
      <c r="B66" s="189"/>
      <c r="C66" s="189"/>
      <c r="D66" s="189"/>
      <c r="E66" s="189" t="s">
        <v>215</v>
      </c>
      <c r="F66" s="189"/>
      <c r="G66" s="189"/>
      <c r="H66" s="189"/>
    </row>
    <row r="67" spans="1:8" ht="22.5" customHeight="1" x14ac:dyDescent="0.25">
      <c r="A67" s="93"/>
      <c r="B67" s="59"/>
      <c r="C67" s="59"/>
      <c r="D67" s="94"/>
      <c r="E67" s="93"/>
      <c r="F67" s="59"/>
      <c r="G67" s="59"/>
      <c r="H67" s="94"/>
    </row>
    <row r="68" spans="1:8" ht="22.5" customHeight="1" x14ac:dyDescent="0.25">
      <c r="A68" s="93"/>
      <c r="B68" s="59"/>
      <c r="C68" s="59"/>
      <c r="D68" s="94"/>
      <c r="E68" s="93"/>
      <c r="F68" s="59"/>
      <c r="G68" s="59"/>
      <c r="H68" s="94"/>
    </row>
    <row r="69" spans="1:8" ht="22.5" customHeight="1" x14ac:dyDescent="0.25">
      <c r="A69" s="93"/>
      <c r="B69" s="59"/>
      <c r="C69" s="59"/>
      <c r="D69" s="94"/>
      <c r="E69" s="93"/>
      <c r="F69" s="59"/>
      <c r="G69" s="59"/>
      <c r="H69" s="94"/>
    </row>
    <row r="70" spans="1:8" ht="22.5" customHeight="1" x14ac:dyDescent="0.25">
      <c r="A70" s="93"/>
      <c r="B70" s="59"/>
      <c r="C70" s="59"/>
      <c r="D70" s="94"/>
      <c r="E70" s="93"/>
      <c r="F70" s="59"/>
      <c r="G70" s="59"/>
      <c r="H70" s="94"/>
    </row>
    <row r="71" spans="1:8" ht="22.5" customHeight="1" x14ac:dyDescent="0.25">
      <c r="A71" s="93"/>
      <c r="B71" s="59"/>
      <c r="C71" s="59"/>
      <c r="D71" s="94"/>
      <c r="E71" s="93"/>
      <c r="F71" s="59"/>
      <c r="G71" s="59"/>
      <c r="H71" s="94"/>
    </row>
    <row r="72" spans="1:8" ht="22.5" customHeight="1" x14ac:dyDescent="0.25">
      <c r="A72" s="93"/>
      <c r="B72" s="59"/>
      <c r="C72" s="59"/>
      <c r="D72" s="94"/>
      <c r="E72" s="93"/>
      <c r="F72" s="59"/>
      <c r="G72" s="59"/>
      <c r="H72" s="94"/>
    </row>
    <row r="73" spans="1:8" ht="22.5" customHeight="1" x14ac:dyDescent="0.25">
      <c r="A73" s="189" t="s">
        <v>214</v>
      </c>
      <c r="B73" s="189"/>
      <c r="C73" s="189"/>
      <c r="D73" s="189"/>
      <c r="E73" s="189" t="s">
        <v>215</v>
      </c>
      <c r="F73" s="189"/>
      <c r="G73" s="189"/>
      <c r="H73" s="189"/>
    </row>
    <row r="74" spans="1:8" ht="22.5" customHeight="1" x14ac:dyDescent="0.25">
      <c r="A74" s="93"/>
      <c r="B74" s="59"/>
      <c r="C74" s="59"/>
      <c r="D74" s="94"/>
      <c r="E74" s="93"/>
      <c r="F74" s="59"/>
      <c r="G74" s="59"/>
      <c r="H74" s="94"/>
    </row>
    <row r="75" spans="1:8" ht="22.5" customHeight="1" x14ac:dyDescent="0.25">
      <c r="A75" s="93"/>
      <c r="B75" s="59"/>
      <c r="C75" s="59"/>
      <c r="D75" s="94"/>
      <c r="E75" s="93"/>
      <c r="F75" s="59"/>
      <c r="G75" s="59"/>
      <c r="H75" s="94"/>
    </row>
    <row r="76" spans="1:8" ht="22.5" customHeight="1" x14ac:dyDescent="0.25">
      <c r="A76" s="93"/>
      <c r="B76" s="59"/>
      <c r="C76" s="59"/>
      <c r="D76" s="94"/>
      <c r="E76" s="93"/>
      <c r="F76" s="59"/>
      <c r="G76" s="59"/>
      <c r="H76" s="94"/>
    </row>
    <row r="77" spans="1:8" ht="22.5" customHeight="1" x14ac:dyDescent="0.25">
      <c r="A77" s="93"/>
      <c r="B77" s="59"/>
      <c r="C77" s="59"/>
      <c r="D77" s="94"/>
      <c r="E77" s="93"/>
      <c r="F77" s="59"/>
      <c r="G77" s="59"/>
      <c r="H77" s="94"/>
    </row>
    <row r="78" spans="1:8" ht="22.5" customHeight="1" x14ac:dyDescent="0.25">
      <c r="A78" s="93"/>
      <c r="B78" s="59"/>
      <c r="C78" s="59"/>
      <c r="D78" s="94"/>
      <c r="E78" s="93"/>
      <c r="F78" s="59"/>
      <c r="G78" s="59"/>
      <c r="H78" s="94"/>
    </row>
    <row r="79" spans="1:8" ht="22.5" customHeight="1" x14ac:dyDescent="0.25">
      <c r="A79" s="93"/>
      <c r="B79" s="59"/>
      <c r="C79" s="59"/>
      <c r="D79" s="94"/>
      <c r="E79" s="93"/>
      <c r="F79" s="59"/>
      <c r="G79" s="59"/>
      <c r="H79" s="94"/>
    </row>
  </sheetData>
  <mergeCells count="59">
    <mergeCell ref="A73:B73"/>
    <mergeCell ref="C73:D73"/>
    <mergeCell ref="E73:F73"/>
    <mergeCell ref="G73:H73"/>
    <mergeCell ref="A60:B60"/>
    <mergeCell ref="C60:D60"/>
    <mergeCell ref="E60:F60"/>
    <mergeCell ref="G60:H60"/>
    <mergeCell ref="A66:B66"/>
    <mergeCell ref="C66:D66"/>
    <mergeCell ref="E66:F66"/>
    <mergeCell ref="G66:H66"/>
    <mergeCell ref="A53:B53"/>
    <mergeCell ref="C53:D53"/>
    <mergeCell ref="E53:F53"/>
    <mergeCell ref="G53:H53"/>
    <mergeCell ref="A59:D59"/>
    <mergeCell ref="E59:H59"/>
    <mergeCell ref="A46:D46"/>
    <mergeCell ref="E46:H46"/>
    <mergeCell ref="A47:B47"/>
    <mergeCell ref="C47:D47"/>
    <mergeCell ref="E47:F47"/>
    <mergeCell ref="G47:H47"/>
    <mergeCell ref="A39:B39"/>
    <mergeCell ref="C39:D39"/>
    <mergeCell ref="E39:F39"/>
    <mergeCell ref="G39:H39"/>
    <mergeCell ref="A40:D45"/>
    <mergeCell ref="E40:H45"/>
    <mergeCell ref="A29:B29"/>
    <mergeCell ref="C29:D29"/>
    <mergeCell ref="E29:F29"/>
    <mergeCell ref="G29:H29"/>
    <mergeCell ref="A34:B34"/>
    <mergeCell ref="C34:D34"/>
    <mergeCell ref="E34:F34"/>
    <mergeCell ref="G34:H34"/>
    <mergeCell ref="A12:B12"/>
    <mergeCell ref="C12:D12"/>
    <mergeCell ref="E12:F12"/>
    <mergeCell ref="G12:H12"/>
    <mergeCell ref="A17:B17"/>
    <mergeCell ref="C17:D17"/>
    <mergeCell ref="E17:F17"/>
    <mergeCell ref="G17:H17"/>
    <mergeCell ref="A6:D6"/>
    <mergeCell ref="E6:H6"/>
    <mergeCell ref="A7:B7"/>
    <mergeCell ref="C7:D7"/>
    <mergeCell ref="E7:F7"/>
    <mergeCell ref="G7:H7"/>
    <mergeCell ref="A5:D5"/>
    <mergeCell ref="E5:H5"/>
    <mergeCell ref="B1:C1"/>
    <mergeCell ref="B2:C2"/>
    <mergeCell ref="B3:C3"/>
    <mergeCell ref="A4:D4"/>
    <mergeCell ref="E4:H4"/>
  </mergeCells>
  <conditionalFormatting sqref="G3">
    <cfRule type="containsText" dxfId="16" priority="1" operator="containsText" text=" ">
      <formula>NOT(ISERROR(SEARCH(" ",G3)))</formula>
    </cfRule>
  </conditionalFormatting>
  <pageMargins left="0.7" right="0.7" top="0.75" bottom="0.75" header="0.3" footer="0.3"/>
  <pageSetup scale="67" fitToHeight="2" orientation="portrait" r:id="rId1"/>
  <rowBreaks count="1" manualBreakCount="1">
    <brk id="45" max="7" man="1"/>
  </rowBreaks>
  <customProperties>
    <customPr name="layoutContexts"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I19"/>
  <sheetViews>
    <sheetView showZeros="0" view="pageBreakPreview" topLeftCell="A11" zoomScaleNormal="100" zoomScaleSheetLayoutView="100" workbookViewId="0">
      <selection activeCell="F7" sqref="F7"/>
    </sheetView>
  </sheetViews>
  <sheetFormatPr defaultColWidth="6" defaultRowHeight="12.75" customHeight="1" x14ac:dyDescent="0.25"/>
  <cols>
    <col min="1" max="1" width="12.54296875" style="1" customWidth="1"/>
    <col min="2" max="2" width="40.81640625" style="1" customWidth="1"/>
    <col min="3" max="4" width="14.453125" style="1" customWidth="1"/>
    <col min="5" max="5" width="14.54296875" style="1" customWidth="1"/>
    <col min="6" max="6" width="12.54296875" style="1" customWidth="1"/>
    <col min="7" max="7" width="13" style="1" customWidth="1"/>
    <col min="8" max="8" width="11.54296875" style="1" customWidth="1"/>
    <col min="9" max="9" width="16.1796875" style="1" customWidth="1"/>
    <col min="10" max="10" width="8.453125" style="1" customWidth="1"/>
    <col min="11" max="11" width="6.54296875" style="1" customWidth="1"/>
    <col min="12" max="16384" width="6" style="1"/>
  </cols>
  <sheetData>
    <row r="1" spans="1:9" ht="12.75" customHeight="1" x14ac:dyDescent="0.35">
      <c r="A1" s="50" t="s">
        <v>46</v>
      </c>
      <c r="B1" s="113" t="str">
        <f>'Design Front Sheet '!B3:D3</f>
        <v>SS25</v>
      </c>
      <c r="C1" s="113"/>
      <c r="D1" s="50" t="s">
        <v>18</v>
      </c>
      <c r="E1" s="113" t="str">
        <f>'Design Front Sheet '!F3</f>
        <v>NOVATEKS</v>
      </c>
      <c r="F1" s="114"/>
      <c r="G1" s="115"/>
      <c r="H1" s="50" t="s">
        <v>17</v>
      </c>
      <c r="I1" s="78"/>
    </row>
    <row r="2" spans="1:9" ht="12.75" customHeight="1" x14ac:dyDescent="0.35">
      <c r="A2" s="51" t="s">
        <v>44</v>
      </c>
      <c r="B2" s="113" t="str">
        <f>'Design Front Sheet '!B4:D4</f>
        <v>ZAK</v>
      </c>
      <c r="C2" s="113"/>
      <c r="D2" s="51" t="s">
        <v>15</v>
      </c>
      <c r="E2" s="113" t="str">
        <f>'Design Front Sheet '!F4</f>
        <v>TURKEY</v>
      </c>
      <c r="F2" s="114"/>
      <c r="G2" s="115"/>
      <c r="H2" s="51" t="s">
        <v>47</v>
      </c>
      <c r="I2" s="78"/>
    </row>
    <row r="3" spans="1:9" ht="12.75" customHeight="1" x14ac:dyDescent="0.35">
      <c r="A3" s="52" t="s">
        <v>45</v>
      </c>
      <c r="B3" s="113" t="str">
        <f>'Design Front Sheet '!B5:D5</f>
        <v>OVERSIZED HOODY</v>
      </c>
      <c r="C3" s="113"/>
      <c r="D3" s="52" t="s">
        <v>16</v>
      </c>
      <c r="E3" s="113" t="str">
        <f>'Design Front Sheet '!F5</f>
        <v>TBC</v>
      </c>
      <c r="F3" s="114"/>
      <c r="G3" s="115"/>
      <c r="H3" s="52" t="s">
        <v>48</v>
      </c>
      <c r="I3" s="78"/>
    </row>
    <row r="4" spans="1:9" ht="12.75" customHeight="1" x14ac:dyDescent="0.25">
      <c r="A4" s="182" t="s">
        <v>26</v>
      </c>
      <c r="B4" s="183"/>
      <c r="C4" s="183"/>
      <c r="D4" s="183"/>
      <c r="E4" s="183"/>
      <c r="F4" s="184"/>
      <c r="G4" s="184"/>
      <c r="H4" s="184"/>
      <c r="I4" s="185"/>
    </row>
    <row r="5" spans="1:9" ht="12.75" customHeight="1" thickBot="1" x14ac:dyDescent="0.3">
      <c r="A5" s="13" t="s">
        <v>19</v>
      </c>
      <c r="B5" s="13"/>
      <c r="C5" s="67" t="s">
        <v>20</v>
      </c>
      <c r="D5" s="67"/>
      <c r="E5" s="67" t="s">
        <v>21</v>
      </c>
      <c r="F5" s="67" t="s">
        <v>55</v>
      </c>
      <c r="G5" s="67" t="s">
        <v>22</v>
      </c>
      <c r="H5" s="68" t="s">
        <v>54</v>
      </c>
      <c r="I5" s="14" t="s">
        <v>23</v>
      </c>
    </row>
    <row r="6" spans="1:9" ht="90" customHeight="1" x14ac:dyDescent="0.25">
      <c r="A6" s="140"/>
      <c r="B6" s="140"/>
      <c r="C6" s="66"/>
      <c r="D6" s="66"/>
      <c r="E6" s="66" t="s">
        <v>177</v>
      </c>
      <c r="F6" s="66" t="s">
        <v>182</v>
      </c>
      <c r="G6" s="66"/>
      <c r="H6" s="66" t="s">
        <v>178</v>
      </c>
      <c r="I6" s="81" t="s">
        <v>11</v>
      </c>
    </row>
    <row r="7" spans="1:9" ht="78.650000000000006" customHeight="1" x14ac:dyDescent="0.25">
      <c r="A7" s="140"/>
      <c r="B7" s="140"/>
      <c r="C7" s="66"/>
      <c r="D7" s="66"/>
      <c r="E7" s="66"/>
      <c r="F7" s="66"/>
      <c r="G7" s="66"/>
      <c r="H7" s="66"/>
      <c r="I7" s="81"/>
    </row>
    <row r="8" spans="1:9" ht="74.150000000000006" customHeight="1" x14ac:dyDescent="0.25">
      <c r="A8" s="140"/>
      <c r="B8" s="140"/>
      <c r="C8" s="66"/>
      <c r="D8" s="66"/>
      <c r="E8" s="66" t="s">
        <v>177</v>
      </c>
      <c r="F8" s="66" t="s">
        <v>171</v>
      </c>
      <c r="G8" s="66"/>
      <c r="H8" s="66" t="s">
        <v>178</v>
      </c>
      <c r="I8" s="81" t="s">
        <v>11</v>
      </c>
    </row>
    <row r="9" spans="1:9" ht="68.5" customHeight="1" x14ac:dyDescent="0.25">
      <c r="A9" s="140"/>
      <c r="B9" s="140"/>
      <c r="C9" s="66"/>
      <c r="D9" s="66"/>
      <c r="E9" s="66" t="s">
        <v>177</v>
      </c>
      <c r="F9" s="66" t="s">
        <v>172</v>
      </c>
      <c r="G9" s="66"/>
      <c r="H9" s="66" t="s">
        <v>178</v>
      </c>
      <c r="I9" s="81" t="s">
        <v>11</v>
      </c>
    </row>
    <row r="10" spans="1:9" ht="77.150000000000006" customHeight="1" x14ac:dyDescent="0.25">
      <c r="A10" s="140"/>
      <c r="B10" s="140"/>
      <c r="C10" s="66"/>
      <c r="D10" s="66"/>
      <c r="E10" s="66" t="s">
        <v>177</v>
      </c>
      <c r="F10" s="66" t="s">
        <v>173</v>
      </c>
      <c r="G10" s="66"/>
      <c r="H10" s="66" t="s">
        <v>178</v>
      </c>
      <c r="I10" s="81" t="s">
        <v>11</v>
      </c>
    </row>
    <row r="11" spans="1:9" ht="79.5" customHeight="1" x14ac:dyDescent="0.25">
      <c r="A11" s="140"/>
      <c r="B11" s="140"/>
      <c r="C11" s="66"/>
      <c r="D11" s="66"/>
      <c r="E11" s="66" t="s">
        <v>177</v>
      </c>
      <c r="F11" s="66" t="s">
        <v>173</v>
      </c>
      <c r="G11" s="66"/>
      <c r="H11" s="66" t="s">
        <v>178</v>
      </c>
      <c r="I11" s="81" t="s">
        <v>11</v>
      </c>
    </row>
    <row r="12" spans="1:9" ht="69" customHeight="1" x14ac:dyDescent="0.25">
      <c r="A12" s="140"/>
      <c r="B12" s="140"/>
      <c r="C12" s="66"/>
      <c r="D12" s="66"/>
      <c r="E12" s="66" t="s">
        <v>177</v>
      </c>
      <c r="F12" s="66" t="s">
        <v>174</v>
      </c>
      <c r="G12" s="66"/>
      <c r="H12" s="66" t="s">
        <v>181</v>
      </c>
      <c r="I12" s="81" t="s">
        <v>11</v>
      </c>
    </row>
    <row r="13" spans="1:9" ht="78" customHeight="1" x14ac:dyDescent="0.25">
      <c r="A13" s="140"/>
      <c r="B13" s="140"/>
      <c r="C13" s="66"/>
      <c r="D13" s="66"/>
      <c r="E13" s="66" t="s">
        <v>177</v>
      </c>
      <c r="F13" s="66" t="s">
        <v>175</v>
      </c>
      <c r="G13" s="66"/>
      <c r="H13" s="66" t="s">
        <v>178</v>
      </c>
      <c r="I13" s="81" t="s">
        <v>11</v>
      </c>
    </row>
    <row r="14" spans="1:9" ht="72" customHeight="1" x14ac:dyDescent="0.25">
      <c r="A14" s="140"/>
      <c r="B14" s="140"/>
      <c r="C14" s="66"/>
      <c r="D14" s="66"/>
      <c r="E14" s="66" t="s">
        <v>177</v>
      </c>
      <c r="F14" s="66"/>
      <c r="G14" s="66"/>
      <c r="H14" s="66" t="s">
        <v>181</v>
      </c>
      <c r="I14" s="81" t="s">
        <v>11</v>
      </c>
    </row>
    <row r="15" spans="1:9" ht="71.5" customHeight="1" x14ac:dyDescent="0.25">
      <c r="A15" s="140"/>
      <c r="B15" s="140"/>
      <c r="C15" s="66"/>
      <c r="D15" s="66"/>
      <c r="E15" s="66" t="s">
        <v>177</v>
      </c>
      <c r="F15" s="66"/>
      <c r="G15" s="66"/>
      <c r="H15" s="66" t="s">
        <v>181</v>
      </c>
      <c r="I15" s="81" t="s">
        <v>11</v>
      </c>
    </row>
    <row r="16" spans="1:9" ht="72" customHeight="1" x14ac:dyDescent="0.25">
      <c r="A16" s="140"/>
      <c r="B16" s="140"/>
      <c r="C16" s="66"/>
      <c r="D16" s="66"/>
      <c r="E16" s="66" t="s">
        <v>177</v>
      </c>
      <c r="F16" s="66"/>
      <c r="G16" s="66"/>
      <c r="H16" s="66" t="s">
        <v>178</v>
      </c>
      <c r="I16" s="81" t="s">
        <v>11</v>
      </c>
    </row>
    <row r="17" spans="1:9" ht="68.150000000000006" customHeight="1" x14ac:dyDescent="0.25">
      <c r="A17" s="140"/>
      <c r="B17" s="140"/>
      <c r="C17" s="66"/>
      <c r="D17" s="66"/>
      <c r="E17" s="66" t="s">
        <v>177</v>
      </c>
      <c r="F17" s="66"/>
      <c r="G17" s="66"/>
      <c r="H17" s="66" t="s">
        <v>180</v>
      </c>
      <c r="I17" s="81" t="s">
        <v>11</v>
      </c>
    </row>
    <row r="18" spans="1:9" ht="67.5" customHeight="1" x14ac:dyDescent="0.25">
      <c r="A18" s="140"/>
      <c r="B18" s="140"/>
      <c r="C18" s="66"/>
      <c r="D18" s="66"/>
      <c r="E18" s="66" t="s">
        <v>177</v>
      </c>
      <c r="F18" s="66"/>
      <c r="G18" s="66"/>
      <c r="H18" s="66" t="s">
        <v>180</v>
      </c>
      <c r="I18" s="81" t="s">
        <v>11</v>
      </c>
    </row>
    <row r="19" spans="1:9" ht="99" customHeight="1" x14ac:dyDescent="0.25">
      <c r="A19" s="140"/>
      <c r="B19" s="140"/>
      <c r="C19" s="66"/>
      <c r="D19" s="66"/>
      <c r="E19" s="66" t="s">
        <v>177</v>
      </c>
      <c r="F19" s="66" t="s">
        <v>176</v>
      </c>
      <c r="G19" s="66"/>
      <c r="H19" s="66" t="s">
        <v>179</v>
      </c>
      <c r="I19" s="81" t="s">
        <v>11</v>
      </c>
    </row>
  </sheetData>
  <mergeCells count="22">
    <mergeCell ref="A15:B15"/>
    <mergeCell ref="A16:B16"/>
    <mergeCell ref="A17:B17"/>
    <mergeCell ref="A18:B18"/>
    <mergeCell ref="A19:B19"/>
    <mergeCell ref="A11:B11"/>
    <mergeCell ref="A10:B10"/>
    <mergeCell ref="A13:B13"/>
    <mergeCell ref="A12:B12"/>
    <mergeCell ref="A14:B14"/>
    <mergeCell ref="A7:B7"/>
    <mergeCell ref="A6:B6"/>
    <mergeCell ref="A9:B9"/>
    <mergeCell ref="A8:B8"/>
    <mergeCell ref="A4:E4"/>
    <mergeCell ref="F4:I4"/>
    <mergeCell ref="B1:C1"/>
    <mergeCell ref="B2:C2"/>
    <mergeCell ref="B3:C3"/>
    <mergeCell ref="E1:G1"/>
    <mergeCell ref="E2:G2"/>
    <mergeCell ref="E3:G3"/>
  </mergeCells>
  <conditionalFormatting sqref="A6:H19">
    <cfRule type="containsText" dxfId="15" priority="16" operator="containsText" text="QC">
      <formula>NOT(ISERROR(SEARCH("QC",A6)))</formula>
    </cfRule>
  </conditionalFormatting>
  <conditionalFormatting sqref="I6:I19">
    <cfRule type="containsText" dxfId="14" priority="13" operator="containsText" text="APPROVED">
      <formula>NOT(ISERROR(SEARCH("APPROVED",I6)))</formula>
    </cfRule>
    <cfRule type="containsText" dxfId="13" priority="14" operator="containsText" text="REJECTED">
      <formula>NOT(ISERROR(SEARCH("REJECTED",I6)))</formula>
    </cfRule>
    <cfRule type="containsText" dxfId="12" priority="15" operator="containsText" text="TBC">
      <formula>NOT(ISERROR(SEARCH("TBC",I6)))</formula>
    </cfRule>
  </conditionalFormatting>
  <printOptions horizontalCentered="1" gridLines="1"/>
  <pageMargins left="0.23622047244094491" right="0.23622047244094491" top="0.74803149606299213" bottom="0" header="0.31496062992125984" footer="0"/>
  <pageSetup paperSize="9" scale="66" orientation="portrait" r:id="rId1"/>
  <headerFooter>
    <oddHeader>&amp;CREISS</oddHeader>
  </headerFooter>
  <customProperties>
    <customPr name="layoutContexts"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BCCFF"/>
  </sheetPr>
  <dimension ref="A1:Q133"/>
  <sheetViews>
    <sheetView showZeros="0" view="pageBreakPreview" topLeftCell="A48" zoomScaleNormal="100" zoomScaleSheetLayoutView="100" workbookViewId="0">
      <selection activeCell="J84" sqref="J84"/>
    </sheetView>
  </sheetViews>
  <sheetFormatPr defaultColWidth="6" defaultRowHeight="12.75" customHeight="1" x14ac:dyDescent="0.25"/>
  <cols>
    <col min="1" max="1" width="11.453125" style="1" customWidth="1"/>
    <col min="2" max="4" width="7.453125" style="1" customWidth="1"/>
    <col min="5" max="5" width="11.54296875" style="1" customWidth="1"/>
    <col min="6" max="8" width="6.54296875" style="1" customWidth="1"/>
    <col min="9" max="9" width="14.453125" style="1" customWidth="1"/>
    <col min="10" max="10" width="8.453125" style="1" customWidth="1"/>
    <col min="11" max="11" width="5" style="1" customWidth="1"/>
    <col min="12" max="12" width="6.54296875" style="1" customWidth="1"/>
    <col min="13" max="13" width="8.453125" style="1" customWidth="1"/>
    <col min="14" max="14" width="6.54296875" style="1" customWidth="1"/>
    <col min="15" max="16384" width="6" style="1"/>
  </cols>
  <sheetData>
    <row r="1" spans="1:17" ht="12.75" customHeight="1" x14ac:dyDescent="0.35">
      <c r="A1" s="50" t="s">
        <v>46</v>
      </c>
      <c r="B1" s="113" t="str">
        <f>'Design Front Sheet '!B3</f>
        <v>SS25</v>
      </c>
      <c r="C1" s="113"/>
      <c r="D1" s="119"/>
      <c r="E1" s="50" t="s">
        <v>18</v>
      </c>
      <c r="F1" s="113" t="str">
        <f>'Design Front Sheet '!F3</f>
        <v>NOVATEKS</v>
      </c>
      <c r="G1" s="114"/>
      <c r="H1" s="115"/>
      <c r="I1" s="50" t="s">
        <v>17</v>
      </c>
      <c r="J1" s="122" t="str">
        <f>'Design Front Sheet '!J3</f>
        <v>TAHSIN</v>
      </c>
      <c r="K1" s="122"/>
      <c r="L1" s="123"/>
    </row>
    <row r="2" spans="1:17" ht="12.75" customHeight="1" x14ac:dyDescent="0.35">
      <c r="A2" s="51" t="s">
        <v>44</v>
      </c>
      <c r="B2" s="113" t="str">
        <f>'Design Front Sheet '!B4</f>
        <v>ZAK</v>
      </c>
      <c r="C2" s="113"/>
      <c r="D2" s="119"/>
      <c r="E2" s="51" t="s">
        <v>15</v>
      </c>
      <c r="F2" s="113" t="str">
        <f>'Design Front Sheet '!F4</f>
        <v>TURKEY</v>
      </c>
      <c r="G2" s="114"/>
      <c r="H2" s="115"/>
      <c r="I2" s="51" t="s">
        <v>47</v>
      </c>
      <c r="J2" s="122" t="s">
        <v>160</v>
      </c>
      <c r="K2" s="122"/>
      <c r="L2" s="123"/>
    </row>
    <row r="3" spans="1:17" ht="12.75" customHeight="1" x14ac:dyDescent="0.35">
      <c r="A3" s="52" t="s">
        <v>45</v>
      </c>
      <c r="B3" s="113" t="str">
        <f>'Design Front Sheet '!B5</f>
        <v>OVERSIZED HOODY</v>
      </c>
      <c r="C3" s="113"/>
      <c r="D3" s="119"/>
      <c r="E3" s="52" t="s">
        <v>16</v>
      </c>
      <c r="F3" s="113" t="str">
        <f>'Design Front Sheet '!F5</f>
        <v>TBC</v>
      </c>
      <c r="G3" s="114"/>
      <c r="H3" s="115"/>
      <c r="I3" s="52" t="s">
        <v>48</v>
      </c>
      <c r="J3" s="172" t="s">
        <v>166</v>
      </c>
      <c r="K3" s="172"/>
      <c r="L3" s="173"/>
    </row>
    <row r="4" spans="1:17" ht="12.75" customHeight="1" x14ac:dyDescent="0.25">
      <c r="A4" s="174" t="s">
        <v>5</v>
      </c>
      <c r="B4" s="175"/>
      <c r="C4" s="175"/>
      <c r="D4" s="175"/>
      <c r="E4" s="175"/>
      <c r="F4" s="175"/>
      <c r="G4" s="175"/>
      <c r="H4" s="175"/>
      <c r="I4" s="175"/>
      <c r="J4" s="175"/>
      <c r="K4" s="175"/>
      <c r="L4" s="176"/>
    </row>
    <row r="5" spans="1:17" ht="12.75" customHeight="1" x14ac:dyDescent="0.25">
      <c r="A5" s="200" t="s">
        <v>12</v>
      </c>
      <c r="B5" s="201"/>
      <c r="C5" s="202" t="s">
        <v>168</v>
      </c>
      <c r="D5" s="202"/>
      <c r="E5" s="202"/>
      <c r="F5" s="202"/>
      <c r="G5" s="202"/>
      <c r="H5" s="202"/>
      <c r="I5" s="202"/>
      <c r="J5" s="202"/>
      <c r="K5" s="202"/>
      <c r="L5" s="203"/>
    </row>
    <row r="6" spans="1:17" ht="12.75" customHeight="1" x14ac:dyDescent="0.25">
      <c r="A6" s="200" t="s">
        <v>13</v>
      </c>
      <c r="B6" s="201"/>
      <c r="C6" s="204" t="s">
        <v>169</v>
      </c>
      <c r="D6" s="204"/>
      <c r="E6" s="204"/>
      <c r="F6" s="204"/>
      <c r="G6" s="204"/>
      <c r="H6" s="204"/>
      <c r="I6" s="204"/>
      <c r="J6" s="204"/>
      <c r="K6" s="204"/>
      <c r="L6" s="205"/>
    </row>
    <row r="7" spans="1:17" ht="14.25" customHeight="1" x14ac:dyDescent="0.3">
      <c r="A7" s="198"/>
      <c r="B7" s="199"/>
      <c r="C7" s="199"/>
      <c r="D7" s="199"/>
      <c r="E7" s="199"/>
      <c r="F7" s="199"/>
      <c r="G7" s="199"/>
      <c r="H7" s="199"/>
      <c r="I7" s="199"/>
      <c r="J7" s="199"/>
      <c r="K7" s="199"/>
      <c r="L7" s="199"/>
    </row>
    <row r="8" spans="1:17" ht="16.5" customHeight="1" x14ac:dyDescent="0.3">
      <c r="A8" s="198"/>
      <c r="B8" s="199"/>
      <c r="C8" s="199"/>
      <c r="D8" s="199"/>
      <c r="E8" s="199"/>
      <c r="F8" s="199"/>
      <c r="G8" s="199"/>
      <c r="H8" s="199"/>
      <c r="I8" s="199"/>
      <c r="J8" s="199"/>
      <c r="K8" s="199"/>
      <c r="L8" s="199"/>
    </row>
    <row r="9" spans="1:17" ht="12.75" customHeight="1" x14ac:dyDescent="0.3">
      <c r="A9" s="198"/>
      <c r="B9" s="199"/>
      <c r="C9" s="199"/>
      <c r="D9" s="199"/>
      <c r="E9" s="199"/>
      <c r="F9" s="199"/>
      <c r="G9" s="199"/>
      <c r="H9" s="199"/>
      <c r="I9" s="199"/>
      <c r="J9" s="199"/>
      <c r="K9" s="199"/>
      <c r="L9" s="199"/>
    </row>
    <row r="10" spans="1:17" ht="12.75" customHeight="1" x14ac:dyDescent="0.3">
      <c r="A10" s="198"/>
      <c r="B10" s="199"/>
      <c r="C10" s="199"/>
      <c r="D10" s="199"/>
      <c r="E10" s="199"/>
      <c r="F10" s="199"/>
      <c r="G10" s="199"/>
      <c r="H10" s="199"/>
      <c r="I10" s="199"/>
      <c r="J10" s="199"/>
      <c r="K10" s="199"/>
      <c r="L10" s="199"/>
    </row>
    <row r="11" spans="1:17" ht="12.75" customHeight="1" x14ac:dyDescent="0.3">
      <c r="A11" s="206"/>
      <c r="B11" s="207"/>
      <c r="C11" s="207"/>
      <c r="D11" s="207"/>
      <c r="E11" s="207"/>
      <c r="F11" s="207"/>
      <c r="G11" s="207"/>
      <c r="H11" s="207"/>
      <c r="I11" s="207"/>
      <c r="J11" s="207"/>
      <c r="K11" s="207"/>
      <c r="L11" s="207"/>
      <c r="Q11" s="5"/>
    </row>
    <row r="12" spans="1:17" ht="12.75" customHeight="1" x14ac:dyDescent="0.3">
      <c r="A12" s="198"/>
      <c r="B12" s="199"/>
      <c r="C12" s="199"/>
      <c r="D12" s="199"/>
      <c r="E12" s="199"/>
      <c r="F12" s="199"/>
      <c r="G12" s="199"/>
      <c r="H12" s="199"/>
      <c r="I12" s="199"/>
      <c r="J12" s="199"/>
      <c r="K12" s="199"/>
      <c r="L12" s="199"/>
    </row>
    <row r="13" spans="1:17" ht="14.25" customHeight="1" x14ac:dyDescent="0.3">
      <c r="A13" s="198"/>
      <c r="B13" s="199"/>
      <c r="C13" s="199"/>
      <c r="D13" s="199"/>
      <c r="E13" s="199"/>
      <c r="F13" s="199"/>
      <c r="G13" s="199"/>
      <c r="H13" s="199"/>
      <c r="I13" s="199"/>
      <c r="J13" s="199"/>
      <c r="K13" s="199"/>
      <c r="L13" s="199"/>
    </row>
    <row r="14" spans="1:17" ht="15.75" customHeight="1" x14ac:dyDescent="0.3">
      <c r="A14" s="198"/>
      <c r="B14" s="199"/>
      <c r="C14" s="199"/>
      <c r="D14" s="199"/>
      <c r="E14" s="199"/>
      <c r="F14" s="199"/>
      <c r="G14" s="199"/>
      <c r="H14" s="199"/>
      <c r="I14" s="199"/>
      <c r="J14" s="199"/>
      <c r="K14" s="199"/>
      <c r="L14" s="199"/>
    </row>
    <row r="15" spans="1:17" ht="12.75" customHeight="1" x14ac:dyDescent="0.3">
      <c r="A15" s="198"/>
      <c r="B15" s="199"/>
      <c r="C15" s="199"/>
      <c r="D15" s="199"/>
      <c r="E15" s="199"/>
      <c r="F15" s="199"/>
      <c r="G15" s="199"/>
      <c r="H15" s="199"/>
      <c r="I15" s="199"/>
      <c r="J15" s="199"/>
      <c r="K15" s="199"/>
      <c r="L15" s="199"/>
    </row>
    <row r="16" spans="1:17" ht="12.75" customHeight="1" x14ac:dyDescent="0.3">
      <c r="A16" s="198"/>
      <c r="B16" s="199"/>
      <c r="C16" s="199"/>
      <c r="D16" s="199"/>
      <c r="E16" s="199"/>
      <c r="F16" s="199"/>
      <c r="G16" s="199"/>
      <c r="H16" s="199"/>
      <c r="I16" s="199"/>
      <c r="J16" s="199"/>
      <c r="K16" s="199"/>
      <c r="L16" s="199"/>
    </row>
    <row r="17" spans="1:12" ht="12.75" customHeight="1" x14ac:dyDescent="0.3">
      <c r="A17" s="198"/>
      <c r="B17" s="199"/>
      <c r="C17" s="199"/>
      <c r="D17" s="199"/>
      <c r="E17" s="199"/>
      <c r="F17" s="199"/>
      <c r="G17" s="199"/>
      <c r="H17" s="199"/>
      <c r="I17" s="199"/>
      <c r="J17" s="199"/>
      <c r="K17" s="199"/>
      <c r="L17" s="199"/>
    </row>
    <row r="18" spans="1:12" ht="12.75" customHeight="1" x14ac:dyDescent="0.3">
      <c r="A18" s="198"/>
      <c r="B18" s="199"/>
      <c r="C18" s="199"/>
      <c r="D18" s="199"/>
      <c r="E18" s="199"/>
      <c r="F18" s="199"/>
      <c r="G18" s="199"/>
      <c r="H18" s="199"/>
      <c r="I18" s="199"/>
      <c r="J18" s="199"/>
      <c r="K18" s="199"/>
      <c r="L18" s="199"/>
    </row>
    <row r="19" spans="1:12" ht="12.75" customHeight="1" x14ac:dyDescent="0.3">
      <c r="A19" s="198"/>
      <c r="B19" s="199"/>
      <c r="C19" s="199"/>
      <c r="D19" s="199"/>
      <c r="E19" s="199"/>
      <c r="F19" s="199"/>
      <c r="G19" s="199"/>
      <c r="H19" s="199"/>
      <c r="I19" s="199"/>
      <c r="J19" s="199"/>
      <c r="K19" s="199"/>
      <c r="L19" s="199"/>
    </row>
    <row r="20" spans="1:12" ht="12.75" customHeight="1" x14ac:dyDescent="0.3">
      <c r="A20" s="198"/>
      <c r="B20" s="199"/>
      <c r="C20" s="199"/>
      <c r="D20" s="199"/>
      <c r="E20" s="199"/>
      <c r="F20" s="199"/>
      <c r="G20" s="199"/>
      <c r="H20" s="199"/>
      <c r="I20" s="199"/>
      <c r="J20" s="199"/>
      <c r="K20" s="199"/>
      <c r="L20" s="199"/>
    </row>
    <row r="21" spans="1:12" ht="12.75" customHeight="1" x14ac:dyDescent="0.3">
      <c r="A21" s="198"/>
      <c r="B21" s="199"/>
      <c r="C21" s="199"/>
      <c r="D21" s="199"/>
      <c r="E21" s="199"/>
      <c r="F21" s="199"/>
      <c r="G21" s="199"/>
      <c r="H21" s="199"/>
      <c r="I21" s="199"/>
      <c r="J21" s="199"/>
      <c r="K21" s="199"/>
      <c r="L21" s="199"/>
    </row>
    <row r="22" spans="1:12" ht="12.75" customHeight="1" x14ac:dyDescent="0.3">
      <c r="A22" s="198"/>
      <c r="B22" s="199"/>
      <c r="C22" s="199"/>
      <c r="D22" s="199"/>
      <c r="E22" s="199"/>
      <c r="F22" s="199"/>
      <c r="G22" s="199"/>
      <c r="H22" s="199"/>
      <c r="I22" s="199"/>
      <c r="J22" s="199"/>
      <c r="K22" s="199"/>
      <c r="L22" s="199"/>
    </row>
    <row r="23" spans="1:12" ht="12.75" customHeight="1" x14ac:dyDescent="0.3">
      <c r="A23" s="198"/>
      <c r="B23" s="199"/>
      <c r="C23" s="199"/>
      <c r="D23" s="199"/>
      <c r="E23" s="199"/>
      <c r="F23" s="199"/>
      <c r="G23" s="199"/>
      <c r="H23" s="199"/>
      <c r="I23" s="199"/>
      <c r="J23" s="199"/>
      <c r="K23" s="199"/>
      <c r="L23" s="199"/>
    </row>
    <row r="24" spans="1:12" ht="12.75" customHeight="1" x14ac:dyDescent="0.3">
      <c r="A24" s="198"/>
      <c r="B24" s="199"/>
      <c r="C24" s="199"/>
      <c r="D24" s="199"/>
      <c r="E24" s="199"/>
      <c r="F24" s="199"/>
      <c r="G24" s="199"/>
      <c r="H24" s="199"/>
      <c r="I24" s="199"/>
      <c r="J24" s="199"/>
      <c r="K24" s="199"/>
      <c r="L24" s="199"/>
    </row>
    <row r="25" spans="1:12" ht="12.75" customHeight="1" x14ac:dyDescent="0.3">
      <c r="A25" s="198"/>
      <c r="B25" s="199"/>
      <c r="C25" s="199"/>
      <c r="D25" s="199"/>
      <c r="E25" s="199"/>
      <c r="F25" s="199"/>
      <c r="G25" s="199"/>
      <c r="H25" s="199"/>
      <c r="I25" s="199"/>
      <c r="J25" s="199"/>
      <c r="K25" s="199"/>
      <c r="L25" s="199"/>
    </row>
    <row r="26" spans="1:12" ht="12.75" customHeight="1" x14ac:dyDescent="0.3">
      <c r="A26" s="198"/>
      <c r="B26" s="199"/>
      <c r="C26" s="199"/>
      <c r="D26" s="199"/>
      <c r="E26" s="199"/>
      <c r="F26" s="199"/>
      <c r="G26" s="199"/>
      <c r="H26" s="199"/>
      <c r="I26" s="199"/>
      <c r="J26" s="199"/>
      <c r="K26" s="199"/>
      <c r="L26" s="199"/>
    </row>
    <row r="27" spans="1:12" ht="12.75" customHeight="1" x14ac:dyDescent="0.3">
      <c r="A27" s="198"/>
      <c r="B27" s="199"/>
      <c r="C27" s="199"/>
      <c r="D27" s="199"/>
      <c r="E27" s="199"/>
      <c r="F27" s="199"/>
      <c r="G27" s="199"/>
      <c r="H27" s="199"/>
      <c r="I27" s="199"/>
      <c r="J27" s="199"/>
      <c r="K27" s="199"/>
      <c r="L27" s="199"/>
    </row>
    <row r="28" spans="1:12" ht="12.75" customHeight="1" x14ac:dyDescent="0.3">
      <c r="A28" s="198"/>
      <c r="B28" s="199"/>
      <c r="C28" s="199"/>
      <c r="D28" s="199"/>
      <c r="E28" s="199"/>
      <c r="F28" s="199"/>
      <c r="G28" s="199"/>
      <c r="H28" s="199"/>
      <c r="I28" s="199"/>
      <c r="J28" s="199"/>
      <c r="K28" s="199"/>
      <c r="L28" s="199"/>
    </row>
    <row r="29" spans="1:12" ht="12.75" customHeight="1" x14ac:dyDescent="0.3">
      <c r="A29" s="198"/>
      <c r="B29" s="199"/>
      <c r="C29" s="199"/>
      <c r="D29" s="199"/>
      <c r="E29" s="199"/>
      <c r="F29" s="199"/>
      <c r="G29" s="199"/>
      <c r="H29" s="199"/>
      <c r="I29" s="199"/>
      <c r="J29" s="199"/>
      <c r="K29" s="199"/>
      <c r="L29" s="199"/>
    </row>
    <row r="30" spans="1:12" ht="12.75" customHeight="1" x14ac:dyDescent="0.3">
      <c r="A30" s="198"/>
      <c r="B30" s="199"/>
      <c r="C30" s="199"/>
      <c r="D30" s="199"/>
      <c r="E30" s="199"/>
      <c r="F30" s="199"/>
      <c r="G30" s="199"/>
      <c r="H30" s="199"/>
      <c r="I30" s="199"/>
      <c r="J30" s="199"/>
      <c r="K30" s="199"/>
      <c r="L30" s="199"/>
    </row>
    <row r="31" spans="1:12" ht="12.75" customHeight="1" x14ac:dyDescent="0.3">
      <c r="A31" s="198"/>
      <c r="B31" s="199"/>
      <c r="C31" s="199"/>
      <c r="D31" s="199"/>
      <c r="E31" s="199"/>
      <c r="F31" s="199"/>
      <c r="G31" s="199"/>
      <c r="H31" s="199"/>
      <c r="I31" s="199"/>
      <c r="J31" s="199"/>
      <c r="K31" s="199"/>
      <c r="L31" s="199"/>
    </row>
    <row r="32" spans="1:12" ht="12.75" customHeight="1" x14ac:dyDescent="0.3">
      <c r="A32" s="198"/>
      <c r="B32" s="199"/>
      <c r="C32" s="199"/>
      <c r="D32" s="199"/>
      <c r="E32" s="199"/>
      <c r="F32" s="199"/>
      <c r="G32" s="199"/>
      <c r="H32" s="199"/>
      <c r="I32" s="199"/>
      <c r="J32" s="199"/>
      <c r="K32" s="199"/>
      <c r="L32" s="199"/>
    </row>
    <row r="33" spans="1:12" ht="12.75" customHeight="1" x14ac:dyDescent="0.3">
      <c r="A33" s="198"/>
      <c r="B33" s="199"/>
      <c r="C33" s="199"/>
      <c r="D33" s="199"/>
      <c r="E33" s="199"/>
      <c r="F33" s="199"/>
      <c r="G33" s="199"/>
      <c r="H33" s="199"/>
      <c r="I33" s="199"/>
      <c r="J33" s="199"/>
      <c r="K33" s="199"/>
      <c r="L33" s="199"/>
    </row>
    <row r="34" spans="1:12" ht="12.75" customHeight="1" x14ac:dyDescent="0.3">
      <c r="A34" s="198"/>
      <c r="B34" s="199"/>
      <c r="C34" s="199"/>
      <c r="D34" s="199"/>
      <c r="E34" s="199"/>
      <c r="F34" s="199"/>
      <c r="G34" s="199"/>
      <c r="H34" s="199"/>
      <c r="I34" s="199"/>
      <c r="J34" s="199"/>
      <c r="K34" s="199"/>
      <c r="L34" s="199"/>
    </row>
    <row r="35" spans="1:12" ht="12.75" customHeight="1" x14ac:dyDescent="0.3">
      <c r="A35" s="198"/>
      <c r="B35" s="199"/>
      <c r="C35" s="199"/>
      <c r="D35" s="199"/>
      <c r="E35" s="199"/>
      <c r="F35" s="199"/>
      <c r="G35" s="199"/>
      <c r="H35" s="199"/>
      <c r="I35" s="199"/>
      <c r="J35" s="199"/>
      <c r="K35" s="199"/>
      <c r="L35" s="199"/>
    </row>
    <row r="36" spans="1:12" ht="12.75" customHeight="1" x14ac:dyDescent="0.3">
      <c r="A36" s="198"/>
      <c r="B36" s="199"/>
      <c r="C36" s="199"/>
      <c r="D36" s="199"/>
      <c r="E36" s="199"/>
      <c r="F36" s="199"/>
      <c r="G36" s="199"/>
      <c r="H36" s="199"/>
      <c r="I36" s="199"/>
      <c r="J36" s="199"/>
      <c r="K36" s="199"/>
      <c r="L36" s="199"/>
    </row>
    <row r="37" spans="1:12" ht="12.75" customHeight="1" x14ac:dyDescent="0.3">
      <c r="A37" s="198"/>
      <c r="B37" s="199"/>
      <c r="C37" s="199"/>
      <c r="D37" s="199"/>
      <c r="E37" s="199"/>
      <c r="F37" s="199"/>
      <c r="G37" s="199"/>
      <c r="H37" s="199"/>
      <c r="I37" s="199"/>
      <c r="J37" s="199"/>
      <c r="K37" s="199"/>
      <c r="L37" s="199"/>
    </row>
    <row r="38" spans="1:12" ht="12.75" customHeight="1" x14ac:dyDescent="0.3">
      <c r="A38" s="198"/>
      <c r="B38" s="199"/>
      <c r="C38" s="199"/>
      <c r="D38" s="199"/>
      <c r="E38" s="199"/>
      <c r="F38" s="199"/>
      <c r="G38" s="199"/>
      <c r="H38" s="199"/>
      <c r="I38" s="199"/>
      <c r="J38" s="199"/>
      <c r="K38" s="199"/>
      <c r="L38" s="199"/>
    </row>
    <row r="39" spans="1:12" ht="12.75" customHeight="1" x14ac:dyDescent="0.3">
      <c r="A39" s="198"/>
      <c r="B39" s="199"/>
      <c r="C39" s="199"/>
      <c r="D39" s="199"/>
      <c r="E39" s="199"/>
      <c r="F39" s="199"/>
      <c r="G39" s="199"/>
      <c r="H39" s="199"/>
      <c r="I39" s="199"/>
      <c r="J39" s="199"/>
      <c r="K39" s="199"/>
      <c r="L39" s="199"/>
    </row>
    <row r="40" spans="1:12" ht="12.75" customHeight="1" x14ac:dyDescent="0.3">
      <c r="A40" s="198"/>
      <c r="B40" s="199"/>
      <c r="C40" s="199"/>
      <c r="D40" s="199"/>
      <c r="E40" s="199"/>
      <c r="F40" s="199"/>
      <c r="G40" s="199"/>
      <c r="H40" s="199"/>
      <c r="I40" s="199"/>
      <c r="J40" s="199"/>
      <c r="K40" s="199"/>
      <c r="L40" s="199"/>
    </row>
    <row r="41" spans="1:12" ht="12.75" customHeight="1" x14ac:dyDescent="0.3">
      <c r="A41" s="198"/>
      <c r="B41" s="199"/>
      <c r="C41" s="199"/>
      <c r="D41" s="199"/>
      <c r="E41" s="199"/>
      <c r="F41" s="199"/>
      <c r="G41" s="199"/>
      <c r="H41" s="199"/>
      <c r="I41" s="199"/>
      <c r="J41" s="199"/>
      <c r="K41" s="199"/>
      <c r="L41" s="199"/>
    </row>
    <row r="42" spans="1:12" ht="12.75" customHeight="1" x14ac:dyDescent="0.3">
      <c r="A42" s="198"/>
      <c r="B42" s="199"/>
      <c r="C42" s="199"/>
      <c r="D42" s="199"/>
      <c r="E42" s="199"/>
      <c r="F42" s="199"/>
      <c r="G42" s="199"/>
      <c r="H42" s="199"/>
      <c r="I42" s="199"/>
      <c r="J42" s="199"/>
      <c r="K42" s="199"/>
      <c r="L42" s="199"/>
    </row>
    <row r="43" spans="1:12" ht="12.75" customHeight="1" x14ac:dyDescent="0.3">
      <c r="A43" s="198"/>
      <c r="B43" s="199"/>
      <c r="C43" s="199"/>
      <c r="D43" s="199"/>
      <c r="E43" s="199"/>
      <c r="F43" s="199"/>
      <c r="G43" s="199"/>
      <c r="H43" s="199"/>
      <c r="I43" s="199"/>
      <c r="J43" s="199"/>
      <c r="K43" s="199"/>
      <c r="L43" s="199"/>
    </row>
    <row r="44" spans="1:12" ht="12.75" customHeight="1" x14ac:dyDescent="0.3">
      <c r="A44" s="198"/>
      <c r="B44" s="199"/>
      <c r="C44" s="199"/>
      <c r="D44" s="199"/>
      <c r="E44" s="199"/>
      <c r="F44" s="199"/>
      <c r="G44" s="199"/>
      <c r="H44" s="199"/>
      <c r="I44" s="199"/>
      <c r="J44" s="199"/>
      <c r="K44" s="199"/>
      <c r="L44" s="199"/>
    </row>
    <row r="45" spans="1:12" ht="12.75" customHeight="1" x14ac:dyDescent="0.3">
      <c r="A45" s="198"/>
      <c r="B45" s="199"/>
      <c r="C45" s="199"/>
      <c r="D45" s="199"/>
      <c r="E45" s="199"/>
      <c r="F45" s="199"/>
      <c r="G45" s="199"/>
      <c r="H45" s="199"/>
      <c r="I45" s="199"/>
      <c r="J45" s="199"/>
      <c r="K45" s="199"/>
      <c r="L45" s="199"/>
    </row>
    <row r="46" spans="1:12" ht="12.75" customHeight="1" x14ac:dyDescent="0.3">
      <c r="A46" s="198"/>
      <c r="B46" s="199"/>
      <c r="C46" s="199"/>
      <c r="D46" s="199"/>
      <c r="E46" s="199"/>
      <c r="F46" s="199"/>
      <c r="G46" s="199"/>
      <c r="H46" s="199"/>
      <c r="I46" s="199"/>
      <c r="J46" s="199"/>
      <c r="K46" s="199"/>
      <c r="L46" s="199"/>
    </row>
    <row r="47" spans="1:12" ht="12.75" customHeight="1" x14ac:dyDescent="0.3">
      <c r="A47" s="198"/>
      <c r="B47" s="199"/>
      <c r="C47" s="199"/>
      <c r="D47" s="199"/>
      <c r="E47" s="199"/>
      <c r="F47" s="199"/>
      <c r="G47" s="199"/>
      <c r="H47" s="199"/>
      <c r="I47" s="199"/>
      <c r="J47" s="199"/>
      <c r="K47" s="199"/>
      <c r="L47" s="199"/>
    </row>
    <row r="48" spans="1:12" ht="12.75" customHeight="1" x14ac:dyDescent="0.3">
      <c r="A48" s="198"/>
      <c r="B48" s="199"/>
      <c r="C48" s="199"/>
      <c r="D48" s="199"/>
      <c r="E48" s="199"/>
      <c r="F48" s="199"/>
      <c r="G48" s="199"/>
      <c r="H48" s="199"/>
      <c r="I48" s="199"/>
      <c r="J48" s="199"/>
      <c r="K48" s="199"/>
      <c r="L48" s="199"/>
    </row>
    <row r="49" spans="1:12" ht="12.75" customHeight="1" x14ac:dyDescent="0.3">
      <c r="A49" s="198"/>
      <c r="B49" s="199"/>
      <c r="C49" s="199"/>
      <c r="D49" s="199"/>
      <c r="E49" s="199"/>
      <c r="F49" s="199"/>
      <c r="G49" s="199"/>
      <c r="H49" s="199"/>
      <c r="I49" s="199"/>
      <c r="J49" s="199"/>
      <c r="K49" s="199"/>
      <c r="L49" s="199"/>
    </row>
    <row r="50" spans="1:12" ht="12.75" customHeight="1" x14ac:dyDescent="0.3">
      <c r="A50" s="198"/>
      <c r="B50" s="199"/>
      <c r="C50" s="199"/>
      <c r="D50" s="199"/>
      <c r="E50" s="199"/>
      <c r="F50" s="199"/>
      <c r="G50" s="199"/>
      <c r="H50" s="199"/>
      <c r="I50" s="199"/>
      <c r="J50" s="199"/>
      <c r="K50" s="199"/>
      <c r="L50" s="199"/>
    </row>
    <row r="51" spans="1:12" ht="12.75" customHeight="1" x14ac:dyDescent="0.3">
      <c r="A51" s="198"/>
      <c r="B51" s="199"/>
      <c r="C51" s="199"/>
      <c r="D51" s="199"/>
      <c r="E51" s="199"/>
      <c r="F51" s="199"/>
      <c r="G51" s="199"/>
      <c r="H51" s="199"/>
      <c r="I51" s="199"/>
      <c r="J51" s="199"/>
      <c r="K51" s="199"/>
      <c r="L51" s="199"/>
    </row>
    <row r="52" spans="1:12" ht="12.75" customHeight="1" x14ac:dyDescent="0.3">
      <c r="A52" s="198"/>
      <c r="B52" s="199"/>
      <c r="C52" s="199"/>
      <c r="D52" s="199"/>
      <c r="E52" s="199"/>
      <c r="F52" s="199"/>
      <c r="G52" s="199"/>
      <c r="H52" s="199"/>
      <c r="I52" s="199"/>
      <c r="J52" s="199"/>
      <c r="K52" s="199"/>
      <c r="L52" s="199"/>
    </row>
    <row r="53" spans="1:12" ht="12.75" customHeight="1" x14ac:dyDescent="0.3">
      <c r="A53" s="198"/>
      <c r="B53" s="199"/>
      <c r="C53" s="199"/>
      <c r="D53" s="199"/>
      <c r="E53" s="199"/>
      <c r="F53" s="199"/>
      <c r="G53" s="199"/>
      <c r="H53" s="199"/>
      <c r="I53" s="199"/>
      <c r="J53" s="199"/>
      <c r="K53" s="199"/>
      <c r="L53" s="199"/>
    </row>
    <row r="54" spans="1:12" ht="12.75" customHeight="1" x14ac:dyDescent="0.3">
      <c r="A54" s="198"/>
      <c r="B54" s="199"/>
      <c r="C54" s="199"/>
      <c r="D54" s="199"/>
      <c r="E54" s="199"/>
      <c r="F54" s="199"/>
      <c r="G54" s="199"/>
      <c r="H54" s="199"/>
      <c r="I54" s="199"/>
      <c r="J54" s="199"/>
      <c r="K54" s="199"/>
      <c r="L54" s="199"/>
    </row>
    <row r="55" spans="1:12" ht="12.75" customHeight="1" x14ac:dyDescent="0.3">
      <c r="A55" s="198"/>
      <c r="B55" s="199"/>
      <c r="C55" s="199"/>
      <c r="D55" s="199"/>
      <c r="E55" s="199"/>
      <c r="F55" s="199"/>
      <c r="G55" s="199"/>
      <c r="H55" s="199"/>
      <c r="I55" s="199"/>
      <c r="J55" s="199"/>
      <c r="K55" s="199"/>
      <c r="L55" s="199"/>
    </row>
    <row r="56" spans="1:12" ht="12.75" customHeight="1" x14ac:dyDescent="0.3">
      <c r="A56" s="198"/>
      <c r="B56" s="199"/>
      <c r="C56" s="199"/>
      <c r="D56" s="199"/>
      <c r="E56" s="199"/>
      <c r="F56" s="199"/>
      <c r="G56" s="199"/>
      <c r="H56" s="199"/>
      <c r="I56" s="199"/>
      <c r="J56" s="199"/>
      <c r="K56" s="199"/>
      <c r="L56" s="199"/>
    </row>
    <row r="57" spans="1:12" ht="12.75" customHeight="1" x14ac:dyDescent="0.3">
      <c r="A57" s="198"/>
      <c r="B57" s="208"/>
      <c r="C57" s="208"/>
      <c r="D57" s="208"/>
      <c r="E57" s="208"/>
      <c r="F57" s="208"/>
      <c r="G57" s="208"/>
      <c r="H57" s="208"/>
      <c r="I57" s="208"/>
      <c r="J57" s="208"/>
      <c r="K57" s="208"/>
      <c r="L57" s="208"/>
    </row>
    <row r="58" spans="1:12" ht="12.75" customHeight="1" x14ac:dyDescent="0.3">
      <c r="A58" s="198"/>
      <c r="B58" s="208"/>
      <c r="C58" s="208"/>
      <c r="D58" s="208"/>
      <c r="E58" s="208"/>
      <c r="F58" s="208"/>
      <c r="G58" s="208"/>
      <c r="H58" s="208"/>
      <c r="I58" s="208"/>
      <c r="J58" s="208"/>
      <c r="K58" s="208"/>
      <c r="L58" s="208"/>
    </row>
    <row r="59" spans="1:12" ht="12.75" customHeight="1" x14ac:dyDescent="0.3">
      <c r="A59" s="198"/>
      <c r="B59" s="208"/>
      <c r="C59" s="208"/>
      <c r="D59" s="208"/>
      <c r="E59" s="208"/>
      <c r="F59" s="208"/>
      <c r="G59" s="208"/>
      <c r="H59" s="208"/>
      <c r="I59" s="208"/>
      <c r="J59" s="208"/>
      <c r="K59" s="208"/>
      <c r="L59" s="208"/>
    </row>
    <row r="60" spans="1:12" ht="12.75" customHeight="1" x14ac:dyDescent="0.3">
      <c r="A60" s="198"/>
      <c r="B60" s="208"/>
      <c r="C60" s="208"/>
      <c r="D60" s="208"/>
      <c r="E60" s="208"/>
      <c r="F60" s="208"/>
      <c r="G60" s="208"/>
      <c r="H60" s="208"/>
      <c r="I60" s="208"/>
      <c r="J60" s="208"/>
      <c r="K60" s="208"/>
      <c r="L60" s="208"/>
    </row>
    <row r="61" spans="1:12" ht="12.75" customHeight="1" x14ac:dyDescent="0.25">
      <c r="A61" s="58"/>
      <c r="B61" s="58"/>
      <c r="C61" s="58"/>
      <c r="D61" s="58"/>
      <c r="E61" s="58"/>
      <c r="F61" s="58"/>
      <c r="G61" s="58"/>
      <c r="H61" s="58"/>
      <c r="I61" s="58"/>
      <c r="J61" s="58"/>
      <c r="K61" s="58"/>
      <c r="L61" s="58"/>
    </row>
    <row r="62" spans="1:12" ht="12.75" customHeight="1" x14ac:dyDescent="0.25">
      <c r="A62" s="58"/>
      <c r="B62" s="58"/>
      <c r="C62" s="58"/>
      <c r="D62" s="58"/>
      <c r="E62" s="58"/>
      <c r="F62" s="58"/>
      <c r="G62" s="58"/>
      <c r="H62" s="58"/>
      <c r="I62" s="58"/>
      <c r="J62" s="58"/>
      <c r="K62" s="58"/>
      <c r="L62" s="58"/>
    </row>
    <row r="63" spans="1:12" ht="12.75" customHeight="1" x14ac:dyDescent="0.25">
      <c r="A63" s="58"/>
      <c r="B63" s="58"/>
      <c r="C63" s="58"/>
      <c r="D63" s="58"/>
      <c r="E63" s="58"/>
      <c r="F63" s="58"/>
      <c r="G63" s="58"/>
      <c r="H63" s="58"/>
      <c r="I63" s="58"/>
      <c r="J63" s="58"/>
      <c r="K63" s="58"/>
      <c r="L63" s="58"/>
    </row>
    <row r="64" spans="1:12" ht="12.75" customHeight="1" x14ac:dyDescent="0.25">
      <c r="A64" s="58"/>
      <c r="B64" s="58"/>
      <c r="C64" s="58"/>
      <c r="D64" s="58"/>
      <c r="E64" s="58"/>
      <c r="F64" s="58"/>
      <c r="G64" s="58"/>
      <c r="H64" s="58"/>
      <c r="I64" s="58"/>
      <c r="J64" s="58"/>
      <c r="K64" s="58"/>
      <c r="L64" s="58"/>
    </row>
    <row r="65" spans="1:12" ht="12.75" customHeight="1" x14ac:dyDescent="0.25">
      <c r="A65" s="58"/>
      <c r="B65" s="58"/>
      <c r="C65" s="58"/>
      <c r="D65" s="58"/>
      <c r="E65" s="58"/>
      <c r="F65" s="58"/>
      <c r="G65" s="58"/>
      <c r="H65" s="58"/>
      <c r="I65" s="58"/>
      <c r="J65" s="58"/>
      <c r="K65" s="58"/>
      <c r="L65" s="58"/>
    </row>
    <row r="66" spans="1:12" ht="12.75" customHeight="1" x14ac:dyDescent="0.25">
      <c r="A66" s="58"/>
      <c r="B66" s="58"/>
      <c r="C66" s="58"/>
      <c r="D66" s="58"/>
      <c r="E66" s="58"/>
      <c r="F66" s="58"/>
      <c r="G66" s="58"/>
      <c r="H66" s="58"/>
      <c r="I66" s="58"/>
      <c r="J66" s="58"/>
      <c r="K66" s="58"/>
      <c r="L66" s="58"/>
    </row>
    <row r="67" spans="1:12" ht="12.75" customHeight="1" x14ac:dyDescent="0.25">
      <c r="A67" s="58"/>
      <c r="B67" s="58"/>
      <c r="C67" s="58"/>
      <c r="D67" s="58"/>
      <c r="E67" s="58"/>
      <c r="F67" s="58"/>
      <c r="G67" s="58"/>
      <c r="H67" s="58"/>
      <c r="I67" s="58"/>
      <c r="J67" s="58"/>
      <c r="K67" s="58"/>
      <c r="L67" s="58"/>
    </row>
    <row r="68" spans="1:12" ht="12.75" customHeight="1" x14ac:dyDescent="0.25">
      <c r="A68" s="58"/>
      <c r="B68" s="58"/>
      <c r="C68" s="58"/>
      <c r="D68" s="58"/>
      <c r="E68" s="58"/>
      <c r="F68" s="58"/>
      <c r="G68" s="58"/>
      <c r="H68" s="58"/>
      <c r="I68" s="58"/>
      <c r="J68" s="58"/>
      <c r="K68" s="58"/>
      <c r="L68" s="58"/>
    </row>
    <row r="69" spans="1:12" ht="12.75" customHeight="1" x14ac:dyDescent="0.25">
      <c r="A69" s="58"/>
      <c r="B69" s="58"/>
      <c r="C69" s="58"/>
      <c r="D69" s="58"/>
      <c r="E69" s="58"/>
      <c r="F69" s="58"/>
      <c r="G69" s="58"/>
      <c r="H69" s="58"/>
      <c r="I69" s="58"/>
      <c r="J69" s="58"/>
      <c r="K69" s="58"/>
      <c r="L69" s="58"/>
    </row>
    <row r="70" spans="1:12" ht="12.75" customHeight="1" x14ac:dyDescent="0.25">
      <c r="A70" s="58"/>
      <c r="B70" s="58"/>
      <c r="C70" s="58"/>
      <c r="D70" s="58"/>
      <c r="E70" s="58"/>
      <c r="F70" s="58"/>
      <c r="G70" s="58"/>
      <c r="H70" s="58"/>
      <c r="I70" s="58"/>
      <c r="J70" s="58"/>
      <c r="K70" s="58"/>
      <c r="L70" s="58"/>
    </row>
    <row r="71" spans="1:12" ht="12.75" customHeight="1" x14ac:dyDescent="0.25">
      <c r="A71" s="58"/>
      <c r="B71" s="58"/>
      <c r="C71" s="58"/>
      <c r="D71" s="58"/>
      <c r="E71" s="58"/>
      <c r="F71" s="58"/>
      <c r="G71" s="58"/>
      <c r="H71" s="58"/>
      <c r="I71" s="58"/>
      <c r="J71" s="58"/>
      <c r="K71" s="58"/>
      <c r="L71" s="58"/>
    </row>
    <row r="72" spans="1:12" ht="12.75" customHeight="1" x14ac:dyDescent="0.25">
      <c r="A72" s="58"/>
      <c r="B72" s="58"/>
      <c r="C72" s="58"/>
      <c r="D72" s="58"/>
      <c r="E72" s="58"/>
      <c r="F72" s="58"/>
      <c r="G72" s="58"/>
      <c r="H72" s="58"/>
      <c r="I72" s="58"/>
      <c r="J72" s="58"/>
      <c r="K72" s="58"/>
      <c r="L72" s="58"/>
    </row>
    <row r="73" spans="1:12" ht="12.75" customHeight="1" x14ac:dyDescent="0.25">
      <c r="A73" s="58"/>
      <c r="B73" s="58"/>
      <c r="C73" s="58"/>
      <c r="D73" s="58"/>
      <c r="E73" s="58"/>
      <c r="F73" s="58"/>
      <c r="G73" s="58"/>
      <c r="H73" s="58"/>
      <c r="I73" s="58"/>
      <c r="J73" s="58"/>
      <c r="K73" s="58"/>
      <c r="L73" s="58"/>
    </row>
    <row r="74" spans="1:12" ht="12.75" customHeight="1" x14ac:dyDescent="0.25">
      <c r="A74" s="58"/>
      <c r="B74" s="58"/>
      <c r="C74" s="58"/>
      <c r="D74" s="58"/>
      <c r="E74" s="58"/>
      <c r="F74" s="58"/>
      <c r="G74" s="58"/>
      <c r="H74" s="58"/>
      <c r="I74" s="58"/>
      <c r="J74" s="58"/>
      <c r="K74" s="58"/>
      <c r="L74" s="58"/>
    </row>
    <row r="75" spans="1:12" ht="12.75" customHeight="1" x14ac:dyDescent="0.25">
      <c r="A75" s="58"/>
      <c r="B75" s="58"/>
      <c r="C75" s="58"/>
      <c r="D75" s="58"/>
      <c r="E75" s="58"/>
      <c r="F75" s="58"/>
      <c r="G75" s="58"/>
      <c r="H75" s="58"/>
      <c r="I75" s="58"/>
      <c r="J75" s="58"/>
      <c r="K75" s="58"/>
      <c r="L75" s="58"/>
    </row>
    <row r="76" spans="1:12" ht="12.75" customHeight="1" x14ac:dyDescent="0.25">
      <c r="A76" s="58"/>
      <c r="B76" s="58"/>
      <c r="C76" s="58"/>
      <c r="D76" s="58"/>
      <c r="E76" s="58"/>
      <c r="F76" s="58"/>
      <c r="G76" s="58"/>
      <c r="H76" s="58"/>
      <c r="I76" s="58"/>
      <c r="J76" s="58"/>
      <c r="K76" s="58"/>
      <c r="L76" s="58"/>
    </row>
    <row r="77" spans="1:12" ht="12.75" customHeight="1" x14ac:dyDescent="0.25">
      <c r="A77" s="58"/>
      <c r="B77" s="58"/>
      <c r="C77" s="58"/>
      <c r="D77" s="58"/>
      <c r="E77" s="58"/>
      <c r="F77" s="58"/>
      <c r="G77" s="58"/>
      <c r="H77" s="58"/>
      <c r="I77" s="58"/>
      <c r="J77" s="58"/>
      <c r="K77" s="58"/>
      <c r="L77" s="58"/>
    </row>
    <row r="78" spans="1:12" ht="12.75" customHeight="1" x14ac:dyDescent="0.25">
      <c r="A78" s="58"/>
      <c r="B78" s="58"/>
      <c r="C78" s="58"/>
      <c r="D78" s="58"/>
      <c r="E78" s="58"/>
      <c r="F78" s="58"/>
      <c r="G78" s="58"/>
      <c r="H78" s="58"/>
      <c r="I78" s="58"/>
      <c r="J78" s="58"/>
      <c r="K78" s="58"/>
      <c r="L78" s="58"/>
    </row>
    <row r="79" spans="1:12" ht="12.75" customHeight="1" x14ac:dyDescent="0.25">
      <c r="A79" s="58"/>
      <c r="B79" s="58"/>
      <c r="C79" s="58"/>
      <c r="D79" s="58"/>
      <c r="E79" s="58"/>
      <c r="F79" s="58"/>
      <c r="G79" s="58"/>
      <c r="H79" s="58"/>
      <c r="I79" s="58"/>
      <c r="J79" s="58"/>
      <c r="K79" s="58"/>
      <c r="L79" s="58"/>
    </row>
    <row r="80" spans="1:12" ht="12.75" customHeight="1" x14ac:dyDescent="0.25">
      <c r="A80" s="58"/>
      <c r="B80" s="58"/>
      <c r="C80" s="58"/>
      <c r="D80" s="58"/>
      <c r="E80" s="58"/>
      <c r="F80" s="58"/>
      <c r="G80" s="58"/>
      <c r="H80" s="58"/>
      <c r="I80" s="58"/>
      <c r="J80" s="58"/>
      <c r="K80" s="58"/>
      <c r="L80" s="58"/>
    </row>
    <row r="81" spans="1:12" ht="12.75" customHeight="1" x14ac:dyDescent="0.25">
      <c r="A81" s="58"/>
      <c r="B81" s="58"/>
      <c r="C81" s="58"/>
      <c r="D81" s="58"/>
      <c r="E81" s="58"/>
      <c r="F81" s="58"/>
      <c r="G81" s="58"/>
      <c r="H81" s="58"/>
      <c r="I81" s="58"/>
      <c r="J81" s="58"/>
      <c r="K81" s="58"/>
      <c r="L81" s="58"/>
    </row>
    <row r="82" spans="1:12" ht="12.75" customHeight="1" x14ac:dyDescent="0.25">
      <c r="A82" s="58"/>
      <c r="B82" s="58"/>
      <c r="C82" s="58"/>
      <c r="D82" s="58"/>
      <c r="E82" s="58"/>
      <c r="F82" s="58"/>
      <c r="G82" s="58"/>
      <c r="H82" s="58"/>
      <c r="I82" s="58"/>
      <c r="J82" s="58"/>
      <c r="K82" s="58"/>
      <c r="L82" s="58"/>
    </row>
    <row r="83" spans="1:12" ht="12.75" customHeight="1" x14ac:dyDescent="0.25">
      <c r="A83" s="58"/>
      <c r="B83" s="58"/>
      <c r="C83" s="58"/>
      <c r="D83" s="58"/>
      <c r="E83" s="58"/>
      <c r="F83" s="58"/>
      <c r="G83" s="58"/>
      <c r="H83" s="58"/>
      <c r="I83" s="58"/>
      <c r="J83" s="58"/>
      <c r="K83" s="58"/>
      <c r="L83" s="58"/>
    </row>
    <row r="84" spans="1:12" ht="12.75" customHeight="1" x14ac:dyDescent="0.25">
      <c r="A84" s="58"/>
      <c r="B84" s="58"/>
      <c r="C84" s="58"/>
      <c r="D84" s="58"/>
      <c r="E84" s="58"/>
      <c r="F84" s="58"/>
      <c r="G84" s="58"/>
      <c r="H84" s="58"/>
      <c r="I84" s="58"/>
      <c r="J84" s="58"/>
      <c r="K84" s="58"/>
      <c r="L84" s="58"/>
    </row>
    <row r="85" spans="1:12" ht="12.75" customHeight="1" x14ac:dyDescent="0.25">
      <c r="A85" s="58"/>
      <c r="B85" s="58"/>
      <c r="C85" s="58"/>
      <c r="D85" s="58"/>
      <c r="E85" s="58"/>
      <c r="F85" s="58"/>
      <c r="G85" s="58"/>
      <c r="H85" s="58"/>
      <c r="I85" s="58"/>
      <c r="J85" s="58"/>
      <c r="K85" s="58"/>
      <c r="L85" s="58"/>
    </row>
    <row r="86" spans="1:12" ht="12.75" customHeight="1" x14ac:dyDescent="0.25">
      <c r="A86" s="58"/>
      <c r="B86" s="58"/>
      <c r="C86" s="58"/>
      <c r="D86" s="58"/>
      <c r="E86" s="58"/>
      <c r="F86" s="58"/>
      <c r="G86" s="58"/>
      <c r="H86" s="58"/>
      <c r="I86" s="58"/>
      <c r="J86" s="58"/>
      <c r="K86" s="58"/>
      <c r="L86" s="58"/>
    </row>
    <row r="87" spans="1:12" ht="12.75" customHeight="1" x14ac:dyDescent="0.25">
      <c r="A87" s="58"/>
      <c r="B87" s="58"/>
      <c r="C87" s="58"/>
      <c r="D87" s="58"/>
      <c r="E87" s="58"/>
      <c r="F87" s="58"/>
      <c r="G87" s="58"/>
      <c r="H87" s="58"/>
      <c r="I87" s="58"/>
      <c r="J87" s="58"/>
      <c r="K87" s="58"/>
      <c r="L87" s="58"/>
    </row>
    <row r="88" spans="1:12" ht="12.75" customHeight="1" x14ac:dyDescent="0.25">
      <c r="A88" s="58"/>
      <c r="B88" s="58"/>
      <c r="C88" s="58"/>
      <c r="D88" s="58"/>
      <c r="E88" s="58"/>
      <c r="F88" s="58"/>
      <c r="G88" s="58"/>
      <c r="H88" s="58"/>
      <c r="I88" s="58"/>
      <c r="J88" s="58"/>
      <c r="K88" s="58"/>
      <c r="L88" s="58"/>
    </row>
    <row r="89" spans="1:12" ht="12.75" customHeight="1" x14ac:dyDescent="0.25">
      <c r="A89" s="58"/>
      <c r="B89" s="58"/>
      <c r="C89" s="58"/>
      <c r="D89" s="58"/>
      <c r="E89" s="58"/>
      <c r="F89" s="58"/>
      <c r="G89" s="58"/>
      <c r="H89" s="58"/>
      <c r="I89" s="58"/>
      <c r="J89" s="58"/>
      <c r="K89" s="58"/>
      <c r="L89" s="58"/>
    </row>
    <row r="90" spans="1:12" ht="12.75" customHeight="1" x14ac:dyDescent="0.25">
      <c r="A90" s="58"/>
      <c r="B90" s="58"/>
      <c r="C90" s="58"/>
      <c r="D90" s="58"/>
      <c r="E90" s="58"/>
      <c r="F90" s="58"/>
      <c r="G90" s="58"/>
      <c r="H90" s="58"/>
      <c r="I90" s="58"/>
      <c r="J90" s="58"/>
      <c r="K90" s="58"/>
      <c r="L90" s="58"/>
    </row>
    <row r="91" spans="1:12" ht="12.75" customHeight="1" x14ac:dyDescent="0.25">
      <c r="A91" s="58"/>
      <c r="B91" s="58"/>
      <c r="C91" s="58"/>
      <c r="D91" s="58"/>
      <c r="E91" s="58"/>
      <c r="F91" s="58"/>
      <c r="G91" s="58"/>
      <c r="H91" s="58"/>
      <c r="I91" s="58"/>
      <c r="J91" s="58"/>
      <c r="K91" s="58"/>
      <c r="L91" s="58"/>
    </row>
    <row r="92" spans="1:12" ht="12.75" customHeight="1" x14ac:dyDescent="0.25">
      <c r="A92" s="58"/>
      <c r="B92" s="58"/>
      <c r="C92" s="58"/>
      <c r="D92" s="58"/>
      <c r="E92" s="58"/>
      <c r="F92" s="58"/>
      <c r="G92" s="58"/>
      <c r="H92" s="58"/>
      <c r="I92" s="58"/>
      <c r="J92" s="58"/>
      <c r="K92" s="58"/>
      <c r="L92" s="58"/>
    </row>
    <row r="93" spans="1:12" ht="12.75" customHeight="1" x14ac:dyDescent="0.25">
      <c r="A93" s="58"/>
      <c r="B93" s="58"/>
      <c r="C93" s="58"/>
      <c r="D93" s="58"/>
      <c r="E93" s="58"/>
      <c r="F93" s="58"/>
      <c r="G93" s="58"/>
      <c r="H93" s="58"/>
      <c r="I93" s="58"/>
      <c r="J93" s="58"/>
      <c r="K93" s="58"/>
      <c r="L93" s="58"/>
    </row>
    <row r="94" spans="1:12" ht="12.75" customHeight="1" x14ac:dyDescent="0.25">
      <c r="A94" s="58"/>
      <c r="B94" s="58"/>
      <c r="C94" s="58"/>
      <c r="D94" s="58"/>
      <c r="E94" s="58"/>
      <c r="F94" s="58"/>
      <c r="G94" s="58"/>
      <c r="H94" s="58"/>
      <c r="I94" s="58"/>
      <c r="J94" s="58"/>
      <c r="K94" s="58"/>
      <c r="L94" s="58"/>
    </row>
    <row r="95" spans="1:12" ht="12.75" customHeight="1" x14ac:dyDescent="0.25">
      <c r="A95" s="58"/>
      <c r="B95" s="58"/>
      <c r="C95" s="58"/>
      <c r="D95" s="58"/>
      <c r="E95" s="58"/>
      <c r="F95" s="58"/>
      <c r="G95" s="58"/>
      <c r="H95" s="58"/>
      <c r="I95" s="58"/>
      <c r="J95" s="58"/>
      <c r="K95" s="58"/>
      <c r="L95" s="58"/>
    </row>
    <row r="96" spans="1:12" ht="12.75" customHeight="1" x14ac:dyDescent="0.25">
      <c r="A96" s="58"/>
      <c r="B96" s="58"/>
      <c r="C96" s="58"/>
      <c r="D96" s="58"/>
      <c r="E96" s="58"/>
      <c r="F96" s="58"/>
      <c r="G96" s="58"/>
      <c r="H96" s="58"/>
      <c r="I96" s="58"/>
      <c r="J96" s="58"/>
      <c r="K96" s="58"/>
      <c r="L96" s="58"/>
    </row>
    <row r="97" spans="1:12" ht="12.75" customHeight="1" x14ac:dyDescent="0.25">
      <c r="A97" s="58"/>
      <c r="B97" s="58"/>
      <c r="C97" s="58"/>
      <c r="D97" s="58"/>
      <c r="E97" s="58"/>
      <c r="F97" s="58"/>
      <c r="G97" s="58"/>
      <c r="H97" s="58"/>
      <c r="I97" s="58"/>
      <c r="J97" s="58"/>
      <c r="K97" s="58"/>
      <c r="L97" s="58"/>
    </row>
    <row r="98" spans="1:12" ht="12.75" customHeight="1" x14ac:dyDescent="0.25">
      <c r="A98" s="58"/>
      <c r="B98" s="58"/>
      <c r="C98" s="58"/>
      <c r="D98" s="58"/>
      <c r="E98" s="58"/>
      <c r="F98" s="58"/>
      <c r="G98" s="58"/>
      <c r="H98" s="58"/>
      <c r="I98" s="58"/>
      <c r="J98" s="58"/>
      <c r="K98" s="58"/>
      <c r="L98" s="58"/>
    </row>
    <row r="99" spans="1:12" ht="12.75" customHeight="1" x14ac:dyDescent="0.25">
      <c r="A99" s="58"/>
      <c r="B99" s="58"/>
      <c r="C99" s="58"/>
      <c r="D99" s="58"/>
      <c r="E99" s="58"/>
      <c r="F99" s="58"/>
      <c r="G99" s="58"/>
      <c r="H99" s="58"/>
      <c r="I99" s="58"/>
      <c r="J99" s="58"/>
      <c r="K99" s="58"/>
      <c r="L99" s="58"/>
    </row>
    <row r="100" spans="1:12" ht="12.75" customHeight="1" x14ac:dyDescent="0.25">
      <c r="A100" s="58"/>
      <c r="B100" s="58"/>
      <c r="C100" s="58"/>
      <c r="D100" s="58"/>
      <c r="E100" s="58"/>
      <c r="F100" s="58"/>
      <c r="G100" s="58"/>
      <c r="H100" s="58"/>
      <c r="I100" s="58"/>
      <c r="J100" s="58"/>
      <c r="K100" s="58"/>
      <c r="L100" s="58"/>
    </row>
    <row r="101" spans="1:12" ht="12.75" customHeight="1" x14ac:dyDescent="0.25">
      <c r="A101" s="58"/>
      <c r="B101" s="58"/>
      <c r="C101" s="58"/>
      <c r="D101" s="58"/>
      <c r="E101" s="58"/>
      <c r="F101" s="58"/>
      <c r="G101" s="58"/>
      <c r="H101" s="58"/>
      <c r="I101" s="58"/>
      <c r="J101" s="58"/>
      <c r="K101" s="58"/>
      <c r="L101" s="58"/>
    </row>
    <row r="102" spans="1:12" ht="12.75" customHeight="1" x14ac:dyDescent="0.25">
      <c r="A102" s="58"/>
      <c r="B102" s="58"/>
      <c r="C102" s="58"/>
      <c r="D102" s="58"/>
      <c r="E102" s="58"/>
      <c r="F102" s="58"/>
      <c r="G102" s="58"/>
      <c r="H102" s="58"/>
      <c r="I102" s="58"/>
      <c r="J102" s="58"/>
      <c r="K102" s="58"/>
      <c r="L102" s="58"/>
    </row>
    <row r="103" spans="1:12" ht="12.75" customHeight="1" x14ac:dyDescent="0.25">
      <c r="A103" s="58"/>
      <c r="B103" s="58"/>
      <c r="C103" s="58"/>
      <c r="D103" s="58"/>
      <c r="E103" s="58"/>
      <c r="F103" s="58"/>
      <c r="G103" s="58"/>
      <c r="H103" s="58"/>
      <c r="I103" s="58"/>
      <c r="J103" s="58"/>
      <c r="K103" s="58"/>
      <c r="L103" s="58"/>
    </row>
    <row r="104" spans="1:12" ht="12.75" customHeight="1" x14ac:dyDescent="0.25">
      <c r="A104" s="58"/>
      <c r="B104" s="58"/>
      <c r="C104" s="58"/>
      <c r="D104" s="58"/>
      <c r="E104" s="58"/>
      <c r="F104" s="58"/>
      <c r="G104" s="58"/>
      <c r="H104" s="58"/>
      <c r="I104" s="58"/>
      <c r="J104" s="58"/>
      <c r="K104" s="58"/>
      <c r="L104" s="58"/>
    </row>
    <row r="105" spans="1:12" ht="12.75" customHeight="1" x14ac:dyDescent="0.25">
      <c r="A105" s="58"/>
      <c r="B105" s="58"/>
      <c r="C105" s="58"/>
      <c r="D105" s="58"/>
      <c r="E105" s="58"/>
      <c r="F105" s="58"/>
      <c r="G105" s="58"/>
      <c r="H105" s="58"/>
      <c r="I105" s="58"/>
      <c r="J105" s="58"/>
      <c r="K105" s="58"/>
      <c r="L105" s="58"/>
    </row>
    <row r="106" spans="1:12" ht="12.75" customHeight="1" x14ac:dyDescent="0.25">
      <c r="A106" s="58"/>
      <c r="B106" s="58"/>
      <c r="C106" s="58"/>
      <c r="D106" s="58"/>
      <c r="E106" s="58"/>
      <c r="F106" s="58"/>
      <c r="G106" s="58"/>
      <c r="H106" s="58"/>
      <c r="I106" s="58"/>
      <c r="J106" s="58"/>
      <c r="K106" s="58"/>
      <c r="L106" s="58"/>
    </row>
    <row r="107" spans="1:12" ht="12.75" customHeight="1" x14ac:dyDescent="0.25">
      <c r="A107" s="58"/>
      <c r="B107" s="58"/>
      <c r="C107" s="58"/>
      <c r="D107" s="58"/>
      <c r="E107" s="58"/>
      <c r="F107" s="58"/>
      <c r="G107" s="58"/>
      <c r="H107" s="58"/>
      <c r="I107" s="58"/>
      <c r="J107" s="58"/>
      <c r="K107" s="58"/>
      <c r="L107" s="58"/>
    </row>
    <row r="108" spans="1:12" ht="12.75" customHeight="1" x14ac:dyDescent="0.25">
      <c r="A108" s="58"/>
      <c r="B108" s="58"/>
      <c r="C108" s="58"/>
      <c r="D108" s="58"/>
      <c r="E108" s="58"/>
      <c r="F108" s="58"/>
      <c r="G108" s="58"/>
      <c r="H108" s="58"/>
      <c r="I108" s="58"/>
      <c r="J108" s="58"/>
      <c r="K108" s="58"/>
      <c r="L108" s="58"/>
    </row>
    <row r="109" spans="1:12" ht="12.75" customHeight="1" x14ac:dyDescent="0.25">
      <c r="A109" s="58"/>
      <c r="B109" s="58"/>
      <c r="C109" s="58"/>
      <c r="D109" s="58"/>
      <c r="E109" s="58"/>
      <c r="F109" s="58"/>
      <c r="G109" s="58"/>
      <c r="H109" s="58"/>
      <c r="I109" s="58"/>
      <c r="J109" s="58"/>
      <c r="K109" s="58"/>
      <c r="L109" s="58"/>
    </row>
    <row r="110" spans="1:12" ht="12.75" customHeight="1" x14ac:dyDescent="0.25">
      <c r="A110" s="58"/>
      <c r="B110" s="58"/>
      <c r="C110" s="58"/>
      <c r="D110" s="58"/>
      <c r="E110" s="58"/>
      <c r="F110" s="58"/>
      <c r="G110" s="58"/>
      <c r="H110" s="58"/>
      <c r="I110" s="58"/>
      <c r="J110" s="58"/>
      <c r="K110" s="58"/>
      <c r="L110" s="58"/>
    </row>
    <row r="111" spans="1:12" ht="12.75" customHeight="1" x14ac:dyDescent="0.25">
      <c r="A111" s="58"/>
      <c r="B111" s="58"/>
      <c r="C111" s="58"/>
      <c r="D111" s="58"/>
      <c r="E111" s="58"/>
      <c r="F111" s="58"/>
      <c r="G111" s="58"/>
      <c r="H111" s="58"/>
      <c r="I111" s="58"/>
      <c r="J111" s="58"/>
      <c r="K111" s="58"/>
      <c r="L111" s="58"/>
    </row>
    <row r="112" spans="1:12" ht="12.75" customHeight="1" x14ac:dyDescent="0.25">
      <c r="A112" s="58"/>
      <c r="B112" s="58"/>
      <c r="C112" s="58"/>
      <c r="D112" s="58"/>
      <c r="E112" s="58"/>
      <c r="F112" s="58"/>
      <c r="G112" s="58"/>
      <c r="H112" s="58"/>
      <c r="I112" s="58"/>
      <c r="J112" s="58"/>
      <c r="K112" s="58"/>
      <c r="L112" s="58"/>
    </row>
    <row r="113" spans="1:12" ht="12.75" customHeight="1" x14ac:dyDescent="0.25">
      <c r="A113" s="58"/>
      <c r="B113" s="58"/>
      <c r="C113" s="58"/>
      <c r="D113" s="58"/>
      <c r="E113" s="58"/>
      <c r="F113" s="58"/>
      <c r="G113" s="58"/>
      <c r="H113" s="58"/>
      <c r="I113" s="58"/>
      <c r="J113" s="58"/>
      <c r="K113" s="58"/>
      <c r="L113" s="58"/>
    </row>
    <row r="114" spans="1:12" ht="12.75" customHeight="1" x14ac:dyDescent="0.25">
      <c r="A114" s="58"/>
      <c r="B114" s="58"/>
      <c r="C114" s="58"/>
      <c r="D114" s="58"/>
      <c r="E114" s="58"/>
      <c r="F114" s="58"/>
      <c r="G114" s="58"/>
      <c r="H114" s="58"/>
      <c r="I114" s="58"/>
      <c r="J114" s="58"/>
      <c r="K114" s="58"/>
      <c r="L114" s="58"/>
    </row>
    <row r="115" spans="1:12" ht="12.75" customHeight="1" x14ac:dyDescent="0.25">
      <c r="A115" s="58"/>
      <c r="B115" s="58"/>
      <c r="C115" s="58"/>
      <c r="D115" s="58"/>
      <c r="E115" s="58"/>
      <c r="F115" s="58"/>
      <c r="G115" s="58"/>
      <c r="H115" s="58"/>
      <c r="I115" s="58"/>
      <c r="J115" s="58"/>
      <c r="K115" s="58"/>
      <c r="L115" s="58"/>
    </row>
    <row r="116" spans="1:12" ht="12.75" customHeight="1" x14ac:dyDescent="0.25">
      <c r="A116" s="58"/>
      <c r="B116" s="58"/>
      <c r="C116" s="58"/>
      <c r="D116" s="58"/>
      <c r="E116" s="58"/>
      <c r="F116" s="58"/>
      <c r="G116" s="58"/>
      <c r="H116" s="58"/>
      <c r="I116" s="58"/>
      <c r="J116" s="58"/>
      <c r="K116" s="58"/>
      <c r="L116" s="58"/>
    </row>
    <row r="117" spans="1:12" ht="12.75" customHeight="1" x14ac:dyDescent="0.25">
      <c r="A117" s="58"/>
      <c r="B117" s="58"/>
      <c r="C117" s="58"/>
      <c r="D117" s="58"/>
      <c r="E117" s="58"/>
      <c r="F117" s="58"/>
      <c r="G117" s="58"/>
      <c r="H117" s="58"/>
      <c r="I117" s="58"/>
      <c r="J117" s="58"/>
      <c r="K117" s="58"/>
      <c r="L117" s="58"/>
    </row>
    <row r="118" spans="1:12" ht="12.75" customHeight="1" x14ac:dyDescent="0.25">
      <c r="A118" s="58"/>
      <c r="B118" s="58"/>
      <c r="C118" s="58"/>
      <c r="D118" s="58"/>
      <c r="E118" s="58"/>
      <c r="F118" s="58"/>
      <c r="G118" s="58"/>
      <c r="H118" s="58"/>
      <c r="I118" s="58"/>
      <c r="J118" s="58"/>
      <c r="K118" s="58"/>
      <c r="L118" s="58"/>
    </row>
    <row r="119" spans="1:12" ht="12.75" customHeight="1" x14ac:dyDescent="0.25">
      <c r="A119" s="58"/>
      <c r="B119" s="58"/>
      <c r="C119" s="58"/>
      <c r="D119" s="58"/>
      <c r="E119" s="58"/>
      <c r="F119" s="58"/>
      <c r="G119" s="58"/>
      <c r="H119" s="58"/>
      <c r="I119" s="58"/>
      <c r="J119" s="58"/>
      <c r="K119" s="58"/>
      <c r="L119" s="58"/>
    </row>
    <row r="120" spans="1:12" ht="12.75" customHeight="1" x14ac:dyDescent="0.25">
      <c r="A120" s="59"/>
      <c r="B120" s="59"/>
      <c r="C120" s="59"/>
      <c r="D120" s="59"/>
      <c r="E120" s="59"/>
      <c r="F120" s="59"/>
      <c r="G120" s="59"/>
      <c r="H120" s="59"/>
      <c r="I120" s="59"/>
      <c r="J120" s="59"/>
      <c r="K120" s="59"/>
      <c r="L120" s="59"/>
    </row>
    <row r="121" spans="1:12" ht="12.75" customHeight="1" x14ac:dyDescent="0.25">
      <c r="A121" s="59"/>
      <c r="B121" s="59"/>
      <c r="C121" s="59"/>
      <c r="D121" s="59"/>
      <c r="E121" s="59"/>
      <c r="F121" s="59"/>
      <c r="G121" s="59"/>
      <c r="H121" s="59"/>
      <c r="I121" s="59"/>
      <c r="J121" s="59"/>
      <c r="K121" s="59"/>
      <c r="L121" s="59"/>
    </row>
    <row r="122" spans="1:12" ht="12.75" customHeight="1" x14ac:dyDescent="0.25">
      <c r="A122" s="59"/>
      <c r="B122" s="59"/>
      <c r="C122" s="59"/>
      <c r="D122" s="59"/>
      <c r="E122" s="59"/>
      <c r="F122" s="59"/>
      <c r="G122" s="59"/>
      <c r="H122" s="59"/>
      <c r="I122" s="59"/>
      <c r="J122" s="59"/>
      <c r="K122" s="59"/>
      <c r="L122" s="59"/>
    </row>
    <row r="123" spans="1:12" ht="12.75" customHeight="1" x14ac:dyDescent="0.25">
      <c r="A123" s="59"/>
      <c r="B123" s="59"/>
      <c r="C123" s="59"/>
      <c r="D123" s="59"/>
      <c r="E123" s="59"/>
      <c r="F123" s="59"/>
      <c r="G123" s="59"/>
      <c r="H123" s="59"/>
      <c r="I123" s="59"/>
      <c r="J123" s="59"/>
      <c r="K123" s="59"/>
      <c r="L123" s="59"/>
    </row>
    <row r="124" spans="1:12" ht="12.75" customHeight="1" x14ac:dyDescent="0.25">
      <c r="A124" s="59"/>
      <c r="B124" s="59"/>
      <c r="C124" s="59"/>
      <c r="D124" s="59"/>
      <c r="E124" s="59"/>
      <c r="F124" s="59"/>
      <c r="G124" s="59"/>
      <c r="H124" s="59"/>
      <c r="I124" s="59"/>
      <c r="J124" s="59"/>
      <c r="K124" s="59"/>
      <c r="L124" s="59"/>
    </row>
    <row r="125" spans="1:12" ht="12.75" customHeight="1" x14ac:dyDescent="0.25">
      <c r="A125" s="59"/>
      <c r="B125" s="59"/>
      <c r="C125" s="59"/>
      <c r="D125" s="59"/>
      <c r="E125" s="59"/>
      <c r="F125" s="59"/>
      <c r="G125" s="59"/>
      <c r="H125" s="59"/>
      <c r="I125" s="59"/>
      <c r="J125" s="59"/>
      <c r="K125" s="59"/>
      <c r="L125" s="59"/>
    </row>
    <row r="126" spans="1:12" ht="12.75" customHeight="1" x14ac:dyDescent="0.25">
      <c r="A126" s="59"/>
      <c r="B126" s="59"/>
      <c r="C126" s="59"/>
      <c r="D126" s="59"/>
      <c r="E126" s="59"/>
      <c r="F126" s="59"/>
      <c r="G126" s="59"/>
      <c r="H126" s="59"/>
      <c r="I126" s="59"/>
      <c r="J126" s="59"/>
      <c r="K126" s="59"/>
      <c r="L126" s="59"/>
    </row>
    <row r="127" spans="1:12" ht="12.75" customHeight="1" x14ac:dyDescent="0.25">
      <c r="A127" s="59"/>
      <c r="B127" s="59"/>
      <c r="C127" s="59"/>
      <c r="D127" s="59"/>
      <c r="E127" s="59"/>
      <c r="F127" s="59"/>
      <c r="G127" s="59"/>
      <c r="H127" s="59"/>
      <c r="I127" s="59"/>
      <c r="J127" s="59"/>
      <c r="K127" s="59"/>
      <c r="L127" s="59"/>
    </row>
    <row r="128" spans="1:12" ht="12.75" customHeight="1" x14ac:dyDescent="0.25">
      <c r="A128" s="59"/>
      <c r="B128" s="59"/>
      <c r="C128" s="59"/>
      <c r="D128" s="59"/>
      <c r="E128" s="59"/>
      <c r="F128" s="59"/>
      <c r="G128" s="59"/>
      <c r="H128" s="59"/>
      <c r="I128" s="59"/>
      <c r="J128" s="59"/>
      <c r="K128" s="59"/>
      <c r="L128" s="59"/>
    </row>
    <row r="129" spans="1:12" ht="12.75" customHeight="1" x14ac:dyDescent="0.25">
      <c r="A129" s="59"/>
      <c r="B129" s="59"/>
      <c r="C129" s="59"/>
      <c r="D129" s="59"/>
      <c r="E129" s="59"/>
      <c r="F129" s="59"/>
      <c r="G129" s="59"/>
      <c r="H129" s="59"/>
      <c r="I129" s="59"/>
      <c r="J129" s="59"/>
      <c r="K129" s="59"/>
      <c r="L129" s="59"/>
    </row>
    <row r="130" spans="1:12" ht="12.75" customHeight="1" x14ac:dyDescent="0.25">
      <c r="A130" s="59"/>
      <c r="B130" s="59"/>
      <c r="C130" s="59"/>
      <c r="D130" s="59"/>
      <c r="E130" s="59"/>
      <c r="F130" s="59"/>
      <c r="G130" s="59"/>
      <c r="H130" s="59"/>
      <c r="I130" s="59"/>
      <c r="J130" s="59"/>
      <c r="K130" s="59"/>
      <c r="L130" s="59"/>
    </row>
    <row r="131" spans="1:12" ht="12.75" customHeight="1" x14ac:dyDescent="0.25">
      <c r="A131" s="59"/>
      <c r="B131" s="59"/>
      <c r="C131" s="59"/>
      <c r="D131" s="59"/>
      <c r="E131" s="59"/>
      <c r="F131" s="59"/>
      <c r="G131" s="59"/>
      <c r="H131" s="59"/>
      <c r="I131" s="59"/>
      <c r="J131" s="59"/>
      <c r="K131" s="59"/>
      <c r="L131" s="59"/>
    </row>
    <row r="132" spans="1:12" ht="12.75" customHeight="1" x14ac:dyDescent="0.25">
      <c r="A132" s="59"/>
      <c r="B132" s="59"/>
      <c r="C132" s="59"/>
      <c r="D132" s="59"/>
      <c r="E132" s="59"/>
      <c r="F132" s="59"/>
      <c r="G132" s="59"/>
      <c r="H132" s="59"/>
      <c r="I132" s="59"/>
      <c r="J132" s="59"/>
      <c r="K132" s="59"/>
      <c r="L132" s="59"/>
    </row>
    <row r="133" spans="1:12" ht="12.75" customHeight="1" x14ac:dyDescent="0.25">
      <c r="A133" s="59"/>
      <c r="B133" s="59"/>
      <c r="C133" s="59"/>
      <c r="D133" s="59"/>
      <c r="E133" s="59"/>
      <c r="F133" s="59"/>
      <c r="G133" s="59"/>
      <c r="H133" s="59"/>
      <c r="I133" s="59"/>
      <c r="J133" s="59"/>
      <c r="K133" s="59"/>
      <c r="L133" s="59"/>
    </row>
  </sheetData>
  <mergeCells count="68">
    <mergeCell ref="A51:L51"/>
    <mergeCell ref="A52:L52"/>
    <mergeCell ref="A53:L53"/>
    <mergeCell ref="A54:L54"/>
    <mergeCell ref="A60:L60"/>
    <mergeCell ref="A55:L55"/>
    <mergeCell ref="A56:L56"/>
    <mergeCell ref="A57:L57"/>
    <mergeCell ref="A58:L58"/>
    <mergeCell ref="A59:L59"/>
    <mergeCell ref="A46:L46"/>
    <mergeCell ref="A47:L47"/>
    <mergeCell ref="A48:L48"/>
    <mergeCell ref="A49:L49"/>
    <mergeCell ref="A50:L50"/>
    <mergeCell ref="A41:L41"/>
    <mergeCell ref="A42:L42"/>
    <mergeCell ref="A43:L43"/>
    <mergeCell ref="A44:L44"/>
    <mergeCell ref="A45:L45"/>
    <mergeCell ref="A36:L36"/>
    <mergeCell ref="A37:L37"/>
    <mergeCell ref="A38:L38"/>
    <mergeCell ref="A39:L39"/>
    <mergeCell ref="A40:L40"/>
    <mergeCell ref="A31:L31"/>
    <mergeCell ref="A32:L32"/>
    <mergeCell ref="A33:L33"/>
    <mergeCell ref="A34:L34"/>
    <mergeCell ref="A35:L35"/>
    <mergeCell ref="A26:L26"/>
    <mergeCell ref="A27:L27"/>
    <mergeCell ref="A28:L28"/>
    <mergeCell ref="A29:L29"/>
    <mergeCell ref="A30:L30"/>
    <mergeCell ref="A21:L21"/>
    <mergeCell ref="A22:L22"/>
    <mergeCell ref="A23:L23"/>
    <mergeCell ref="A24:L24"/>
    <mergeCell ref="A25:L25"/>
    <mergeCell ref="A9:L9"/>
    <mergeCell ref="A10:L10"/>
    <mergeCell ref="A11:L11"/>
    <mergeCell ref="A12:L12"/>
    <mergeCell ref="A20:L20"/>
    <mergeCell ref="A16:L16"/>
    <mergeCell ref="A17:L17"/>
    <mergeCell ref="A18:L18"/>
    <mergeCell ref="A19:L19"/>
    <mergeCell ref="A13:L13"/>
    <mergeCell ref="A14:L14"/>
    <mergeCell ref="A15:L15"/>
    <mergeCell ref="A4:L4"/>
    <mergeCell ref="B3:D3"/>
    <mergeCell ref="F3:H3"/>
    <mergeCell ref="J3:L3"/>
    <mergeCell ref="A8:L8"/>
    <mergeCell ref="A5:B5"/>
    <mergeCell ref="A6:B6"/>
    <mergeCell ref="C5:L5"/>
    <mergeCell ref="C6:L6"/>
    <mergeCell ref="A7:L7"/>
    <mergeCell ref="B1:D1"/>
    <mergeCell ref="F1:H1"/>
    <mergeCell ref="J1:L1"/>
    <mergeCell ref="B2:D2"/>
    <mergeCell ref="F2:H2"/>
    <mergeCell ref="J2:L2"/>
  </mergeCells>
  <conditionalFormatting sqref="K3:L3">
    <cfRule type="containsText" dxfId="11" priority="1" operator="containsText" text=" ">
      <formula>NOT(ISERROR(SEARCH(" ",K3)))</formula>
    </cfRule>
  </conditionalFormatting>
  <printOptions horizontalCentered="1" gridLines="1"/>
  <pageMargins left="0.23622047244094491" right="0.23622047244094491" top="0.74803149606299213" bottom="0" header="0.31496062992125984" footer="0"/>
  <pageSetup paperSize="9" scale="86" orientation="portrait" r:id="rId1"/>
  <headerFooter>
    <oddHeader>&amp;CREISS</oddHeader>
  </headerFooter>
  <rowBreaks count="1" manualBreakCount="1">
    <brk id="69" max="11" man="1"/>
  </rowBreaks>
  <customProperties>
    <customPr name="layoutContexts"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BCCFF"/>
  </sheetPr>
  <dimension ref="A1:R67"/>
  <sheetViews>
    <sheetView showZeros="0" view="pageBreakPreview" topLeftCell="A45" zoomScaleNormal="100" zoomScaleSheetLayoutView="100" workbookViewId="0">
      <selection activeCell="I67" sqref="I67:L67"/>
    </sheetView>
  </sheetViews>
  <sheetFormatPr defaultColWidth="6" defaultRowHeight="12.75" customHeight="1" x14ac:dyDescent="0.25"/>
  <cols>
    <col min="1" max="1" width="12.453125" style="1" customWidth="1"/>
    <col min="2" max="3" width="7.54296875" style="1" customWidth="1"/>
    <col min="4" max="4" width="11.54296875" style="1" customWidth="1"/>
    <col min="5" max="5" width="7.54296875" style="1" customWidth="1"/>
    <col min="6" max="8" width="7" style="1" customWidth="1"/>
    <col min="9" max="9" width="7.54296875" style="1" customWidth="1"/>
    <col min="10" max="12" width="6.453125" style="1" customWidth="1"/>
    <col min="13" max="13" width="8.453125" style="1" customWidth="1"/>
    <col min="14" max="14" width="6.54296875" style="1" customWidth="1"/>
    <col min="15" max="16384" width="6" style="1"/>
  </cols>
  <sheetData>
    <row r="1" spans="1:12" ht="12.75" customHeight="1" x14ac:dyDescent="0.35">
      <c r="A1" s="50" t="s">
        <v>46</v>
      </c>
      <c r="B1" s="113" t="str">
        <f>'Design Front Sheet '!B3</f>
        <v>SS25</v>
      </c>
      <c r="C1" s="113"/>
      <c r="D1" s="119"/>
      <c r="E1" s="50" t="s">
        <v>18</v>
      </c>
      <c r="F1" s="113" t="str">
        <f>'Design Front Sheet '!F3</f>
        <v>NOVATEKS</v>
      </c>
      <c r="G1" s="114"/>
      <c r="H1" s="115"/>
      <c r="I1" s="50" t="s">
        <v>17</v>
      </c>
      <c r="J1" s="122" t="s">
        <v>136</v>
      </c>
      <c r="K1" s="122"/>
      <c r="L1" s="123"/>
    </row>
    <row r="2" spans="1:12" ht="12.75" customHeight="1" x14ac:dyDescent="0.35">
      <c r="A2" s="51" t="s">
        <v>44</v>
      </c>
      <c r="B2" s="113" t="str">
        <f>'Design Front Sheet '!B4</f>
        <v>ZAK</v>
      </c>
      <c r="C2" s="113"/>
      <c r="D2" s="119"/>
      <c r="E2" s="51" t="s">
        <v>15</v>
      </c>
      <c r="F2" s="113" t="str">
        <f>'Design Front Sheet '!F4</f>
        <v>TURKEY</v>
      </c>
      <c r="G2" s="114"/>
      <c r="H2" s="115"/>
      <c r="I2" s="51" t="s">
        <v>47</v>
      </c>
      <c r="J2" s="122" t="s">
        <v>160</v>
      </c>
      <c r="K2" s="122"/>
      <c r="L2" s="123"/>
    </row>
    <row r="3" spans="1:12" ht="12.75" customHeight="1" x14ac:dyDescent="0.35">
      <c r="A3" s="52" t="s">
        <v>45</v>
      </c>
      <c r="B3" s="113" t="str">
        <f>'Design Front Sheet '!B5</f>
        <v>OVERSIZED HOODY</v>
      </c>
      <c r="C3" s="113"/>
      <c r="D3" s="119"/>
      <c r="E3" s="52" t="s">
        <v>16</v>
      </c>
      <c r="F3" s="113" t="str">
        <f>'Design Front Sheet '!F5</f>
        <v>TBC</v>
      </c>
      <c r="G3" s="114"/>
      <c r="H3" s="115"/>
      <c r="I3" s="52" t="s">
        <v>48</v>
      </c>
      <c r="J3" s="172" t="s">
        <v>166</v>
      </c>
      <c r="K3" s="172"/>
      <c r="L3" s="173"/>
    </row>
    <row r="4" spans="1:12" ht="12.75" customHeight="1" x14ac:dyDescent="0.25">
      <c r="A4" s="174" t="s">
        <v>7</v>
      </c>
      <c r="B4" s="175"/>
      <c r="C4" s="175"/>
      <c r="D4" s="175"/>
      <c r="E4" s="175"/>
      <c r="F4" s="175"/>
      <c r="G4" s="175"/>
      <c r="H4" s="175"/>
      <c r="I4" s="175"/>
      <c r="J4" s="175"/>
      <c r="K4" s="175"/>
      <c r="L4" s="176"/>
    </row>
    <row r="5" spans="1:12" ht="12.75" customHeight="1" thickBot="1" x14ac:dyDescent="0.4">
      <c r="A5" s="177" t="s">
        <v>3</v>
      </c>
      <c r="B5" s="177"/>
      <c r="C5" s="177"/>
      <c r="D5" s="177"/>
      <c r="E5" s="15" t="s">
        <v>4</v>
      </c>
      <c r="F5" s="11" t="s">
        <v>0</v>
      </c>
      <c r="G5" s="11" t="s">
        <v>1</v>
      </c>
      <c r="H5" s="7" t="s">
        <v>2</v>
      </c>
      <c r="I5" s="178" t="s">
        <v>25</v>
      </c>
      <c r="J5" s="179"/>
      <c r="K5" s="179"/>
      <c r="L5" s="180"/>
    </row>
    <row r="6" spans="1:12" ht="12.75" customHeight="1" x14ac:dyDescent="0.35">
      <c r="A6" s="157" t="s">
        <v>120</v>
      </c>
      <c r="B6" s="158"/>
      <c r="C6" s="158"/>
      <c r="D6" s="158"/>
      <c r="E6" s="12"/>
      <c r="F6" s="2"/>
      <c r="G6" s="69">
        <f t="shared" ref="G6" si="0">F6+(-E6)</f>
        <v>0</v>
      </c>
      <c r="H6" s="63"/>
      <c r="I6" s="145"/>
      <c r="J6" s="167"/>
      <c r="K6" s="167"/>
      <c r="L6" s="168"/>
    </row>
    <row r="7" spans="1:12" ht="13.5" customHeight="1" x14ac:dyDescent="0.35">
      <c r="A7" s="157" t="s">
        <v>124</v>
      </c>
      <c r="B7" s="158"/>
      <c r="C7" s="158"/>
      <c r="D7" s="158"/>
      <c r="E7" s="12">
        <v>73</v>
      </c>
      <c r="F7" s="2">
        <v>75</v>
      </c>
      <c r="G7" s="69">
        <f t="shared" ref="G7:G64" si="1">F7+(-E7)</f>
        <v>2</v>
      </c>
      <c r="H7" s="63">
        <v>75</v>
      </c>
      <c r="I7" s="145"/>
      <c r="J7" s="146"/>
      <c r="K7" s="146"/>
      <c r="L7" s="147"/>
    </row>
    <row r="8" spans="1:12" ht="12.65" customHeight="1" x14ac:dyDescent="0.35">
      <c r="A8" s="157" t="s">
        <v>125</v>
      </c>
      <c r="B8" s="158"/>
      <c r="C8" s="158"/>
      <c r="D8" s="158"/>
      <c r="E8" s="12">
        <v>73</v>
      </c>
      <c r="F8" s="2">
        <v>75</v>
      </c>
      <c r="G8" s="69">
        <f t="shared" si="1"/>
        <v>2</v>
      </c>
      <c r="H8" s="63">
        <v>75</v>
      </c>
      <c r="I8" s="145"/>
      <c r="J8" s="146"/>
      <c r="K8" s="146"/>
      <c r="L8" s="147"/>
    </row>
    <row r="9" spans="1:12" ht="12.75" customHeight="1" x14ac:dyDescent="0.35">
      <c r="A9" s="160" t="s">
        <v>41</v>
      </c>
      <c r="B9" s="161"/>
      <c r="C9" s="161"/>
      <c r="D9" s="161"/>
      <c r="E9" s="47">
        <v>65</v>
      </c>
      <c r="F9" s="3">
        <v>66</v>
      </c>
      <c r="G9" s="69">
        <f t="shared" si="1"/>
        <v>1</v>
      </c>
      <c r="H9" s="64">
        <v>66</v>
      </c>
      <c r="I9" s="164"/>
      <c r="J9" s="165"/>
      <c r="K9" s="165"/>
      <c r="L9" s="166"/>
    </row>
    <row r="10" spans="1:12" ht="12.75" customHeight="1" x14ac:dyDescent="0.35">
      <c r="A10" s="157" t="s">
        <v>126</v>
      </c>
      <c r="B10" s="158"/>
      <c r="C10" s="158"/>
      <c r="D10" s="158"/>
      <c r="E10" s="12"/>
      <c r="F10" s="2">
        <v>47</v>
      </c>
      <c r="G10" s="69">
        <f t="shared" si="1"/>
        <v>47</v>
      </c>
      <c r="H10" s="63"/>
      <c r="I10" s="145"/>
      <c r="J10" s="146"/>
      <c r="K10" s="146"/>
      <c r="L10" s="147"/>
    </row>
    <row r="11" spans="1:12" ht="12.75" customHeight="1" x14ac:dyDescent="0.35">
      <c r="A11" s="157" t="s">
        <v>27</v>
      </c>
      <c r="B11" s="158"/>
      <c r="C11" s="158"/>
      <c r="D11" s="158"/>
      <c r="E11" s="12">
        <v>64</v>
      </c>
      <c r="F11" s="2">
        <v>65</v>
      </c>
      <c r="G11" s="69">
        <f t="shared" si="1"/>
        <v>1</v>
      </c>
      <c r="H11" s="63">
        <v>65</v>
      </c>
      <c r="I11" s="145"/>
      <c r="J11" s="146"/>
      <c r="K11" s="146"/>
      <c r="L11" s="147"/>
    </row>
    <row r="12" spans="1:12" ht="12.75" customHeight="1" x14ac:dyDescent="0.35">
      <c r="A12" s="157" t="s">
        <v>28</v>
      </c>
      <c r="B12" s="158"/>
      <c r="C12" s="158"/>
      <c r="D12" s="158"/>
      <c r="E12" s="12">
        <v>62</v>
      </c>
      <c r="F12" s="2">
        <v>64</v>
      </c>
      <c r="G12" s="69">
        <f t="shared" si="1"/>
        <v>2</v>
      </c>
      <c r="H12" s="63">
        <v>64</v>
      </c>
      <c r="I12" s="145"/>
      <c r="J12" s="146"/>
      <c r="K12" s="146"/>
      <c r="L12" s="147"/>
    </row>
    <row r="13" spans="1:12" ht="12.75" customHeight="1" x14ac:dyDescent="0.35">
      <c r="A13" s="157" t="s">
        <v>40</v>
      </c>
      <c r="B13" s="158"/>
      <c r="C13" s="158"/>
      <c r="D13" s="158"/>
      <c r="E13" s="12">
        <v>2.5</v>
      </c>
      <c r="F13" s="2">
        <v>6.5</v>
      </c>
      <c r="G13" s="69">
        <f t="shared" si="1"/>
        <v>4</v>
      </c>
      <c r="H13" s="63">
        <v>6.5</v>
      </c>
      <c r="I13" s="145"/>
      <c r="J13" s="146"/>
      <c r="K13" s="146"/>
      <c r="L13" s="147"/>
    </row>
    <row r="14" spans="1:12" ht="12.75" customHeight="1" x14ac:dyDescent="0.35">
      <c r="A14" s="157" t="s">
        <v>59</v>
      </c>
      <c r="B14" s="158"/>
      <c r="C14" s="158"/>
      <c r="D14" s="158"/>
      <c r="E14" s="12">
        <v>65</v>
      </c>
      <c r="F14" s="86">
        <v>67</v>
      </c>
      <c r="G14" s="87">
        <f t="shared" si="1"/>
        <v>2</v>
      </c>
      <c r="H14" s="88">
        <v>61</v>
      </c>
      <c r="I14" s="145" t="s">
        <v>167</v>
      </c>
      <c r="J14" s="146"/>
      <c r="K14" s="146"/>
      <c r="L14" s="147"/>
    </row>
    <row r="15" spans="1:12" ht="12.75" customHeight="1" x14ac:dyDescent="0.35">
      <c r="A15" s="160" t="s">
        <v>121</v>
      </c>
      <c r="B15" s="161"/>
      <c r="C15" s="161"/>
      <c r="D15" s="161"/>
      <c r="E15" s="47">
        <v>7</v>
      </c>
      <c r="F15" s="3">
        <v>7</v>
      </c>
      <c r="G15" s="69">
        <f t="shared" si="1"/>
        <v>0</v>
      </c>
      <c r="H15" s="64">
        <v>7</v>
      </c>
      <c r="I15" s="162"/>
      <c r="J15" s="163"/>
      <c r="K15" s="163"/>
      <c r="L15" s="163"/>
    </row>
    <row r="16" spans="1:12" ht="12.75" customHeight="1" x14ac:dyDescent="0.35">
      <c r="A16" s="157" t="s">
        <v>127</v>
      </c>
      <c r="B16" s="158"/>
      <c r="C16" s="158"/>
      <c r="D16" s="158"/>
      <c r="E16" s="12">
        <v>61</v>
      </c>
      <c r="F16" s="2">
        <v>61.5</v>
      </c>
      <c r="G16" s="69">
        <f t="shared" si="1"/>
        <v>0.5</v>
      </c>
      <c r="H16" s="63">
        <v>61.5</v>
      </c>
      <c r="I16" s="145"/>
      <c r="J16" s="146"/>
      <c r="K16" s="146"/>
      <c r="L16" s="147"/>
    </row>
    <row r="17" spans="1:12" ht="12.75" customHeight="1" x14ac:dyDescent="0.35">
      <c r="A17" s="157" t="s">
        <v>128</v>
      </c>
      <c r="B17" s="158"/>
      <c r="C17" s="158"/>
      <c r="D17" s="158"/>
      <c r="E17" s="12">
        <v>61</v>
      </c>
      <c r="F17" s="2">
        <v>61.5</v>
      </c>
      <c r="G17" s="69">
        <f t="shared" si="1"/>
        <v>0.5</v>
      </c>
      <c r="H17" s="63">
        <v>61.5</v>
      </c>
      <c r="I17" s="145"/>
      <c r="J17" s="146"/>
      <c r="K17" s="146"/>
      <c r="L17" s="147"/>
    </row>
    <row r="18" spans="1:12" ht="12.75" customHeight="1" x14ac:dyDescent="0.35">
      <c r="A18" s="157" t="s">
        <v>129</v>
      </c>
      <c r="B18" s="158"/>
      <c r="C18" s="158"/>
      <c r="D18" s="158"/>
      <c r="E18" s="12">
        <v>24</v>
      </c>
      <c r="F18" s="2">
        <v>26</v>
      </c>
      <c r="G18" s="69">
        <f t="shared" si="1"/>
        <v>2</v>
      </c>
      <c r="H18" s="63">
        <v>26</v>
      </c>
      <c r="I18" s="145"/>
      <c r="J18" s="146"/>
      <c r="K18" s="146"/>
      <c r="L18" s="147"/>
    </row>
    <row r="19" spans="1:12" ht="12.75" customHeight="1" x14ac:dyDescent="0.35">
      <c r="A19" s="157" t="s">
        <v>130</v>
      </c>
      <c r="B19" s="158"/>
      <c r="C19" s="158"/>
      <c r="D19" s="158"/>
      <c r="E19" s="12">
        <v>11</v>
      </c>
      <c r="F19" s="86">
        <v>10</v>
      </c>
      <c r="G19" s="87">
        <f t="shared" si="1"/>
        <v>-1</v>
      </c>
      <c r="H19" s="88">
        <v>11</v>
      </c>
      <c r="I19" s="145" t="s">
        <v>167</v>
      </c>
      <c r="J19" s="146"/>
      <c r="K19" s="146"/>
      <c r="L19" s="147"/>
    </row>
    <row r="20" spans="1:12" ht="12.75" customHeight="1" x14ac:dyDescent="0.35">
      <c r="A20" s="157" t="s">
        <v>30</v>
      </c>
      <c r="B20" s="158"/>
      <c r="C20" s="158"/>
      <c r="D20" s="158"/>
      <c r="E20" s="12">
        <v>2</v>
      </c>
      <c r="F20" s="2">
        <v>2</v>
      </c>
      <c r="G20" s="69">
        <f t="shared" si="1"/>
        <v>0</v>
      </c>
      <c r="H20" s="63">
        <v>2</v>
      </c>
      <c r="I20" s="145"/>
      <c r="J20" s="146"/>
      <c r="K20" s="146"/>
      <c r="L20" s="147"/>
    </row>
    <row r="21" spans="1:12" ht="12.75" customHeight="1" x14ac:dyDescent="0.35">
      <c r="A21" s="157" t="s">
        <v>63</v>
      </c>
      <c r="B21" s="158"/>
      <c r="C21" s="158"/>
      <c r="D21" s="158"/>
      <c r="E21" s="12"/>
      <c r="F21" s="2"/>
      <c r="G21" s="69">
        <f t="shared" si="1"/>
        <v>0</v>
      </c>
      <c r="H21" s="63"/>
      <c r="I21" s="145"/>
      <c r="J21" s="146"/>
      <c r="K21" s="146"/>
      <c r="L21" s="147"/>
    </row>
    <row r="22" spans="1:12" ht="12.75" customHeight="1" x14ac:dyDescent="0.35">
      <c r="A22" s="157" t="s">
        <v>31</v>
      </c>
      <c r="B22" s="158"/>
      <c r="C22" s="158"/>
      <c r="D22" s="158"/>
      <c r="E22" s="12">
        <v>33</v>
      </c>
      <c r="F22" s="2">
        <v>31</v>
      </c>
      <c r="G22" s="69">
        <f t="shared" si="1"/>
        <v>-2</v>
      </c>
      <c r="H22" s="63">
        <v>31</v>
      </c>
      <c r="I22" s="145"/>
      <c r="J22" s="146"/>
      <c r="K22" s="146"/>
      <c r="L22" s="147"/>
    </row>
    <row r="23" spans="1:12" ht="12.75" customHeight="1" x14ac:dyDescent="0.35">
      <c r="A23" s="157" t="s">
        <v>61</v>
      </c>
      <c r="B23" s="158"/>
      <c r="C23" s="158"/>
      <c r="D23" s="159"/>
      <c r="E23" s="12"/>
      <c r="F23" s="2"/>
      <c r="G23" s="69">
        <f t="shared" si="1"/>
        <v>0</v>
      </c>
      <c r="H23" s="63"/>
      <c r="I23" s="145"/>
      <c r="J23" s="146"/>
      <c r="K23" s="146"/>
      <c r="L23" s="147"/>
    </row>
    <row r="24" spans="1:12" ht="12.75" customHeight="1" x14ac:dyDescent="0.25">
      <c r="A24" s="157" t="s">
        <v>62</v>
      </c>
      <c r="B24" s="158"/>
      <c r="C24" s="158"/>
      <c r="D24" s="159"/>
      <c r="E24" s="12"/>
      <c r="F24" s="2"/>
      <c r="G24" s="69">
        <f t="shared" si="1"/>
        <v>0</v>
      </c>
      <c r="H24" s="63"/>
      <c r="I24" s="145"/>
      <c r="J24" s="155"/>
      <c r="K24" s="155"/>
      <c r="L24" s="156"/>
    </row>
    <row r="25" spans="1:12" ht="12.75" customHeight="1" x14ac:dyDescent="0.25">
      <c r="A25" s="157" t="s">
        <v>69</v>
      </c>
      <c r="B25" s="158"/>
      <c r="C25" s="158"/>
      <c r="D25" s="158"/>
      <c r="E25" s="12">
        <v>58.5</v>
      </c>
      <c r="F25" s="86">
        <v>59</v>
      </c>
      <c r="G25" s="87">
        <f t="shared" si="1"/>
        <v>0.5</v>
      </c>
      <c r="H25" s="88">
        <v>61</v>
      </c>
      <c r="I25" s="145" t="s">
        <v>167</v>
      </c>
      <c r="J25" s="155"/>
      <c r="K25" s="155"/>
      <c r="L25" s="156"/>
    </row>
    <row r="26" spans="1:12" ht="12.75" customHeight="1" x14ac:dyDescent="0.25">
      <c r="A26" s="157" t="s">
        <v>131</v>
      </c>
      <c r="B26" s="158"/>
      <c r="C26" s="158"/>
      <c r="D26" s="158"/>
      <c r="E26" s="12"/>
      <c r="F26" s="2"/>
      <c r="G26" s="69">
        <f t="shared" si="1"/>
        <v>0</v>
      </c>
      <c r="H26" s="63"/>
      <c r="I26" s="72"/>
      <c r="J26" s="73"/>
      <c r="K26" s="73"/>
      <c r="L26" s="74"/>
    </row>
    <row r="27" spans="1:12" ht="12.75" customHeight="1" x14ac:dyDescent="0.25">
      <c r="A27" s="157" t="s">
        <v>68</v>
      </c>
      <c r="B27" s="158"/>
      <c r="C27" s="158"/>
      <c r="D27" s="158"/>
      <c r="E27" s="12"/>
      <c r="F27" s="2"/>
      <c r="G27" s="69">
        <f t="shared" si="1"/>
        <v>0</v>
      </c>
      <c r="H27" s="63"/>
      <c r="I27" s="72"/>
      <c r="J27" s="73"/>
      <c r="K27" s="73"/>
      <c r="L27" s="74"/>
    </row>
    <row r="28" spans="1:12" ht="12.75" customHeight="1" x14ac:dyDescent="0.25">
      <c r="A28" s="157" t="s">
        <v>42</v>
      </c>
      <c r="B28" s="158"/>
      <c r="C28" s="158"/>
      <c r="D28" s="159"/>
      <c r="E28" s="12">
        <v>32</v>
      </c>
      <c r="F28" s="2">
        <v>29</v>
      </c>
      <c r="G28" s="69">
        <f t="shared" si="1"/>
        <v>-3</v>
      </c>
      <c r="H28" s="63">
        <v>29</v>
      </c>
      <c r="I28" s="145"/>
      <c r="J28" s="155"/>
      <c r="K28" s="155"/>
      <c r="L28" s="156"/>
    </row>
    <row r="29" spans="1:12" ht="12.75" customHeight="1" x14ac:dyDescent="0.25">
      <c r="A29" s="157" t="s">
        <v>32</v>
      </c>
      <c r="B29" s="158"/>
      <c r="C29" s="158"/>
      <c r="D29" s="158"/>
      <c r="E29" s="12"/>
      <c r="F29" s="2"/>
      <c r="G29" s="69">
        <f t="shared" si="1"/>
        <v>0</v>
      </c>
      <c r="H29" s="63"/>
      <c r="I29" s="145"/>
      <c r="J29" s="155"/>
      <c r="K29" s="155"/>
      <c r="L29" s="156"/>
    </row>
    <row r="30" spans="1:12" ht="12.75" customHeight="1" x14ac:dyDescent="0.35">
      <c r="A30" s="157" t="s">
        <v>33</v>
      </c>
      <c r="B30" s="158"/>
      <c r="C30" s="158"/>
      <c r="D30" s="158"/>
      <c r="E30" s="12">
        <v>10</v>
      </c>
      <c r="F30" s="2">
        <v>10</v>
      </c>
      <c r="G30" s="69">
        <f t="shared" si="1"/>
        <v>0</v>
      </c>
      <c r="H30" s="63">
        <v>10</v>
      </c>
      <c r="I30" s="145"/>
      <c r="J30" s="146"/>
      <c r="K30" s="146"/>
      <c r="L30" s="147"/>
    </row>
    <row r="31" spans="1:12" ht="12.75" customHeight="1" x14ac:dyDescent="0.35">
      <c r="A31" s="157" t="s">
        <v>34</v>
      </c>
      <c r="B31" s="158"/>
      <c r="C31" s="158"/>
      <c r="D31" s="158"/>
      <c r="E31" s="12">
        <v>7</v>
      </c>
      <c r="F31" s="86">
        <v>6.5</v>
      </c>
      <c r="G31" s="87">
        <f t="shared" si="1"/>
        <v>-0.5</v>
      </c>
      <c r="H31" s="88">
        <v>7.5</v>
      </c>
      <c r="I31" s="145" t="s">
        <v>167</v>
      </c>
      <c r="J31" s="146"/>
      <c r="K31" s="146"/>
      <c r="L31" s="147"/>
    </row>
    <row r="32" spans="1:12" ht="12.75" customHeight="1" x14ac:dyDescent="0.35">
      <c r="A32" s="157" t="s">
        <v>103</v>
      </c>
      <c r="B32" s="158"/>
      <c r="C32" s="158"/>
      <c r="D32" s="158"/>
      <c r="E32" s="12"/>
      <c r="F32" s="2"/>
      <c r="G32" s="69">
        <f t="shared" si="1"/>
        <v>0</v>
      </c>
      <c r="H32" s="63"/>
      <c r="I32" s="145"/>
      <c r="J32" s="146"/>
      <c r="K32" s="146"/>
      <c r="L32" s="147"/>
    </row>
    <row r="33" spans="1:18" ht="12.75" customHeight="1" x14ac:dyDescent="0.35">
      <c r="A33" s="157" t="s">
        <v>101</v>
      </c>
      <c r="B33" s="158"/>
      <c r="C33" s="158"/>
      <c r="D33" s="158"/>
      <c r="E33" s="12"/>
      <c r="F33" s="2"/>
      <c r="G33" s="69">
        <f t="shared" si="1"/>
        <v>0</v>
      </c>
      <c r="H33" s="63"/>
      <c r="I33" s="145"/>
      <c r="J33" s="146"/>
      <c r="K33" s="146"/>
      <c r="L33" s="147"/>
    </row>
    <row r="34" spans="1:18" ht="12.75" customHeight="1" x14ac:dyDescent="0.35">
      <c r="A34" s="157" t="s">
        <v>102</v>
      </c>
      <c r="B34" s="158"/>
      <c r="C34" s="158"/>
      <c r="D34" s="158"/>
      <c r="E34" s="12"/>
      <c r="F34" s="2"/>
      <c r="G34" s="69">
        <f t="shared" si="1"/>
        <v>0</v>
      </c>
      <c r="H34" s="63"/>
      <c r="I34" s="145"/>
      <c r="J34" s="146"/>
      <c r="K34" s="146"/>
      <c r="L34" s="147"/>
      <c r="O34" s="6"/>
      <c r="P34" s="6"/>
      <c r="Q34" s="6"/>
      <c r="R34" s="6"/>
    </row>
    <row r="35" spans="1:18" ht="12.75" customHeight="1" x14ac:dyDescent="0.35">
      <c r="A35" s="157" t="s">
        <v>104</v>
      </c>
      <c r="B35" s="158"/>
      <c r="C35" s="158"/>
      <c r="D35" s="158"/>
      <c r="E35" s="12"/>
      <c r="F35" s="2"/>
      <c r="G35" s="69">
        <f t="shared" si="1"/>
        <v>0</v>
      </c>
      <c r="H35" s="63"/>
      <c r="I35" s="145"/>
      <c r="J35" s="146"/>
      <c r="K35" s="146"/>
      <c r="L35" s="147"/>
      <c r="O35" s="6"/>
      <c r="P35" s="6"/>
      <c r="Q35" s="6"/>
      <c r="R35" s="6"/>
    </row>
    <row r="36" spans="1:18" ht="12.75" customHeight="1" x14ac:dyDescent="0.35">
      <c r="A36" s="157" t="s">
        <v>73</v>
      </c>
      <c r="B36" s="158"/>
      <c r="C36" s="158"/>
      <c r="D36" s="158"/>
      <c r="E36" s="12"/>
      <c r="F36" s="2"/>
      <c r="G36" s="69">
        <f t="shared" si="1"/>
        <v>0</v>
      </c>
      <c r="H36" s="63"/>
      <c r="I36" s="145"/>
      <c r="J36" s="146"/>
      <c r="K36" s="146"/>
      <c r="L36" s="147"/>
      <c r="O36" s="6"/>
      <c r="P36" s="6"/>
      <c r="Q36" s="6"/>
      <c r="R36" s="6"/>
    </row>
    <row r="37" spans="1:18" ht="12.75" customHeight="1" x14ac:dyDescent="0.35">
      <c r="A37" s="157" t="s">
        <v>35</v>
      </c>
      <c r="B37" s="158"/>
      <c r="C37" s="158"/>
      <c r="D37" s="158"/>
      <c r="E37" s="12"/>
      <c r="F37" s="2"/>
      <c r="G37" s="69">
        <f t="shared" si="1"/>
        <v>0</v>
      </c>
      <c r="H37" s="63"/>
      <c r="I37" s="145"/>
      <c r="J37" s="146"/>
      <c r="K37" s="146"/>
      <c r="L37" s="147"/>
      <c r="O37" s="6"/>
      <c r="P37" s="6"/>
      <c r="Q37" s="6"/>
      <c r="R37" s="6"/>
    </row>
    <row r="38" spans="1:18" ht="12.75" customHeight="1" x14ac:dyDescent="0.35">
      <c r="A38" s="157" t="s">
        <v>57</v>
      </c>
      <c r="B38" s="158"/>
      <c r="C38" s="158"/>
      <c r="D38" s="158"/>
      <c r="E38" s="12"/>
      <c r="F38" s="2"/>
      <c r="G38" s="69">
        <f t="shared" si="1"/>
        <v>0</v>
      </c>
      <c r="H38" s="63"/>
      <c r="I38" s="145"/>
      <c r="J38" s="146"/>
      <c r="K38" s="146"/>
      <c r="L38" s="147"/>
    </row>
    <row r="39" spans="1:18" ht="12.75" customHeight="1" x14ac:dyDescent="0.35">
      <c r="A39" s="157" t="s">
        <v>74</v>
      </c>
      <c r="B39" s="158"/>
      <c r="C39" s="158"/>
      <c r="D39" s="158"/>
      <c r="E39" s="12"/>
      <c r="F39" s="2"/>
      <c r="G39" s="69">
        <f t="shared" si="1"/>
        <v>0</v>
      </c>
      <c r="H39" s="63"/>
      <c r="I39" s="145"/>
      <c r="J39" s="146"/>
      <c r="K39" s="146"/>
      <c r="L39" s="147"/>
    </row>
    <row r="40" spans="1:18" ht="12.75" customHeight="1" x14ac:dyDescent="0.35">
      <c r="A40" s="148" t="s">
        <v>75</v>
      </c>
      <c r="B40" s="149"/>
      <c r="C40" s="149"/>
      <c r="D40" s="149"/>
      <c r="E40" s="12"/>
      <c r="F40" s="2"/>
      <c r="G40" s="69">
        <f t="shared" si="1"/>
        <v>0</v>
      </c>
      <c r="H40" s="63"/>
      <c r="I40" s="145"/>
      <c r="J40" s="146"/>
      <c r="K40" s="146"/>
      <c r="L40" s="147"/>
    </row>
    <row r="41" spans="1:18" ht="12.75" customHeight="1" x14ac:dyDescent="0.35">
      <c r="A41" s="148" t="s">
        <v>76</v>
      </c>
      <c r="B41" s="149"/>
      <c r="C41" s="149"/>
      <c r="D41" s="149"/>
      <c r="E41" s="12"/>
      <c r="F41" s="2"/>
      <c r="G41" s="69">
        <f t="shared" si="1"/>
        <v>0</v>
      </c>
      <c r="H41" s="63"/>
      <c r="I41" s="145"/>
      <c r="J41" s="146"/>
      <c r="K41" s="146"/>
      <c r="L41" s="147"/>
    </row>
    <row r="42" spans="1:18" ht="13.5" customHeight="1" x14ac:dyDescent="0.35">
      <c r="A42" s="157" t="s">
        <v>99</v>
      </c>
      <c r="B42" s="158"/>
      <c r="C42" s="158"/>
      <c r="D42" s="158"/>
      <c r="E42" s="12"/>
      <c r="F42" s="2"/>
      <c r="G42" s="69">
        <f>F42+(-E42)</f>
        <v>0</v>
      </c>
      <c r="H42" s="63"/>
      <c r="I42" s="145"/>
      <c r="J42" s="146"/>
      <c r="K42" s="146"/>
      <c r="L42" s="147"/>
    </row>
    <row r="43" spans="1:18" ht="12.75" customHeight="1" x14ac:dyDescent="0.35">
      <c r="A43" s="157" t="s">
        <v>100</v>
      </c>
      <c r="B43" s="158"/>
      <c r="C43" s="158"/>
      <c r="D43" s="158"/>
      <c r="E43" s="12"/>
      <c r="F43" s="2"/>
      <c r="G43" s="69">
        <f t="shared" si="1"/>
        <v>0</v>
      </c>
      <c r="H43" s="63"/>
      <c r="I43" s="145"/>
      <c r="J43" s="146"/>
      <c r="K43" s="146"/>
      <c r="L43" s="147"/>
    </row>
    <row r="44" spans="1:18" ht="12.75" customHeight="1" x14ac:dyDescent="0.35">
      <c r="A44" s="157" t="s">
        <v>77</v>
      </c>
      <c r="B44" s="158"/>
      <c r="C44" s="158"/>
      <c r="D44" s="158"/>
      <c r="E44" s="12"/>
      <c r="F44" s="2"/>
      <c r="G44" s="69">
        <f t="shared" si="1"/>
        <v>0</v>
      </c>
      <c r="H44" s="63"/>
      <c r="I44" s="145"/>
      <c r="J44" s="146"/>
      <c r="K44" s="146"/>
      <c r="L44" s="147"/>
    </row>
    <row r="45" spans="1:18" ht="12.75" customHeight="1" x14ac:dyDescent="0.35">
      <c r="A45" s="157" t="s">
        <v>78</v>
      </c>
      <c r="B45" s="158"/>
      <c r="C45" s="158"/>
      <c r="D45" s="158"/>
      <c r="E45" s="12"/>
      <c r="F45" s="2"/>
      <c r="G45" s="69">
        <f t="shared" si="1"/>
        <v>0</v>
      </c>
      <c r="H45" s="63"/>
      <c r="I45" s="145"/>
      <c r="J45" s="146"/>
      <c r="K45" s="146"/>
      <c r="L45" s="147"/>
    </row>
    <row r="46" spans="1:18" ht="12.75" customHeight="1" x14ac:dyDescent="0.35">
      <c r="A46" s="148" t="s">
        <v>79</v>
      </c>
      <c r="B46" s="149"/>
      <c r="C46" s="149"/>
      <c r="D46" s="149"/>
      <c r="E46" s="12"/>
      <c r="F46" s="2"/>
      <c r="G46" s="69">
        <f t="shared" si="1"/>
        <v>0</v>
      </c>
      <c r="H46" s="63"/>
      <c r="I46" s="145"/>
      <c r="J46" s="146"/>
      <c r="K46" s="146"/>
      <c r="L46" s="147"/>
    </row>
    <row r="47" spans="1:18" ht="12.75" customHeight="1" x14ac:dyDescent="0.35">
      <c r="A47" s="157" t="s">
        <v>122</v>
      </c>
      <c r="B47" s="158"/>
      <c r="C47" s="158"/>
      <c r="D47" s="158"/>
      <c r="E47" s="12"/>
      <c r="F47" s="2"/>
      <c r="G47" s="69">
        <f t="shared" si="1"/>
        <v>0</v>
      </c>
      <c r="H47" s="63"/>
      <c r="I47" s="145"/>
      <c r="J47" s="146"/>
      <c r="K47" s="146"/>
      <c r="L47" s="147"/>
    </row>
    <row r="48" spans="1:18" ht="12.75" customHeight="1" x14ac:dyDescent="0.35">
      <c r="A48" s="157" t="s">
        <v>123</v>
      </c>
      <c r="B48" s="158"/>
      <c r="C48" s="158"/>
      <c r="D48" s="158"/>
      <c r="E48" s="12"/>
      <c r="F48" s="2"/>
      <c r="G48" s="69">
        <f t="shared" si="1"/>
        <v>0</v>
      </c>
      <c r="H48" s="63"/>
      <c r="I48" s="145"/>
      <c r="J48" s="146"/>
      <c r="K48" s="146"/>
      <c r="L48" s="147"/>
    </row>
    <row r="49" spans="1:12" ht="12.75" customHeight="1" x14ac:dyDescent="0.35">
      <c r="A49" s="148" t="s">
        <v>66</v>
      </c>
      <c r="B49" s="149"/>
      <c r="C49" s="149"/>
      <c r="D49" s="149"/>
      <c r="E49" s="12"/>
      <c r="F49" s="2"/>
      <c r="G49" s="69">
        <f t="shared" si="1"/>
        <v>0</v>
      </c>
      <c r="H49" s="63"/>
      <c r="I49" s="145"/>
      <c r="J49" s="146"/>
      <c r="K49" s="146"/>
      <c r="L49" s="147"/>
    </row>
    <row r="50" spans="1:12" ht="12.75" customHeight="1" x14ac:dyDescent="0.25">
      <c r="A50" s="150" t="s">
        <v>132</v>
      </c>
      <c r="B50" s="151"/>
      <c r="C50" s="151"/>
      <c r="D50" s="152"/>
      <c r="E50" s="12"/>
      <c r="F50" s="2"/>
      <c r="G50" s="69"/>
      <c r="H50" s="63"/>
      <c r="I50" s="145"/>
      <c r="J50" s="155"/>
      <c r="K50" s="155"/>
      <c r="L50" s="156"/>
    </row>
    <row r="51" spans="1:12" ht="12.75" customHeight="1" x14ac:dyDescent="0.35">
      <c r="A51" s="148" t="s">
        <v>133</v>
      </c>
      <c r="B51" s="149"/>
      <c r="C51" s="149"/>
      <c r="D51" s="149"/>
      <c r="E51" s="12"/>
      <c r="F51" s="2"/>
      <c r="G51" s="69">
        <f t="shared" si="1"/>
        <v>0</v>
      </c>
      <c r="H51" s="63"/>
      <c r="I51" s="145"/>
      <c r="J51" s="146"/>
      <c r="K51" s="146"/>
      <c r="L51" s="147"/>
    </row>
    <row r="52" spans="1:12" ht="12.75" customHeight="1" x14ac:dyDescent="0.35">
      <c r="A52" s="148" t="s">
        <v>83</v>
      </c>
      <c r="B52" s="149"/>
      <c r="C52" s="149"/>
      <c r="D52" s="149"/>
      <c r="E52" s="12"/>
      <c r="F52" s="2"/>
      <c r="G52" s="69">
        <f t="shared" si="1"/>
        <v>0</v>
      </c>
      <c r="H52" s="63"/>
      <c r="I52" s="145"/>
      <c r="J52" s="146"/>
      <c r="K52" s="146"/>
      <c r="L52" s="147"/>
    </row>
    <row r="53" spans="1:12" ht="12.75" customHeight="1" x14ac:dyDescent="0.35">
      <c r="A53" s="148" t="s">
        <v>84</v>
      </c>
      <c r="B53" s="149"/>
      <c r="C53" s="149"/>
      <c r="D53" s="149"/>
      <c r="E53" s="12"/>
      <c r="F53" s="4"/>
      <c r="G53" s="69">
        <f t="shared" si="1"/>
        <v>0</v>
      </c>
      <c r="H53" s="63"/>
      <c r="I53" s="145"/>
      <c r="J53" s="146"/>
      <c r="K53" s="146"/>
      <c r="L53" s="147"/>
    </row>
    <row r="54" spans="1:12" ht="12.75" customHeight="1" x14ac:dyDescent="0.35">
      <c r="A54" s="148" t="s">
        <v>85</v>
      </c>
      <c r="B54" s="149"/>
      <c r="C54" s="149"/>
      <c r="D54" s="149"/>
      <c r="E54" s="12"/>
      <c r="F54" s="2"/>
      <c r="G54" s="69">
        <f t="shared" si="1"/>
        <v>0</v>
      </c>
      <c r="H54" s="63"/>
      <c r="I54" s="145"/>
      <c r="J54" s="146"/>
      <c r="K54" s="146"/>
      <c r="L54" s="147"/>
    </row>
    <row r="55" spans="1:12" ht="12.75" customHeight="1" x14ac:dyDescent="0.35">
      <c r="A55" s="148" t="s">
        <v>86</v>
      </c>
      <c r="B55" s="149"/>
      <c r="C55" s="149"/>
      <c r="D55" s="149"/>
      <c r="E55" s="12"/>
      <c r="F55" s="2"/>
      <c r="G55" s="69">
        <f t="shared" si="1"/>
        <v>0</v>
      </c>
      <c r="H55" s="63"/>
      <c r="I55" s="145"/>
      <c r="J55" s="146"/>
      <c r="K55" s="146"/>
      <c r="L55" s="147"/>
    </row>
    <row r="56" spans="1:12" ht="12.75" customHeight="1" x14ac:dyDescent="0.25">
      <c r="A56" s="150" t="s">
        <v>134</v>
      </c>
      <c r="B56" s="151"/>
      <c r="C56" s="151"/>
      <c r="D56" s="152"/>
      <c r="E56" s="12"/>
      <c r="F56" s="2"/>
      <c r="G56" s="69"/>
      <c r="H56" s="63"/>
      <c r="I56" s="153"/>
      <c r="J56" s="154"/>
      <c r="K56" s="154"/>
      <c r="L56" s="154"/>
    </row>
    <row r="57" spans="1:12" ht="12.75" customHeight="1" x14ac:dyDescent="0.25">
      <c r="A57" s="148" t="s">
        <v>135</v>
      </c>
      <c r="B57" s="149"/>
      <c r="C57" s="149"/>
      <c r="D57" s="149"/>
      <c r="E57" s="12">
        <v>41</v>
      </c>
      <c r="F57" s="2"/>
      <c r="G57" s="69">
        <f t="shared" si="1"/>
        <v>-41</v>
      </c>
      <c r="H57" s="63"/>
      <c r="I57" s="145"/>
      <c r="J57" s="155"/>
      <c r="K57" s="155"/>
      <c r="L57" s="156"/>
    </row>
    <row r="58" spans="1:12" ht="12.75" customHeight="1" x14ac:dyDescent="0.35">
      <c r="A58" s="148" t="s">
        <v>88</v>
      </c>
      <c r="B58" s="149"/>
      <c r="C58" s="149"/>
      <c r="D58" s="149"/>
      <c r="E58" s="12"/>
      <c r="F58" s="2"/>
      <c r="G58" s="69">
        <f t="shared" si="1"/>
        <v>0</v>
      </c>
      <c r="H58" s="63"/>
      <c r="I58" s="145"/>
      <c r="J58" s="146"/>
      <c r="K58" s="146"/>
      <c r="L58" s="147"/>
    </row>
    <row r="59" spans="1:12" ht="12.75" customHeight="1" x14ac:dyDescent="0.35">
      <c r="A59" s="148" t="s">
        <v>89</v>
      </c>
      <c r="B59" s="149"/>
      <c r="C59" s="149"/>
      <c r="D59" s="149"/>
      <c r="E59" s="12">
        <v>30</v>
      </c>
      <c r="F59" s="2"/>
      <c r="G59" s="69">
        <f t="shared" si="1"/>
        <v>-30</v>
      </c>
      <c r="H59" s="63"/>
      <c r="I59" s="145"/>
      <c r="J59" s="146"/>
      <c r="K59" s="146"/>
      <c r="L59" s="147"/>
    </row>
    <row r="60" spans="1:12" ht="12.75" customHeight="1" x14ac:dyDescent="0.35">
      <c r="A60" s="148" t="s">
        <v>90</v>
      </c>
      <c r="B60" s="149"/>
      <c r="C60" s="149"/>
      <c r="D60" s="149"/>
      <c r="E60" s="12">
        <v>29</v>
      </c>
      <c r="F60" s="2"/>
      <c r="G60" s="69">
        <f t="shared" si="1"/>
        <v>-29</v>
      </c>
      <c r="H60" s="63"/>
      <c r="I60" s="145"/>
      <c r="J60" s="146"/>
      <c r="K60" s="146"/>
      <c r="L60" s="147"/>
    </row>
    <row r="61" spans="1:12" ht="12.75" customHeight="1" x14ac:dyDescent="0.35">
      <c r="A61" s="148" t="s">
        <v>91</v>
      </c>
      <c r="B61" s="149"/>
      <c r="C61" s="149"/>
      <c r="D61" s="149"/>
      <c r="E61" s="12">
        <v>42.5</v>
      </c>
      <c r="F61" s="2"/>
      <c r="G61" s="69">
        <f t="shared" si="1"/>
        <v>-42.5</v>
      </c>
      <c r="H61" s="63"/>
      <c r="I61" s="145"/>
      <c r="J61" s="146"/>
      <c r="K61" s="146"/>
      <c r="L61" s="147"/>
    </row>
    <row r="62" spans="1:12" ht="12.75" customHeight="1" x14ac:dyDescent="0.35">
      <c r="A62" s="148" t="s">
        <v>105</v>
      </c>
      <c r="B62" s="149"/>
      <c r="C62" s="149"/>
      <c r="D62" s="149"/>
      <c r="E62" s="89">
        <v>41</v>
      </c>
      <c r="F62" s="86">
        <v>40.5</v>
      </c>
      <c r="G62" s="87">
        <f t="shared" si="1"/>
        <v>-0.5</v>
      </c>
      <c r="H62" s="88">
        <v>42.5</v>
      </c>
      <c r="I62" s="145" t="s">
        <v>167</v>
      </c>
      <c r="J62" s="146"/>
      <c r="K62" s="146"/>
      <c r="L62" s="147"/>
    </row>
    <row r="63" spans="1:12" ht="12.75" customHeight="1" x14ac:dyDescent="0.35">
      <c r="A63" s="148" t="s">
        <v>106</v>
      </c>
      <c r="B63" s="149"/>
      <c r="C63" s="149"/>
      <c r="D63" s="149"/>
      <c r="E63" s="12">
        <v>52</v>
      </c>
      <c r="F63" s="86">
        <v>52.5</v>
      </c>
      <c r="G63" s="87">
        <f t="shared" si="1"/>
        <v>0.5</v>
      </c>
      <c r="H63" s="88">
        <v>53.5</v>
      </c>
      <c r="I63" s="145" t="s">
        <v>167</v>
      </c>
      <c r="J63" s="146"/>
      <c r="K63" s="146"/>
      <c r="L63" s="147"/>
    </row>
    <row r="64" spans="1:12" ht="12.75" customHeight="1" x14ac:dyDescent="0.35">
      <c r="A64" s="148" t="s">
        <v>107</v>
      </c>
      <c r="B64" s="149"/>
      <c r="C64" s="149"/>
      <c r="D64" s="149"/>
      <c r="E64" s="12">
        <v>26.5</v>
      </c>
      <c r="F64" s="86">
        <v>25.5</v>
      </c>
      <c r="G64" s="87">
        <f t="shared" si="1"/>
        <v>-1</v>
      </c>
      <c r="H64" s="88">
        <v>26</v>
      </c>
      <c r="I64" s="145" t="s">
        <v>167</v>
      </c>
      <c r="J64" s="146"/>
      <c r="K64" s="146"/>
      <c r="L64" s="147"/>
    </row>
    <row r="65" spans="1:12" ht="12.75" customHeight="1" x14ac:dyDescent="0.35">
      <c r="A65" s="148" t="s">
        <v>170</v>
      </c>
      <c r="B65" s="149"/>
      <c r="C65" s="149"/>
      <c r="D65" s="149"/>
      <c r="E65" s="12"/>
      <c r="F65" s="86">
        <v>3</v>
      </c>
      <c r="G65" s="87">
        <f>F65+(-E65)</f>
        <v>3</v>
      </c>
      <c r="H65" s="88">
        <v>4</v>
      </c>
      <c r="I65" s="145" t="s">
        <v>167</v>
      </c>
      <c r="J65" s="146"/>
      <c r="K65" s="146"/>
      <c r="L65" s="147"/>
    </row>
    <row r="66" spans="1:12" ht="12.75" customHeight="1" x14ac:dyDescent="0.35">
      <c r="A66" s="148" t="s">
        <v>109</v>
      </c>
      <c r="B66" s="149"/>
      <c r="C66" s="149"/>
      <c r="D66" s="149"/>
      <c r="E66" s="12"/>
      <c r="F66" s="2"/>
      <c r="G66" s="69">
        <f t="shared" ref="G66:G67" si="2">F66+(-E66)</f>
        <v>0</v>
      </c>
      <c r="H66" s="63"/>
      <c r="I66" s="145"/>
      <c r="J66" s="146"/>
      <c r="K66" s="146"/>
      <c r="L66" s="147"/>
    </row>
    <row r="67" spans="1:12" ht="12.65" customHeight="1" x14ac:dyDescent="0.35">
      <c r="A67" s="143" t="s">
        <v>92</v>
      </c>
      <c r="B67" s="144"/>
      <c r="C67" s="144"/>
      <c r="D67" s="144"/>
      <c r="E67" s="12"/>
      <c r="F67" s="2">
        <v>33</v>
      </c>
      <c r="G67" s="69">
        <f t="shared" si="2"/>
        <v>33</v>
      </c>
      <c r="H67" s="63">
        <v>33</v>
      </c>
      <c r="I67" s="145"/>
      <c r="J67" s="146"/>
      <c r="K67" s="146"/>
      <c r="L67" s="147"/>
    </row>
  </sheetData>
  <mergeCells count="134">
    <mergeCell ref="I60:L60"/>
    <mergeCell ref="I61:L61"/>
    <mergeCell ref="I62:L62"/>
    <mergeCell ref="I63:L63"/>
    <mergeCell ref="I64:L64"/>
    <mergeCell ref="I65:L65"/>
    <mergeCell ref="I66:L66"/>
    <mergeCell ref="I67:L67"/>
    <mergeCell ref="A42:D42"/>
    <mergeCell ref="A56:D56"/>
    <mergeCell ref="I57:L57"/>
    <mergeCell ref="I56:L56"/>
    <mergeCell ref="I48:L48"/>
    <mergeCell ref="I49:L49"/>
    <mergeCell ref="I43:L43"/>
    <mergeCell ref="I44:L44"/>
    <mergeCell ref="I45:L45"/>
    <mergeCell ref="I46:L46"/>
    <mergeCell ref="I47:L47"/>
    <mergeCell ref="A50:D50"/>
    <mergeCell ref="I50:L50"/>
    <mergeCell ref="I59:L59"/>
    <mergeCell ref="A65:D65"/>
    <mergeCell ref="A66:D66"/>
    <mergeCell ref="A4:L4"/>
    <mergeCell ref="A5:D5"/>
    <mergeCell ref="A7:D7"/>
    <mergeCell ref="A46:D46"/>
    <mergeCell ref="A51:D51"/>
    <mergeCell ref="A44:D44"/>
    <mergeCell ref="A45:D45"/>
    <mergeCell ref="A48:D48"/>
    <mergeCell ref="A47:D47"/>
    <mergeCell ref="A49:D49"/>
    <mergeCell ref="A43:D43"/>
    <mergeCell ref="A35:D35"/>
    <mergeCell ref="A34:D34"/>
    <mergeCell ref="A36:D36"/>
    <mergeCell ref="A12:D12"/>
    <mergeCell ref="A33:D33"/>
    <mergeCell ref="A37:D37"/>
    <mergeCell ref="A25:D25"/>
    <mergeCell ref="A17:D17"/>
    <mergeCell ref="A14:D14"/>
    <mergeCell ref="A15:D15"/>
    <mergeCell ref="A16:D16"/>
    <mergeCell ref="A18:D18"/>
    <mergeCell ref="A19:D19"/>
    <mergeCell ref="F1:H1"/>
    <mergeCell ref="J1:L1"/>
    <mergeCell ref="B2:D2"/>
    <mergeCell ref="F2:H2"/>
    <mergeCell ref="J2:L2"/>
    <mergeCell ref="B1:D1"/>
    <mergeCell ref="B3:D3"/>
    <mergeCell ref="F3:H3"/>
    <mergeCell ref="J3:L3"/>
    <mergeCell ref="I5:L5"/>
    <mergeCell ref="I9:L9"/>
    <mergeCell ref="I22:L22"/>
    <mergeCell ref="A13:D13"/>
    <mergeCell ref="I10:L10"/>
    <mergeCell ref="I11:L11"/>
    <mergeCell ref="I12:L12"/>
    <mergeCell ref="I13:L13"/>
    <mergeCell ref="I14:L14"/>
    <mergeCell ref="I15:L15"/>
    <mergeCell ref="A20:D20"/>
    <mergeCell ref="A21:D21"/>
    <mergeCell ref="A10:D10"/>
    <mergeCell ref="A8:D8"/>
    <mergeCell ref="I8:L8"/>
    <mergeCell ref="A22:D22"/>
    <mergeCell ref="I16:L16"/>
    <mergeCell ref="I17:L17"/>
    <mergeCell ref="I18:L18"/>
    <mergeCell ref="I7:L7"/>
    <mergeCell ref="I19:L19"/>
    <mergeCell ref="I20:L20"/>
    <mergeCell ref="I21:L21"/>
    <mergeCell ref="A11:D11"/>
    <mergeCell ref="A24:D24"/>
    <mergeCell ref="A30:D30"/>
    <mergeCell ref="A32:D32"/>
    <mergeCell ref="A31:D31"/>
    <mergeCell ref="A27:D27"/>
    <mergeCell ref="A26:D26"/>
    <mergeCell ref="A28:D28"/>
    <mergeCell ref="A29:D29"/>
    <mergeCell ref="A23:D23"/>
    <mergeCell ref="I23:L23"/>
    <mergeCell ref="I24:L24"/>
    <mergeCell ref="I42:L42"/>
    <mergeCell ref="I25:L25"/>
    <mergeCell ref="I30:L30"/>
    <mergeCell ref="I31:L31"/>
    <mergeCell ref="I32:L32"/>
    <mergeCell ref="I33:L33"/>
    <mergeCell ref="I28:L28"/>
    <mergeCell ref="I29:L29"/>
    <mergeCell ref="I41:L41"/>
    <mergeCell ref="A38:D38"/>
    <mergeCell ref="A41:D41"/>
    <mergeCell ref="A39:D39"/>
    <mergeCell ref="A59:D59"/>
    <mergeCell ref="A60:D60"/>
    <mergeCell ref="A61:D61"/>
    <mergeCell ref="A62:D62"/>
    <mergeCell ref="A63:D63"/>
    <mergeCell ref="A64:D64"/>
    <mergeCell ref="A67:D67"/>
    <mergeCell ref="A6:D6"/>
    <mergeCell ref="I6:L6"/>
    <mergeCell ref="A58:D58"/>
    <mergeCell ref="I58:L58"/>
    <mergeCell ref="A55:D55"/>
    <mergeCell ref="I55:L55"/>
    <mergeCell ref="A57:D57"/>
    <mergeCell ref="A52:D52"/>
    <mergeCell ref="I52:L52"/>
    <mergeCell ref="A53:D53"/>
    <mergeCell ref="I53:L53"/>
    <mergeCell ref="A54:D54"/>
    <mergeCell ref="I54:L54"/>
    <mergeCell ref="A9:D9"/>
    <mergeCell ref="A40:D40"/>
    <mergeCell ref="I51:L51"/>
    <mergeCell ref="I34:L34"/>
    <mergeCell ref="I35:L35"/>
    <mergeCell ref="I36:L36"/>
    <mergeCell ref="I37:L37"/>
    <mergeCell ref="I38:L38"/>
    <mergeCell ref="I39:L39"/>
    <mergeCell ref="I40:L40"/>
  </mergeCells>
  <conditionalFormatting sqref="K3:L3">
    <cfRule type="containsText" dxfId="10" priority="1" operator="containsText" text=" ">
      <formula>NOT(ISERROR(SEARCH(" ",K3)))</formula>
    </cfRule>
  </conditionalFormatting>
  <printOptions horizontalCentered="1" gridLines="1"/>
  <pageMargins left="0.23622047244094491" right="0.23622047244094491" top="0.74803149606299213" bottom="0" header="0.31496062992125984" footer="0"/>
  <pageSetup paperSize="9" scale="90" orientation="portrait" verticalDpi="300" r:id="rId1"/>
  <headerFooter>
    <oddHeader>&amp;CREISS</oddHeader>
  </headerFooter>
  <customProperties>
    <customPr name="layoutContexts"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60B5223DC73FB4F94B03CE9BB59FFEB" ma:contentTypeVersion="14" ma:contentTypeDescription="Create a new document." ma:contentTypeScope="" ma:versionID="22d40c827e80c99f6cef560426e7f7d1">
  <xsd:schema xmlns:xsd="http://www.w3.org/2001/XMLSchema" xmlns:xs="http://www.w3.org/2001/XMLSchema" xmlns:p="http://schemas.microsoft.com/office/2006/metadata/properties" xmlns:ns2="1972f4fa-a3a2-4010-a47e-cf3d6c5d1421" xmlns:ns3="8acacb1a-d766-4a03-bc0c-a95b168db3c7" targetNamespace="http://schemas.microsoft.com/office/2006/metadata/properties" ma:root="true" ma:fieldsID="3a9188bdc54e067977f7db91f1f90cb3" ns2:_="" ns3:_="">
    <xsd:import namespace="1972f4fa-a3a2-4010-a47e-cf3d6c5d1421"/>
    <xsd:import namespace="8acacb1a-d766-4a03-bc0c-a95b168db3c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72f4fa-a3a2-4010-a47e-cf3d6c5d14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cacb1a-d766-4a03-bc0c-a95b168db3c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972f4fa-a3a2-4010-a47e-cf3d6c5d142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3A63572-9D65-44E8-9CB2-FD22BD53A09F}"/>
</file>

<file path=customXml/itemProps2.xml><?xml version="1.0" encoding="utf-8"?>
<ds:datastoreItem xmlns:ds="http://schemas.openxmlformats.org/officeDocument/2006/customXml" ds:itemID="{5F66DACD-167F-479F-880B-CF4A9517AB58}"/>
</file>

<file path=customXml/itemProps3.xml><?xml version="1.0" encoding="utf-8"?>
<ds:datastoreItem xmlns:ds="http://schemas.openxmlformats.org/officeDocument/2006/customXml" ds:itemID="{B332E66E-A789-462F-9811-1466B8C2CEC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20</vt:i4>
      </vt:variant>
    </vt:vector>
  </HeadingPairs>
  <TitlesOfParts>
    <vt:vector size="42" baseType="lpstr">
      <vt:lpstr>Design Front Sheet </vt:lpstr>
      <vt:lpstr>Design Detail</vt:lpstr>
      <vt:lpstr>Internals </vt:lpstr>
      <vt:lpstr>Stitching Details (shirts only)</vt:lpstr>
      <vt:lpstr>Design Spec</vt:lpstr>
      <vt:lpstr>BOM MCLAREN LABELLING</vt:lpstr>
      <vt:lpstr>BOM - Colour XX  </vt:lpstr>
      <vt:lpstr>Proto Comments</vt:lpstr>
      <vt:lpstr>Proto Spec</vt:lpstr>
      <vt:lpstr>PP1 Spec</vt:lpstr>
      <vt:lpstr>PP1 Comments </vt:lpstr>
      <vt:lpstr>PP2 Spec</vt:lpstr>
      <vt:lpstr>PP2 Comments </vt:lpstr>
      <vt:lpstr>GOLD SEAL (in bulk) Spec</vt:lpstr>
      <vt:lpstr>GOLD SEAL(in bulk) comments </vt:lpstr>
      <vt:lpstr>GRADED SPEC</vt:lpstr>
      <vt:lpstr>Pre-shipment Spec 13.12.white</vt:lpstr>
      <vt:lpstr>Pre-shipment Spec 13.12.orange</vt:lpstr>
      <vt:lpstr>Pre shipment Comments 13.12.24</vt:lpstr>
      <vt:lpstr>Pre shipment Comments 17.12.24</vt:lpstr>
      <vt:lpstr>AQL (Warehouse) </vt:lpstr>
      <vt:lpstr>CARE LABELS </vt:lpstr>
      <vt:lpstr>'AQL (Warehouse) '!Print_Area</vt:lpstr>
      <vt:lpstr>'BOM - Colour XX  '!Print_Area</vt:lpstr>
      <vt:lpstr>'BOM MCLAREN LABELLING'!Print_Area</vt:lpstr>
      <vt:lpstr>'Design Detail'!Print_Area</vt:lpstr>
      <vt:lpstr>'Design Spec'!Print_Area</vt:lpstr>
      <vt:lpstr>'GOLD SEAL (in bulk) Spec'!Print_Area</vt:lpstr>
      <vt:lpstr>'GOLD SEAL(in bulk) comments '!Print_Area</vt:lpstr>
      <vt:lpstr>'GRADED SPEC'!Print_Area</vt:lpstr>
      <vt:lpstr>'Internals '!Print_Area</vt:lpstr>
      <vt:lpstr>'PP1 Comments '!Print_Area</vt:lpstr>
      <vt:lpstr>'PP1 Spec'!Print_Area</vt:lpstr>
      <vt:lpstr>'PP2 Comments '!Print_Area</vt:lpstr>
      <vt:lpstr>'PP2 Spec'!Print_Area</vt:lpstr>
      <vt:lpstr>'Pre shipment Comments 13.12.24'!Print_Area</vt:lpstr>
      <vt:lpstr>'Pre shipment Comments 17.12.24'!Print_Area</vt:lpstr>
      <vt:lpstr>'Pre-shipment Spec 13.12.orange'!Print_Area</vt:lpstr>
      <vt:lpstr>'Pre-shipment Spec 13.12.white'!Print_Area</vt:lpstr>
      <vt:lpstr>'Proto Comments'!Print_Area</vt:lpstr>
      <vt:lpstr>'Proto Spec'!Print_Area</vt:lpstr>
      <vt:lpstr>'Stitching Details (shirts only)'!Print_Area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Laura Mccallum</cp:lastModifiedBy>
  <cp:lastPrinted>2022-11-29T14:08:23Z</cp:lastPrinted>
  <dcterms:created xsi:type="dcterms:W3CDTF">2014-05-18T10:39:53Z</dcterms:created>
  <dcterms:modified xsi:type="dcterms:W3CDTF">2025-03-18T10:01:46Z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sum">
    <vt:filetime>2017-09-29T09:27:07Z</vt:filetime>
  </property>
  <property fmtid="{D5CDD505-2E9C-101B-9397-08002B2CF9AE}" pid="3" name="ContentTypeId">
    <vt:lpwstr>0x010100860B5223DC73FB4F94B03CE9BB59FFEB</vt:lpwstr>
  </property>
</Properties>
</file>