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10C54219-5352-4ADD-8C12-98158E60294D}" xr6:coauthVersionLast="47" xr6:coauthVersionMax="47" xr10:uidLastSave="{00000000-0000-0000-0000-000000000000}"/>
  <bookViews>
    <workbookView xWindow="-120" yWindow="-120" windowWidth="20730" windowHeight="1104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DETAIL!$A$1:$E$30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E32" i="3"/>
  <c r="E3" i="3"/>
  <c r="E4" i="3"/>
  <c r="E5" i="3"/>
  <c r="E6" i="3"/>
  <c r="E7" i="3"/>
  <c r="E8" i="3"/>
  <c r="E9" i="3"/>
  <c r="E10" i="3"/>
  <c r="E12" i="3"/>
  <c r="E13" i="3"/>
  <c r="E14" i="3"/>
  <c r="E15" i="3"/>
  <c r="E16" i="3"/>
  <c r="E18" i="3"/>
  <c r="E21" i="3"/>
  <c r="E22" i="3"/>
  <c r="E23" i="3"/>
  <c r="E24" i="3"/>
  <c r="E29" i="3"/>
  <c r="E30" i="3"/>
  <c r="E2" i="3"/>
  <c r="I13" i="2" l="1"/>
  <c r="K11" i="2" l="1"/>
  <c r="M11" i="2" s="1"/>
  <c r="M13" i="2" s="1"/>
  <c r="H7" i="2"/>
  <c r="K13" i="2" l="1"/>
</calcChain>
</file>

<file path=xl/sharedStrings.xml><?xml version="1.0" encoding="utf-8"?>
<sst xmlns="http://schemas.openxmlformats.org/spreadsheetml/2006/main" count="113" uniqueCount="110">
  <si>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</si>
  <si>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</si>
  <si>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</si>
  <si>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</si>
  <si>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</si>
  <si>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</si>
  <si>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</si>
  <si>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</si>
  <si>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</si>
  <si>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</si>
  <si>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</si>
  <si>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</si>
  <si>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</si>
  <si>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</si>
  <si>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</si>
  <si>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</si>
  <si>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</si>
  <si>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</si>
  <si>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</si>
  <si>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</si>
  <si>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</si>
  <si>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</si>
  <si>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</si>
  <si>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</si>
  <si>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</si>
  <si>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</si>
  <si>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</si>
  <si>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</si>
  <si>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</si>
  <si>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</si>
  <si>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</si>
  <si>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</si>
  <si>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</si>
  <si>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</si>
  <si>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</si>
  <si>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</si>
  <si>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</si>
  <si>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</si>
  <si>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</si>
  <si>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</si>
  <si>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</si>
  <si>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</si>
  <si>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</si>
  <si>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</si>
  <si>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</si>
  <si>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</si>
  <si>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</si>
  <si>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</si>
  <si>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</si>
  <si>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</si>
  <si>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</si>
  <si>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SU25-DROP 1</t>
  </si>
  <si>
    <t>ERP</t>
  </si>
  <si>
    <t>T25  SU25  G2838</t>
  </si>
  <si>
    <t>32.0625.0203.007.9005</t>
  </si>
  <si>
    <t>STAIRWAY BUTTERLFY SWEATSHIRT WOMEN BLACK</t>
  </si>
  <si>
    <t>STAIRWAY SQUARE HOODIE MEN BLACK</t>
  </si>
  <si>
    <t>32.0625.0115.016.9005</t>
  </si>
  <si>
    <t>FLORA ICON HOODIE MEN BLACK</t>
  </si>
  <si>
    <t>32.0625.0115.076.9005</t>
  </si>
  <si>
    <t>BLOOM HOODIE MEN BLACK</t>
  </si>
  <si>
    <t>32.0625.0115.113.9005</t>
  </si>
  <si>
    <t>ORBYZ THEME ELEMENTS HOODIE MEN BLACK (THEME HOODIE MEN 1)</t>
  </si>
  <si>
    <t>32.0625.0115.117.9005</t>
  </si>
  <si>
    <t>ORBYZ EVENT HOODIE MEN BLACK SS25 (EVENT HOODIE MEN)</t>
  </si>
  <si>
    <t>32.0625.0103.125.5012</t>
  </si>
  <si>
    <t>ORBYZ THEME LION GATE SWEATSHIRT MEN LIGHT BLUE (THEME HOODIE MEN 2)</t>
  </si>
  <si>
    <t>32.0625.0115.121.3005</t>
  </si>
  <si>
    <t>ICON AIRSHIP HOODIE MEN BURGUNDY</t>
  </si>
  <si>
    <t>32.0625.0201.006.9001</t>
  </si>
  <si>
    <t>STAIRWAY SQUARE TSHIRT WOMEN WHITE</t>
  </si>
  <si>
    <t>32.0625.0201.009.9005</t>
  </si>
  <si>
    <t>STAIRWAY BUTTERFLY TSHIRT WOMEN BLACK</t>
  </si>
  <si>
    <t>32.0625.0211.057.9001</t>
  </si>
  <si>
    <t>ICON RIB TANK TOP WOMEN WHITE</t>
  </si>
  <si>
    <t>32.0625.0211.058.9005</t>
  </si>
  <si>
    <t>ICON RIB TANK TOP WOMEN BLACK</t>
  </si>
  <si>
    <t>32.0625.0201.112.9005</t>
  </si>
  <si>
    <t>ORBYZ THEME GLOW TSHIRT WOMEN BLACK (THEME TSHIRT WOMEN)</t>
  </si>
  <si>
    <t>32.0625.0201.120.9001</t>
  </si>
  <si>
    <t>ICON AIRSHIP TSHIRT WOMEN WHITE</t>
  </si>
  <si>
    <t>32.0625.0101.003.9005</t>
  </si>
  <si>
    <t>STAIRWAY SQUARE TSHIRT MEN BLACK</t>
  </si>
  <si>
    <t>32.0625.0101.004.9001</t>
  </si>
  <si>
    <t>STAIRWAY BUTTERLFY TSHIRT MEN WHITE</t>
  </si>
  <si>
    <t>32.0625.0101.008.5012</t>
  </si>
  <si>
    <t>STAIRWAY BACK TSHIRT MEN BLUE</t>
  </si>
  <si>
    <t>32.0625.0101.014.9005</t>
  </si>
  <si>
    <t>FLORA ICON TSHIRT MEN BLACK</t>
  </si>
  <si>
    <t>32.0625.0101.075.9005</t>
  </si>
  <si>
    <t>BLOOM TSHIRT MEN BLACK</t>
  </si>
  <si>
    <t>32.0625.0101.017.9005</t>
  </si>
  <si>
    <t>TML SPORTS TSHIRT MEN BLACK</t>
  </si>
  <si>
    <t>TML SPORTS LONGSLEEVE MEN WHITE</t>
  </si>
  <si>
    <t>32.0625.0101.110.9005</t>
  </si>
  <si>
    <t>ORBYZ THEME GLOW TSHIRT MEN BLACK (THEME TSHIRT MEN 1)</t>
  </si>
  <si>
    <t>32.0625.0101.111.9001</t>
  </si>
  <si>
    <t>ORBYZ THEME LION GATE TSHIRT MEN WHITE (THEME TSHIRT MEN 2)</t>
  </si>
  <si>
    <t>32.0625.0101.116.9005</t>
  </si>
  <si>
    <t>ORBYZ EVENT TSHIRT MEN BLACK SS25 (EVENT TSHIRT MEN)</t>
  </si>
  <si>
    <t>32.0625.0124.114.9001</t>
  </si>
  <si>
    <t>ORBYZ THEME ELEMENTS LONGSLEEVE MEN WHITE (THEME LONGSLEEVE MEN)</t>
  </si>
  <si>
    <t>32.0625.0101.115.9005</t>
  </si>
  <si>
    <t>ORBYZ THEME LION GATE TSHIRT MEN BLACK (THEME TSHIRT MEN 3)</t>
  </si>
  <si>
    <t>32.0625.0101.122.9005</t>
  </si>
  <si>
    <t>ICON AIRSHIP TSHIRT MEN BLACK</t>
  </si>
  <si>
    <t>32.0625.0215.123.9001</t>
  </si>
  <si>
    <t>FLORA FULL ICON HOODIE WOMEN OFF WHITE</t>
  </si>
  <si>
    <t>32.0625.0201.124.9001</t>
  </si>
  <si>
    <t>FLORA FULL ICON TSHIRT WOMEN OFF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</si>
</sst>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5" fillId="9" borderId="0" xfId="0" applyFont="1" applyFill="1"/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55" zoomScaleNormal="55" zoomScaleSheetLayoutView="55" zoomScalePageLayoutView="55" workbookViewId="0">
      <selection activeCell="G10" sqref="G10"/>
    </sheetView>
  </sheetViews>
  <sheetFormatPr defaultColWidth="9.28515625" defaultRowHeight="24" x14ac:dyDescent="0.45"/>
  <cols>
    <col min="1" max="1" width="27" style="97" customWidth="1"/>
    <col min="2" max="2" width="14.5703125" style="7" customWidth="1"/>
    <col min="3" max="3" width="28.7109375" style="7" customWidth="1"/>
    <col min="4" max="4" width="33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 x14ac:dyDescent="0.45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 x14ac:dyDescent="0.45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 x14ac:dyDescent="0.45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 x14ac:dyDescent="0.45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 x14ac:dyDescent="0.45">
      <c r="A5" s="93" t="s">
        <v>5</v>
      </c>
      <c r="C5" s="98" t="s">
        <v>50</v>
      </c>
      <c r="D5" s="17"/>
      <c r="E5" s="18"/>
      <c r="F5" s="108" t="s">
        <v>6</v>
      </c>
      <c r="G5" s="109"/>
      <c r="H5" s="116" t="s">
        <v>39</v>
      </c>
      <c r="I5" s="117"/>
      <c r="J5" s="19"/>
      <c r="K5" s="19"/>
      <c r="L5" s="20"/>
      <c r="M5" s="21" t="s">
        <v>7</v>
      </c>
      <c r="N5" s="22">
        <v>45712</v>
      </c>
    </row>
    <row r="6" spans="1:19" ht="30.75" customHeight="1" x14ac:dyDescent="0.45">
      <c r="A6" s="94" t="s">
        <v>8</v>
      </c>
      <c r="B6" s="23"/>
      <c r="D6" s="24"/>
      <c r="E6" s="18"/>
      <c r="F6" s="108" t="s">
        <v>9</v>
      </c>
      <c r="G6" s="109"/>
      <c r="H6" s="118" t="s">
        <v>51</v>
      </c>
      <c r="I6" s="119"/>
      <c r="J6" s="19"/>
      <c r="K6" s="19"/>
      <c r="L6" s="20"/>
      <c r="M6" s="21" t="s">
        <v>10</v>
      </c>
      <c r="N6" s="25" t="s">
        <v>52</v>
      </c>
    </row>
    <row r="7" spans="1:19" ht="30.75" customHeight="1" x14ac:dyDescent="0.45">
      <c r="A7" s="94" t="s">
        <v>11</v>
      </c>
      <c r="B7" s="107"/>
      <c r="C7" s="107"/>
      <c r="D7" s="26"/>
      <c r="E7" s="18"/>
      <c r="F7" s="108" t="s">
        <v>12</v>
      </c>
      <c r="G7" s="109"/>
      <c r="H7" s="110">
        <f>N5+20</f>
        <v>45732</v>
      </c>
      <c r="I7" s="111"/>
      <c r="J7" s="19"/>
      <c r="K7" s="19"/>
      <c r="L7" s="20"/>
      <c r="M7" s="21" t="s">
        <v>13</v>
      </c>
      <c r="N7" s="27" t="s">
        <v>53</v>
      </c>
    </row>
    <row r="8" spans="1:19" ht="30.75" customHeight="1" x14ac:dyDescent="0.45">
      <c r="A8" s="95" t="s">
        <v>14</v>
      </c>
      <c r="B8" s="115"/>
      <c r="C8" s="115"/>
      <c r="D8" s="28"/>
      <c r="E8" s="18"/>
      <c r="F8" s="108" t="s">
        <v>15</v>
      </c>
      <c r="G8" s="109"/>
      <c r="H8" s="110" t="s">
        <v>37</v>
      </c>
      <c r="I8" s="111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 x14ac:dyDescent="0.45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 x14ac:dyDescent="0.45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 x14ac:dyDescent="0.45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99">
        <f>DETAIL!E32</f>
        <v>4336</v>
      </c>
      <c r="J11" s="41">
        <v>0</v>
      </c>
      <c r="K11" s="41">
        <f t="shared" ref="K11" si="0">I11-J11</f>
        <v>4336</v>
      </c>
      <c r="L11" s="89">
        <v>900</v>
      </c>
      <c r="M11" s="42">
        <f t="shared" ref="M11" si="1">K11*L11</f>
        <v>3902400</v>
      </c>
      <c r="N11" s="90"/>
    </row>
    <row r="12" spans="1:19" ht="21.75" customHeight="1" x14ac:dyDescent="0.45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" customHeight="1" x14ac:dyDescent="0.45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4336</v>
      </c>
      <c r="J13" s="61"/>
      <c r="K13" s="60">
        <f>SUM(K11:K12)</f>
        <v>4336</v>
      </c>
      <c r="L13" s="62"/>
      <c r="M13" s="63">
        <f>SUM(M11:M12)</f>
        <v>3902400</v>
      </c>
      <c r="N13" s="64"/>
    </row>
    <row r="14" spans="1:19" ht="21.75" customHeight="1" x14ac:dyDescent="0.45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 x14ac:dyDescent="0.45">
      <c r="A15" s="113" t="s">
        <v>31</v>
      </c>
      <c r="B15" s="113"/>
      <c r="C15" s="70"/>
      <c r="D15" s="71"/>
      <c r="E15" s="114" t="s">
        <v>32</v>
      </c>
      <c r="F15" s="114"/>
      <c r="G15" s="114"/>
      <c r="H15" s="72"/>
      <c r="I15" s="73"/>
      <c r="J15" s="73"/>
      <c r="K15" s="73"/>
      <c r="L15" s="112" t="s">
        <v>33</v>
      </c>
      <c r="M15" s="112"/>
      <c r="N15" s="64"/>
    </row>
    <row r="16" spans="1:19" ht="21.75" customHeight="1" x14ac:dyDescent="0.45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 x14ac:dyDescent="0.45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 x14ac:dyDescent="0.45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 x14ac:dyDescent="0.45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 x14ac:dyDescent="0.45"/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RowHeight="102.75" x14ac:dyDescent="1.5"/>
  <cols>
    <col min="1" max="1" width="89.5703125" style="101" customWidth="1"/>
    <col min="2" max="2" width="101.85546875" style="102" customWidth="1"/>
    <col min="3" max="16384" width="9.140625" style="103"/>
  </cols>
  <sheetData>
    <row r="1" spans="1:2" s="100" customFormat="1" ht="64.5" x14ac:dyDescent="0.25">
      <c r="A1" s="120" t="s">
        <v>43</v>
      </c>
      <c r="B1" s="121"/>
    </row>
    <row r="2" spans="1:2" s="100" customFormat="1" ht="64.5" x14ac:dyDescent="0.25">
      <c r="A2" s="122" t="s">
        <v>44</v>
      </c>
      <c r="B2" s="123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E32"/>
  <sheetViews>
    <sheetView tabSelected="1" workbookViewId="0">
      <selection activeCell="B26" sqref="B26"/>
    </sheetView>
  </sheetViews>
  <sheetFormatPr defaultColWidth="12.140625" defaultRowHeight="15" x14ac:dyDescent="0.25"/>
  <cols>
    <col min="1" max="1" width="33.7109375" bestFit="1" customWidth="1"/>
    <col min="2" max="2" width="71.5703125" customWidth="1"/>
    <col min="3" max="4" width="17.28515625" hidden="1" customWidth="1"/>
    <col min="5" max="5" width="20.7109375" customWidth="1"/>
  </cols>
  <sheetData>
    <row r="1" spans="1:5" ht="15.75" x14ac:dyDescent="0.25">
      <c r="A1" s="104" t="s">
        <v>46</v>
      </c>
      <c r="B1" s="105" t="s">
        <v>19</v>
      </c>
      <c r="C1" s="106" t="s">
        <v>47</v>
      </c>
      <c r="D1" s="106"/>
      <c r="E1" s="106" t="s">
        <v>48</v>
      </c>
    </row>
    <row r="2" spans="1:5" x14ac:dyDescent="0.25">
      <c r="A2" t="s">
        <v>54</v>
      </c>
      <c r="B2" t="s">
        <v>55</v>
      </c>
      <c r="C2">
        <v>500</v>
      </c>
      <c r="D2">
        <v>0.2</v>
      </c>
      <c r="E2">
        <f>D2*C2</f>
        <v>100</v>
      </c>
    </row>
    <row r="3" spans="1:5" x14ac:dyDescent="0.25">
      <c r="A3" t="s">
        <v>54</v>
      </c>
      <c r="B3" t="s">
        <v>56</v>
      </c>
      <c r="C3">
        <v>2050</v>
      </c>
      <c r="D3">
        <v>0.2</v>
      </c>
      <c r="E3">
        <f t="shared" ref="E3:E30" si="0">D3*C3</f>
        <v>410</v>
      </c>
    </row>
    <row r="4" spans="1:5" x14ac:dyDescent="0.25">
      <c r="A4" t="s">
        <v>57</v>
      </c>
      <c r="B4" t="s">
        <v>58</v>
      </c>
      <c r="C4">
        <v>960</v>
      </c>
      <c r="D4">
        <v>0.2</v>
      </c>
      <c r="E4">
        <f t="shared" si="0"/>
        <v>192</v>
      </c>
    </row>
    <row r="5" spans="1:5" x14ac:dyDescent="0.25">
      <c r="A5" t="s">
        <v>59</v>
      </c>
      <c r="B5" t="s">
        <v>60</v>
      </c>
      <c r="C5">
        <v>400</v>
      </c>
      <c r="D5">
        <v>0.2</v>
      </c>
      <c r="E5">
        <f t="shared" si="0"/>
        <v>80</v>
      </c>
    </row>
    <row r="6" spans="1:5" x14ac:dyDescent="0.25">
      <c r="A6" t="s">
        <v>61</v>
      </c>
      <c r="B6" t="s">
        <v>62</v>
      </c>
      <c r="C6">
        <v>940</v>
      </c>
      <c r="D6">
        <v>0.2</v>
      </c>
      <c r="E6">
        <f t="shared" si="0"/>
        <v>188</v>
      </c>
    </row>
    <row r="7" spans="1:5" x14ac:dyDescent="0.25">
      <c r="A7" t="s">
        <v>63</v>
      </c>
      <c r="B7" t="s">
        <v>64</v>
      </c>
      <c r="C7">
        <v>3490</v>
      </c>
      <c r="D7">
        <v>0.2</v>
      </c>
      <c r="E7">
        <f t="shared" si="0"/>
        <v>698</v>
      </c>
    </row>
    <row r="8" spans="1:5" x14ac:dyDescent="0.25">
      <c r="A8" t="s">
        <v>65</v>
      </c>
      <c r="B8" t="s">
        <v>66</v>
      </c>
      <c r="C8">
        <v>900</v>
      </c>
      <c r="D8">
        <v>0.2</v>
      </c>
      <c r="E8">
        <f t="shared" si="0"/>
        <v>180</v>
      </c>
    </row>
    <row r="9" spans="1:5" x14ac:dyDescent="0.25">
      <c r="A9" t="s">
        <v>67</v>
      </c>
      <c r="B9" t="s">
        <v>68</v>
      </c>
      <c r="C9">
        <v>2300</v>
      </c>
      <c r="D9">
        <v>0.2</v>
      </c>
      <c r="E9">
        <f t="shared" si="0"/>
        <v>460</v>
      </c>
    </row>
    <row r="10" spans="1:5" x14ac:dyDescent="0.25">
      <c r="A10" t="s">
        <v>69</v>
      </c>
      <c r="B10" t="s">
        <v>70</v>
      </c>
      <c r="C10">
        <v>1460</v>
      </c>
      <c r="D10">
        <v>0.05</v>
      </c>
      <c r="E10">
        <f t="shared" si="0"/>
        <v>73</v>
      </c>
    </row>
    <row r="11" spans="1:5" x14ac:dyDescent="0.25">
      <c r="A11" t="s">
        <v>71</v>
      </c>
      <c r="B11" t="s">
        <v>72</v>
      </c>
      <c r="C11">
        <v>350</v>
      </c>
      <c r="D11">
        <v>0.05</v>
      </c>
      <c r="E11">
        <v>18</v>
      </c>
    </row>
    <row r="12" spans="1:5" x14ac:dyDescent="0.25">
      <c r="A12" t="s">
        <v>73</v>
      </c>
      <c r="B12" t="s">
        <v>74</v>
      </c>
      <c r="C12">
        <v>1000</v>
      </c>
      <c r="D12">
        <v>0.05</v>
      </c>
      <c r="E12">
        <f t="shared" si="0"/>
        <v>50</v>
      </c>
    </row>
    <row r="13" spans="1:5" x14ac:dyDescent="0.25">
      <c r="A13" t="s">
        <v>75</v>
      </c>
      <c r="B13" t="s">
        <v>76</v>
      </c>
      <c r="C13">
        <v>1000</v>
      </c>
      <c r="D13">
        <v>0.05</v>
      </c>
      <c r="E13">
        <f t="shared" si="0"/>
        <v>50</v>
      </c>
    </row>
    <row r="14" spans="1:5" x14ac:dyDescent="0.25">
      <c r="A14" t="s">
        <v>77</v>
      </c>
      <c r="B14" t="s">
        <v>78</v>
      </c>
      <c r="C14">
        <v>690</v>
      </c>
      <c r="D14">
        <v>0.05</v>
      </c>
      <c r="E14">
        <f t="shared" si="0"/>
        <v>34.5</v>
      </c>
    </row>
    <row r="15" spans="1:5" x14ac:dyDescent="0.25">
      <c r="A15" t="s">
        <v>79</v>
      </c>
      <c r="B15" t="s">
        <v>80</v>
      </c>
      <c r="C15">
        <v>1470</v>
      </c>
      <c r="D15">
        <v>0.05</v>
      </c>
      <c r="E15">
        <f t="shared" si="0"/>
        <v>73.5</v>
      </c>
    </row>
    <row r="16" spans="1:5" x14ac:dyDescent="0.25">
      <c r="A16" t="s">
        <v>81</v>
      </c>
      <c r="B16" t="s">
        <v>82</v>
      </c>
      <c r="C16">
        <v>2200</v>
      </c>
      <c r="D16">
        <v>0.05</v>
      </c>
      <c r="E16">
        <f t="shared" si="0"/>
        <v>110</v>
      </c>
    </row>
    <row r="17" spans="1:5" x14ac:dyDescent="0.25">
      <c r="A17" t="s">
        <v>83</v>
      </c>
      <c r="B17" t="s">
        <v>84</v>
      </c>
      <c r="C17">
        <v>450</v>
      </c>
      <c r="D17">
        <v>0.05</v>
      </c>
      <c r="E17">
        <v>23</v>
      </c>
    </row>
    <row r="18" spans="1:5" x14ac:dyDescent="0.25">
      <c r="A18" t="s">
        <v>85</v>
      </c>
      <c r="B18" t="s">
        <v>86</v>
      </c>
      <c r="C18">
        <v>2300</v>
      </c>
      <c r="D18">
        <v>0.05</v>
      </c>
      <c r="E18">
        <f t="shared" si="0"/>
        <v>115</v>
      </c>
    </row>
    <row r="19" spans="1:5" x14ac:dyDescent="0.25">
      <c r="A19" t="s">
        <v>87</v>
      </c>
      <c r="B19" t="s">
        <v>88</v>
      </c>
      <c r="C19">
        <v>1350</v>
      </c>
      <c r="D19">
        <v>0.05</v>
      </c>
      <c r="E19">
        <v>68</v>
      </c>
    </row>
    <row r="20" spans="1:5" x14ac:dyDescent="0.25">
      <c r="A20" t="s">
        <v>89</v>
      </c>
      <c r="B20" t="s">
        <v>90</v>
      </c>
      <c r="C20">
        <v>450</v>
      </c>
      <c r="D20">
        <v>0.05</v>
      </c>
      <c r="E20">
        <v>23</v>
      </c>
    </row>
    <row r="21" spans="1:5" x14ac:dyDescent="0.25">
      <c r="A21" t="s">
        <v>91</v>
      </c>
      <c r="B21" t="s">
        <v>92</v>
      </c>
      <c r="C21">
        <v>900</v>
      </c>
      <c r="D21">
        <v>0.05</v>
      </c>
      <c r="E21">
        <f t="shared" si="0"/>
        <v>45</v>
      </c>
    </row>
    <row r="22" spans="1:5" x14ac:dyDescent="0.25">
      <c r="A22" t="s">
        <v>91</v>
      </c>
      <c r="B22" t="s">
        <v>93</v>
      </c>
      <c r="C22">
        <v>800</v>
      </c>
      <c r="D22">
        <v>0.05</v>
      </c>
      <c r="E22">
        <f t="shared" si="0"/>
        <v>40</v>
      </c>
    </row>
    <row r="23" spans="1:5" x14ac:dyDescent="0.25">
      <c r="A23" t="s">
        <v>94</v>
      </c>
      <c r="B23" t="s">
        <v>95</v>
      </c>
      <c r="C23">
        <v>1500</v>
      </c>
      <c r="D23">
        <v>0.05</v>
      </c>
      <c r="E23">
        <f t="shared" si="0"/>
        <v>75</v>
      </c>
    </row>
    <row r="24" spans="1:5" x14ac:dyDescent="0.25">
      <c r="A24" t="s">
        <v>96</v>
      </c>
      <c r="B24" t="s">
        <v>97</v>
      </c>
      <c r="C24">
        <v>2000</v>
      </c>
      <c r="D24">
        <v>0.05</v>
      </c>
      <c r="E24">
        <f t="shared" si="0"/>
        <v>100</v>
      </c>
    </row>
    <row r="25" spans="1:5" x14ac:dyDescent="0.25">
      <c r="A25" t="s">
        <v>98</v>
      </c>
      <c r="B25" t="s">
        <v>99</v>
      </c>
      <c r="C25">
        <v>8250</v>
      </c>
      <c r="D25">
        <v>0.05</v>
      </c>
      <c r="E25">
        <v>413</v>
      </c>
    </row>
    <row r="26" spans="1:5" x14ac:dyDescent="0.25">
      <c r="A26" t="s">
        <v>100</v>
      </c>
      <c r="B26" t="s">
        <v>101</v>
      </c>
      <c r="C26">
        <v>750</v>
      </c>
      <c r="D26">
        <v>0.05</v>
      </c>
      <c r="E26">
        <v>38</v>
      </c>
    </row>
    <row r="27" spans="1:5" x14ac:dyDescent="0.25">
      <c r="A27" t="s">
        <v>102</v>
      </c>
      <c r="B27" t="s">
        <v>103</v>
      </c>
      <c r="C27">
        <v>2250</v>
      </c>
      <c r="D27">
        <v>0.05</v>
      </c>
      <c r="E27">
        <v>113</v>
      </c>
    </row>
    <row r="28" spans="1:5" x14ac:dyDescent="0.25">
      <c r="A28" t="s">
        <v>104</v>
      </c>
      <c r="B28" t="s">
        <v>105</v>
      </c>
      <c r="C28">
        <v>2850</v>
      </c>
      <c r="D28">
        <v>0.05</v>
      </c>
      <c r="E28">
        <v>143</v>
      </c>
    </row>
    <row r="29" spans="1:5" x14ac:dyDescent="0.25">
      <c r="A29" t="s">
        <v>106</v>
      </c>
      <c r="B29" t="s">
        <v>107</v>
      </c>
      <c r="C29">
        <v>1640</v>
      </c>
      <c r="D29">
        <v>0.2</v>
      </c>
      <c r="E29">
        <f t="shared" si="0"/>
        <v>328</v>
      </c>
    </row>
    <row r="30" spans="1:5" x14ac:dyDescent="0.25">
      <c r="A30" t="s">
        <v>108</v>
      </c>
      <c r="B30" t="s">
        <v>109</v>
      </c>
      <c r="C30">
        <v>1900</v>
      </c>
      <c r="D30">
        <v>0.05</v>
      </c>
      <c r="E30">
        <f t="shared" si="0"/>
        <v>95</v>
      </c>
    </row>
    <row r="32" spans="1:5" x14ac:dyDescent="0.25">
      <c r="E32" s="124">
        <f>SUM(E2:E31)</f>
        <v>4336</v>
      </c>
    </row>
  </sheetData>
  <autoFilter ref="A1:E30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EFD5848C-5A7C-4912-84C8-B520E6921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2024-08-16T06:41:12Z</cp:lastPrinted>
  <dcterms:created xsi:type="dcterms:W3CDTF">2020-11-11T02:21:38Z</dcterms:created>
  <dcterms:modified xsi:type="dcterms:W3CDTF">2025-02-24T09:45:22Z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