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TOMORROWLAND/2-SU25/1-SAMPLE/2-STYLE-FILE/6. SPEC/UA SENT/"/>
    </mc:Choice>
  </mc:AlternateContent>
  <xr:revisionPtr revIDLastSave="1" documentId="121_{BB7C56E4-C1F3-4041-9C7C-2AD94B3297DD}" xr6:coauthVersionLast="47" xr6:coauthVersionMax="47" xr10:uidLastSave="{128A242F-8D35-4C2D-B70C-2BFCC5C2C9E7}"/>
  <bookViews>
    <workbookView xWindow="-120" yWindow="-120" windowWidth="20730" windowHeight="11040" tabRatio="895" xr2:uid="{00000000-000D-0000-FFFF-FFFF00000000}"/>
  </bookViews>
  <sheets>
    <sheet name="C0057-LST002" sheetId="25" r:id="rId1"/>
  </sheets>
  <definedNames>
    <definedName name="_Fill" hidden="1">#REF!</definedName>
    <definedName name="_xlnm.Print_Titles" localSheetId="0">'C0057-LST002'!$1:$3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5" l="1"/>
  <c r="G16" i="25" s="1"/>
  <c r="K16" i="25"/>
  <c r="L16" i="25" s="1"/>
  <c r="J16" i="25"/>
  <c r="G17" i="25"/>
  <c r="H17" i="25"/>
  <c r="K17" i="25"/>
  <c r="L17" i="25" s="1"/>
  <c r="J17" i="25"/>
  <c r="H13" i="25"/>
  <c r="G13" i="25" s="1"/>
  <c r="J13" i="25"/>
  <c r="K13" i="25" s="1"/>
  <c r="L13" i="25" s="1"/>
  <c r="J8" i="25"/>
  <c r="K8" i="25" s="1"/>
  <c r="L8" i="25" s="1"/>
  <c r="H8" i="25"/>
  <c r="G8" i="25" s="1"/>
  <c r="J5" i="25"/>
  <c r="K5" i="25" s="1"/>
  <c r="L5" i="25" s="1"/>
  <c r="H5" i="25"/>
  <c r="G5" i="25" s="1"/>
</calcChain>
</file>

<file path=xl/sharedStrings.xml><?xml version="1.0" encoding="utf-8"?>
<sst xmlns="http://schemas.openxmlformats.org/spreadsheetml/2006/main" count="149" uniqueCount="132">
  <si>
    <t>M</t>
  </si>
  <si>
    <t>L</t>
  </si>
  <si>
    <t>XL</t>
  </si>
  <si>
    <t>XXL</t>
  </si>
  <si>
    <t>XS</t>
  </si>
  <si>
    <t>TOLERANCE</t>
  </si>
  <si>
    <t>HẠ CỔ TRƯỚC</t>
  </si>
  <si>
    <t>HẠ CỔ SAU</t>
  </si>
  <si>
    <t>HOW TO MEASURE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</si>
  <si>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</si>
  <si>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CODE</t>
  </si>
  <si>
    <t>DÀI THÂN TRƯỚC</t>
  </si>
  <si>
    <t>DÀI THÂN SAU</t>
  </si>
  <si>
    <t>ĐỈNH VAI ĐẾN ĐƯỜNG MAY CỔ</t>
  </si>
  <si>
    <t>RỘNG CỔ SAU</t>
  </si>
  <si>
    <t>7''TỪ ĐỈNH VAI - ĐG MAY ĐẾN ĐƯỜNG MAY</t>
  </si>
  <si>
    <t>NGANG THÂN SAU</t>
  </si>
  <si>
    <t>RỘNG NGỰC</t>
  </si>
  <si>
    <t>1'' DƯỚI NÁCH, MÉP TỚI MÉP</t>
  </si>
  <si>
    <t>VÒNG LAI - ĐO TẠI MÉP</t>
  </si>
  <si>
    <t>HẠ NÁCH</t>
  </si>
  <si>
    <t>RỘNG BẮP TAY</t>
  </si>
  <si>
    <t>RỘNG CỬA TAY TẠI MÉP</t>
  </si>
  <si>
    <t>CHIỀU CAO CỔ TẠI GIỮA SAU</t>
  </si>
  <si>
    <t>TỪ ĐỈNH VAI ĐẾN MÉP LAI</t>
  </si>
  <si>
    <t>TỪ GIỮA CỔ SAU XUỐNG MÉP LAI</t>
  </si>
  <si>
    <t>TỪ ĐƯỜNG MAY ĐẾN ĐƯỜNG MAY Ở THÂN SAU, TẠI ĐỈNH VAI</t>
  </si>
  <si>
    <t xml:space="preserve">NGANG THÂN TRƯỚC </t>
  </si>
  <si>
    <t>7''TỪ ĐIỂM CAO VAI - ĐG MAY ĐẾN ĐƯỜNG MAY</t>
  </si>
  <si>
    <t>Straight with seam relaxed</t>
  </si>
  <si>
    <t>ĐO THẲNG Ở ĐƯỜNG MAY - ĐO THƯỜNG</t>
  </si>
  <si>
    <t>DÀI TAY TỪ GIỮA XỔ SAU</t>
  </si>
  <si>
    <t>ĐO 3 ĐIỂM TỪ GIỮA CỔ SAU ĐẾN ĐẦU VAI ĐẾN MÉP TAY ÁO</t>
  </si>
  <si>
    <t>HẠ TỪ ĐIỂM CAO VAI, ĐO VUÔNG GÓC NÁCH</t>
  </si>
  <si>
    <t>1'' DƯỚI NGÃ 4 NÁCH, MÉP TỚI MÉP</t>
  </si>
  <si>
    <t>ĐO TẠI MÉP</t>
  </si>
  <si>
    <t>CHIỀU CAO VIỀN TAY ÁO</t>
  </si>
  <si>
    <t>TỪ ĐƯỜNG MAY ĐẾN MÉP</t>
  </si>
  <si>
    <t>TỪ ĐƯỜNG MAY CỔ ÁO ĐẾN MÉP RIB CỔ ÁO TẠI GIỮA SAU</t>
  </si>
  <si>
    <t>Front Body Length</t>
  </si>
  <si>
    <t>Back Body Length</t>
  </si>
  <si>
    <t>Front Neck Drop</t>
  </si>
  <si>
    <t>Back Neck Drop</t>
  </si>
  <si>
    <t>Back Neck Width</t>
  </si>
  <si>
    <t>Across Front</t>
  </si>
  <si>
    <t>Across Back</t>
  </si>
  <si>
    <t>Chest Width</t>
  </si>
  <si>
    <t>Bottom Opening Width- At Edge</t>
  </si>
  <si>
    <t>Sleeve Length from CB Neck</t>
  </si>
  <si>
    <t>Armhole Drop</t>
  </si>
  <si>
    <t>Bicep Width</t>
  </si>
  <si>
    <t>Sleeve Opening Width- At Edge</t>
  </si>
  <si>
    <t>Sleeve Hem Trim Height</t>
  </si>
  <si>
    <t>Collar Height at CB</t>
  </si>
  <si>
    <t>S&amp;K01</t>
  </si>
  <si>
    <t>S&amp;K02</t>
  </si>
  <si>
    <t>S&amp;K04</t>
  </si>
  <si>
    <t>S&amp;K05</t>
  </si>
  <si>
    <t>S&amp;K06</t>
  </si>
  <si>
    <t>S&amp;K010</t>
  </si>
  <si>
    <t>S&amp;K011</t>
  </si>
  <si>
    <t>S&amp;K012</t>
  </si>
  <si>
    <t>S&amp;K108</t>
  </si>
  <si>
    <t>S&amp;K032</t>
  </si>
  <si>
    <t>S&amp;K016</t>
  </si>
  <si>
    <t>S&amp;K017</t>
  </si>
  <si>
    <t>S&amp;K73</t>
  </si>
  <si>
    <t>S&amp;K019</t>
  </si>
  <si>
    <t>S&amp;K025</t>
  </si>
  <si>
    <t>HPS to bottom edge</t>
  </si>
  <si>
    <t>CB neck seam to bottom edge</t>
  </si>
  <si>
    <t>HPS to neck seam</t>
  </si>
  <si>
    <t>Seam to seam at back neck, at HPS point</t>
  </si>
  <si>
    <t>7" dwn from HPS, Seam to seam</t>
  </si>
  <si>
    <t>7" dwn from HPS, Seam to Seam</t>
  </si>
  <si>
    <t>1" Below armhole- edge to edge</t>
  </si>
  <si>
    <t>3-point measure from CB Neck to shoulder point to sleeve edge</t>
  </si>
  <si>
    <t>Below HPS - measure perpendicular</t>
  </si>
  <si>
    <t>1" below armhole- edge to edge</t>
  </si>
  <si>
    <t>At edge</t>
  </si>
  <si>
    <t>Edge to seam- trim width</t>
  </si>
  <si>
    <t>Neck seam to collar edge at CB</t>
  </si>
  <si>
    <t>Điểm đo</t>
  </si>
  <si>
    <t>Quy cách đo</t>
  </si>
  <si>
    <t xml:space="preserve">S </t>
  </si>
  <si>
    <r>
      <rPr>
        <sz val="16"/>
        <color rgb="FF062A37"/>
        <rFont val="Arial"/>
        <family val="2"/>
      </rPr>
      <t>1/2 in</t>
    </r>
  </si>
  <si>
    <r>
      <rPr>
        <sz val="16"/>
        <color rgb="FF062A37"/>
        <rFont val="Arial"/>
        <family val="2"/>
      </rPr>
      <t>24 3/4 in</t>
    </r>
  </si>
  <si>
    <r>
      <rPr>
        <sz val="16"/>
        <color rgb="FF062A37"/>
        <rFont val="Arial"/>
        <family val="2"/>
      </rPr>
      <t>25 5/8 in</t>
    </r>
  </si>
  <si>
    <r>
      <rPr>
        <sz val="16"/>
        <color rgb="FF062A37"/>
        <rFont val="Arial"/>
        <family val="2"/>
      </rPr>
      <t>26 1/2 in</t>
    </r>
  </si>
  <si>
    <r>
      <rPr>
        <sz val="16"/>
        <color rgb="FF062A37"/>
        <rFont val="Arial"/>
        <family val="2"/>
      </rPr>
      <t>27 3/8 in</t>
    </r>
  </si>
  <si>
    <r>
      <rPr>
        <sz val="16"/>
        <color rgb="FF062A37"/>
        <rFont val="Arial"/>
        <family val="2"/>
      </rPr>
      <t>28 1/4 in</t>
    </r>
  </si>
  <si>
    <r>
      <rPr>
        <sz val="16"/>
        <color rgb="FF062A37"/>
        <rFont val="Arial"/>
        <family val="2"/>
      </rPr>
      <t>29 1/8 in</t>
    </r>
  </si>
  <si>
    <r>
      <rPr>
        <sz val="16"/>
        <color rgb="FF062A37"/>
        <rFont val="Arial"/>
        <family val="2"/>
      </rPr>
      <t>1/4 in</t>
    </r>
  </si>
  <si>
    <r>
      <rPr>
        <sz val="16"/>
        <color rgb="FF062A37"/>
        <rFont val="Arial"/>
        <family val="2"/>
      </rPr>
      <t>1/8 in</t>
    </r>
  </si>
  <si>
    <r>
      <rPr>
        <sz val="16"/>
        <color rgb="FF062A37"/>
        <rFont val="Arial"/>
        <family val="2"/>
      </rPr>
      <t>3 3/4 in</t>
    </r>
  </si>
  <si>
    <r>
      <rPr>
        <sz val="16"/>
        <color rgb="FF062A37"/>
        <rFont val="Arial"/>
        <family val="2"/>
      </rPr>
      <t>3 7/8 in</t>
    </r>
  </si>
  <si>
    <r>
      <rPr>
        <sz val="16"/>
        <color rgb="FF062A37"/>
        <rFont val="Arial"/>
        <family val="2"/>
      </rPr>
      <t>4 in</t>
    </r>
  </si>
  <si>
    <r>
      <rPr>
        <sz val="16"/>
        <color rgb="FF062A37"/>
        <rFont val="Arial"/>
        <family val="2"/>
      </rPr>
      <t>4 1/8 in</t>
    </r>
  </si>
  <si>
    <r>
      <rPr>
        <sz val="16"/>
        <color rgb="FF062A37"/>
        <rFont val="Arial"/>
        <family val="2"/>
      </rPr>
      <t>4 1/4 in</t>
    </r>
  </si>
  <si>
    <r>
      <rPr>
        <sz val="16"/>
        <color rgb="FF062A37"/>
        <rFont val="Arial"/>
        <family val="2"/>
      </rPr>
      <t>4 3/8 in</t>
    </r>
  </si>
  <si>
    <r>
      <rPr>
        <sz val="16"/>
        <color rgb="FF062A37"/>
        <rFont val="Arial"/>
        <family val="2"/>
      </rPr>
      <t>3/8 in</t>
    </r>
  </si>
  <si>
    <r>
      <rPr>
        <sz val="16"/>
        <color rgb="FF062A37"/>
        <rFont val="Arial"/>
        <family val="2"/>
      </rPr>
      <t>15 1/8 in</t>
    </r>
  </si>
  <si>
    <r>
      <rPr>
        <sz val="16"/>
        <color rgb="FF062A37"/>
        <rFont val="Arial"/>
        <family val="2"/>
      </rPr>
      <t>15 7/8 in</t>
    </r>
  </si>
  <si>
    <r>
      <rPr>
        <sz val="16"/>
        <color rgb="FF062A37"/>
        <rFont val="Arial"/>
        <family val="2"/>
      </rPr>
      <t>16 5/8 in</t>
    </r>
  </si>
  <si>
    <r>
      <rPr>
        <sz val="16"/>
        <color rgb="FF062A37"/>
        <rFont val="Arial"/>
        <family val="2"/>
      </rPr>
      <t>17 3/8 in</t>
    </r>
  </si>
  <si>
    <r>
      <rPr>
        <sz val="16"/>
        <color rgb="FF062A37"/>
        <rFont val="Arial"/>
        <family val="2"/>
      </rPr>
      <t>18 3/8 in</t>
    </r>
  </si>
  <si>
    <r>
      <rPr>
        <sz val="16"/>
        <color rgb="FF062A37"/>
        <rFont val="Arial"/>
        <family val="2"/>
      </rPr>
      <t>19 3/8 in</t>
    </r>
  </si>
  <si>
    <r>
      <rPr>
        <sz val="16"/>
        <color rgb="FF062A37"/>
        <rFont val="Arial"/>
        <family val="2"/>
      </rPr>
      <t>20 1/2 in</t>
    </r>
  </si>
  <si>
    <r>
      <rPr>
        <sz val="16"/>
        <color rgb="FF062A37"/>
        <rFont val="Arial"/>
        <family val="2"/>
      </rPr>
      <t>21 1/2 in</t>
    </r>
  </si>
  <si>
    <r>
      <rPr>
        <sz val="16"/>
        <color rgb="FF062A37"/>
        <rFont val="Arial"/>
        <family val="2"/>
      </rPr>
      <t>22 1/2 in</t>
    </r>
  </si>
  <si>
    <r>
      <rPr>
        <sz val="16"/>
        <color rgb="FF062A37"/>
        <rFont val="Arial"/>
        <family val="2"/>
      </rPr>
      <t>23 1/2 in</t>
    </r>
  </si>
  <si>
    <r>
      <rPr>
        <sz val="16"/>
        <color rgb="FF062A37"/>
        <rFont val="Arial"/>
        <family val="2"/>
      </rPr>
      <t>25 in</t>
    </r>
  </si>
  <si>
    <r>
      <rPr>
        <sz val="16"/>
        <color rgb="FF062A37"/>
        <rFont val="Arial"/>
        <family val="2"/>
      </rPr>
      <t>20 in</t>
    </r>
  </si>
  <si>
    <r>
      <rPr>
        <sz val="16"/>
        <color rgb="FF062A37"/>
        <rFont val="Arial"/>
        <family val="2"/>
      </rPr>
      <t>21 in</t>
    </r>
  </si>
  <si>
    <r>
      <rPr>
        <sz val="16"/>
        <color rgb="FF062A37"/>
        <rFont val="Arial"/>
        <family val="2"/>
      </rPr>
      <t>22 in</t>
    </r>
  </si>
  <si>
    <r>
      <rPr>
        <sz val="16"/>
        <color rgb="FF062A37"/>
        <rFont val="Arial"/>
        <family val="2"/>
      </rPr>
      <t>23 in</t>
    </r>
  </si>
  <si>
    <r>
      <rPr>
        <sz val="16"/>
        <color rgb="FF062A37"/>
        <rFont val="Arial"/>
        <family val="2"/>
      </rPr>
      <t>24 1/2 in</t>
    </r>
  </si>
  <si>
    <r>
      <rPr>
        <sz val="16"/>
        <color rgb="FF062A37"/>
        <rFont val="Arial"/>
        <family val="2"/>
      </rPr>
      <t>26 in</t>
    </r>
  </si>
  <si>
    <r>
      <rPr>
        <sz val="16"/>
        <color rgb="FF062A37"/>
        <rFont val="Arial"/>
        <family val="2"/>
      </rPr>
      <t>10 in</t>
    </r>
  </si>
  <si>
    <r>
      <rPr>
        <sz val="16"/>
        <color rgb="FF062A37"/>
        <rFont val="Arial"/>
        <family val="2"/>
      </rPr>
      <t>10 3/8 in</t>
    </r>
  </si>
  <si>
    <r>
      <rPr>
        <sz val="16"/>
        <color rgb="FF062A37"/>
        <rFont val="Arial"/>
        <family val="2"/>
      </rPr>
      <t>10 3/4 in</t>
    </r>
  </si>
  <si>
    <r>
      <rPr>
        <sz val="16"/>
        <color rgb="FF062A37"/>
        <rFont val="Arial"/>
        <family val="2"/>
      </rPr>
      <t>11 1/8 in</t>
    </r>
  </si>
  <si>
    <r>
      <rPr>
        <sz val="16"/>
        <color rgb="FF062A37"/>
        <rFont val="Arial"/>
        <family val="2"/>
      </rPr>
      <t>11 5/8 in</t>
    </r>
  </si>
  <si>
    <r>
      <rPr>
        <sz val="16"/>
        <color rgb="FF062A37"/>
        <rFont val="Arial"/>
        <family val="2"/>
      </rPr>
      <t>12 1/8 in</t>
    </r>
  </si>
  <si>
    <r>
      <rPr>
        <sz val="16"/>
        <color rgb="FF062A37"/>
        <rFont val="Arial"/>
        <family val="2"/>
      </rPr>
      <t>8 1/2 in</t>
    </r>
  </si>
  <si>
    <r>
      <rPr>
        <sz val="16"/>
        <color rgb="FF062A37"/>
        <rFont val="Arial"/>
        <family val="2"/>
      </rPr>
      <t>8 7/8 in</t>
    </r>
  </si>
  <si>
    <r>
      <rPr>
        <sz val="16"/>
        <color rgb="FF062A37"/>
        <rFont val="Arial"/>
        <family val="2"/>
      </rPr>
      <t>9 1/4 in</t>
    </r>
  </si>
  <si>
    <r>
      <rPr>
        <sz val="16"/>
        <color rgb="FF062A37"/>
        <rFont val="Arial"/>
        <family val="2"/>
      </rPr>
      <t>9 5/8 in</t>
    </r>
  </si>
  <si>
    <r>
      <rPr>
        <sz val="16"/>
        <color rgb="FF062A37"/>
        <rFont val="Arial"/>
        <family val="2"/>
      </rPr>
      <t>10 1/8 in</t>
    </r>
  </si>
  <si>
    <r>
      <rPr>
        <sz val="16"/>
        <color rgb="FF062A37"/>
        <rFont val="Arial"/>
        <family val="2"/>
      </rPr>
      <t>10 5/8 in</t>
    </r>
  </si>
  <si>
    <t>TOMORROWLAND _ C0057-LST002 -TML SPORTY PRINT LONG SLEEVE</t>
  </si>
  <si>
    <t xml:space="preserve">TOMORROWLAND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</si>
</sst>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  <numFmt numFmtId="170" formatCode="#\ ?/4"/>
    <numFmt numFmtId="171" formatCode="#\ ?/2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sz val="14"/>
      <color rgb="FF000000"/>
      <name val="Times New Roman"/>
      <family val="1"/>
    </font>
    <font>
      <b/>
      <sz val="14"/>
      <name val="Arial"/>
      <family val="2"/>
    </font>
    <font>
      <sz val="14"/>
      <color rgb="FF052937"/>
      <name val="Arial"/>
      <family val="2"/>
    </font>
    <font>
      <b/>
      <sz val="20"/>
      <name val="Arial"/>
      <family val="2"/>
    </font>
    <font>
      <b/>
      <i/>
      <u/>
      <sz val="24"/>
      <color theme="1"/>
      <name val="Times New Roman"/>
      <family val="1"/>
    </font>
    <font>
      <sz val="20"/>
      <name val="Arial"/>
      <family val="2"/>
    </font>
    <font>
      <sz val="14"/>
      <color theme="3" tint="0.39997558519241921"/>
      <name val="Times New Roman"/>
      <family val="1"/>
    </font>
    <font>
      <sz val="16"/>
      <name val="Arial"/>
      <family val="2"/>
    </font>
    <font>
      <sz val="16"/>
      <color rgb="FF062A3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63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3" borderId="2" applyNumberFormat="0" applyBorder="0" applyAlignment="0" applyProtection="0"/>
    <xf numFmtId="165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4" borderId="3" applyNumberFormat="0" applyProtection="0">
      <alignment horizontal="right" vertical="center"/>
    </xf>
    <xf numFmtId="0" fontId="2" fillId="5" borderId="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10" fillId="0" borderId="0"/>
    <xf numFmtId="0" fontId="20" fillId="0" borderId="0"/>
    <xf numFmtId="0" fontId="21" fillId="0" borderId="0"/>
    <xf numFmtId="0" fontId="20" fillId="0" borderId="0"/>
  </cellStyleXfs>
  <cellXfs count="27">
    <xf numFmtId="0" fontId="0" fillId="0" borderId="0" xfId="0"/>
    <xf numFmtId="0" fontId="23" fillId="0" borderId="0" xfId="60" applyFont="1" applyAlignment="1">
      <alignment horizontal="left" vertical="top"/>
    </xf>
    <xf numFmtId="0" fontId="23" fillId="0" borderId="0" xfId="60" applyFont="1" applyAlignment="1">
      <alignment horizontal="center" vertical="top"/>
    </xf>
    <xf numFmtId="0" fontId="23" fillId="0" borderId="0" xfId="60" applyFont="1" applyAlignment="1">
      <alignment horizontal="left" vertical="center"/>
    </xf>
    <xf numFmtId="0" fontId="22" fillId="0" borderId="2" xfId="60" applyFont="1" applyBorder="1" applyAlignment="1">
      <alignment horizontal="left" vertical="center" wrapText="1"/>
    </xf>
    <xf numFmtId="0" fontId="25" fillId="0" borderId="2" xfId="60" applyFont="1" applyBorder="1" applyAlignment="1">
      <alignment horizontal="left" vertical="center" wrapText="1"/>
    </xf>
    <xf numFmtId="0" fontId="26" fillId="0" borderId="0" xfId="60" applyFont="1" applyAlignment="1">
      <alignment vertical="top"/>
    </xf>
    <xf numFmtId="0" fontId="24" fillId="0" borderId="0" xfId="60" applyFont="1" applyAlignment="1">
      <alignment vertical="top"/>
    </xf>
    <xf numFmtId="0" fontId="28" fillId="0" borderId="0" xfId="60" applyFont="1" applyAlignment="1">
      <alignment vertical="center"/>
    </xf>
    <xf numFmtId="0" fontId="22" fillId="0" borderId="0" xfId="60" applyFont="1" applyAlignment="1">
      <alignment vertical="center"/>
    </xf>
    <xf numFmtId="0" fontId="29" fillId="0" borderId="0" xfId="60" applyFont="1" applyAlignment="1">
      <alignment horizontal="left" vertical="top"/>
    </xf>
    <xf numFmtId="0" fontId="22" fillId="0" borderId="2" xfId="60" applyFont="1" applyBorder="1" applyAlignment="1">
      <alignment vertical="center" wrapText="1"/>
    </xf>
    <xf numFmtId="0" fontId="22" fillId="0" borderId="2" xfId="60" applyFont="1" applyBorder="1" applyAlignment="1">
      <alignment horizontal="left" vertical="top" wrapText="1"/>
    </xf>
    <xf numFmtId="0" fontId="27" fillId="0" borderId="0" xfId="60" applyFont="1" applyAlignment="1">
      <alignment horizontal="center" vertical="top"/>
    </xf>
    <xf numFmtId="0" fontId="24" fillId="6" borderId="2" xfId="60" applyFont="1" applyFill="1" applyBorder="1" applyAlignment="1">
      <alignment horizontal="left" vertical="center"/>
    </xf>
    <xf numFmtId="0" fontId="24" fillId="6" borderId="2" xfId="60" applyFont="1" applyFill="1" applyBorder="1" applyAlignment="1">
      <alignment horizontal="center" vertical="center"/>
    </xf>
    <xf numFmtId="0" fontId="24" fillId="6" borderId="2" xfId="60" applyFont="1" applyFill="1" applyBorder="1" applyAlignment="1">
      <alignment horizontal="left" vertical="center" wrapText="1"/>
    </xf>
    <xf numFmtId="0" fontId="24" fillId="6" borderId="2" xfId="6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top" wrapText="1"/>
    </xf>
    <xf numFmtId="0" fontId="30" fillId="7" borderId="2" xfId="0" applyFont="1" applyFill="1" applyBorder="1" applyAlignment="1">
      <alignment horizontal="left" vertical="top" wrapText="1"/>
    </xf>
    <xf numFmtId="12" fontId="30" fillId="0" borderId="2" xfId="0" applyNumberFormat="1" applyFont="1" applyBorder="1" applyAlignment="1">
      <alignment horizontal="left" vertical="top" wrapText="1"/>
    </xf>
    <xf numFmtId="12" fontId="30" fillId="7" borderId="2" xfId="0" applyNumberFormat="1" applyFont="1" applyFill="1" applyBorder="1" applyAlignment="1">
      <alignment horizontal="left" vertical="top" wrapText="1"/>
    </xf>
    <xf numFmtId="170" fontId="30" fillId="0" borderId="2" xfId="0" applyNumberFormat="1" applyFont="1" applyBorder="1" applyAlignment="1">
      <alignment horizontal="left" vertical="top" wrapText="1"/>
    </xf>
    <xf numFmtId="170" fontId="30" fillId="7" borderId="2" xfId="0" applyNumberFormat="1" applyFont="1" applyFill="1" applyBorder="1" applyAlignment="1">
      <alignment horizontal="left" vertical="top" wrapText="1"/>
    </xf>
    <xf numFmtId="171" fontId="30" fillId="0" borderId="2" xfId="0" applyNumberFormat="1" applyFont="1" applyBorder="1" applyAlignment="1">
      <alignment horizontal="center" vertical="center" wrapText="1"/>
    </xf>
    <xf numFmtId="170" fontId="30" fillId="0" borderId="2" xfId="0" applyNumberFormat="1" applyFont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</cellXfs>
  <cellStyles count="63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Normal 8" xfId="61" xr:uid="{B98BC6AF-E357-43F1-AF2A-35234B277663}"/>
    <cellStyle name="Normal 8 2" xfId="62" xr:uid="{F8ABC213-0833-49C5-859E-323492AF5A2E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A6E9-C6A0-4404-B779-A7396C22EAB6}">
  <sheetPr>
    <pageSetUpPr fitToPage="1"/>
  </sheetPr>
  <dimension ref="A1:L18"/>
  <sheetViews>
    <sheetView tabSelected="1" view="pageBreakPreview" topLeftCell="A7" zoomScale="70" zoomScaleNormal="100" zoomScaleSheetLayoutView="70" workbookViewId="0">
      <selection activeCell="C16" sqref="C16"/>
    </sheetView>
  </sheetViews>
  <sheetFormatPr defaultRowHeight="18.75"/>
  <cols>
    <col min="1" max="1" width="46.5703125" style="1" customWidth="1"/>
    <col min="2" max="2" width="25.85546875" style="1" customWidth="1"/>
    <col min="3" max="3" width="10.42578125" style="1" customWidth="1"/>
    <col min="4" max="4" width="42.28515625" style="1" customWidth="1"/>
    <col min="5" max="5" width="33.140625" style="1" customWidth="1"/>
    <col min="6" max="6" width="12.140625" style="1" customWidth="1"/>
    <col min="7" max="12" width="13.5703125" style="2" customWidth="1"/>
    <col min="13" max="16384" width="9.140625" style="1"/>
  </cols>
  <sheetData>
    <row r="1" spans="1:12" ht="30">
      <c r="A1" s="6" t="s">
        <v>131</v>
      </c>
      <c r="B1" s="7"/>
      <c r="C1" s="7"/>
      <c r="E1" s="13"/>
    </row>
    <row r="2" spans="1:12" ht="30" customHeight="1">
      <c r="A2" s="8" t="s">
        <v>130</v>
      </c>
      <c r="B2" s="9"/>
      <c r="E2" s="9"/>
    </row>
    <row r="3" spans="1:12" s="10" customFormat="1" ht="36">
      <c r="A3" s="14" t="s">
        <v>9</v>
      </c>
      <c r="B3" s="15" t="s">
        <v>82</v>
      </c>
      <c r="C3" s="15" t="s">
        <v>10</v>
      </c>
      <c r="D3" s="16" t="s">
        <v>8</v>
      </c>
      <c r="E3" s="15" t="s">
        <v>83</v>
      </c>
      <c r="F3" s="17" t="s">
        <v>5</v>
      </c>
      <c r="G3" s="17" t="s">
        <v>4</v>
      </c>
      <c r="H3" s="17" t="s">
        <v>84</v>
      </c>
      <c r="I3" s="17" t="s">
        <v>0</v>
      </c>
      <c r="J3" s="17" t="s">
        <v>1</v>
      </c>
      <c r="K3" s="17" t="s">
        <v>2</v>
      </c>
      <c r="L3" s="17" t="s">
        <v>3</v>
      </c>
    </row>
    <row r="4" spans="1:12" s="3" customFormat="1" ht="36">
      <c r="A4" s="11" t="s">
        <v>39</v>
      </c>
      <c r="B4" s="4" t="s">
        <v>11</v>
      </c>
      <c r="C4" s="12" t="s">
        <v>54</v>
      </c>
      <c r="D4" s="4" t="s">
        <v>69</v>
      </c>
      <c r="E4" s="4" t="s">
        <v>24</v>
      </c>
      <c r="F4" s="18" t="s">
        <v>85</v>
      </c>
      <c r="G4" s="18" t="s">
        <v>86</v>
      </c>
      <c r="H4" s="18" t="s">
        <v>87</v>
      </c>
      <c r="I4" s="19" t="s">
        <v>88</v>
      </c>
      <c r="J4" s="18" t="s">
        <v>89</v>
      </c>
      <c r="K4" s="18" t="s">
        <v>90</v>
      </c>
      <c r="L4" s="18" t="s">
        <v>91</v>
      </c>
    </row>
    <row r="5" spans="1:12" s="3" customFormat="1" ht="36">
      <c r="A5" s="11" t="s">
        <v>40</v>
      </c>
      <c r="B5" s="4" t="s">
        <v>12</v>
      </c>
      <c r="C5" s="12" t="s">
        <v>55</v>
      </c>
      <c r="D5" s="4" t="s">
        <v>70</v>
      </c>
      <c r="E5" s="4" t="s">
        <v>25</v>
      </c>
      <c r="F5" s="18" t="s">
        <v>85</v>
      </c>
      <c r="G5" s="20">
        <f>H5-7/8</f>
        <v>24</v>
      </c>
      <c r="H5" s="20">
        <f>I5-7/8</f>
        <v>24.875</v>
      </c>
      <c r="I5" s="21">
        <v>25.75</v>
      </c>
      <c r="J5" s="20">
        <f>I5+7/8</f>
        <v>26.625</v>
      </c>
      <c r="K5" s="20">
        <f t="shared" ref="K5:L5" si="0">J5+7/8</f>
        <v>27.5</v>
      </c>
      <c r="L5" s="20">
        <f t="shared" si="0"/>
        <v>28.375</v>
      </c>
    </row>
    <row r="6" spans="1:12" s="3" customFormat="1" ht="36">
      <c r="A6" s="11" t="s">
        <v>41</v>
      </c>
      <c r="B6" s="4" t="s">
        <v>6</v>
      </c>
      <c r="C6" s="12" t="s">
        <v>56</v>
      </c>
      <c r="D6" s="4" t="s">
        <v>71</v>
      </c>
      <c r="E6" s="4" t="s">
        <v>13</v>
      </c>
      <c r="F6" s="20">
        <v>0.25</v>
      </c>
      <c r="G6" s="18" t="s">
        <v>94</v>
      </c>
      <c r="H6" s="18" t="s">
        <v>95</v>
      </c>
      <c r="I6" s="19" t="s">
        <v>96</v>
      </c>
      <c r="J6" s="18" t="s">
        <v>97</v>
      </c>
      <c r="K6" s="18" t="s">
        <v>98</v>
      </c>
      <c r="L6" s="18" t="s">
        <v>99</v>
      </c>
    </row>
    <row r="7" spans="1:12" s="3" customFormat="1" ht="36">
      <c r="A7" s="11" t="s">
        <v>42</v>
      </c>
      <c r="B7" s="4" t="s">
        <v>7</v>
      </c>
      <c r="C7" s="12" t="s">
        <v>57</v>
      </c>
      <c r="D7" s="4" t="s">
        <v>71</v>
      </c>
      <c r="E7" s="4" t="s">
        <v>13</v>
      </c>
      <c r="F7" s="18" t="s">
        <v>93</v>
      </c>
      <c r="G7" s="22">
        <v>0.75</v>
      </c>
      <c r="H7" s="22">
        <v>0.75</v>
      </c>
      <c r="I7" s="23">
        <v>0.75</v>
      </c>
      <c r="J7" s="22">
        <v>0.75</v>
      </c>
      <c r="K7" s="22">
        <v>0.75</v>
      </c>
      <c r="L7" s="22">
        <v>0.75</v>
      </c>
    </row>
    <row r="8" spans="1:12" s="3" customFormat="1" ht="54">
      <c r="A8" s="11" t="s">
        <v>43</v>
      </c>
      <c r="B8" s="4" t="s">
        <v>14</v>
      </c>
      <c r="C8" s="12" t="s">
        <v>58</v>
      </c>
      <c r="D8" s="4" t="s">
        <v>72</v>
      </c>
      <c r="E8" s="4" t="s">
        <v>26</v>
      </c>
      <c r="F8" s="18" t="s">
        <v>92</v>
      </c>
      <c r="G8" s="20">
        <f>H8-1/4</f>
        <v>6.75</v>
      </c>
      <c r="H8" s="20">
        <f>I8-1/4</f>
        <v>7</v>
      </c>
      <c r="I8" s="21">
        <v>7.25</v>
      </c>
      <c r="J8" s="20">
        <f>I8+1/4</f>
        <v>7.5</v>
      </c>
      <c r="K8" s="20">
        <f t="shared" ref="K8:L8" si="1">J8+1/4</f>
        <v>7.75</v>
      </c>
      <c r="L8" s="20">
        <f t="shared" si="1"/>
        <v>8</v>
      </c>
    </row>
    <row r="9" spans="1:12" s="3" customFormat="1" ht="54" hidden="1">
      <c r="A9" s="11" t="s">
        <v>44</v>
      </c>
      <c r="B9" s="4" t="s">
        <v>27</v>
      </c>
      <c r="C9" s="12" t="s">
        <v>59</v>
      </c>
      <c r="D9" s="4" t="s">
        <v>73</v>
      </c>
      <c r="E9" s="4" t="s">
        <v>28</v>
      </c>
      <c r="F9" s="18" t="s">
        <v>100</v>
      </c>
      <c r="G9" s="18" t="s">
        <v>101</v>
      </c>
      <c r="H9" s="18" t="s">
        <v>102</v>
      </c>
      <c r="I9" s="19" t="s">
        <v>103</v>
      </c>
      <c r="J9" s="18" t="s">
        <v>104</v>
      </c>
      <c r="K9" s="18" t="s">
        <v>105</v>
      </c>
      <c r="L9" s="18" t="s">
        <v>106</v>
      </c>
    </row>
    <row r="10" spans="1:12" s="3" customFormat="1" ht="36" hidden="1">
      <c r="A10" s="11" t="s">
        <v>45</v>
      </c>
      <c r="B10" s="4" t="s">
        <v>16</v>
      </c>
      <c r="C10" s="12" t="s">
        <v>60</v>
      </c>
      <c r="D10" s="4" t="s">
        <v>74</v>
      </c>
      <c r="E10" s="4" t="s">
        <v>15</v>
      </c>
      <c r="F10" s="18" t="s">
        <v>100</v>
      </c>
      <c r="G10" s="18" t="s">
        <v>101</v>
      </c>
      <c r="H10" s="18" t="s">
        <v>102</v>
      </c>
      <c r="I10" s="19" t="s">
        <v>103</v>
      </c>
      <c r="J10" s="18" t="s">
        <v>104</v>
      </c>
      <c r="K10" s="18" t="s">
        <v>105</v>
      </c>
      <c r="L10" s="18" t="s">
        <v>106</v>
      </c>
    </row>
    <row r="11" spans="1:12" s="3" customFormat="1" ht="36">
      <c r="A11" s="11" t="s">
        <v>46</v>
      </c>
      <c r="B11" s="4" t="s">
        <v>17</v>
      </c>
      <c r="C11" s="12" t="s">
        <v>61</v>
      </c>
      <c r="D11" s="4" t="s">
        <v>75</v>
      </c>
      <c r="E11" s="4" t="s">
        <v>18</v>
      </c>
      <c r="F11" s="18" t="s">
        <v>85</v>
      </c>
      <c r="G11" s="18" t="s">
        <v>107</v>
      </c>
      <c r="H11" s="18" t="s">
        <v>108</v>
      </c>
      <c r="I11" s="19" t="s">
        <v>109</v>
      </c>
      <c r="J11" s="18" t="s">
        <v>110</v>
      </c>
      <c r="K11" s="18" t="s">
        <v>111</v>
      </c>
      <c r="L11" s="18" t="s">
        <v>88</v>
      </c>
    </row>
    <row r="12" spans="1:12" s="3" customFormat="1" ht="36">
      <c r="A12" s="11" t="s">
        <v>47</v>
      </c>
      <c r="B12" s="4" t="s">
        <v>19</v>
      </c>
      <c r="C12" s="12" t="s">
        <v>62</v>
      </c>
      <c r="D12" s="5" t="s">
        <v>29</v>
      </c>
      <c r="E12" s="4" t="s">
        <v>30</v>
      </c>
      <c r="F12" s="18" t="s">
        <v>85</v>
      </c>
      <c r="G12" s="18" t="s">
        <v>112</v>
      </c>
      <c r="H12" s="18" t="s">
        <v>113</v>
      </c>
      <c r="I12" s="19" t="s">
        <v>114</v>
      </c>
      <c r="J12" s="18" t="s">
        <v>115</v>
      </c>
      <c r="K12" s="18" t="s">
        <v>116</v>
      </c>
      <c r="L12" s="18" t="s">
        <v>117</v>
      </c>
    </row>
    <row r="13" spans="1:12" s="3" customFormat="1" ht="54">
      <c r="A13" s="11" t="s">
        <v>48</v>
      </c>
      <c r="B13" s="4" t="s">
        <v>31</v>
      </c>
      <c r="C13" s="12" t="s">
        <v>63</v>
      </c>
      <c r="D13" s="4" t="s">
        <v>76</v>
      </c>
      <c r="E13" s="4" t="s">
        <v>32</v>
      </c>
      <c r="F13" s="18" t="s">
        <v>85</v>
      </c>
      <c r="G13" s="24">
        <f>H13-3/4</f>
        <v>33.5</v>
      </c>
      <c r="H13" s="25">
        <f>I13-3/4</f>
        <v>34.25</v>
      </c>
      <c r="I13" s="26">
        <v>35</v>
      </c>
      <c r="J13" s="25">
        <f>I13+3/4</f>
        <v>35.75</v>
      </c>
      <c r="K13" s="24">
        <f t="shared" ref="K13:L13" si="2">J13+3/4</f>
        <v>36.5</v>
      </c>
      <c r="L13" s="25">
        <f t="shared" si="2"/>
        <v>37.25</v>
      </c>
    </row>
    <row r="14" spans="1:12" s="3" customFormat="1" ht="36">
      <c r="A14" s="11" t="s">
        <v>49</v>
      </c>
      <c r="B14" s="4" t="s">
        <v>20</v>
      </c>
      <c r="C14" s="12" t="s">
        <v>64</v>
      </c>
      <c r="D14" s="4" t="s">
        <v>77</v>
      </c>
      <c r="E14" s="4" t="s">
        <v>33</v>
      </c>
      <c r="F14" s="20">
        <v>0.375</v>
      </c>
      <c r="G14" s="18" t="s">
        <v>118</v>
      </c>
      <c r="H14" s="18" t="s">
        <v>119</v>
      </c>
      <c r="I14" s="19" t="s">
        <v>120</v>
      </c>
      <c r="J14" s="18" t="s">
        <v>121</v>
      </c>
      <c r="K14" s="18" t="s">
        <v>122</v>
      </c>
      <c r="L14" s="18" t="s">
        <v>123</v>
      </c>
    </row>
    <row r="15" spans="1:12" s="3" customFormat="1" ht="36">
      <c r="A15" s="11" t="s">
        <v>50</v>
      </c>
      <c r="B15" s="4" t="s">
        <v>21</v>
      </c>
      <c r="C15" s="12" t="s">
        <v>65</v>
      </c>
      <c r="D15" s="4" t="s">
        <v>78</v>
      </c>
      <c r="E15" s="4" t="s">
        <v>34</v>
      </c>
      <c r="F15" s="20">
        <v>0.375</v>
      </c>
      <c r="G15" s="18" t="s">
        <v>124</v>
      </c>
      <c r="H15" s="18" t="s">
        <v>125</v>
      </c>
      <c r="I15" s="19" t="s">
        <v>126</v>
      </c>
      <c r="J15" s="18" t="s">
        <v>127</v>
      </c>
      <c r="K15" s="18" t="s">
        <v>128</v>
      </c>
      <c r="L15" s="18" t="s">
        <v>129</v>
      </c>
    </row>
    <row r="16" spans="1:12" s="3" customFormat="1" ht="36">
      <c r="A16" s="11" t="s">
        <v>51</v>
      </c>
      <c r="B16" s="4" t="s">
        <v>22</v>
      </c>
      <c r="C16" s="12" t="s">
        <v>66</v>
      </c>
      <c r="D16" s="4" t="s">
        <v>79</v>
      </c>
      <c r="E16" s="4" t="s">
        <v>35</v>
      </c>
      <c r="F16" s="18" t="s">
        <v>92</v>
      </c>
      <c r="G16" s="20">
        <f>H16-1/4</f>
        <v>3.5</v>
      </c>
      <c r="H16" s="20">
        <f>I16-1/4</f>
        <v>3.75</v>
      </c>
      <c r="I16" s="21">
        <v>4</v>
      </c>
      <c r="J16" s="20">
        <f>I16+1/4</f>
        <v>4.25</v>
      </c>
      <c r="K16" s="20">
        <f t="shared" ref="K16:L16" si="3">J16+1/4</f>
        <v>4.5</v>
      </c>
      <c r="L16" s="20">
        <f t="shared" si="3"/>
        <v>4.75</v>
      </c>
    </row>
    <row r="17" spans="1:12" s="3" customFormat="1" ht="36">
      <c r="A17" s="11" t="s">
        <v>52</v>
      </c>
      <c r="B17" s="4" t="s">
        <v>36</v>
      </c>
      <c r="C17" s="12" t="s">
        <v>67</v>
      </c>
      <c r="D17" s="4" t="s">
        <v>80</v>
      </c>
      <c r="E17" s="4" t="s">
        <v>37</v>
      </c>
      <c r="F17" s="18" t="s">
        <v>93</v>
      </c>
      <c r="G17" s="20">
        <f>H17</f>
        <v>2.5</v>
      </c>
      <c r="H17" s="20">
        <f>I17</f>
        <v>2.5</v>
      </c>
      <c r="I17" s="21">
        <v>2.5</v>
      </c>
      <c r="J17" s="20">
        <f>I17</f>
        <v>2.5</v>
      </c>
      <c r="K17" s="20">
        <f t="shared" ref="K17:L17" si="4">J17</f>
        <v>2.5</v>
      </c>
      <c r="L17" s="20">
        <f t="shared" si="4"/>
        <v>2.5</v>
      </c>
    </row>
    <row r="18" spans="1:12" s="3" customFormat="1" ht="54">
      <c r="A18" s="11" t="s">
        <v>53</v>
      </c>
      <c r="B18" s="4" t="s">
        <v>23</v>
      </c>
      <c r="C18" s="12" t="s">
        <v>68</v>
      </c>
      <c r="D18" s="4" t="s">
        <v>81</v>
      </c>
      <c r="E18" s="4" t="s">
        <v>38</v>
      </c>
      <c r="F18" s="18" t="s">
        <v>93</v>
      </c>
      <c r="G18" s="22">
        <v>1</v>
      </c>
      <c r="H18" s="22">
        <v>1</v>
      </c>
      <c r="I18" s="23">
        <v>1</v>
      </c>
      <c r="J18" s="22">
        <v>1</v>
      </c>
      <c r="K18" s="22">
        <v>1</v>
      </c>
      <c r="L18" s="22">
        <v>1</v>
      </c>
    </row>
  </sheetData>
  <pageMargins left="0.1" right="0.1" top="0.1" bottom="0.1" header="0.1" footer="0.1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C57F66-6B83-41A6-950C-EF81399860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5FA834-C230-4F3A-A35D-A69409954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687CE5-7253-471D-8FEB-5C4B28E4CD2E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C0057-LST002</vt:lpstr>
      <vt:lpstr>'C0057-LST002'!Print_Titles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2024-11-22T09:26:43Z</cp:lastPrinted>
  <dcterms:created xsi:type="dcterms:W3CDTF">2016-05-06T01:47:29Z</dcterms:created>
  <dcterms:modified xsi:type="dcterms:W3CDTF">2025-01-16T12:07:15Z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