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 1/2-SU25/2-PRODUCTION/4-INTERNAL-PURCHASE-ORDER/4-2-TRIM-ORDER/TRIM-PO/SIGN-PO/"/>
    </mc:Choice>
  </mc:AlternateContent>
  <xr:revisionPtr revIDLastSave="53" documentId="13_ncr:1_{27518AE7-7EEA-46B1-A5F4-239ED0BA0410}" xr6:coauthVersionLast="47" xr6:coauthVersionMax="47" xr10:uidLastSave="{17297DEA-AB31-4748-9896-D7D563A97E51}"/>
  <bookViews>
    <workbookView xWindow="-110" yWindow="-110" windowWidth="19420" windowHeight="10300" activeTab="1" xr2:uid="{00000000-000D-0000-FFFF-FFFF00000000}"/>
  </bookViews>
  <sheets>
    <sheet name="PUR.QT-2.BM1" sheetId="2" r:id="rId1"/>
    <sheet name="QTY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>[10]UN!#REF!</definedName>
    <definedName name="MAHANG">#REF!</definedName>
    <definedName name="MAVT">[11]Code!$A$7:$A$73</definedName>
    <definedName name="PRICE">#REF!</definedName>
    <definedName name="_xlnm.Print_Area" localSheetId="0">'PUR.QT-2.BM1'!$A$1:$N$16</definedName>
    <definedName name="_xlnm.Print_Titles" localSheetId="0">'PUR.QT-2.BM1'!$4:$10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9" l="1"/>
  <c r="I11" i="2" s="1"/>
  <c r="H7" i="2"/>
  <c r="I14" i="2" l="1"/>
  <c r="K11" i="2" l="1"/>
  <c r="M11" i="2" s="1"/>
  <c r="K14" i="2" l="1"/>
  <c r="M14" i="2"/>
</calcChain>
</file>

<file path=xl/sharedStrings.xml><?xml version="1.0" encoding="utf-8"?>
<sst xmlns="http://schemas.openxmlformats.org/spreadsheetml/2006/main" count="68" uniqueCount="62">
  <si>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</si>
  <si>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</si>
  <si>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</si>
  <si>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</si>
  <si>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</si>
  <si>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</si>
  <si>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</si>
  <si>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</si>
  <si>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</si>
  <si>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</si>
  <si>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</si>
  <si>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</si>
  <si>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</si>
  <si>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</si>
  <si>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</si>
  <si>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</si>
  <si>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</si>
  <si>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</si>
  <si>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</si>
  <si>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</si>
  <si>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</si>
  <si>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</si>
  <si>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</si>
  <si>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</si>
  <si>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</si>
  <si>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</si>
  <si>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</si>
  <si>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</si>
  <si>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</si>
  <si>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</si>
  <si>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</si>
  <si>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</si>
  <si>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</si>
  <si>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</si>
  <si>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</si>
  <si>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</si>
  <si>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ALL STYLES</t>
  </si>
  <si>
    <t>STICKER POLY BAG</t>
  </si>
  <si>
    <t>AS UA STANDARD</t>
  </si>
  <si>
    <t xml:space="preserve">BLACK/ WHITE </t>
  </si>
  <si>
    <t>TOMORROWLAND</t>
  </si>
  <si>
    <t>4cm width x 5cm height</t>
  </si>
  <si>
    <t>Style</t>
  </si>
  <si>
    <t>Description</t>
  </si>
  <si>
    <t>Color</t>
  </si>
  <si>
    <t>Size</t>
  </si>
  <si>
    <t>Barcode</t>
  </si>
  <si>
    <t>QUANTITY</t>
  </si>
  <si>
    <t>ORDER QUANTITY</t>
  </si>
  <si>
    <t>SH TRIMS</t>
  </si>
  <si>
    <t>CHI/OANH</t>
  </si>
  <si>
    <t>RAITNG</t>
  </si>
  <si>
    <t>T25  SU25  G2838</t>
  </si>
  <si>
    <t>SU25-DROP 1</t>
  </si>
  <si>
    <t>ERP</t>
  </si>
  <si>
    <t>STAIRWAY BUTTERLFY SWEATSHIRT WOMEN BLACK</t>
  </si>
  <si>
    <t>32.0625.0203.007.9005</t>
  </si>
  <si>
    <t>JET BLACK</t>
  </si>
  <si>
    <t>S/M</t>
  </si>
  <si>
    <t>L/XL</t>
  </si>
  <si>
    <t>5400820069136</t>
  </si>
  <si>
    <t>5400820069143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</si>
</sst>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-[$VND]\ * #,##0_-;\-[$VND]\ * #,##0_-;_-[$VND]\ * &quot;-&quot;_-;_-@_-"/>
    <numFmt numFmtId="169" formatCode="_([$VND]\ * #,##0_);_([$VND]\ * \(#,##0\);_([$VND]\ * &quot;-&quot;??_);_(@_)"/>
  </numFmts>
  <fonts count="3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6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6"/>
      <color theme="1"/>
      <name val="Muli"/>
    </font>
    <font>
      <sz val="12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7" fillId="0" borderId="0">
      <alignment vertical="center"/>
    </xf>
    <xf numFmtId="43" fontId="27" fillId="0" borderId="0" applyFont="0" applyFill="0" applyBorder="0" applyAlignment="0" applyProtection="0"/>
    <xf numFmtId="0" fontId="7" fillId="0" borderId="0"/>
    <xf numFmtId="0" fontId="6" fillId="0" borderId="0"/>
  </cellStyleXfs>
  <cellXfs count="12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4" fillId="4" borderId="1" xfId="2" applyFont="1" applyFill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4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16" fillId="5" borderId="1" xfId="2" applyNumberFormat="1" applyFont="1" applyFill="1" applyBorder="1" applyAlignment="1">
      <alignment horizontal="center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6" borderId="1" xfId="9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6" borderId="1" xfId="6" applyFont="1" applyFill="1" applyBorder="1" applyAlignment="1">
      <alignment horizontal="left" vertical="center" wrapText="1"/>
    </xf>
    <xf numFmtId="0" fontId="14" fillId="4" borderId="0" xfId="2" applyFont="1" applyFill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/>
    </xf>
    <xf numFmtId="167" fontId="14" fillId="7" borderId="1" xfId="9" applyNumberFormat="1" applyFont="1" applyFill="1" applyBorder="1" applyAlignment="1">
      <alignment horizontal="center" vertical="center" wrapText="1"/>
    </xf>
    <xf numFmtId="166" fontId="14" fillId="7" borderId="1" xfId="5" applyNumberFormat="1" applyFont="1" applyFill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14" fontId="21" fillId="4" borderId="0" xfId="2" quotePrefix="1" applyNumberFormat="1" applyFont="1" applyFill="1" applyAlignment="1">
      <alignment horizontal="left" vertical="center"/>
    </xf>
    <xf numFmtId="14" fontId="21" fillId="4" borderId="0" xfId="2" quotePrefix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22" fillId="3" borderId="1" xfId="2" applyFont="1" applyFill="1" applyBorder="1" applyAlignment="1">
      <alignment horizontal="center" vertical="center" wrapText="1"/>
    </xf>
    <xf numFmtId="1" fontId="23" fillId="3" borderId="1" xfId="3" applyNumberFormat="1" applyFont="1" applyFill="1" applyBorder="1" applyAlignment="1">
      <alignment horizontal="center" vertical="center"/>
    </xf>
    <xf numFmtId="3" fontId="23" fillId="0" borderId="1" xfId="3" applyNumberFormat="1" applyFont="1" applyBorder="1" applyAlignment="1">
      <alignment vertical="center"/>
    </xf>
    <xf numFmtId="3" fontId="24" fillId="0" borderId="1" xfId="3" applyNumberFormat="1" applyFont="1" applyBorder="1" applyAlignment="1">
      <alignment horizontal="center" vertical="center"/>
    </xf>
    <xf numFmtId="168" fontId="22" fillId="3" borderId="1" xfId="2" applyNumberFormat="1" applyFont="1" applyFill="1" applyBorder="1" applyAlignment="1">
      <alignment horizontal="center" vertical="center"/>
    </xf>
    <xf numFmtId="168" fontId="25" fillId="3" borderId="1" xfId="4" applyNumberFormat="1" applyFont="1" applyFill="1" applyBorder="1" applyAlignment="1">
      <alignment horizontal="center" vertical="center" wrapText="1"/>
    </xf>
    <xf numFmtId="166" fontId="22" fillId="3" borderId="1" xfId="5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2" fillId="3" borderId="12" xfId="2" applyFont="1" applyFill="1" applyBorder="1" applyAlignment="1">
      <alignment vertical="center" wrapText="1"/>
    </xf>
    <xf numFmtId="0" fontId="22" fillId="3" borderId="1" xfId="2" applyFont="1" applyFill="1" applyBorder="1" applyAlignment="1">
      <alignment vertical="center" wrapText="1"/>
    </xf>
    <xf numFmtId="3" fontId="22" fillId="3" borderId="1" xfId="2" applyNumberFormat="1" applyFont="1" applyFill="1" applyBorder="1" applyAlignment="1">
      <alignment horizontal="center" vertical="center"/>
    </xf>
    <xf numFmtId="1" fontId="23" fillId="3" borderId="1" xfId="3" applyNumberFormat="1" applyFont="1" applyFill="1" applyBorder="1" applyAlignment="1">
      <alignment horizontal="center" vertical="center" wrapText="1"/>
    </xf>
    <xf numFmtId="169" fontId="16" fillId="5" borderId="1" xfId="9" applyNumberFormat="1" applyFont="1" applyFill="1" applyBorder="1" applyAlignment="1">
      <alignment vertical="center" wrapText="1"/>
    </xf>
    <xf numFmtId="15" fontId="4" fillId="4" borderId="1" xfId="12" applyNumberFormat="1" applyFont="1" applyFill="1" applyBorder="1" applyAlignment="1">
      <alignment horizontal="center" vertical="center"/>
    </xf>
    <xf numFmtId="0" fontId="16" fillId="4" borderId="1" xfId="13" quotePrefix="1" applyFont="1" applyFill="1" applyBorder="1" applyAlignment="1">
      <alignment horizontal="center" vertical="center"/>
    </xf>
    <xf numFmtId="0" fontId="5" fillId="0" borderId="1" xfId="13" applyFont="1" applyBorder="1" applyAlignment="1">
      <alignment horizontal="left" vertical="center"/>
    </xf>
    <xf numFmtId="49" fontId="0" fillId="0" borderId="0" xfId="0" applyNumberFormat="1"/>
    <xf numFmtId="0" fontId="2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28" fillId="0" borderId="0" xfId="0" applyNumberFormat="1" applyFont="1" applyAlignment="1">
      <alignment vertical="center"/>
    </xf>
    <xf numFmtId="49" fontId="28" fillId="9" borderId="0" xfId="0" applyNumberFormat="1" applyFont="1" applyFill="1" applyAlignment="1">
      <alignment vertical="center"/>
    </xf>
    <xf numFmtId="49" fontId="28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9" fontId="29" fillId="0" borderId="0" xfId="0" applyNumberFormat="1" applyFont="1"/>
    <xf numFmtId="49" fontId="29" fillId="0" borderId="0" xfId="0" applyNumberFormat="1" applyFont="1" applyAlignment="1">
      <alignment horizont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top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29" fillId="3" borderId="0" xfId="0" applyFont="1" applyFill="1"/>
    <xf numFmtId="0" fontId="29" fillId="3" borderId="0" xfId="0" applyFont="1" applyFill="1" applyAlignment="1">
      <alignment horizontal="center"/>
    </xf>
    <xf numFmtId="0" fontId="0" fillId="3" borderId="0" xfId="0" applyFill="1"/>
    <xf numFmtId="0" fontId="29" fillId="3" borderId="0" xfId="0" quotePrefix="1" applyFont="1" applyFill="1"/>
  </cellXfs>
  <cellStyles count="14">
    <cellStyle name="Comma 2 4" xfId="11" xr:uid="{8A5AF02C-0666-4C63-A95A-A426C8ACAB42}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2" xr:uid="{852813A1-E547-489D-8184-3CF09FE9F36D}"/>
    <cellStyle name="Normal 133 3" xfId="3" xr:uid="{00000000-0005-0000-0000-000007000000}"/>
    <cellStyle name="Normal 133 3 2" xfId="13" xr:uid="{BD5A9F8D-C481-4FC3-B798-FFEF898DF474}"/>
    <cellStyle name="Normal 133 3 3" xfId="7" xr:uid="{00000000-0005-0000-0000-000008000000}"/>
    <cellStyle name="Normal 2 8" xfId="10" xr:uid="{09DC3DE2-795E-486E-8D66-901F184D507E}"/>
    <cellStyle name="Normal_Forms" xfId="1" xr:uid="{00000000-0005-0000-0000-000009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8000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vertical="center" textRotation="0" indent="0" justifyLastLine="0" shrinkToFit="0" readingOrder="0"/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208642</xdr:colOff>
      <xdr:row>11</xdr:row>
      <xdr:rowOff>126999</xdr:rowOff>
    </xdr:from>
    <xdr:to>
      <xdr:col>13</xdr:col>
      <xdr:colOff>267608</xdr:colOff>
      <xdr:row>11</xdr:row>
      <xdr:rowOff>3781862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FEE1A4-AAB2-D5D6-A862-A68B195A6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6713" y="4708070"/>
          <a:ext cx="3106966" cy="3654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C30652-642D-41E3-B760-C56C6B75A558}" name="Table1" displayName="Table1" ref="A1:I4" totalsRowShown="0" headerRowDxfId="10" dataDxfId="9">
  <autoFilter ref="A1:I4" xr:uid="{E3C30652-642D-41E3-B760-C56C6B75A558}"/>
  <tableColumns count="9">
    <tableColumn id="4" xr3:uid="{341407E7-330D-4BC7-9ED2-E6807A30ADE5}" name="Style" dataDxfId="8"/>
    <tableColumn id="5" xr3:uid="{E8C7DB28-D1A9-4104-B9D1-EFEA36662A8E}" name="Description" dataDxfId="7"/>
    <tableColumn id="7" xr3:uid="{55DFB784-DCAC-404E-B36A-55F11479A413}" name="Color" dataDxfId="6"/>
    <tableColumn id="8" xr3:uid="{B1C936EA-84D5-4C5D-9A97-61F4122173F1}" name="Size" dataDxfId="5"/>
    <tableColumn id="12" xr3:uid="{B4B9AF12-D128-4F2D-A34D-AF18A4AAEA04}" name="UNIT" dataDxfId="4"/>
    <tableColumn id="11" xr3:uid="{010928EA-8CA6-4157-B76C-B220CA920F53}" name="QUANTITY" dataDxfId="3"/>
    <tableColumn id="13" xr3:uid="{AF17AD48-7784-4072-9E1F-C758DF005F6A}" name="RAITNG" dataDxfId="2"/>
    <tableColumn id="15" xr3:uid="{AC112C1A-1A0D-4421-A331-FC17758DDF0A}" name="ORDER QUANTITY" dataDxfId="1">
      <calculatedColumnFormula>ROUNDUP(#REF!*1.08,0)</calculatedColumnFormula>
    </tableColumn>
    <tableColumn id="9" xr3:uid="{4E7D0AA3-7651-4075-B01F-97775256DC14}" name="Barcod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view="pageBreakPreview" topLeftCell="A10" zoomScale="70" zoomScaleNormal="70" zoomScaleSheetLayoutView="70" zoomScalePageLayoutView="55" workbookViewId="0">
      <selection activeCell="N6" sqref="N6"/>
    </sheetView>
  </sheetViews>
  <sheetFormatPr defaultColWidth="9.1796875" defaultRowHeight="18"/>
  <cols>
    <col min="1" max="1" width="10.26953125" style="1" customWidth="1"/>
    <col min="2" max="2" width="14.54296875" style="1" customWidth="1"/>
    <col min="3" max="3" width="22.1796875" style="1" customWidth="1"/>
    <col min="4" max="4" width="15.453125" style="1" customWidth="1"/>
    <col min="5" max="5" width="19.26953125" style="1" customWidth="1"/>
    <col min="6" max="6" width="11.54296875" style="1" customWidth="1"/>
    <col min="7" max="7" width="14.81640625" style="37" customWidth="1"/>
    <col min="8" max="8" width="11.1796875" style="1" customWidth="1"/>
    <col min="9" max="9" width="13.1796875" style="1" customWidth="1"/>
    <col min="10" max="10" width="12.26953125" style="1" customWidth="1"/>
    <col min="11" max="11" width="13.453125" style="1" customWidth="1"/>
    <col min="12" max="12" width="19.81640625" style="58" customWidth="1"/>
    <col min="13" max="13" width="23.7265625" style="58" customWidth="1"/>
    <col min="14" max="14" width="23.54296875" style="1" customWidth="1"/>
    <col min="15" max="16384" width="9.1796875" style="1"/>
  </cols>
  <sheetData>
    <row r="1" spans="1:14" ht="25" customHeight="1">
      <c r="A1" s="10"/>
      <c r="B1" s="10"/>
      <c r="C1" s="59"/>
      <c r="D1" s="10"/>
      <c r="E1" s="10"/>
      <c r="F1" s="10"/>
      <c r="G1" s="31"/>
      <c r="H1" s="10"/>
      <c r="I1" s="10"/>
      <c r="J1" s="10"/>
      <c r="K1" s="10"/>
      <c r="L1" s="48"/>
      <c r="M1" s="49" t="s">
        <v>0</v>
      </c>
      <c r="N1" s="2" t="s">
        <v>34</v>
      </c>
    </row>
    <row r="2" spans="1:14" ht="21.65" customHeight="1">
      <c r="A2" s="10"/>
      <c r="B2" s="10"/>
      <c r="C2" s="59"/>
      <c r="D2" s="10"/>
      <c r="E2" s="10"/>
      <c r="F2" s="10"/>
      <c r="G2" s="31"/>
      <c r="H2" s="10"/>
      <c r="I2" s="10"/>
      <c r="J2" s="10"/>
      <c r="K2" s="10"/>
      <c r="L2" s="48"/>
      <c r="M2" s="49" t="s">
        <v>1</v>
      </c>
      <c r="N2" s="3" t="s">
        <v>2</v>
      </c>
    </row>
    <row r="3" spans="1:14" ht="21.65" customHeight="1">
      <c r="A3" s="11"/>
      <c r="B3" s="11"/>
      <c r="C3" s="60"/>
      <c r="D3" s="11"/>
      <c r="E3" s="11"/>
      <c r="F3" s="11"/>
      <c r="G3" s="32"/>
      <c r="H3" s="11"/>
      <c r="I3" s="11"/>
      <c r="J3" s="11"/>
      <c r="K3" s="11"/>
      <c r="L3" s="50"/>
      <c r="M3" s="49" t="s">
        <v>4</v>
      </c>
      <c r="N3" s="4">
        <v>1</v>
      </c>
    </row>
    <row r="4" spans="1:14" ht="10" customHeight="1">
      <c r="A4" s="10"/>
      <c r="B4" s="10"/>
      <c r="C4" s="59"/>
      <c r="D4" s="10"/>
      <c r="E4" s="10"/>
      <c r="F4" s="11"/>
      <c r="G4" s="32"/>
      <c r="H4" s="11"/>
      <c r="I4" s="11"/>
      <c r="J4" s="10"/>
      <c r="K4" s="10"/>
      <c r="L4" s="51"/>
      <c r="M4" s="52"/>
      <c r="N4" s="19"/>
    </row>
    <row r="5" spans="1:14">
      <c r="A5" s="12" t="s">
        <v>5</v>
      </c>
      <c r="C5" s="29" t="s">
        <v>49</v>
      </c>
      <c r="D5" s="29"/>
      <c r="E5" s="13"/>
      <c r="F5" s="108" t="s">
        <v>6</v>
      </c>
      <c r="G5" s="109"/>
      <c r="H5" s="110" t="s">
        <v>40</v>
      </c>
      <c r="I5" s="111"/>
      <c r="J5" s="14"/>
      <c r="K5" s="14"/>
      <c r="L5" s="53"/>
      <c r="M5" s="54" t="s">
        <v>7</v>
      </c>
      <c r="N5" s="93">
        <v>45742</v>
      </c>
    </row>
    <row r="6" spans="1:14" ht="36" customHeight="1">
      <c r="A6" s="15" t="s">
        <v>8</v>
      </c>
      <c r="B6" s="79"/>
      <c r="D6" s="47"/>
      <c r="E6" s="13"/>
      <c r="F6" s="108" t="s">
        <v>9</v>
      </c>
      <c r="G6" s="109"/>
      <c r="H6" s="112" t="s">
        <v>53</v>
      </c>
      <c r="I6" s="113"/>
      <c r="J6" s="14"/>
      <c r="K6" s="14"/>
      <c r="L6" s="53"/>
      <c r="M6" s="54" t="s">
        <v>10</v>
      </c>
      <c r="N6" s="94" t="s">
        <v>54</v>
      </c>
    </row>
    <row r="7" spans="1:14">
      <c r="A7" s="15" t="s">
        <v>11</v>
      </c>
      <c r="B7" s="117"/>
      <c r="C7" s="117"/>
      <c r="D7" s="5"/>
      <c r="E7" s="13"/>
      <c r="F7" s="108" t="s">
        <v>12</v>
      </c>
      <c r="G7" s="109"/>
      <c r="H7" s="115">
        <f>N5+7</f>
        <v>45749</v>
      </c>
      <c r="I7" s="116"/>
      <c r="J7" s="14"/>
      <c r="K7" s="14"/>
      <c r="L7" s="53"/>
      <c r="M7" s="54" t="s">
        <v>13</v>
      </c>
      <c r="N7" s="95" t="s">
        <v>52</v>
      </c>
    </row>
    <row r="8" spans="1:14" ht="42" customHeight="1">
      <c r="A8" s="16" t="s">
        <v>14</v>
      </c>
      <c r="B8" s="114"/>
      <c r="C8" s="114"/>
      <c r="D8" s="9"/>
      <c r="E8" s="13"/>
      <c r="F8" s="108" t="s">
        <v>15</v>
      </c>
      <c r="G8" s="109"/>
      <c r="H8" s="115"/>
      <c r="I8" s="116"/>
      <c r="J8" s="17"/>
      <c r="K8" s="17"/>
      <c r="L8" s="53"/>
      <c r="M8" s="54" t="s">
        <v>16</v>
      </c>
      <c r="N8" s="30" t="s">
        <v>50</v>
      </c>
    </row>
    <row r="9" spans="1:14" ht="22" customHeight="1">
      <c r="A9" s="18"/>
      <c r="B9" s="18"/>
      <c r="C9" s="61"/>
      <c r="D9" s="18"/>
      <c r="E9" s="11"/>
      <c r="F9" s="18"/>
      <c r="G9" s="33"/>
      <c r="H9" s="18"/>
      <c r="I9" s="18"/>
      <c r="J9" s="11"/>
      <c r="K9" s="11"/>
      <c r="L9" s="55"/>
      <c r="M9" s="52"/>
      <c r="N9" s="19"/>
    </row>
    <row r="10" spans="1:14" ht="65.150000000000006" customHeight="1">
      <c r="A10" s="7" t="s">
        <v>17</v>
      </c>
      <c r="B10" s="7" t="s">
        <v>18</v>
      </c>
      <c r="C10" s="62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56" t="s">
        <v>28</v>
      </c>
      <c r="M10" s="56" t="s">
        <v>29</v>
      </c>
      <c r="N10" s="6" t="s">
        <v>3</v>
      </c>
    </row>
    <row r="11" spans="1:14" s="87" customFormat="1" ht="82" customHeight="1">
      <c r="A11" s="80" t="s">
        <v>36</v>
      </c>
      <c r="B11" s="80"/>
      <c r="C11" s="80" t="s">
        <v>37</v>
      </c>
      <c r="D11" s="80" t="s">
        <v>41</v>
      </c>
      <c r="E11" s="89" t="s">
        <v>38</v>
      </c>
      <c r="F11" s="81"/>
      <c r="G11" s="91" t="s">
        <v>39</v>
      </c>
      <c r="H11" s="82" t="s">
        <v>35</v>
      </c>
      <c r="I11" s="82">
        <f>QTY!H4</f>
        <v>1040</v>
      </c>
      <c r="J11" s="83">
        <v>0</v>
      </c>
      <c r="K11" s="90">
        <f>I11</f>
        <v>1040</v>
      </c>
      <c r="L11" s="85">
        <v>767</v>
      </c>
      <c r="M11" s="86">
        <f>K11*L11</f>
        <v>797680</v>
      </c>
      <c r="N11" s="86"/>
    </row>
    <row r="12" spans="1:14" s="87" customFormat="1" ht="301.5" customHeight="1">
      <c r="A12" s="80"/>
      <c r="B12" s="80"/>
      <c r="C12" s="80"/>
      <c r="D12" s="88"/>
      <c r="F12" s="88"/>
      <c r="G12" s="82"/>
      <c r="I12" s="82"/>
      <c r="J12" s="83"/>
      <c r="K12" s="84"/>
      <c r="L12" s="85"/>
      <c r="M12" s="86"/>
      <c r="N12" s="86"/>
    </row>
    <row r="13" spans="1:14" s="38" customFormat="1" ht="21.75" customHeight="1">
      <c r="A13" s="65"/>
      <c r="B13" s="65"/>
      <c r="C13" s="66"/>
      <c r="D13" s="67"/>
      <c r="E13" s="67"/>
      <c r="F13" s="68"/>
      <c r="G13" s="69"/>
      <c r="H13" s="65"/>
      <c r="I13" s="70"/>
      <c r="J13" s="70"/>
      <c r="K13" s="70"/>
      <c r="L13" s="71"/>
      <c r="M13" s="72"/>
      <c r="N13" s="73"/>
    </row>
    <row r="14" spans="1:14" s="38" customFormat="1" ht="33.65" customHeight="1">
      <c r="A14" s="39"/>
      <c r="B14" s="39"/>
      <c r="C14" s="63"/>
      <c r="D14" s="39"/>
      <c r="E14" s="39"/>
      <c r="F14" s="39"/>
      <c r="G14" s="40"/>
      <c r="H14" s="40" t="s">
        <v>30</v>
      </c>
      <c r="I14" s="41">
        <f>SUM(I11:I13)</f>
        <v>1040</v>
      </c>
      <c r="J14" s="42"/>
      <c r="K14" s="41">
        <f>SUM(K11:K13)</f>
        <v>1040</v>
      </c>
      <c r="L14" s="57"/>
      <c r="M14" s="92">
        <f>SUM(M11:M13)</f>
        <v>797680</v>
      </c>
      <c r="N14" s="43"/>
    </row>
    <row r="15" spans="1:14" s="38" customFormat="1" ht="21.75" customHeight="1">
      <c r="A15" s="74"/>
      <c r="B15" s="74"/>
      <c r="C15" s="75"/>
      <c r="D15" s="76"/>
      <c r="E15" s="76"/>
      <c r="F15" s="76"/>
      <c r="G15" s="77"/>
      <c r="H15" s="43"/>
      <c r="I15" s="43"/>
      <c r="J15" s="43"/>
      <c r="K15" s="43"/>
      <c r="L15" s="78"/>
      <c r="M15" s="78"/>
      <c r="N15" s="43"/>
    </row>
    <row r="16" spans="1:14" s="38" customFormat="1" ht="21.75" customHeight="1">
      <c r="A16" s="106" t="s">
        <v>31</v>
      </c>
      <c r="B16" s="106"/>
      <c r="C16" s="64"/>
      <c r="D16" s="44"/>
      <c r="E16" s="107" t="s">
        <v>32</v>
      </c>
      <c r="F16" s="107"/>
      <c r="G16" s="107"/>
      <c r="H16" s="45"/>
      <c r="I16" s="46"/>
      <c r="J16" s="46"/>
      <c r="K16" s="46"/>
      <c r="L16" s="105" t="s">
        <v>33</v>
      </c>
      <c r="M16" s="105"/>
      <c r="N16" s="43"/>
    </row>
    <row r="17" spans="1:10" ht="21.75" customHeight="1">
      <c r="A17" s="20"/>
      <c r="B17" s="21"/>
      <c r="C17" s="24"/>
      <c r="D17" s="20"/>
      <c r="E17" s="20"/>
      <c r="F17" s="20"/>
      <c r="G17" s="34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4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5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6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L16:M16"/>
    <mergeCell ref="A16:B16"/>
    <mergeCell ref="E16:G16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0416666666666701" bottom="0.75" header="0.3" footer="0.3"/>
  <pageSetup paperSize="9" scale="4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E9DD1-1DC3-4423-A33E-0E415C1116AE}">
  <dimension ref="A1:I4"/>
  <sheetViews>
    <sheetView tabSelected="1" zoomScale="110" zoomScaleNormal="110" workbookViewId="0">
      <pane ySplit="1" topLeftCell="A2" activePane="bottomLeft" state="frozen"/>
      <selection pane="bottomLeft" activeCell="B8" sqref="B8"/>
    </sheetView>
  </sheetViews>
  <sheetFormatPr defaultColWidth="8.81640625" defaultRowHeight="14.5"/>
  <cols>
    <col min="1" max="1" width="23.7265625" style="96" customWidth="1"/>
    <col min="2" max="2" width="53.1796875" style="96" customWidth="1"/>
    <col min="3" max="3" width="24.7265625" style="96" customWidth="1"/>
    <col min="4" max="5" width="6.453125" style="96" customWidth="1"/>
    <col min="6" max="7" width="11.7265625" style="98" hidden="1" customWidth="1"/>
    <col min="8" max="8" width="15" style="98" customWidth="1"/>
    <col min="9" max="9" width="19" style="96" customWidth="1"/>
  </cols>
  <sheetData>
    <row r="1" spans="1:9" s="102" customFormat="1" ht="29">
      <c r="A1" s="100" t="s">
        <v>42</v>
      </c>
      <c r="B1" s="100" t="s">
        <v>43</v>
      </c>
      <c r="C1" s="99" t="s">
        <v>44</v>
      </c>
      <c r="D1" s="100" t="s">
        <v>45</v>
      </c>
      <c r="E1" s="100" t="s">
        <v>24</v>
      </c>
      <c r="F1" s="101" t="s">
        <v>47</v>
      </c>
      <c r="G1" s="101" t="s">
        <v>51</v>
      </c>
      <c r="H1" s="101" t="s">
        <v>48</v>
      </c>
      <c r="I1" s="100" t="s">
        <v>46</v>
      </c>
    </row>
    <row r="2" spans="1:9" s="120" customFormat="1">
      <c r="A2" s="118" t="s">
        <v>56</v>
      </c>
      <c r="B2" s="118" t="s">
        <v>55</v>
      </c>
      <c r="C2" s="118" t="s">
        <v>57</v>
      </c>
      <c r="D2" s="118" t="s">
        <v>58</v>
      </c>
      <c r="E2" s="118" t="s">
        <v>35</v>
      </c>
      <c r="F2" s="119">
        <v>388</v>
      </c>
      <c r="G2" s="119">
        <v>2.0299999999999998</v>
      </c>
      <c r="H2" s="119">
        <v>790</v>
      </c>
      <c r="I2" s="121" t="s">
        <v>60</v>
      </c>
    </row>
    <row r="3" spans="1:9" s="120" customFormat="1">
      <c r="A3" s="118" t="s">
        <v>56</v>
      </c>
      <c r="B3" s="118" t="s">
        <v>55</v>
      </c>
      <c r="C3" s="118" t="s">
        <v>57</v>
      </c>
      <c r="D3" s="118" t="s">
        <v>59</v>
      </c>
      <c r="E3" s="118" t="s">
        <v>35</v>
      </c>
      <c r="F3" s="119">
        <v>118</v>
      </c>
      <c r="G3" s="119">
        <v>2.0299999999999998</v>
      </c>
      <c r="H3" s="119">
        <v>250</v>
      </c>
      <c r="I3" s="121" t="s">
        <v>61</v>
      </c>
    </row>
    <row r="4" spans="1:9">
      <c r="A4" s="103"/>
      <c r="B4" s="103"/>
      <c r="C4" s="103"/>
      <c r="D4" s="103"/>
      <c r="E4" s="103"/>
      <c r="F4" s="104"/>
      <c r="G4" s="104"/>
      <c r="H4" s="97">
        <f>SUM(H2:H3)</f>
        <v>1040</v>
      </c>
      <c r="I4" s="103"/>
    </row>
  </sheetData>
  <phoneticPr fontId="30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0CF7CF-A908-46FD-AFE4-700774821A0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17D66D9F-C3A2-4687-A27F-283943E86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9D1C81-E042-4A9C-A663-5CF9BC09A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PUR.QT-2.BM1</vt:lpstr>
      <vt:lpstr>QTY</vt:lpstr>
      <vt:lpstr>'PUR.QT-2.BM1'!Print_Area</vt:lpstr>
      <vt:lpstr>'PUR.QT-2.BM1'!Print_Titles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2024-05-29T01:19:03Z</cp:lastPrinted>
  <dcterms:created xsi:type="dcterms:W3CDTF">2020-11-11T02:21:38Z</dcterms:created>
  <dcterms:modified xsi:type="dcterms:W3CDTF">2025-03-26T07:25:38Z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