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GOLF WANG/6-SS25/2-PRODUCTION/1-CUSTOMER-ORDER/4. BASIC/PO/"/>
    </mc:Choice>
  </mc:AlternateContent>
  <xr:revisionPtr revIDLastSave="1052" documentId="8_{31F791CA-8F64-4A70-B051-109BB33C28D4}" xr6:coauthVersionLast="47" xr6:coauthVersionMax="47" xr10:uidLastSave="{09A3159C-47F8-4790-9A0C-658B8C25F2D3}"/>
  <bookViews>
    <workbookView xWindow="-110" yWindow="-110" windowWidth="19420" windowHeight="10300" xr2:uid="{29AC558D-DAF5-4A2D-8CE5-1D0FEE01CE74}"/>
  </bookViews>
  <sheets>
    <sheet name="PUR.QT-2.BM1" sheetId="7" r:id="rId1"/>
    <sheet name="5378" sheetId="8" r:id="rId2"/>
    <sheet name="5379" sheetId="9" r:id="rId3"/>
    <sheet name="5380" sheetId="10" r:id="rId4"/>
    <sheet name="5381" sheetId="11" r:id="rId5"/>
    <sheet name="5382" sheetId="12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__SCM40">'[1]Raw material movement'!#REF!</definedName>
    <definedName name="___SCM40">'[2]Raw material movement'!#REF!</definedName>
    <definedName name="__SCM40">'[3]Raw material movement'!#REF!</definedName>
    <definedName name="_2DATA_DATA2_L">'[4]#REF'!#REF!</definedName>
    <definedName name="_DATA_DATA2_L">'[5]#REF'!#REF!</definedName>
    <definedName name="_Fill" hidden="1">#REF!</definedName>
    <definedName name="_xlnm._FilterDatabase" localSheetId="1" hidden="1">'5378'!$A$1:$J$91</definedName>
    <definedName name="_xlnm._FilterDatabase" localSheetId="4" hidden="1">'5381'!$A$1:$J$1</definedName>
    <definedName name="_xlnm._FilterDatabase" localSheetId="5" hidden="1">'5382'!$A$1:$J$1</definedName>
    <definedName name="_SCM40">'[2]Raw material movement'!#REF!</definedName>
    <definedName name="AB">#REF!</definedName>
    <definedName name="CODE">[7]CODE!$A$6:$B$156</definedName>
    <definedName name="DA">'[8]Raw material movement'!#REF!</definedName>
    <definedName name="df">'[2]Raw material movement'!#REF!</definedName>
    <definedName name="dsdf">'[9]Raw material movement'!#REF!</definedName>
    <definedName name="GDFD">'[10]Raw material movement'!#REF!</definedName>
    <definedName name="IB">#REF!</definedName>
    <definedName name="INTERNAL_INVOICE">[11]UN!#REF!</definedName>
    <definedName name="MAHANG">#REF!</definedName>
    <definedName name="MAVT">[12]Code!$A$7:$A$73</definedName>
    <definedName name="PRICE">#REF!</definedName>
    <definedName name="_xlnm.Print_Area" localSheetId="0">'PUR.QT-2.BM1'!$A$1:$N$21</definedName>
    <definedName name="_xlnm.Print_Titles" localSheetId="0">'PUR.QT-2.BM1'!$4:$10</definedName>
    <definedName name="style">#REF!</definedName>
    <definedName name="WAFOR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7" l="1"/>
  <c r="I16" i="7" s="1"/>
  <c r="K92" i="12"/>
  <c r="I92" i="12"/>
  <c r="K91" i="12"/>
  <c r="K90" i="12"/>
  <c r="K89" i="12"/>
  <c r="K88" i="12"/>
  <c r="K87" i="12"/>
  <c r="K86" i="12"/>
  <c r="K85" i="12"/>
  <c r="K84" i="12"/>
  <c r="K83" i="12"/>
  <c r="K82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42" i="12"/>
  <c r="K41" i="12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K4" i="12"/>
  <c r="K3" i="12"/>
  <c r="K2" i="12"/>
  <c r="K92" i="11"/>
  <c r="I92" i="11"/>
  <c r="K91" i="11"/>
  <c r="K90" i="11"/>
  <c r="K89" i="11"/>
  <c r="K88" i="11"/>
  <c r="K87" i="11"/>
  <c r="K86" i="11"/>
  <c r="K85" i="11"/>
  <c r="K84" i="11"/>
  <c r="K83" i="11"/>
  <c r="K82" i="11"/>
  <c r="K81" i="11"/>
  <c r="K80" i="11"/>
  <c r="K79" i="11"/>
  <c r="K78" i="11"/>
  <c r="K77" i="11"/>
  <c r="K76" i="11"/>
  <c r="K75" i="11"/>
  <c r="K74" i="11"/>
  <c r="K73" i="11"/>
  <c r="K72" i="11"/>
  <c r="K71" i="11"/>
  <c r="K70" i="11"/>
  <c r="K69" i="11"/>
  <c r="K68" i="11"/>
  <c r="K67" i="11"/>
  <c r="K66" i="11"/>
  <c r="K65" i="11"/>
  <c r="K64" i="11"/>
  <c r="K63" i="11"/>
  <c r="K62" i="11"/>
  <c r="K61" i="11"/>
  <c r="K60" i="11"/>
  <c r="K59" i="11"/>
  <c r="K58" i="11"/>
  <c r="K57" i="11"/>
  <c r="K56" i="11"/>
  <c r="K55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7" i="11"/>
  <c r="K6" i="11"/>
  <c r="K5" i="11"/>
  <c r="K4" i="11"/>
  <c r="K3" i="11"/>
  <c r="K2" i="11"/>
  <c r="K92" i="10"/>
  <c r="I92" i="10"/>
  <c r="K2" i="10"/>
  <c r="K91" i="10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K92" i="9"/>
  <c r="I92" i="9"/>
  <c r="K3" i="9"/>
  <c r="K4" i="9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2" i="9"/>
  <c r="I92" i="8"/>
  <c r="K92" i="8"/>
  <c r="K3" i="8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2" i="8"/>
  <c r="H7" i="7"/>
  <c r="K11" i="7" l="1"/>
  <c r="M11" i="7" s="1"/>
  <c r="M16" i="7" s="1"/>
  <c r="K16" i="7" l="1"/>
</calcChain>
</file>

<file path=xl/sharedStrings.xml><?xml version="1.0" encoding="utf-8"?>
<sst xmlns="http://schemas.openxmlformats.org/spreadsheetml/2006/main" count="3258" uniqueCount="175">
  <si>
    <t>PO Season</t>
  </si>
  <si>
    <t>Warehouse</t>
  </si>
  <si>
    <t>Size</t>
  </si>
  <si>
    <t>Original Quantity</t>
  </si>
  <si>
    <t>UPC Code</t>
  </si>
  <si>
    <t>PO #</t>
  </si>
  <si>
    <t>Color</t>
  </si>
  <si>
    <t>Size #</t>
  </si>
  <si>
    <t>STYLE DESCRIPTION</t>
  </si>
  <si>
    <t>SS25</t>
  </si>
  <si>
    <t>XS</t>
  </si>
  <si>
    <t>SM</t>
  </si>
  <si>
    <t>MD</t>
  </si>
  <si>
    <t>LG</t>
  </si>
  <si>
    <t>XL</t>
  </si>
  <si>
    <t>XX</t>
  </si>
  <si>
    <t>WASHED SAND</t>
  </si>
  <si>
    <t>WASHED LT BLUE</t>
  </si>
  <si>
    <t>WASHED BLACK</t>
  </si>
  <si>
    <t>WASHED LOGO HOODIE</t>
  </si>
  <si>
    <t>WASHED LOGO TEE</t>
  </si>
  <si>
    <t>Style_Number</t>
  </si>
  <si>
    <t>WASHED LOGO SWEATPANTS</t>
  </si>
  <si>
    <t>WASHED LOGO SWEATSHORTS</t>
  </si>
  <si>
    <t>WASHED LOGO CREWNECK</t>
  </si>
  <si>
    <t>S25BF1001-WSND-XS</t>
  </si>
  <si>
    <t>S25BF1001-WSND-SM</t>
  </si>
  <si>
    <t>S25BF1001-WSND-MD</t>
  </si>
  <si>
    <t>S25BF1001-WSND-LG</t>
  </si>
  <si>
    <t>S25BF1001-WSND-XL</t>
  </si>
  <si>
    <t>S25BF1001-WSND-XX</t>
  </si>
  <si>
    <t>S25BF1001-WLB-XS</t>
  </si>
  <si>
    <t>S25BF1001-WLB-SM</t>
  </si>
  <si>
    <t>S25BF1001-WLB-MD</t>
  </si>
  <si>
    <t>S25BF1001-WLB-LG</t>
  </si>
  <si>
    <t>S25BF1001-WLB-XL</t>
  </si>
  <si>
    <t>S25BF1001-WLB-XX</t>
  </si>
  <si>
    <t>S25BF1001-WBLK-XS</t>
  </si>
  <si>
    <t>S25BF1001-WBLK-MD</t>
  </si>
  <si>
    <t>S25BF1001-WBLK-LG</t>
  </si>
  <si>
    <t>S25BF1001-WBLK-XL</t>
  </si>
  <si>
    <t>S25BF1001-WBLK-XX</t>
  </si>
  <si>
    <t>S25BF1002-WSND-XS</t>
  </si>
  <si>
    <t>S25BF1002-WSND-SM</t>
  </si>
  <si>
    <t>S25BF1002-WSND-MD</t>
  </si>
  <si>
    <t>S25BF1002-WSND-LG</t>
  </si>
  <si>
    <t>S25BF1002-WSND-XL</t>
  </si>
  <si>
    <t>S25BF1002-WSND-XX</t>
  </si>
  <si>
    <t>S25BF1002-WLB-XS</t>
  </si>
  <si>
    <t>S25BF1002-WLB-SM</t>
  </si>
  <si>
    <t>S25BF1002-WLB-MD</t>
  </si>
  <si>
    <t>S25BF1002-WLB-LG</t>
  </si>
  <si>
    <t>S25BF1002-WLB-XL</t>
  </si>
  <si>
    <t>S25BF1002-WLB-XX</t>
  </si>
  <si>
    <t>S25BF1002-WBLK-XS</t>
  </si>
  <si>
    <t>S25BF1002-WBLK-SM</t>
  </si>
  <si>
    <t>S25BF1002-WBLK-MD</t>
  </si>
  <si>
    <t>S25BF1002-WBLK-LG</t>
  </si>
  <si>
    <t>S25BF1002-WBLK-XL</t>
  </si>
  <si>
    <t>S25BF1002-WBLK-XX</t>
  </si>
  <si>
    <t>S25BT1001-WSND-XS</t>
  </si>
  <si>
    <t>S25BT1001-WSND-SM</t>
  </si>
  <si>
    <t>S25BT1001-WSND-MD</t>
  </si>
  <si>
    <t>S25BT1001-WSND-LG</t>
  </si>
  <si>
    <t>S25BT1001-WSND-XL</t>
  </si>
  <si>
    <t>S25BT1001-WSND-XX</t>
  </si>
  <si>
    <t>S25BT1001-WLB-XS</t>
  </si>
  <si>
    <t>S25BT1001-WLB-SM</t>
  </si>
  <si>
    <t>S25BT1001-WLB-MD</t>
  </si>
  <si>
    <t>S25BT1001-WLB-LG</t>
  </si>
  <si>
    <t>S25BT1001-WLB-XL</t>
  </si>
  <si>
    <t>S25BT1001-WLB-XX</t>
  </si>
  <si>
    <t>S25BT1001-WBLK-XS</t>
  </si>
  <si>
    <t>S25BT1001-WBLK-SM</t>
  </si>
  <si>
    <t>S25BT1001-WBLK-MD</t>
  </si>
  <si>
    <t>S25BT1001-WBLK-LG</t>
  </si>
  <si>
    <t>S25BT1001-WBLK-XL</t>
  </si>
  <si>
    <t>S25BT1001-WBLK-XX</t>
  </si>
  <si>
    <t>S25BB1001-WSND-XS</t>
  </si>
  <si>
    <t>S25BB1001-WSND-SM</t>
  </si>
  <si>
    <t>S25BB1001-WSND-MD</t>
  </si>
  <si>
    <t>S25BB1001-WSND-LG</t>
  </si>
  <si>
    <t>S25BB1001-WSND-XL</t>
  </si>
  <si>
    <t>S25BB1001-WSND-XX</t>
  </si>
  <si>
    <t>S25BB1001-WLB-XS</t>
  </si>
  <si>
    <t>S25BB1001-WLB-SM</t>
  </si>
  <si>
    <t>S25BB1001-WLB-MD</t>
  </si>
  <si>
    <t>S25BB1001-WLB-LG</t>
  </si>
  <si>
    <t>S25BB1001-WLB-XL</t>
  </si>
  <si>
    <t>S25BB1001-WLB-XX</t>
  </si>
  <si>
    <t>S25BB1001-WBLK-XS</t>
  </si>
  <si>
    <t>S25BB1001-WBLK-SM</t>
  </si>
  <si>
    <t>S25BB1001-WBLK-MD</t>
  </si>
  <si>
    <t>S25BB1001-WBLK-LG</t>
  </si>
  <si>
    <t>S25BB1001-WBLK-XL</t>
  </si>
  <si>
    <t>S25BB1001-WBLK-XX</t>
  </si>
  <si>
    <t>S25BB1002-WSND-XS</t>
  </si>
  <si>
    <t>S25BB1002-WSND-SM</t>
  </si>
  <si>
    <t>S25BB1002-WSND-MD</t>
  </si>
  <si>
    <t>S25BB1002-WSND-LG</t>
  </si>
  <si>
    <t>S25BB1002-WSND-XL</t>
  </si>
  <si>
    <t>S25BB1002-WSND-XX</t>
  </si>
  <si>
    <t>S25BB1002-WLB-XS</t>
  </si>
  <si>
    <t>S25BB1002-WLB-SM</t>
  </si>
  <si>
    <t>S25BB1002-WLB-MD</t>
  </si>
  <si>
    <t>S25BB1002-WLB-LG</t>
  </si>
  <si>
    <t>S25BB1002-WLB-XL</t>
  </si>
  <si>
    <t>S25BB1002-WLB-XX</t>
  </si>
  <si>
    <t>S25BB1002-WBLK-XS</t>
  </si>
  <si>
    <t>S25BB1002-WBLK-SM</t>
  </si>
  <si>
    <t>S25BB1002-WBLK-MD</t>
  </si>
  <si>
    <t>S25BB1002-WBLK-LG</t>
  </si>
  <si>
    <t>S25BB1002-WBLK-XL</t>
  </si>
  <si>
    <t>S25BB1002-WBLK-XX</t>
  </si>
  <si>
    <t>S25BF1001</t>
  </si>
  <si>
    <t>S25BF1002</t>
  </si>
  <si>
    <t>S25BT1001</t>
  </si>
  <si>
    <t>S25BB1001</t>
  </si>
  <si>
    <t>S25BB1002</t>
  </si>
  <si>
    <t xml:space="preserve">LA RETAIL </t>
  </si>
  <si>
    <t>NYC RETAIL</t>
  </si>
  <si>
    <t>LONDON RETAIL</t>
  </si>
  <si>
    <t>AUSTRALIA</t>
  </si>
  <si>
    <t>MAIN FACTOR</t>
  </si>
  <si>
    <t>S25BF1001-WBLK-SM</t>
  </si>
  <si>
    <t>TOTAL</t>
  </si>
  <si>
    <t>Mã số:</t>
  </si>
  <si>
    <t>PUR.QT-2.BM1</t>
  </si>
  <si>
    <t>Lần ban hành:</t>
  </si>
  <si>
    <t>01</t>
  </si>
  <si>
    <t>Số trang:</t>
  </si>
  <si>
    <t>SUPPLIER:</t>
  </si>
  <si>
    <t>SH TRIMS</t>
  </si>
  <si>
    <t xml:space="preserve">CUSTOMER : </t>
  </si>
  <si>
    <t>GOLF WANG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</si>
  <si>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</si>
  <si>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</si>
  <si>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</si>
  <si>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</si>
  <si>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</si>
  <si>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</si>
  <si>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</si>
  <si>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>G10  SS25   G2894</t>
  </si>
  <si>
    <t xml:space="preserve">TEL / FAX : </t>
  </si>
  <si>
    <t>GARMENT EXIT DATE :</t>
  </si>
  <si>
    <t>ORDERED BY :</t>
  </si>
  <si>
    <t>DIEU CAO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</si>
  <si>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</si>
  <si>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</si>
  <si>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</si>
  <si>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</si>
  <si>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</si>
  <si>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</si>
  <si>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</si>
  <si>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</si>
  <si>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</si>
  <si>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</si>
  <si>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</si>
  <si>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</si>
  <si>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</si>
  <si>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</si>
  <si>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ALL STYLES</t>
  </si>
  <si>
    <t>STICKER POLY BAG</t>
  </si>
  <si>
    <t>2 5/8" W X 1" H</t>
  </si>
  <si>
    <t>AS UA STANDARD</t>
  </si>
  <si>
    <t xml:space="preserve">BLACK/WHITE </t>
  </si>
  <si>
    <t>PCS</t>
  </si>
  <si>
    <t>Total:</t>
  </si>
  <si>
    <t>LƯU Ý: XEM SỐ PO Ở CỘT "B" ĐỂ LẤY FILE PDF STICKER TƯƠNG ỨNG</t>
  </si>
  <si>
    <t xml:space="preserve">RECEIVED BY </t>
  </si>
  <si>
    <t>APPROVED BY</t>
  </si>
  <si>
    <t>PREPARED BY</t>
  </si>
  <si>
    <t>SS25 - SUMMER BASIC</t>
  </si>
  <si>
    <t>CHI TIẾT SỐ LƯỢNG ĐẶT Ở CỘT "ORDER QUANTITY" SHEET KẾ TIẾP
(WITH WASTAGE 15%)"</t>
  </si>
  <si>
    <t>Order 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</si>
</sst>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&quot;$&quot;* #,##0_);_(&quot;$&quot;* \(#,##0\);_(&quot;$&quot;* &quot;-&quot;??_);_(@_)"/>
    <numFmt numFmtId="166" formatCode="[$-C09]dd\-mmm\-yy;@"/>
    <numFmt numFmtId="167" formatCode="_-* #,##0.00_-;\-* #,##0.00_-;_-* &quot;-&quot;??_-;_-@_-"/>
    <numFmt numFmtId="168" formatCode="_-[$VND]\ * #,##0_-;\-[$VND]\ * #,##0_-;_-[$VND]\ * &quot;-&quot;_-;_-@_-"/>
    <numFmt numFmtId="169" formatCode="_(* #,##0_);_(* \(#,##0\);_(* &quot;-&quot;??_);_(@_)"/>
    <numFmt numFmtId="170" formatCode="_(&quot;$&quot;* #,##0.000_);_(&quot;$&quot;* \(#,##0.000\);_(&quot;$&quot;* &quot;-&quot;??_);_(@_)"/>
    <numFmt numFmtId="171" formatCode="_([$VND]\ * #,##0_);_([$VND]\ * \(#,##0\);_([$VND]\ * &quot;-&quot;??_);_(@_)"/>
  </numFmts>
  <fonts count="4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rgb="FF000000"/>
      <name val="SimSun"/>
    </font>
    <font>
      <sz val="10"/>
      <name val="VNI-Times"/>
    </font>
    <font>
      <sz val="12"/>
      <name val="Muli"/>
    </font>
    <font>
      <b/>
      <sz val="12"/>
      <name val="Muli"/>
    </font>
    <font>
      <b/>
      <sz val="12"/>
      <color theme="1"/>
      <name val="Muli"/>
    </font>
    <font>
      <sz val="12"/>
      <color theme="1"/>
      <name val="Muli"/>
    </font>
    <font>
      <sz val="10"/>
      <name val="Arial"/>
      <family val="2"/>
    </font>
    <font>
      <b/>
      <sz val="12"/>
      <color indexed="62"/>
      <name val="Muli"/>
    </font>
    <font>
      <sz val="11"/>
      <name val="Muli"/>
    </font>
    <font>
      <b/>
      <sz val="14"/>
      <name val="Muli"/>
    </font>
    <font>
      <u/>
      <sz val="10"/>
      <color indexed="12"/>
      <name val="Arial"/>
      <family val="2"/>
    </font>
    <font>
      <u/>
      <sz val="12"/>
      <color indexed="12"/>
      <name val="Muli"/>
    </font>
    <font>
      <sz val="16"/>
      <name val="Muli"/>
    </font>
    <font>
      <sz val="16"/>
      <color indexed="8"/>
      <name val="Muli"/>
    </font>
    <font>
      <b/>
      <sz val="16"/>
      <color indexed="8"/>
      <name val="Muli"/>
    </font>
    <font>
      <b/>
      <sz val="16"/>
      <name val="Muli"/>
    </font>
    <font>
      <sz val="16"/>
      <color theme="1"/>
      <name val="Muli"/>
    </font>
    <font>
      <sz val="14"/>
      <color theme="1"/>
      <name val="Muli"/>
    </font>
    <font>
      <b/>
      <sz val="14"/>
      <color theme="1"/>
      <name val="Muli"/>
    </font>
    <font>
      <sz val="14"/>
      <name val="Muli"/>
    </font>
    <font>
      <b/>
      <sz val="14"/>
      <color rgb="FFFF0000"/>
      <name val="Muli"/>
    </font>
    <font>
      <b/>
      <sz val="14"/>
      <color indexed="8"/>
      <name val="Muli"/>
    </font>
    <font>
      <b/>
      <u/>
      <sz val="14"/>
      <name val="Muli"/>
    </font>
    <font>
      <b/>
      <sz val="20"/>
      <name val="Muli"/>
    </font>
    <font>
      <u/>
      <sz val="14"/>
      <name val="Muli"/>
    </font>
    <font>
      <i/>
      <sz val="12"/>
      <name val="Muli"/>
    </font>
    <font>
      <b/>
      <i/>
      <sz val="12"/>
      <name val="Muli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 style="hair">
        <color theme="0" tint="-0.499984740745262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44" fontId="1" fillId="0" borderId="0" applyFont="0" applyFill="0" applyBorder="0" applyAlignment="0" applyProtection="0"/>
    <xf numFmtId="0" fontId="19" fillId="0" borderId="0"/>
    <xf numFmtId="0" fontId="24" fillId="0" borderId="0"/>
    <xf numFmtId="0" fontId="1" fillId="0" borderId="0"/>
    <xf numFmtId="0" fontId="28" fillId="0" borderId="0" applyNumberFormat="0" applyFill="0" applyBorder="0" applyAlignment="0" applyProtection="0">
      <alignment vertical="top"/>
      <protection locked="0"/>
    </xf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</cellStyleXfs>
  <cellXfs count="144">
    <xf numFmtId="0" fontId="0" fillId="0" borderId="0" xfId="0"/>
    <xf numFmtId="0" fontId="0" fillId="0" borderId="10" xfId="0" applyBorder="1"/>
    <xf numFmtId="0" fontId="0" fillId="0" borderId="13" xfId="0" applyBorder="1"/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33" borderId="10" xfId="0" applyFill="1" applyBorder="1" applyAlignment="1">
      <alignment horizontal="center" vertical="top" wrapText="1"/>
    </xf>
    <xf numFmtId="0" fontId="0" fillId="33" borderId="13" xfId="0" applyFill="1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34" borderId="10" xfId="0" applyFill="1" applyBorder="1"/>
    <xf numFmtId="0" fontId="0" fillId="34" borderId="13" xfId="0" applyFill="1" applyBorder="1"/>
    <xf numFmtId="0" fontId="0" fillId="34" borderId="16" xfId="0" applyFill="1" applyBorder="1" applyAlignment="1">
      <alignment horizontal="left" wrapText="1"/>
    </xf>
    <xf numFmtId="0" fontId="0" fillId="34" borderId="17" xfId="0" applyFill="1" applyBorder="1" applyAlignment="1">
      <alignment horizontal="left" wrapText="1"/>
    </xf>
    <xf numFmtId="0" fontId="0" fillId="34" borderId="10" xfId="0" applyFill="1" applyBorder="1" applyAlignment="1">
      <alignment horizontal="left" wrapText="1"/>
    </xf>
    <xf numFmtId="0" fontId="0" fillId="0" borderId="10" xfId="0" applyFill="1" applyBorder="1"/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20" fillId="0" borderId="19" xfId="44" applyFont="1" applyBorder="1" applyAlignment="1" applyProtection="1">
      <alignment vertical="center"/>
      <protection locked="0"/>
    </xf>
    <xf numFmtId="0" fontId="20" fillId="0" borderId="19" xfId="44" applyFont="1" applyBorder="1" applyAlignment="1" applyProtection="1">
      <alignment horizontal="left" vertical="center"/>
      <protection locked="0"/>
    </xf>
    <xf numFmtId="0" fontId="21" fillId="0" borderId="19" xfId="44" applyFont="1" applyBorder="1" applyAlignment="1" applyProtection="1">
      <alignment vertical="center" wrapText="1"/>
      <protection locked="0"/>
    </xf>
    <xf numFmtId="165" fontId="20" fillId="0" borderId="20" xfId="43" applyNumberFormat="1" applyFont="1" applyBorder="1" applyAlignment="1" applyProtection="1">
      <alignment vertical="center"/>
      <protection locked="0"/>
    </xf>
    <xf numFmtId="165" fontId="22" fillId="35" borderId="10" xfId="43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3" fillId="0" borderId="10" xfId="0" quotePrefix="1" applyFont="1" applyBorder="1" applyAlignment="1">
      <alignment horizontal="center"/>
    </xf>
    <xf numFmtId="0" fontId="20" fillId="0" borderId="21" xfId="44" applyFont="1" applyBorder="1" applyAlignment="1" applyProtection="1">
      <alignment vertical="center"/>
      <protection locked="0"/>
    </xf>
    <xf numFmtId="0" fontId="20" fillId="0" borderId="21" xfId="44" applyFont="1" applyBorder="1" applyAlignment="1" applyProtection="1">
      <alignment horizontal="left" vertical="center"/>
      <protection locked="0"/>
    </xf>
    <xf numFmtId="0" fontId="21" fillId="0" borderId="21" xfId="44" applyFont="1" applyBorder="1" applyAlignment="1" applyProtection="1">
      <alignment vertical="center" wrapText="1"/>
      <protection locked="0"/>
    </xf>
    <xf numFmtId="165" fontId="20" fillId="0" borderId="22" xfId="43" applyNumberFormat="1" applyFont="1" applyBorder="1" applyAlignment="1" applyProtection="1">
      <alignment vertical="center"/>
      <protection locked="0"/>
    </xf>
    <xf numFmtId="16" fontId="23" fillId="0" borderId="10" xfId="0" quotePrefix="1" applyNumberFormat="1" applyFont="1" applyBorder="1" applyAlignment="1">
      <alignment horizontal="center"/>
    </xf>
    <xf numFmtId="165" fontId="20" fillId="0" borderId="19" xfId="43" applyNumberFormat="1" applyFont="1" applyBorder="1" applyAlignment="1" applyProtection="1">
      <alignment vertical="center"/>
      <protection locked="0"/>
    </xf>
    <xf numFmtId="165" fontId="23" fillId="0" borderId="23" xfId="43" applyNumberFormat="1" applyFont="1" applyBorder="1" applyAlignment="1">
      <alignment horizontal="left"/>
    </xf>
    <xf numFmtId="0" fontId="23" fillId="0" borderId="23" xfId="0" applyFont="1" applyBorder="1" applyAlignment="1">
      <alignment horizontal="left"/>
    </xf>
    <xf numFmtId="0" fontId="21" fillId="36" borderId="24" xfId="45" applyFont="1" applyFill="1" applyBorder="1" applyAlignment="1">
      <alignment horizontal="left" vertical="center"/>
    </xf>
    <xf numFmtId="0" fontId="25" fillId="36" borderId="24" xfId="0" applyFont="1" applyFill="1" applyBorder="1" applyAlignment="1">
      <alignment vertical="top"/>
    </xf>
    <xf numFmtId="0" fontId="20" fillId="36" borderId="0" xfId="45" applyFont="1" applyFill="1" applyAlignment="1">
      <alignment vertical="top"/>
    </xf>
    <xf numFmtId="0" fontId="21" fillId="36" borderId="11" xfId="45" applyFont="1" applyFill="1" applyBorder="1" applyAlignment="1">
      <alignment horizontal="left" vertical="center" wrapText="1"/>
    </xf>
    <xf numFmtId="0" fontId="21" fillId="36" borderId="12" xfId="45" applyFont="1" applyFill="1" applyBorder="1" applyAlignment="1">
      <alignment horizontal="left" vertical="center" wrapText="1"/>
    </xf>
    <xf numFmtId="0" fontId="21" fillId="36" borderId="11" xfId="45" applyFont="1" applyFill="1" applyBorder="1" applyAlignment="1">
      <alignment horizontal="center" vertical="center"/>
    </xf>
    <xf numFmtId="0" fontId="21" fillId="36" borderId="12" xfId="45" applyFont="1" applyFill="1" applyBorder="1" applyAlignment="1">
      <alignment horizontal="center" vertical="center"/>
    </xf>
    <xf numFmtId="0" fontId="20" fillId="36" borderId="0" xfId="45" applyFont="1" applyFill="1" applyAlignment="1">
      <alignment horizontal="center" vertical="center"/>
    </xf>
    <xf numFmtId="165" fontId="20" fillId="36" borderId="20" xfId="43" quotePrefix="1" applyNumberFormat="1" applyFont="1" applyFill="1" applyBorder="1" applyAlignment="1">
      <alignment horizontal="center" vertical="center"/>
    </xf>
    <xf numFmtId="165" fontId="21" fillId="36" borderId="10" xfId="43" quotePrefix="1" applyNumberFormat="1" applyFont="1" applyFill="1" applyBorder="1" applyAlignment="1">
      <alignment horizontal="center" vertical="center"/>
    </xf>
    <xf numFmtId="15" fontId="20" fillId="36" borderId="10" xfId="45" applyNumberFormat="1" applyFont="1" applyFill="1" applyBorder="1" applyAlignment="1">
      <alignment horizontal="center" vertical="center"/>
    </xf>
    <xf numFmtId="0" fontId="21" fillId="36" borderId="25" xfId="45" applyFont="1" applyFill="1" applyBorder="1" applyAlignment="1">
      <alignment horizontal="left" vertical="center"/>
    </xf>
    <xf numFmtId="0" fontId="20" fillId="36" borderId="25" xfId="0" applyFont="1" applyFill="1" applyBorder="1" applyAlignment="1">
      <alignment horizontal="left" vertical="top"/>
    </xf>
    <xf numFmtId="0" fontId="20" fillId="36" borderId="25" xfId="0" applyFont="1" applyFill="1" applyBorder="1" applyAlignment="1">
      <alignment vertical="top"/>
    </xf>
    <xf numFmtId="0" fontId="26" fillId="36" borderId="11" xfId="45" applyFont="1" applyFill="1" applyBorder="1" applyAlignment="1">
      <alignment horizontal="center" vertical="center" wrapText="1"/>
    </xf>
    <xf numFmtId="0" fontId="26" fillId="36" borderId="12" xfId="45" applyFont="1" applyFill="1" applyBorder="1" applyAlignment="1">
      <alignment horizontal="center" vertical="center" wrapText="1"/>
    </xf>
    <xf numFmtId="0" fontId="27" fillId="36" borderId="10" xfId="46" quotePrefix="1" applyFont="1" applyFill="1" applyBorder="1" applyAlignment="1">
      <alignment horizontal="center" vertical="center"/>
    </xf>
    <xf numFmtId="0" fontId="20" fillId="36" borderId="25" xfId="0" applyFont="1" applyFill="1" applyBorder="1" applyAlignment="1">
      <alignment horizontal="center" vertical="top"/>
    </xf>
    <xf numFmtId="0" fontId="29" fillId="36" borderId="24" xfId="47" applyFont="1" applyFill="1" applyBorder="1" applyAlignment="1" applyProtection="1">
      <alignment vertical="top"/>
    </xf>
    <xf numFmtId="166" fontId="20" fillId="36" borderId="11" xfId="45" applyNumberFormat="1" applyFont="1" applyFill="1" applyBorder="1" applyAlignment="1">
      <alignment horizontal="center" vertical="center"/>
    </xf>
    <xf numFmtId="166" fontId="20" fillId="36" borderId="12" xfId="45" applyNumberFormat="1" applyFont="1" applyFill="1" applyBorder="1" applyAlignment="1">
      <alignment horizontal="center" vertical="center"/>
    </xf>
    <xf numFmtId="0" fontId="21" fillId="0" borderId="10" xfId="46" applyFont="1" applyBorder="1" applyAlignment="1">
      <alignment horizontal="center" vertical="center"/>
    </xf>
    <xf numFmtId="0" fontId="21" fillId="36" borderId="26" xfId="45" applyFont="1" applyFill="1" applyBorder="1" applyAlignment="1">
      <alignment horizontal="left" vertical="center"/>
    </xf>
    <xf numFmtId="0" fontId="20" fillId="36" borderId="26" xfId="0" applyFont="1" applyFill="1" applyBorder="1" applyAlignment="1">
      <alignment horizontal="left" vertical="top"/>
    </xf>
    <xf numFmtId="0" fontId="29" fillId="36" borderId="26" xfId="47" applyFont="1" applyFill="1" applyBorder="1" applyAlignment="1" applyProtection="1">
      <alignment vertical="top"/>
    </xf>
    <xf numFmtId="166" fontId="20" fillId="36" borderId="0" xfId="45" applyNumberFormat="1" applyFont="1" applyFill="1" applyAlignment="1">
      <alignment horizontal="center" vertical="center"/>
    </xf>
    <xf numFmtId="0" fontId="20" fillId="36" borderId="10" xfId="45" applyFont="1" applyFill="1" applyBorder="1" applyAlignment="1">
      <alignment horizontal="center" vertical="center"/>
    </xf>
    <xf numFmtId="0" fontId="20" fillId="0" borderId="23" xfId="44" applyFont="1" applyBorder="1" applyAlignment="1" applyProtection="1">
      <alignment vertical="center"/>
      <protection locked="0"/>
    </xf>
    <xf numFmtId="0" fontId="20" fillId="0" borderId="23" xfId="44" applyFont="1" applyBorder="1" applyAlignment="1" applyProtection="1">
      <alignment horizontal="left" vertical="center"/>
      <protection locked="0"/>
    </xf>
    <xf numFmtId="0" fontId="21" fillId="0" borderId="23" xfId="44" applyFont="1" applyBorder="1" applyAlignment="1" applyProtection="1">
      <alignment vertical="center" wrapText="1"/>
      <protection locked="0"/>
    </xf>
    <xf numFmtId="165" fontId="20" fillId="0" borderId="21" xfId="43" applyNumberFormat="1" applyFont="1" applyBorder="1" applyAlignment="1" applyProtection="1">
      <alignment vertical="center"/>
      <protection locked="0"/>
    </xf>
    <xf numFmtId="0" fontId="21" fillId="37" borderId="10" xfId="45" applyFont="1" applyFill="1" applyBorder="1" applyAlignment="1">
      <alignment horizontal="center" vertical="center" wrapText="1"/>
    </xf>
    <xf numFmtId="0" fontId="21" fillId="37" borderId="10" xfId="45" applyFont="1" applyFill="1" applyBorder="1" applyAlignment="1">
      <alignment horizontal="left" vertical="center" wrapText="1"/>
    </xf>
    <xf numFmtId="0" fontId="21" fillId="37" borderId="10" xfId="45" applyFont="1" applyFill="1" applyBorder="1" applyAlignment="1">
      <alignment horizontal="center" vertical="center"/>
    </xf>
    <xf numFmtId="0" fontId="21" fillId="38" borderId="10" xfId="45" applyFont="1" applyFill="1" applyBorder="1" applyAlignment="1">
      <alignment horizontal="center" vertical="center" wrapText="1"/>
    </xf>
    <xf numFmtId="165" fontId="21" fillId="37" borderId="10" xfId="43" applyNumberFormat="1" applyFont="1" applyFill="1" applyBorder="1" applyAlignment="1">
      <alignment horizontal="center" vertical="center"/>
    </xf>
    <xf numFmtId="0" fontId="30" fillId="33" borderId="10" xfId="45" applyFont="1" applyFill="1" applyBorder="1" applyAlignment="1">
      <alignment horizontal="center" vertical="center" wrapText="1"/>
    </xf>
    <xf numFmtId="0" fontId="30" fillId="33" borderId="10" xfId="45" applyFont="1" applyFill="1" applyBorder="1" applyAlignment="1">
      <alignment vertical="center" wrapText="1"/>
    </xf>
    <xf numFmtId="1" fontId="31" fillId="33" borderId="10" xfId="46" applyNumberFormat="1" applyFont="1" applyFill="1" applyBorder="1" applyAlignment="1">
      <alignment horizontal="center" vertical="center"/>
    </xf>
    <xf numFmtId="1" fontId="31" fillId="33" borderId="10" xfId="46" applyNumberFormat="1" applyFont="1" applyFill="1" applyBorder="1" applyAlignment="1">
      <alignment horizontal="center" vertical="center" wrapText="1"/>
    </xf>
    <xf numFmtId="3" fontId="31" fillId="0" borderId="10" xfId="46" applyNumberFormat="1" applyFont="1" applyBorder="1" applyAlignment="1">
      <alignment vertical="center"/>
    </xf>
    <xf numFmtId="3" fontId="32" fillId="0" borderId="10" xfId="46" applyNumberFormat="1" applyFont="1" applyBorder="1" applyAlignment="1">
      <alignment horizontal="center" vertical="center"/>
    </xf>
    <xf numFmtId="3" fontId="30" fillId="33" borderId="10" xfId="45" applyNumberFormat="1" applyFont="1" applyFill="1" applyBorder="1" applyAlignment="1">
      <alignment horizontal="center" vertical="center"/>
    </xf>
    <xf numFmtId="168" fontId="33" fillId="33" borderId="10" xfId="48" applyNumberFormat="1" applyFont="1" applyFill="1" applyBorder="1" applyAlignment="1">
      <alignment horizontal="center" vertical="center" wrapText="1"/>
    </xf>
    <xf numFmtId="169" fontId="30" fillId="33" borderId="10" xfId="49" applyNumberFormat="1" applyFont="1" applyFill="1" applyBorder="1" applyAlignment="1">
      <alignment horizontal="center" vertical="center"/>
    </xf>
    <xf numFmtId="169" fontId="30" fillId="33" borderId="10" xfId="49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left"/>
    </xf>
    <xf numFmtId="0" fontId="30" fillId="33" borderId="18" xfId="45" applyFont="1" applyFill="1" applyBorder="1" applyAlignment="1">
      <alignment vertical="center" wrapText="1"/>
    </xf>
    <xf numFmtId="0" fontId="30" fillId="33" borderId="10" xfId="45" applyFont="1" applyFill="1" applyBorder="1" applyAlignment="1">
      <alignment horizontal="center" vertical="center"/>
    </xf>
    <xf numFmtId="168" fontId="30" fillId="33" borderId="10" xfId="45" applyNumberFormat="1" applyFont="1" applyFill="1" applyBorder="1" applyAlignment="1">
      <alignment horizontal="center" vertical="center"/>
    </xf>
    <xf numFmtId="0" fontId="35" fillId="33" borderId="10" xfId="45" applyFont="1" applyFill="1" applyBorder="1" applyAlignment="1">
      <alignment vertical="center" wrapText="1"/>
    </xf>
    <xf numFmtId="0" fontId="35" fillId="33" borderId="10" xfId="45" applyFont="1" applyFill="1" applyBorder="1" applyAlignment="1">
      <alignment horizontal="center" vertical="center" wrapText="1"/>
    </xf>
    <xf numFmtId="0" fontId="35" fillId="33" borderId="10" xfId="45" applyFont="1" applyFill="1" applyBorder="1" applyAlignment="1">
      <alignment horizontal="left" vertical="center" wrapText="1"/>
    </xf>
    <xf numFmtId="0" fontId="36" fillId="33" borderId="10" xfId="45" applyFont="1" applyFill="1" applyBorder="1" applyAlignment="1">
      <alignment vertical="center" wrapText="1"/>
    </xf>
    <xf numFmtId="0" fontId="36" fillId="33" borderId="10" xfId="45" applyFont="1" applyFill="1" applyBorder="1" applyAlignment="1">
      <alignment horizontal="center" vertical="center" wrapText="1"/>
    </xf>
    <xf numFmtId="1" fontId="35" fillId="33" borderId="10" xfId="46" applyNumberFormat="1" applyFont="1" applyFill="1" applyBorder="1" applyAlignment="1">
      <alignment horizontal="center" vertical="center" wrapText="1"/>
    </xf>
    <xf numFmtId="0" fontId="35" fillId="36" borderId="10" xfId="45" applyFont="1" applyFill="1" applyBorder="1" applyAlignment="1">
      <alignment horizontal="center" vertical="center"/>
    </xf>
    <xf numFmtId="3" fontId="35" fillId="0" borderId="10" xfId="46" applyNumberFormat="1" applyFont="1" applyBorder="1" applyAlignment="1">
      <alignment horizontal="center" vertical="center"/>
    </xf>
    <xf numFmtId="170" fontId="37" fillId="33" borderId="10" xfId="43" applyNumberFormat="1" applyFont="1" applyFill="1" applyBorder="1" applyAlignment="1">
      <alignment horizontal="center" vertical="center"/>
    </xf>
    <xf numFmtId="165" fontId="35" fillId="33" borderId="10" xfId="43" applyNumberFormat="1" applyFont="1" applyFill="1" applyBorder="1" applyAlignment="1">
      <alignment horizontal="center" vertical="center" wrapText="1"/>
    </xf>
    <xf numFmtId="169" fontId="35" fillId="33" borderId="10" xfId="49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1" fontId="36" fillId="33" borderId="10" xfId="46" applyNumberFormat="1" applyFont="1" applyFill="1" applyBorder="1" applyAlignment="1">
      <alignment horizontal="center" vertical="center" wrapText="1"/>
    </xf>
    <xf numFmtId="165" fontId="35" fillId="36" borderId="10" xfId="43" applyNumberFormat="1" applyFont="1" applyFill="1" applyBorder="1" applyAlignment="1">
      <alignment horizontal="center" vertical="center"/>
    </xf>
    <xf numFmtId="0" fontId="37" fillId="39" borderId="10" xfId="45" applyFont="1" applyFill="1" applyBorder="1" applyAlignment="1">
      <alignment horizontal="center" vertical="center"/>
    </xf>
    <xf numFmtId="0" fontId="37" fillId="39" borderId="10" xfId="45" applyFont="1" applyFill="1" applyBorder="1" applyAlignment="1">
      <alignment horizontal="left" vertical="center" wrapText="1"/>
    </xf>
    <xf numFmtId="0" fontId="37" fillId="39" borderId="10" xfId="45" applyFont="1" applyFill="1" applyBorder="1" applyAlignment="1">
      <alignment horizontal="center" vertical="center" wrapText="1"/>
    </xf>
    <xf numFmtId="0" fontId="38" fillId="39" borderId="10" xfId="45" applyFont="1" applyFill="1" applyBorder="1" applyAlignment="1">
      <alignment horizontal="center" vertical="center"/>
    </xf>
    <xf numFmtId="1" fontId="39" fillId="39" borderId="10" xfId="46" applyNumberFormat="1" applyFont="1" applyFill="1" applyBorder="1" applyAlignment="1">
      <alignment horizontal="center" vertical="center" wrapText="1"/>
    </xf>
    <xf numFmtId="3" fontId="39" fillId="39" borderId="10" xfId="46" applyNumberFormat="1" applyFont="1" applyFill="1" applyBorder="1" applyAlignment="1">
      <alignment horizontal="center" vertical="center"/>
    </xf>
    <xf numFmtId="165" fontId="37" fillId="39" borderId="10" xfId="43" applyNumberFormat="1" applyFont="1" applyFill="1" applyBorder="1" applyAlignment="1">
      <alignment horizontal="center" vertical="center"/>
    </xf>
    <xf numFmtId="165" fontId="37" fillId="39" borderId="10" xfId="43" applyNumberFormat="1" applyFont="1" applyFill="1" applyBorder="1" applyAlignment="1">
      <alignment horizontal="center" vertical="center" wrapText="1"/>
    </xf>
    <xf numFmtId="169" fontId="37" fillId="39" borderId="10" xfId="49" applyNumberFormat="1" applyFont="1" applyFill="1" applyBorder="1" applyAlignment="1">
      <alignment horizontal="center" vertical="center"/>
    </xf>
    <xf numFmtId="0" fontId="37" fillId="36" borderId="0" xfId="45" applyFont="1" applyFill="1" applyAlignment="1">
      <alignment horizontal="center" vertical="center" wrapText="1"/>
    </xf>
    <xf numFmtId="0" fontId="37" fillId="36" borderId="0" xfId="45" applyFont="1" applyFill="1" applyAlignment="1">
      <alignment horizontal="left" vertical="center" wrapText="1"/>
    </xf>
    <xf numFmtId="0" fontId="40" fillId="36" borderId="0" xfId="45" applyFont="1" applyFill="1" applyAlignment="1">
      <alignment horizontal="center" vertical="center" wrapText="1"/>
    </xf>
    <xf numFmtId="3" fontId="27" fillId="40" borderId="10" xfId="45" applyNumberFormat="1" applyFont="1" applyFill="1" applyBorder="1" applyAlignment="1">
      <alignment horizontal="center" vertical="center" wrapText="1"/>
    </xf>
    <xf numFmtId="3" fontId="27" fillId="0" borderId="10" xfId="45" applyNumberFormat="1" applyFont="1" applyBorder="1" applyAlignment="1">
      <alignment horizontal="center" vertical="center" wrapText="1"/>
    </xf>
    <xf numFmtId="165" fontId="37" fillId="36" borderId="0" xfId="43" applyNumberFormat="1" applyFont="1" applyFill="1" applyAlignment="1">
      <alignment horizontal="center" vertical="center" wrapText="1"/>
    </xf>
    <xf numFmtId="171" fontId="27" fillId="40" borderId="10" xfId="43" applyNumberFormat="1" applyFont="1" applyFill="1" applyBorder="1" applyAlignment="1">
      <alignment vertical="center" wrapText="1"/>
    </xf>
    <xf numFmtId="0" fontId="37" fillId="36" borderId="0" xfId="45" applyFont="1" applyFill="1" applyAlignment="1">
      <alignment horizontal="center" vertical="center"/>
    </xf>
    <xf numFmtId="0" fontId="37" fillId="36" borderId="0" xfId="45" applyFont="1" applyFill="1" applyAlignment="1">
      <alignment horizontal="left" vertical="center"/>
    </xf>
    <xf numFmtId="0" fontId="41" fillId="36" borderId="0" xfId="45" applyFont="1" applyFill="1" applyAlignment="1">
      <alignment horizontal="left" vertical="center" wrapText="1"/>
    </xf>
    <xf numFmtId="0" fontId="40" fillId="0" borderId="0" xfId="45" applyFont="1" applyAlignment="1">
      <alignment horizontal="center" vertical="center" wrapText="1"/>
    </xf>
    <xf numFmtId="0" fontId="40" fillId="0" borderId="0" xfId="45" applyFont="1" applyAlignment="1">
      <alignment horizontal="left" vertical="center" wrapText="1"/>
    </xf>
    <xf numFmtId="0" fontId="40" fillId="36" borderId="0" xfId="45" applyFont="1" applyFill="1" applyAlignment="1">
      <alignment horizontal="center" vertical="center"/>
    </xf>
    <xf numFmtId="0" fontId="40" fillId="0" borderId="0" xfId="45" applyFont="1" applyAlignment="1">
      <alignment horizontal="center" vertical="center"/>
    </xf>
    <xf numFmtId="0" fontId="42" fillId="36" borderId="0" xfId="45" applyFont="1" applyFill="1" applyAlignment="1">
      <alignment horizontal="center" vertical="center"/>
    </xf>
    <xf numFmtId="0" fontId="37" fillId="0" borderId="0" xfId="45" applyFont="1" applyAlignment="1">
      <alignment horizontal="center" vertical="center"/>
    </xf>
    <xf numFmtId="165" fontId="40" fillId="36" borderId="0" xfId="43" applyNumberFormat="1" applyFont="1" applyFill="1" applyAlignment="1">
      <alignment horizontal="center" vertical="center"/>
    </xf>
    <xf numFmtId="0" fontId="43" fillId="0" borderId="0" xfId="44" applyFont="1" applyAlignment="1" applyProtection="1">
      <alignment vertical="center"/>
      <protection locked="0"/>
    </xf>
    <xf numFmtId="0" fontId="20" fillId="0" borderId="0" xfId="44" applyFont="1" applyAlignment="1" applyProtection="1">
      <alignment horizontal="left" vertical="center"/>
      <protection locked="0"/>
    </xf>
    <xf numFmtId="0" fontId="43" fillId="0" borderId="0" xfId="44" applyFont="1" applyAlignment="1" applyProtection="1">
      <alignment horizontal="left" vertical="center"/>
      <protection locked="0"/>
    </xf>
    <xf numFmtId="0" fontId="44" fillId="0" borderId="0" xfId="44" applyFont="1" applyAlignment="1" applyProtection="1">
      <alignment vertical="center" wrapText="1"/>
      <protection locked="0"/>
    </xf>
    <xf numFmtId="0" fontId="20" fillId="0" borderId="0" xfId="44" applyFont="1" applyAlignment="1" applyProtection="1">
      <alignment vertical="center"/>
      <protection locked="0"/>
    </xf>
    <xf numFmtId="165" fontId="23" fillId="0" borderId="0" xfId="43" applyNumberFormat="1" applyFont="1" applyAlignment="1">
      <alignment horizontal="left"/>
    </xf>
    <xf numFmtId="0" fontId="43" fillId="0" borderId="0" xfId="44" applyFont="1" applyAlignment="1" applyProtection="1">
      <alignment horizontal="center" vertical="center"/>
      <protection locked="0"/>
    </xf>
    <xf numFmtId="0" fontId="21" fillId="0" borderId="0" xfId="44" applyFont="1" applyAlignment="1">
      <alignment vertical="center" wrapText="1"/>
    </xf>
    <xf numFmtId="0" fontId="20" fillId="0" borderId="0" xfId="44" applyFont="1" applyAlignment="1">
      <alignment vertical="center"/>
    </xf>
    <xf numFmtId="15" fontId="20" fillId="0" borderId="0" xfId="44" applyNumberFormat="1" applyFont="1" applyAlignment="1" applyProtection="1">
      <alignment horizontal="left" vertical="center"/>
      <protection locked="0"/>
    </xf>
    <xf numFmtId="0" fontId="20" fillId="0" borderId="0" xfId="44" applyFont="1" applyAlignment="1" applyProtection="1">
      <alignment horizontal="center" vertical="center"/>
      <protection locked="0"/>
    </xf>
    <xf numFmtId="0" fontId="21" fillId="0" borderId="0" xfId="44" applyFont="1" applyAlignment="1" applyProtection="1">
      <alignment vertical="center" wrapText="1"/>
      <protection locked="0"/>
    </xf>
    <xf numFmtId="15" fontId="20" fillId="0" borderId="0" xfId="44" applyNumberFormat="1" applyFont="1" applyAlignment="1" applyProtection="1">
      <alignment vertical="center"/>
      <protection locked="0"/>
    </xf>
    <xf numFmtId="0" fontId="22" fillId="0" borderId="0" xfId="0" applyFont="1" applyAlignment="1">
      <alignment horizontal="left" wrapText="1"/>
    </xf>
    <xf numFmtId="0" fontId="0" fillId="34" borderId="12" xfId="0" applyFill="1" applyBorder="1"/>
    <xf numFmtId="0" fontId="0" fillId="34" borderId="14" xfId="0" applyFill="1" applyBorder="1"/>
  </cellXfs>
  <cellStyles count="50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6" xfId="48" xr:uid="{78F1BF4F-00AA-43E3-A138-279E18900E38}"/>
    <cellStyle name="Comma 74 2" xfId="49" xr:uid="{087AD894-4057-4351-9FB5-76B3F6119909}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47" xr:uid="{7071089A-1EC8-4D82-B992-B9D81F1F2ECE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 2" xfId="45" xr:uid="{9CB2B287-39C9-4A04-B9B7-DEC536AFC288}"/>
    <cellStyle name="Normal 133 3" xfId="46" xr:uid="{D58C29E1-C9BF-480E-831B-C7A8BE1B1717}"/>
    <cellStyle name="Normal 2 2" xfId="42" xr:uid="{0E6053E0-7912-4BD5-8A6D-EFB3F4800787}"/>
    <cellStyle name="Normal_Forms" xfId="44" xr:uid="{B315FBD6-E415-42DD-992D-85E569E1F0C3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4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11</xdr:row>
      <xdr:rowOff>0</xdr:rowOff>
    </xdr:from>
    <xdr:to>
      <xdr:col>6</xdr:col>
      <xdr:colOff>42335</xdr:colOff>
      <xdr:row>13</xdr:row>
      <xdr:rowOff>48414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1D3D02-09DA-4BD2-2FA6-503A895D2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5084" y="6350000"/>
          <a:ext cx="4360334" cy="15300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I\BCThue\Nam%202009\Tu%20van%20ke%20toan\Monthly%20report%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THERS\TRIMS%20&amp;%20FABRIC%20LIST\MARSHALL%20ARTIST\SP12%20PRODUCTION\trim\TRIMLIST\MAI\BCThue\Nam%202009\Tu%20van%20ke%20toan\Monthly%20report%200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R.%20HAI%20PLANNING\WovenForm.xlsb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ThuTo\Desktop\Unavailable\COST_PRICE_Game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MAI\BCThue\Nam%202009\Tu%20van%20ke%20toan\Monthly%20report%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C\MAI\BCThue\Nam%202009\Tu%20van%20ke%20toan\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c-thu\d\MINHHUNG\Truyentai\Phong-A-TPHCM\LUUTAM\VBAO\BookJHFGJGXBGCCNCVCCVVCVCC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@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availablevn.sharepoint.com/sites/COMMERCIAL/Shared%20Documents/General/2-CUSTOMER-FOLDER/GOLF%20WANG/6-SS25/2-PRODUCTION/1-CUSTOMER-ORDER/2.%20STORE%20EXCLUSIVES/UPC/UA%20PO%20SUMMARY%20-%20STORE%20EXCLUSIVES.xlsx" TargetMode="External"/><Relationship Id="rId1" Type="http://schemas.openxmlformats.org/officeDocument/2006/relationships/externalLinkPath" Target="/sites/COMMERCIAL/Shared%20Documents/General/2-CUSTOMER-FOLDER/GOLF%20WANG/6-SS25/2-PRODUCTION/1-CUSTOMER-ORDER/2.%20STORE%20EXCLUSIVES/UPC/UA%20PO%20SUMMARY%20-%20STORE%20EXCLUSIVE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INTING\COSTING%20FOR%20MER\MUNSTER\MUNSTER%20FALL%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CUSTOMERS\MARSHALL%20ARTIST\SAMPLING\SALESMAN%20SP12\STYLES%20FILE\TRIMS%20LIST\MAI\BCThue\Nam%202009\Tu%20van%20ke%20toan\Monthly%20report%20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MAI\BCThue\Nam%202009\Tu%20van%20ke%20toan\Monthly%20report%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  <sheetName val="DATABASE"/>
      <sheetName val="STEP 5.0- STYLE COSTING SHEET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venMaster"/>
      <sheetName val="Woven PO"/>
      <sheetName val="UN"/>
      <sheetName val="CASH ADVANCE"/>
      <sheetName val="Request for payment"/>
      <sheetName val="YCKV"/>
      <sheetName val="Advance request"/>
      <sheetName val="Payment Request"/>
      <sheetName val="Sheet2"/>
      <sheetName val="GR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UR.QT-2.BM1"/>
      <sheetName val="UPC"/>
    </sheetNames>
    <sheetDataSet>
      <sheetData sheetId="0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D120B-9BEF-40E1-AFA4-F8AE1C5DE13D}">
  <sheetPr>
    <pageSetUpPr fitToPage="1"/>
  </sheetPr>
  <dimension ref="A1:N66"/>
  <sheetViews>
    <sheetView tabSelected="1" view="pageBreakPreview" zoomScale="60" zoomScaleNormal="70" zoomScalePageLayoutView="55" workbookViewId="0">
      <selection activeCell="I12" sqref="I12"/>
    </sheetView>
  </sheetViews>
  <sheetFormatPr defaultColWidth="9.1796875" defaultRowHeight="18"/>
  <cols>
    <col min="1" max="1" width="10.1796875" style="28" customWidth="1"/>
    <col min="2" max="2" width="14.54296875" style="28" customWidth="1"/>
    <col min="3" max="3" width="22.1796875" style="28" customWidth="1"/>
    <col min="4" max="4" width="12" style="28" customWidth="1"/>
    <col min="5" max="5" width="16.1796875" style="28" customWidth="1"/>
    <col min="6" max="6" width="11.54296875" style="28" customWidth="1"/>
    <col min="7" max="7" width="10.81640625" style="141" customWidth="1"/>
    <col min="8" max="8" width="11.1796875" style="28" customWidth="1"/>
    <col min="9" max="9" width="13.1796875" style="28" customWidth="1"/>
    <col min="10" max="10" width="12.1796875" style="28" customWidth="1"/>
    <col min="11" max="11" width="13.453125" style="28" customWidth="1"/>
    <col min="12" max="12" width="19.81640625" style="133" customWidth="1"/>
    <col min="13" max="13" width="23.81640625" style="133" customWidth="1"/>
    <col min="14" max="14" width="23.54296875" style="28" customWidth="1"/>
    <col min="15" max="16384" width="9.1796875" style="28"/>
  </cols>
  <sheetData>
    <row r="1" spans="1:14" ht="25" customHeight="1">
      <c r="A1" s="22"/>
      <c r="B1" s="22"/>
      <c r="C1" s="23"/>
      <c r="D1" s="22"/>
      <c r="E1" s="22"/>
      <c r="F1" s="22"/>
      <c r="G1" s="24"/>
      <c r="H1" s="22"/>
      <c r="I1" s="22"/>
      <c r="J1" s="22"/>
      <c r="K1" s="22"/>
      <c r="L1" s="25"/>
      <c r="M1" s="26" t="s">
        <v>126</v>
      </c>
      <c r="N1" s="27" t="s">
        <v>127</v>
      </c>
    </row>
    <row r="2" spans="1:14" ht="21.65" customHeight="1">
      <c r="A2" s="22"/>
      <c r="B2" s="22"/>
      <c r="C2" s="23"/>
      <c r="D2" s="22"/>
      <c r="E2" s="22"/>
      <c r="F2" s="22"/>
      <c r="G2" s="24"/>
      <c r="H2" s="22"/>
      <c r="I2" s="22"/>
      <c r="J2" s="22"/>
      <c r="K2" s="22"/>
      <c r="L2" s="25"/>
      <c r="M2" s="26" t="s">
        <v>128</v>
      </c>
      <c r="N2" s="29" t="s">
        <v>129</v>
      </c>
    </row>
    <row r="3" spans="1:14" ht="21.65" customHeight="1">
      <c r="A3" s="30"/>
      <c r="B3" s="30"/>
      <c r="C3" s="31"/>
      <c r="D3" s="30"/>
      <c r="E3" s="30"/>
      <c r="F3" s="30"/>
      <c r="G3" s="32"/>
      <c r="H3" s="30"/>
      <c r="I3" s="30"/>
      <c r="J3" s="30"/>
      <c r="K3" s="30"/>
      <c r="L3" s="33"/>
      <c r="M3" s="26" t="s">
        <v>130</v>
      </c>
      <c r="N3" s="34">
        <v>1</v>
      </c>
    </row>
    <row r="4" spans="1:14" ht="10" customHeight="1">
      <c r="A4" s="22"/>
      <c r="B4" s="22"/>
      <c r="C4" s="23"/>
      <c r="D4" s="22"/>
      <c r="E4" s="22"/>
      <c r="F4" s="30"/>
      <c r="G4" s="32"/>
      <c r="H4" s="30"/>
      <c r="I4" s="30"/>
      <c r="J4" s="22"/>
      <c r="K4" s="22"/>
      <c r="L4" s="35"/>
      <c r="M4" s="36"/>
      <c r="N4" s="37"/>
    </row>
    <row r="5" spans="1:14">
      <c r="A5" s="38" t="s">
        <v>131</v>
      </c>
      <c r="C5" s="39" t="s">
        <v>132</v>
      </c>
      <c r="D5" s="39"/>
      <c r="E5" s="40"/>
      <c r="F5" s="41" t="s">
        <v>133</v>
      </c>
      <c r="G5" s="42"/>
      <c r="H5" s="43" t="s">
        <v>134</v>
      </c>
      <c r="I5" s="44"/>
      <c r="J5" s="45"/>
      <c r="K5" s="45"/>
      <c r="L5" s="46"/>
      <c r="M5" s="47" t="s">
        <v>135</v>
      </c>
      <c r="N5" s="48">
        <v>45876</v>
      </c>
    </row>
    <row r="6" spans="1:14" ht="42" customHeight="1">
      <c r="A6" s="49" t="s">
        <v>136</v>
      </c>
      <c r="B6" s="50"/>
      <c r="D6" s="51"/>
      <c r="E6" s="40"/>
      <c r="F6" s="41" t="s">
        <v>137</v>
      </c>
      <c r="G6" s="42"/>
      <c r="H6" s="52" t="s">
        <v>172</v>
      </c>
      <c r="I6" s="53"/>
      <c r="J6" s="45"/>
      <c r="K6" s="45"/>
      <c r="L6" s="46"/>
      <c r="M6" s="47" t="s">
        <v>138</v>
      </c>
      <c r="N6" s="54"/>
    </row>
    <row r="7" spans="1:14" ht="21.75" customHeight="1">
      <c r="A7" s="49" t="s">
        <v>139</v>
      </c>
      <c r="B7" s="55"/>
      <c r="C7" s="55"/>
      <c r="D7" s="56"/>
      <c r="E7" s="40"/>
      <c r="F7" s="41" t="s">
        <v>140</v>
      </c>
      <c r="G7" s="42"/>
      <c r="H7" s="57">
        <f>N5+15</f>
        <v>45891</v>
      </c>
      <c r="I7" s="58"/>
      <c r="J7" s="45"/>
      <c r="K7" s="45"/>
      <c r="L7" s="46"/>
      <c r="M7" s="47" t="s">
        <v>141</v>
      </c>
      <c r="N7" s="59" t="s">
        <v>142</v>
      </c>
    </row>
    <row r="8" spans="1:14" ht="37.5" customHeight="1">
      <c r="A8" s="60" t="s">
        <v>143</v>
      </c>
      <c r="B8" s="61"/>
      <c r="C8" s="61"/>
      <c r="D8" s="62"/>
      <c r="E8" s="40"/>
      <c r="F8" s="41" t="s">
        <v>144</v>
      </c>
      <c r="G8" s="42"/>
      <c r="H8" s="57"/>
      <c r="I8" s="58"/>
      <c r="J8" s="63"/>
      <c r="K8" s="63"/>
      <c r="L8" s="46"/>
      <c r="M8" s="47" t="s">
        <v>145</v>
      </c>
      <c r="N8" s="64" t="s">
        <v>146</v>
      </c>
    </row>
    <row r="9" spans="1:14" ht="22" customHeight="1">
      <c r="A9" s="65"/>
      <c r="B9" s="65"/>
      <c r="C9" s="66"/>
      <c r="D9" s="65"/>
      <c r="E9" s="30"/>
      <c r="F9" s="65"/>
      <c r="G9" s="67"/>
      <c r="H9" s="65"/>
      <c r="I9" s="65"/>
      <c r="J9" s="30"/>
      <c r="K9" s="30"/>
      <c r="L9" s="68"/>
      <c r="M9" s="36"/>
      <c r="N9" s="37"/>
    </row>
    <row r="10" spans="1:14" ht="65.150000000000006" customHeight="1">
      <c r="A10" s="69" t="s">
        <v>147</v>
      </c>
      <c r="B10" s="69" t="s">
        <v>148</v>
      </c>
      <c r="C10" s="70" t="s">
        <v>149</v>
      </c>
      <c r="D10" s="69" t="s">
        <v>150</v>
      </c>
      <c r="E10" s="69" t="s">
        <v>151</v>
      </c>
      <c r="F10" s="71" t="s">
        <v>152</v>
      </c>
      <c r="G10" s="69" t="s">
        <v>153</v>
      </c>
      <c r="H10" s="71" t="s">
        <v>154</v>
      </c>
      <c r="I10" s="72" t="s">
        <v>155</v>
      </c>
      <c r="J10" s="72" t="s">
        <v>156</v>
      </c>
      <c r="K10" s="72" t="s">
        <v>157</v>
      </c>
      <c r="L10" s="73" t="s">
        <v>158</v>
      </c>
      <c r="M10" s="73" t="s">
        <v>159</v>
      </c>
      <c r="N10" s="71" t="s">
        <v>160</v>
      </c>
    </row>
    <row r="11" spans="1:14" s="84" customFormat="1" ht="192">
      <c r="A11" s="74" t="s">
        <v>161</v>
      </c>
      <c r="B11" s="74"/>
      <c r="C11" s="74" t="s">
        <v>162</v>
      </c>
      <c r="D11" s="74" t="s">
        <v>163</v>
      </c>
      <c r="E11" s="75" t="s">
        <v>164</v>
      </c>
      <c r="F11" s="76"/>
      <c r="G11" s="77" t="s">
        <v>165</v>
      </c>
      <c r="H11" s="78" t="s">
        <v>166</v>
      </c>
      <c r="I11" s="78">
        <f>'5378'!K92+'5379'!K92+'5380'!K92+'5381'!K92+'5382'!K92</f>
        <v>14351</v>
      </c>
      <c r="J11" s="79">
        <v>0</v>
      </c>
      <c r="K11" s="80">
        <f>I11</f>
        <v>14351</v>
      </c>
      <c r="L11" s="81"/>
      <c r="M11" s="82">
        <f>K11*L11</f>
        <v>0</v>
      </c>
      <c r="N11" s="83" t="s">
        <v>173</v>
      </c>
    </row>
    <row r="12" spans="1:14" s="84" customFormat="1" ht="76.5" customHeight="1">
      <c r="A12" s="74"/>
      <c r="B12" s="74"/>
      <c r="C12" s="74"/>
      <c r="D12" s="85"/>
      <c r="E12" s="85"/>
      <c r="F12" s="76"/>
      <c r="G12" s="86"/>
      <c r="H12" s="78"/>
      <c r="I12" s="78"/>
      <c r="J12" s="79"/>
      <c r="K12" s="87"/>
      <c r="L12" s="81"/>
      <c r="M12" s="82"/>
      <c r="N12" s="82"/>
    </row>
    <row r="13" spans="1:14" s="99" customFormat="1" ht="40" customHeight="1">
      <c r="A13" s="88"/>
      <c r="B13" s="89"/>
      <c r="C13" s="90"/>
      <c r="D13" s="91"/>
      <c r="E13" s="88"/>
      <c r="F13" s="92"/>
      <c r="G13" s="93"/>
      <c r="H13" s="94"/>
      <c r="I13" s="95"/>
      <c r="J13" s="95"/>
      <c r="K13" s="95"/>
      <c r="L13" s="96"/>
      <c r="M13" s="97"/>
      <c r="N13" s="98"/>
    </row>
    <row r="14" spans="1:14" s="99" customFormat="1" ht="23.15" customHeight="1">
      <c r="A14" s="88"/>
      <c r="B14" s="89"/>
      <c r="C14" s="90"/>
      <c r="D14" s="88"/>
      <c r="E14" s="88"/>
      <c r="F14" s="89"/>
      <c r="G14" s="100"/>
      <c r="H14" s="94"/>
      <c r="I14" s="95"/>
      <c r="J14" s="95"/>
      <c r="K14" s="95"/>
      <c r="L14" s="101"/>
      <c r="M14" s="97"/>
      <c r="N14" s="98"/>
    </row>
    <row r="15" spans="1:14" s="99" customFormat="1" ht="21.75" customHeight="1">
      <c r="A15" s="102"/>
      <c r="B15" s="102"/>
      <c r="C15" s="103"/>
      <c r="D15" s="104"/>
      <c r="E15" s="104"/>
      <c r="F15" s="105"/>
      <c r="G15" s="106"/>
      <c r="H15" s="102"/>
      <c r="I15" s="107"/>
      <c r="J15" s="107"/>
      <c r="K15" s="107"/>
      <c r="L15" s="108"/>
      <c r="M15" s="109"/>
      <c r="N15" s="110"/>
    </row>
    <row r="16" spans="1:14" s="99" customFormat="1" ht="33.65" customHeight="1">
      <c r="A16" s="111"/>
      <c r="B16" s="111"/>
      <c r="C16" s="112"/>
      <c r="D16" s="111"/>
      <c r="E16" s="111"/>
      <c r="F16" s="111"/>
      <c r="G16" s="113"/>
      <c r="H16" s="113" t="s">
        <v>167</v>
      </c>
      <c r="I16" s="114">
        <f>SUM(I11:I15)</f>
        <v>14351</v>
      </c>
      <c r="J16" s="115"/>
      <c r="K16" s="114">
        <f>SUM(K11:K15)</f>
        <v>14351</v>
      </c>
      <c r="L16" s="116"/>
      <c r="M16" s="117">
        <f>SUM(M11:M15)</f>
        <v>0</v>
      </c>
      <c r="N16" s="118"/>
    </row>
    <row r="17" spans="1:14" s="99" customFormat="1" ht="33.65" customHeight="1">
      <c r="A17" s="119"/>
      <c r="B17" s="120" t="s">
        <v>168</v>
      </c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</row>
    <row r="18" spans="1:14" s="99" customFormat="1" ht="34" customHeight="1">
      <c r="A18" s="119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</row>
    <row r="19" spans="1:14" s="99" customFormat="1" ht="33.65" customHeight="1">
      <c r="A19" s="119"/>
      <c r="B19" s="111"/>
      <c r="C19" s="112"/>
      <c r="D19" s="111"/>
      <c r="E19" s="111"/>
      <c r="F19" s="111"/>
      <c r="G19" s="113"/>
      <c r="H19" s="113"/>
      <c r="I19" s="113"/>
      <c r="J19" s="113"/>
      <c r="K19" s="113"/>
      <c r="L19" s="113"/>
      <c r="M19" s="113"/>
      <c r="N19" s="118"/>
    </row>
    <row r="20" spans="1:14" s="99" customFormat="1" ht="33.65" customHeight="1">
      <c r="A20" s="119"/>
      <c r="B20" s="111"/>
      <c r="C20" s="112"/>
      <c r="D20" s="111"/>
      <c r="E20" s="111"/>
      <c r="F20" s="111"/>
      <c r="G20" s="113"/>
      <c r="H20" s="113"/>
      <c r="I20" s="113"/>
      <c r="J20" s="113"/>
      <c r="K20" s="113"/>
      <c r="L20" s="113"/>
      <c r="M20" s="113"/>
      <c r="N20" s="118"/>
    </row>
    <row r="21" spans="1:14" s="99" customFormat="1" ht="21.75" customHeight="1">
      <c r="A21" s="121" t="s">
        <v>169</v>
      </c>
      <c r="B21" s="121"/>
      <c r="C21" s="122"/>
      <c r="D21" s="123"/>
      <c r="E21" s="124" t="s">
        <v>170</v>
      </c>
      <c r="F21" s="124"/>
      <c r="G21" s="124"/>
      <c r="H21" s="125"/>
      <c r="I21" s="126"/>
      <c r="J21" s="126"/>
      <c r="K21" s="126"/>
      <c r="L21" s="127" t="s">
        <v>171</v>
      </c>
      <c r="M21" s="127"/>
      <c r="N21" s="118"/>
    </row>
    <row r="22" spans="1:14" ht="21.75" customHeight="1">
      <c r="A22" s="128"/>
      <c r="B22" s="129"/>
      <c r="C22" s="130"/>
      <c r="D22" s="128"/>
      <c r="E22" s="128"/>
      <c r="F22" s="128"/>
      <c r="G22" s="131"/>
      <c r="H22" s="132"/>
      <c r="I22" s="132"/>
      <c r="J22" s="132"/>
    </row>
    <row r="23" spans="1:14" ht="21.75" customHeight="1">
      <c r="A23" s="128"/>
      <c r="B23" s="129"/>
      <c r="C23" s="130"/>
      <c r="D23" s="128"/>
      <c r="E23" s="128"/>
      <c r="F23" s="128"/>
      <c r="G23" s="131"/>
      <c r="H23" s="132"/>
      <c r="I23" s="132"/>
      <c r="J23" s="132"/>
    </row>
    <row r="24" spans="1:14" ht="21.75" customHeight="1">
      <c r="A24" s="134"/>
      <c r="B24" s="130"/>
      <c r="C24" s="130"/>
      <c r="D24" s="128"/>
      <c r="E24" s="128"/>
      <c r="F24" s="128"/>
      <c r="G24" s="135"/>
      <c r="H24" s="136"/>
      <c r="I24" s="128"/>
      <c r="J24" s="132"/>
    </row>
    <row r="25" spans="1:14" ht="21.75" customHeight="1">
      <c r="A25" s="132"/>
      <c r="B25" s="137"/>
      <c r="C25" s="129"/>
      <c r="D25" s="132"/>
      <c r="E25" s="138"/>
      <c r="F25" s="138"/>
      <c r="G25" s="139"/>
      <c r="H25" s="140"/>
      <c r="I25" s="140"/>
      <c r="J25" s="132"/>
    </row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3.25" customHeight="1"/>
    <row r="64" ht="23.25" customHeight="1"/>
    <row r="65" ht="23.25" customHeight="1"/>
    <row r="66" ht="23.25" customHeight="1"/>
  </sheetData>
  <mergeCells count="14">
    <mergeCell ref="B8:C8"/>
    <mergeCell ref="F8:G8"/>
    <mergeCell ref="H8:I8"/>
    <mergeCell ref="B17:N18"/>
    <mergeCell ref="A21:B21"/>
    <mergeCell ref="E21:G21"/>
    <mergeCell ref="L21:M21"/>
    <mergeCell ref="F5:G5"/>
    <mergeCell ref="H5:I5"/>
    <mergeCell ref="F6:G6"/>
    <mergeCell ref="H6:I6"/>
    <mergeCell ref="B7:C7"/>
    <mergeCell ref="F7:G7"/>
    <mergeCell ref="H7:I7"/>
  </mergeCells>
  <printOptions horizontalCentered="1"/>
  <pageMargins left="0.25" right="0.25" top="1.0416666666666701" bottom="0.75" header="0.3" footer="0.3"/>
  <pageSetup paperSize="9" scale="46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0C1CC-2188-4D6B-9BAB-CB1DAF181E79}">
  <dimension ref="A1:K92"/>
  <sheetViews>
    <sheetView workbookViewId="0">
      <selection activeCell="N80" sqref="N80"/>
    </sheetView>
  </sheetViews>
  <sheetFormatPr defaultRowHeight="14.5"/>
  <cols>
    <col min="1" max="1" width="9.54296875" bestFit="1" customWidth="1"/>
    <col min="2" max="2" width="4.81640625" style="3" bestFit="1" customWidth="1"/>
    <col min="3" max="3" width="11" bestFit="1" customWidth="1"/>
    <col min="4" max="4" width="13.26953125" bestFit="1" customWidth="1"/>
    <col min="5" max="5" width="26.36328125" bestFit="1" customWidth="1"/>
    <col min="6" max="6" width="16.453125" customWidth="1"/>
    <col min="7" max="7" width="13.26953125" hidden="1" customWidth="1"/>
    <col min="8" max="8" width="4.453125" customWidth="1"/>
    <col min="9" max="9" width="14.453125" style="9" bestFit="1" customWidth="1"/>
    <col min="10" max="10" width="19.36328125" bestFit="1" customWidth="1"/>
    <col min="11" max="11" width="12.7265625" bestFit="1" customWidth="1"/>
  </cols>
  <sheetData>
    <row r="1" spans="1:11">
      <c r="A1" t="s">
        <v>0</v>
      </c>
      <c r="B1" s="3" t="s">
        <v>5</v>
      </c>
      <c r="C1" t="s">
        <v>1</v>
      </c>
      <c r="D1" t="s">
        <v>21</v>
      </c>
      <c r="E1" s="1" t="s">
        <v>8</v>
      </c>
      <c r="F1" t="s">
        <v>6</v>
      </c>
      <c r="G1" t="s">
        <v>7</v>
      </c>
      <c r="H1" t="s">
        <v>2</v>
      </c>
      <c r="I1" s="9" t="s">
        <v>3</v>
      </c>
      <c r="J1" s="1" t="s">
        <v>4</v>
      </c>
      <c r="K1" s="1" t="s">
        <v>174</v>
      </c>
    </row>
    <row r="2" spans="1:11">
      <c r="A2" s="1" t="s">
        <v>9</v>
      </c>
      <c r="B2" s="8">
        <v>5378</v>
      </c>
      <c r="C2" s="5" t="s">
        <v>119</v>
      </c>
      <c r="D2" s="1" t="s">
        <v>114</v>
      </c>
      <c r="E2" s="13" t="s">
        <v>19</v>
      </c>
      <c r="F2" s="15" t="s">
        <v>16</v>
      </c>
      <c r="G2" s="6"/>
      <c r="H2" s="13" t="s">
        <v>10</v>
      </c>
      <c r="I2" s="10">
        <v>2</v>
      </c>
      <c r="J2" s="13" t="s">
        <v>25</v>
      </c>
      <c r="K2" s="1">
        <f>ROUNDUP(I2*1.15,0)</f>
        <v>3</v>
      </c>
    </row>
    <row r="3" spans="1:11">
      <c r="A3" s="1" t="s">
        <v>9</v>
      </c>
      <c r="B3" s="8">
        <v>5378</v>
      </c>
      <c r="C3" s="5" t="s">
        <v>119</v>
      </c>
      <c r="D3" s="1" t="s">
        <v>114</v>
      </c>
      <c r="E3" s="13" t="s">
        <v>19</v>
      </c>
      <c r="F3" s="15" t="s">
        <v>16</v>
      </c>
      <c r="G3" s="6"/>
      <c r="H3" s="13" t="s">
        <v>11</v>
      </c>
      <c r="I3" s="10">
        <v>12</v>
      </c>
      <c r="J3" s="13" t="s">
        <v>26</v>
      </c>
      <c r="K3" s="1">
        <f t="shared" ref="K3:K66" si="0">ROUNDUP(I3*1.15,0)</f>
        <v>14</v>
      </c>
    </row>
    <row r="4" spans="1:11">
      <c r="A4" s="1" t="s">
        <v>9</v>
      </c>
      <c r="B4" s="8">
        <v>5378</v>
      </c>
      <c r="C4" s="5" t="s">
        <v>119</v>
      </c>
      <c r="D4" s="1" t="s">
        <v>114</v>
      </c>
      <c r="E4" s="13" t="s">
        <v>19</v>
      </c>
      <c r="F4" s="15" t="s">
        <v>16</v>
      </c>
      <c r="G4" s="6"/>
      <c r="H4" s="13" t="s">
        <v>12</v>
      </c>
      <c r="I4" s="10">
        <v>40</v>
      </c>
      <c r="J4" s="13" t="s">
        <v>27</v>
      </c>
      <c r="K4" s="1">
        <f t="shared" si="0"/>
        <v>46</v>
      </c>
    </row>
    <row r="5" spans="1:11">
      <c r="A5" s="1" t="s">
        <v>9</v>
      </c>
      <c r="B5" s="8">
        <v>5378</v>
      </c>
      <c r="C5" s="5" t="s">
        <v>119</v>
      </c>
      <c r="D5" s="1" t="s">
        <v>114</v>
      </c>
      <c r="E5" s="13" t="s">
        <v>19</v>
      </c>
      <c r="F5" s="15" t="s">
        <v>16</v>
      </c>
      <c r="G5" s="6"/>
      <c r="H5" s="13" t="s">
        <v>13</v>
      </c>
      <c r="I5" s="10">
        <v>46</v>
      </c>
      <c r="J5" s="13" t="s">
        <v>28</v>
      </c>
      <c r="K5" s="1">
        <f t="shared" si="0"/>
        <v>53</v>
      </c>
    </row>
    <row r="6" spans="1:11">
      <c r="A6" s="1" t="s">
        <v>9</v>
      </c>
      <c r="B6" s="8">
        <v>5378</v>
      </c>
      <c r="C6" s="5" t="s">
        <v>119</v>
      </c>
      <c r="D6" s="1" t="s">
        <v>114</v>
      </c>
      <c r="E6" s="13" t="s">
        <v>19</v>
      </c>
      <c r="F6" s="15" t="s">
        <v>16</v>
      </c>
      <c r="G6" s="6"/>
      <c r="H6" s="13" t="s">
        <v>14</v>
      </c>
      <c r="I6" s="10">
        <v>28</v>
      </c>
      <c r="J6" s="13" t="s">
        <v>29</v>
      </c>
      <c r="K6" s="1">
        <f t="shared" si="0"/>
        <v>33</v>
      </c>
    </row>
    <row r="7" spans="1:11">
      <c r="A7" s="1" t="s">
        <v>9</v>
      </c>
      <c r="B7" s="8">
        <v>5378</v>
      </c>
      <c r="C7" s="5" t="s">
        <v>119</v>
      </c>
      <c r="D7" s="1" t="s">
        <v>114</v>
      </c>
      <c r="E7" s="13" t="s">
        <v>19</v>
      </c>
      <c r="F7" s="15" t="s">
        <v>16</v>
      </c>
      <c r="G7" s="6"/>
      <c r="H7" s="13" t="s">
        <v>15</v>
      </c>
      <c r="I7" s="10">
        <v>9</v>
      </c>
      <c r="J7" s="13" t="s">
        <v>30</v>
      </c>
      <c r="K7" s="1">
        <f t="shared" si="0"/>
        <v>11</v>
      </c>
    </row>
    <row r="8" spans="1:11">
      <c r="A8" s="1" t="s">
        <v>9</v>
      </c>
      <c r="B8" s="8">
        <v>5378</v>
      </c>
      <c r="C8" s="5" t="s">
        <v>119</v>
      </c>
      <c r="D8" s="1" t="s">
        <v>114</v>
      </c>
      <c r="E8" s="13" t="s">
        <v>19</v>
      </c>
      <c r="F8" s="15" t="s">
        <v>17</v>
      </c>
      <c r="G8" s="6"/>
      <c r="H8" s="13" t="s">
        <v>10</v>
      </c>
      <c r="I8" s="10">
        <v>2</v>
      </c>
      <c r="J8" s="13" t="s">
        <v>31</v>
      </c>
      <c r="K8" s="1">
        <f t="shared" si="0"/>
        <v>3</v>
      </c>
    </row>
    <row r="9" spans="1:11">
      <c r="A9" s="1" t="s">
        <v>9</v>
      </c>
      <c r="B9" s="8">
        <v>5378</v>
      </c>
      <c r="C9" s="5" t="s">
        <v>119</v>
      </c>
      <c r="D9" s="1" t="s">
        <v>114</v>
      </c>
      <c r="E9" s="13" t="s">
        <v>19</v>
      </c>
      <c r="F9" s="15" t="s">
        <v>17</v>
      </c>
      <c r="G9" s="6"/>
      <c r="H9" s="13" t="s">
        <v>11</v>
      </c>
      <c r="I9" s="10">
        <v>10</v>
      </c>
      <c r="J9" s="13" t="s">
        <v>32</v>
      </c>
      <c r="K9" s="1">
        <f t="shared" si="0"/>
        <v>12</v>
      </c>
    </row>
    <row r="10" spans="1:11">
      <c r="A10" s="1" t="s">
        <v>9</v>
      </c>
      <c r="B10" s="8">
        <v>5378</v>
      </c>
      <c r="C10" s="5" t="s">
        <v>119</v>
      </c>
      <c r="D10" s="1" t="s">
        <v>114</v>
      </c>
      <c r="E10" s="13" t="s">
        <v>19</v>
      </c>
      <c r="F10" s="15" t="s">
        <v>17</v>
      </c>
      <c r="G10" s="6"/>
      <c r="H10" s="13" t="s">
        <v>12</v>
      </c>
      <c r="I10" s="10">
        <v>32</v>
      </c>
      <c r="J10" s="13" t="s">
        <v>33</v>
      </c>
      <c r="K10" s="1">
        <f t="shared" si="0"/>
        <v>37</v>
      </c>
    </row>
    <row r="11" spans="1:11">
      <c r="A11" s="1" t="s">
        <v>9</v>
      </c>
      <c r="B11" s="8">
        <v>5378</v>
      </c>
      <c r="C11" s="5" t="s">
        <v>119</v>
      </c>
      <c r="D11" s="1" t="s">
        <v>114</v>
      </c>
      <c r="E11" s="13" t="s">
        <v>19</v>
      </c>
      <c r="F11" s="15" t="s">
        <v>17</v>
      </c>
      <c r="G11" s="6"/>
      <c r="H11" s="13" t="s">
        <v>13</v>
      </c>
      <c r="I11" s="10">
        <v>36</v>
      </c>
      <c r="J11" s="13" t="s">
        <v>34</v>
      </c>
      <c r="K11" s="1">
        <f t="shared" si="0"/>
        <v>42</v>
      </c>
    </row>
    <row r="12" spans="1:11">
      <c r="A12" s="1" t="s">
        <v>9</v>
      </c>
      <c r="B12" s="8">
        <v>5378</v>
      </c>
      <c r="C12" s="5" t="s">
        <v>119</v>
      </c>
      <c r="D12" s="1" t="s">
        <v>114</v>
      </c>
      <c r="E12" s="13" t="s">
        <v>19</v>
      </c>
      <c r="F12" s="15" t="s">
        <v>17</v>
      </c>
      <c r="G12" s="6"/>
      <c r="H12" s="13" t="s">
        <v>14</v>
      </c>
      <c r="I12" s="10">
        <v>22</v>
      </c>
      <c r="J12" s="13" t="s">
        <v>35</v>
      </c>
      <c r="K12" s="1">
        <f t="shared" si="0"/>
        <v>26</v>
      </c>
    </row>
    <row r="13" spans="1:11">
      <c r="A13" s="1" t="s">
        <v>9</v>
      </c>
      <c r="B13" s="8">
        <v>5378</v>
      </c>
      <c r="C13" s="5" t="s">
        <v>119</v>
      </c>
      <c r="D13" s="1" t="s">
        <v>114</v>
      </c>
      <c r="E13" s="13" t="s">
        <v>19</v>
      </c>
      <c r="F13" s="15" t="s">
        <v>17</v>
      </c>
      <c r="G13" s="6"/>
      <c r="H13" s="13" t="s">
        <v>15</v>
      </c>
      <c r="I13" s="10">
        <v>7</v>
      </c>
      <c r="J13" s="13" t="s">
        <v>36</v>
      </c>
      <c r="K13" s="1">
        <f t="shared" si="0"/>
        <v>9</v>
      </c>
    </row>
    <row r="14" spans="1:11">
      <c r="A14" s="1" t="s">
        <v>9</v>
      </c>
      <c r="B14" s="8">
        <v>5378</v>
      </c>
      <c r="C14" s="5" t="s">
        <v>119</v>
      </c>
      <c r="D14" s="1" t="s">
        <v>114</v>
      </c>
      <c r="E14" s="13" t="s">
        <v>19</v>
      </c>
      <c r="F14" s="15" t="s">
        <v>18</v>
      </c>
      <c r="G14" s="6"/>
      <c r="H14" s="13" t="s">
        <v>10</v>
      </c>
      <c r="I14" s="10">
        <v>3</v>
      </c>
      <c r="J14" s="13" t="s">
        <v>37</v>
      </c>
      <c r="K14" s="1">
        <f t="shared" si="0"/>
        <v>4</v>
      </c>
    </row>
    <row r="15" spans="1:11">
      <c r="A15" s="1" t="s">
        <v>9</v>
      </c>
      <c r="B15" s="8">
        <v>5378</v>
      </c>
      <c r="C15" s="5" t="s">
        <v>119</v>
      </c>
      <c r="D15" s="1" t="s">
        <v>114</v>
      </c>
      <c r="E15" s="13" t="s">
        <v>19</v>
      </c>
      <c r="F15" s="15" t="s">
        <v>18</v>
      </c>
      <c r="G15" s="6"/>
      <c r="H15" s="13" t="s">
        <v>11</v>
      </c>
      <c r="I15" s="10">
        <v>15</v>
      </c>
      <c r="J15" s="13" t="s">
        <v>124</v>
      </c>
      <c r="K15" s="1">
        <f t="shared" si="0"/>
        <v>18</v>
      </c>
    </row>
    <row r="16" spans="1:11">
      <c r="A16" s="1" t="s">
        <v>9</v>
      </c>
      <c r="B16" s="8">
        <v>5378</v>
      </c>
      <c r="C16" s="5" t="s">
        <v>119</v>
      </c>
      <c r="D16" s="1" t="s">
        <v>114</v>
      </c>
      <c r="E16" s="13" t="s">
        <v>19</v>
      </c>
      <c r="F16" s="15" t="s">
        <v>18</v>
      </c>
      <c r="G16" s="6"/>
      <c r="H16" s="13" t="s">
        <v>12</v>
      </c>
      <c r="I16" s="10">
        <v>48</v>
      </c>
      <c r="J16" s="13" t="s">
        <v>38</v>
      </c>
      <c r="K16" s="1">
        <f t="shared" si="0"/>
        <v>56</v>
      </c>
    </row>
    <row r="17" spans="1:11">
      <c r="A17" s="1" t="s">
        <v>9</v>
      </c>
      <c r="B17" s="8">
        <v>5378</v>
      </c>
      <c r="C17" s="5" t="s">
        <v>119</v>
      </c>
      <c r="D17" s="1" t="s">
        <v>114</v>
      </c>
      <c r="E17" s="13" t="s">
        <v>19</v>
      </c>
      <c r="F17" s="15" t="s">
        <v>18</v>
      </c>
      <c r="G17" s="6"/>
      <c r="H17" s="13" t="s">
        <v>13</v>
      </c>
      <c r="I17" s="10">
        <v>55</v>
      </c>
      <c r="J17" s="13" t="s">
        <v>39</v>
      </c>
      <c r="K17" s="1">
        <f t="shared" si="0"/>
        <v>64</v>
      </c>
    </row>
    <row r="18" spans="1:11">
      <c r="A18" s="1" t="s">
        <v>9</v>
      </c>
      <c r="B18" s="8">
        <v>5378</v>
      </c>
      <c r="C18" s="5" t="s">
        <v>119</v>
      </c>
      <c r="D18" s="1" t="s">
        <v>114</v>
      </c>
      <c r="E18" s="13" t="s">
        <v>19</v>
      </c>
      <c r="F18" s="15" t="s">
        <v>18</v>
      </c>
      <c r="G18" s="6"/>
      <c r="H18" s="13" t="s">
        <v>14</v>
      </c>
      <c r="I18" s="10">
        <v>33</v>
      </c>
      <c r="J18" s="13" t="s">
        <v>40</v>
      </c>
      <c r="K18" s="1">
        <f t="shared" si="0"/>
        <v>38</v>
      </c>
    </row>
    <row r="19" spans="1:11">
      <c r="A19" s="1" t="s">
        <v>9</v>
      </c>
      <c r="B19" s="8">
        <v>5378</v>
      </c>
      <c r="C19" s="5" t="s">
        <v>119</v>
      </c>
      <c r="D19" s="1" t="s">
        <v>114</v>
      </c>
      <c r="E19" s="13" t="s">
        <v>19</v>
      </c>
      <c r="F19" s="15" t="s">
        <v>18</v>
      </c>
      <c r="G19" s="6"/>
      <c r="H19" s="13" t="s">
        <v>15</v>
      </c>
      <c r="I19" s="10">
        <v>11</v>
      </c>
      <c r="J19" s="13" t="s">
        <v>41</v>
      </c>
      <c r="K19" s="1">
        <f t="shared" si="0"/>
        <v>13</v>
      </c>
    </row>
    <row r="20" spans="1:11">
      <c r="A20" s="1" t="s">
        <v>9</v>
      </c>
      <c r="B20" s="8">
        <v>5378</v>
      </c>
      <c r="C20" s="5" t="s">
        <v>119</v>
      </c>
      <c r="D20" s="1" t="s">
        <v>115</v>
      </c>
      <c r="E20" s="13" t="s">
        <v>24</v>
      </c>
      <c r="F20" s="15" t="s">
        <v>16</v>
      </c>
      <c r="G20" s="6"/>
      <c r="H20" s="13" t="s">
        <v>10</v>
      </c>
      <c r="I20" s="10">
        <v>2</v>
      </c>
      <c r="J20" s="13" t="s">
        <v>42</v>
      </c>
      <c r="K20" s="1">
        <f t="shared" si="0"/>
        <v>3</v>
      </c>
    </row>
    <row r="21" spans="1:11">
      <c r="A21" s="1" t="s">
        <v>9</v>
      </c>
      <c r="B21" s="8">
        <v>5378</v>
      </c>
      <c r="C21" s="5" t="s">
        <v>119</v>
      </c>
      <c r="D21" s="1" t="s">
        <v>115</v>
      </c>
      <c r="E21" s="13" t="s">
        <v>24</v>
      </c>
      <c r="F21" s="15" t="s">
        <v>16</v>
      </c>
      <c r="G21" s="6"/>
      <c r="H21" s="13" t="s">
        <v>11</v>
      </c>
      <c r="I21" s="10">
        <v>6</v>
      </c>
      <c r="J21" s="13" t="s">
        <v>43</v>
      </c>
      <c r="K21" s="1">
        <f t="shared" si="0"/>
        <v>7</v>
      </c>
    </row>
    <row r="22" spans="1:11">
      <c r="A22" s="1" t="s">
        <v>9</v>
      </c>
      <c r="B22" s="8">
        <v>5378</v>
      </c>
      <c r="C22" s="5" t="s">
        <v>119</v>
      </c>
      <c r="D22" s="1" t="s">
        <v>115</v>
      </c>
      <c r="E22" s="13" t="s">
        <v>24</v>
      </c>
      <c r="F22" s="15" t="s">
        <v>16</v>
      </c>
      <c r="G22" s="6"/>
      <c r="H22" s="13" t="s">
        <v>12</v>
      </c>
      <c r="I22" s="10">
        <v>20</v>
      </c>
      <c r="J22" s="13" t="s">
        <v>44</v>
      </c>
      <c r="K22" s="1">
        <f t="shared" si="0"/>
        <v>23</v>
      </c>
    </row>
    <row r="23" spans="1:11">
      <c r="A23" s="1" t="s">
        <v>9</v>
      </c>
      <c r="B23" s="8">
        <v>5378</v>
      </c>
      <c r="C23" s="5" t="s">
        <v>119</v>
      </c>
      <c r="D23" s="1" t="s">
        <v>115</v>
      </c>
      <c r="E23" s="13" t="s">
        <v>24</v>
      </c>
      <c r="F23" s="15" t="s">
        <v>16</v>
      </c>
      <c r="G23" s="6"/>
      <c r="H23" s="13" t="s">
        <v>13</v>
      </c>
      <c r="I23" s="10">
        <v>23</v>
      </c>
      <c r="J23" s="13" t="s">
        <v>45</v>
      </c>
      <c r="K23" s="1">
        <f t="shared" si="0"/>
        <v>27</v>
      </c>
    </row>
    <row r="24" spans="1:11">
      <c r="A24" s="1" t="s">
        <v>9</v>
      </c>
      <c r="B24" s="8">
        <v>5378</v>
      </c>
      <c r="C24" s="5" t="s">
        <v>119</v>
      </c>
      <c r="D24" s="1" t="s">
        <v>115</v>
      </c>
      <c r="E24" s="13" t="s">
        <v>24</v>
      </c>
      <c r="F24" s="15" t="s">
        <v>16</v>
      </c>
      <c r="G24" s="6"/>
      <c r="H24" s="13" t="s">
        <v>14</v>
      </c>
      <c r="I24" s="10">
        <v>14</v>
      </c>
      <c r="J24" s="13" t="s">
        <v>46</v>
      </c>
      <c r="K24" s="1">
        <f t="shared" si="0"/>
        <v>17</v>
      </c>
    </row>
    <row r="25" spans="1:11">
      <c r="A25" s="1" t="s">
        <v>9</v>
      </c>
      <c r="B25" s="8">
        <v>5378</v>
      </c>
      <c r="C25" s="5" t="s">
        <v>119</v>
      </c>
      <c r="D25" s="1" t="s">
        <v>115</v>
      </c>
      <c r="E25" s="13" t="s">
        <v>24</v>
      </c>
      <c r="F25" s="15" t="s">
        <v>16</v>
      </c>
      <c r="G25" s="6"/>
      <c r="H25" s="13" t="s">
        <v>15</v>
      </c>
      <c r="I25" s="10">
        <v>4</v>
      </c>
      <c r="J25" s="13" t="s">
        <v>47</v>
      </c>
      <c r="K25" s="1">
        <f t="shared" si="0"/>
        <v>5</v>
      </c>
    </row>
    <row r="26" spans="1:11">
      <c r="A26" s="1" t="s">
        <v>9</v>
      </c>
      <c r="B26" s="8">
        <v>5378</v>
      </c>
      <c r="C26" s="5" t="s">
        <v>119</v>
      </c>
      <c r="D26" s="1" t="s">
        <v>115</v>
      </c>
      <c r="E26" s="13" t="s">
        <v>24</v>
      </c>
      <c r="F26" s="15" t="s">
        <v>17</v>
      </c>
      <c r="G26" s="6"/>
      <c r="H26" s="13" t="s">
        <v>10</v>
      </c>
      <c r="I26" s="10">
        <v>2</v>
      </c>
      <c r="J26" s="13" t="s">
        <v>48</v>
      </c>
      <c r="K26" s="1">
        <f t="shared" si="0"/>
        <v>3</v>
      </c>
    </row>
    <row r="27" spans="1:11">
      <c r="A27" s="1" t="s">
        <v>9</v>
      </c>
      <c r="B27" s="8">
        <v>5378</v>
      </c>
      <c r="C27" s="5" t="s">
        <v>119</v>
      </c>
      <c r="D27" s="1" t="s">
        <v>115</v>
      </c>
      <c r="E27" s="13" t="s">
        <v>24</v>
      </c>
      <c r="F27" s="15" t="s">
        <v>17</v>
      </c>
      <c r="G27" s="6"/>
      <c r="H27" s="13" t="s">
        <v>11</v>
      </c>
      <c r="I27" s="10">
        <v>4</v>
      </c>
      <c r="J27" s="13" t="s">
        <v>49</v>
      </c>
      <c r="K27" s="1">
        <f t="shared" si="0"/>
        <v>5</v>
      </c>
    </row>
    <row r="28" spans="1:11">
      <c r="A28" s="1" t="s">
        <v>9</v>
      </c>
      <c r="B28" s="8">
        <v>5378</v>
      </c>
      <c r="C28" s="5" t="s">
        <v>119</v>
      </c>
      <c r="D28" s="1" t="s">
        <v>115</v>
      </c>
      <c r="E28" s="13" t="s">
        <v>24</v>
      </c>
      <c r="F28" s="15" t="s">
        <v>17</v>
      </c>
      <c r="G28" s="6"/>
      <c r="H28" s="13" t="s">
        <v>12</v>
      </c>
      <c r="I28" s="10">
        <v>12</v>
      </c>
      <c r="J28" s="13" t="s">
        <v>50</v>
      </c>
      <c r="K28" s="1">
        <f t="shared" si="0"/>
        <v>14</v>
      </c>
    </row>
    <row r="29" spans="1:11">
      <c r="A29" s="1" t="s">
        <v>9</v>
      </c>
      <c r="B29" s="8">
        <v>5378</v>
      </c>
      <c r="C29" s="5" t="s">
        <v>119</v>
      </c>
      <c r="D29" s="1" t="s">
        <v>115</v>
      </c>
      <c r="E29" s="13" t="s">
        <v>24</v>
      </c>
      <c r="F29" s="15" t="s">
        <v>17</v>
      </c>
      <c r="G29" s="6"/>
      <c r="H29" s="13" t="s">
        <v>13</v>
      </c>
      <c r="I29" s="10">
        <v>13</v>
      </c>
      <c r="J29" s="13" t="s">
        <v>51</v>
      </c>
      <c r="K29" s="1">
        <f t="shared" si="0"/>
        <v>15</v>
      </c>
    </row>
    <row r="30" spans="1:11">
      <c r="A30" s="1" t="s">
        <v>9</v>
      </c>
      <c r="B30" s="8">
        <v>5378</v>
      </c>
      <c r="C30" s="5" t="s">
        <v>119</v>
      </c>
      <c r="D30" s="1" t="s">
        <v>115</v>
      </c>
      <c r="E30" s="13" t="s">
        <v>24</v>
      </c>
      <c r="F30" s="15" t="s">
        <v>17</v>
      </c>
      <c r="G30" s="6"/>
      <c r="H30" s="13" t="s">
        <v>14</v>
      </c>
      <c r="I30" s="10">
        <v>8</v>
      </c>
      <c r="J30" s="13" t="s">
        <v>52</v>
      </c>
      <c r="K30" s="1">
        <f t="shared" si="0"/>
        <v>10</v>
      </c>
    </row>
    <row r="31" spans="1:11">
      <c r="A31" s="1" t="s">
        <v>9</v>
      </c>
      <c r="B31" s="8">
        <v>5378</v>
      </c>
      <c r="C31" s="5" t="s">
        <v>119</v>
      </c>
      <c r="D31" s="1" t="s">
        <v>115</v>
      </c>
      <c r="E31" s="13" t="s">
        <v>24</v>
      </c>
      <c r="F31" s="15" t="s">
        <v>17</v>
      </c>
      <c r="G31" s="7"/>
      <c r="H31" s="13" t="s">
        <v>15</v>
      </c>
      <c r="I31" s="10">
        <v>2</v>
      </c>
      <c r="J31" s="13" t="s">
        <v>53</v>
      </c>
      <c r="K31" s="1">
        <f t="shared" si="0"/>
        <v>3</v>
      </c>
    </row>
    <row r="32" spans="1:11">
      <c r="A32" s="1" t="s">
        <v>9</v>
      </c>
      <c r="B32" s="8">
        <v>5378</v>
      </c>
      <c r="C32" s="5" t="s">
        <v>119</v>
      </c>
      <c r="D32" s="1" t="s">
        <v>115</v>
      </c>
      <c r="E32" s="13" t="s">
        <v>24</v>
      </c>
      <c r="F32" s="15" t="s">
        <v>18</v>
      </c>
      <c r="G32" s="1"/>
      <c r="H32" s="13" t="s">
        <v>10</v>
      </c>
      <c r="I32" s="10">
        <v>2</v>
      </c>
      <c r="J32" s="13" t="s">
        <v>54</v>
      </c>
      <c r="K32" s="1">
        <f t="shared" si="0"/>
        <v>3</v>
      </c>
    </row>
    <row r="33" spans="1:11">
      <c r="A33" s="1" t="s">
        <v>9</v>
      </c>
      <c r="B33" s="8">
        <v>5378</v>
      </c>
      <c r="C33" s="5" t="s">
        <v>119</v>
      </c>
      <c r="D33" s="1" t="s">
        <v>115</v>
      </c>
      <c r="E33" s="13" t="s">
        <v>24</v>
      </c>
      <c r="F33" s="15" t="s">
        <v>18</v>
      </c>
      <c r="G33" s="1"/>
      <c r="H33" s="13" t="s">
        <v>11</v>
      </c>
      <c r="I33" s="10">
        <v>7</v>
      </c>
      <c r="J33" s="13" t="s">
        <v>55</v>
      </c>
      <c r="K33" s="1">
        <f t="shared" si="0"/>
        <v>9</v>
      </c>
    </row>
    <row r="34" spans="1:11">
      <c r="A34" s="1" t="s">
        <v>9</v>
      </c>
      <c r="B34" s="8">
        <v>5378</v>
      </c>
      <c r="C34" s="5" t="s">
        <v>119</v>
      </c>
      <c r="D34" s="1" t="s">
        <v>115</v>
      </c>
      <c r="E34" s="13" t="s">
        <v>24</v>
      </c>
      <c r="F34" s="15" t="s">
        <v>18</v>
      </c>
      <c r="G34" s="1"/>
      <c r="H34" s="13" t="s">
        <v>12</v>
      </c>
      <c r="I34" s="10">
        <v>24</v>
      </c>
      <c r="J34" s="13" t="s">
        <v>56</v>
      </c>
      <c r="K34" s="1">
        <f t="shared" si="0"/>
        <v>28</v>
      </c>
    </row>
    <row r="35" spans="1:11">
      <c r="A35" s="1" t="s">
        <v>9</v>
      </c>
      <c r="B35" s="8">
        <v>5378</v>
      </c>
      <c r="C35" s="5" t="s">
        <v>119</v>
      </c>
      <c r="D35" s="1" t="s">
        <v>115</v>
      </c>
      <c r="E35" s="13" t="s">
        <v>24</v>
      </c>
      <c r="F35" s="15" t="s">
        <v>18</v>
      </c>
      <c r="G35" s="2"/>
      <c r="H35" s="13" t="s">
        <v>13</v>
      </c>
      <c r="I35" s="10">
        <v>27</v>
      </c>
      <c r="J35" s="13" t="s">
        <v>57</v>
      </c>
      <c r="K35" s="1">
        <f t="shared" si="0"/>
        <v>32</v>
      </c>
    </row>
    <row r="36" spans="1:11">
      <c r="A36" s="1" t="s">
        <v>9</v>
      </c>
      <c r="B36" s="8">
        <v>5378</v>
      </c>
      <c r="C36" s="5" t="s">
        <v>119</v>
      </c>
      <c r="D36" s="1" t="s">
        <v>115</v>
      </c>
      <c r="E36" s="13" t="s">
        <v>24</v>
      </c>
      <c r="F36" s="15" t="s">
        <v>18</v>
      </c>
      <c r="G36" s="1"/>
      <c r="H36" s="13" t="s">
        <v>14</v>
      </c>
      <c r="I36" s="10">
        <v>16</v>
      </c>
      <c r="J36" s="13" t="s">
        <v>58</v>
      </c>
      <c r="K36" s="1">
        <f t="shared" si="0"/>
        <v>19</v>
      </c>
    </row>
    <row r="37" spans="1:11">
      <c r="A37" s="1" t="s">
        <v>9</v>
      </c>
      <c r="B37" s="8">
        <v>5378</v>
      </c>
      <c r="C37" s="5" t="s">
        <v>119</v>
      </c>
      <c r="D37" s="1" t="s">
        <v>115</v>
      </c>
      <c r="E37" s="13" t="s">
        <v>24</v>
      </c>
      <c r="F37" s="15" t="s">
        <v>18</v>
      </c>
      <c r="G37" s="1"/>
      <c r="H37" s="13" t="s">
        <v>15</v>
      </c>
      <c r="I37" s="10">
        <v>5</v>
      </c>
      <c r="J37" s="13" t="s">
        <v>59</v>
      </c>
      <c r="K37" s="1">
        <f t="shared" si="0"/>
        <v>6</v>
      </c>
    </row>
    <row r="38" spans="1:11">
      <c r="A38" s="1" t="s">
        <v>9</v>
      </c>
      <c r="B38" s="8">
        <v>5378</v>
      </c>
      <c r="C38" s="5" t="s">
        <v>119</v>
      </c>
      <c r="D38" s="1" t="s">
        <v>116</v>
      </c>
      <c r="E38" s="13" t="s">
        <v>20</v>
      </c>
      <c r="F38" s="15" t="s">
        <v>16</v>
      </c>
      <c r="G38" s="1"/>
      <c r="H38" s="13" t="s">
        <v>10</v>
      </c>
      <c r="I38" s="10">
        <v>4</v>
      </c>
      <c r="J38" s="13" t="s">
        <v>60</v>
      </c>
      <c r="K38" s="1">
        <f t="shared" si="0"/>
        <v>5</v>
      </c>
    </row>
    <row r="39" spans="1:11">
      <c r="A39" s="1" t="s">
        <v>9</v>
      </c>
      <c r="B39" s="8">
        <v>5378</v>
      </c>
      <c r="C39" s="5" t="s">
        <v>119</v>
      </c>
      <c r="D39" s="1" t="s">
        <v>116</v>
      </c>
      <c r="E39" s="13" t="s">
        <v>20</v>
      </c>
      <c r="F39" s="15" t="s">
        <v>16</v>
      </c>
      <c r="G39" s="1"/>
      <c r="H39" s="13" t="s">
        <v>11</v>
      </c>
      <c r="I39" s="10">
        <v>22</v>
      </c>
      <c r="J39" s="13" t="s">
        <v>61</v>
      </c>
      <c r="K39" s="1">
        <f t="shared" si="0"/>
        <v>26</v>
      </c>
    </row>
    <row r="40" spans="1:11">
      <c r="A40" s="1" t="s">
        <v>9</v>
      </c>
      <c r="B40" s="8">
        <v>5378</v>
      </c>
      <c r="C40" s="5" t="s">
        <v>119</v>
      </c>
      <c r="D40" s="1" t="s">
        <v>116</v>
      </c>
      <c r="E40" s="13" t="s">
        <v>20</v>
      </c>
      <c r="F40" s="15" t="s">
        <v>16</v>
      </c>
      <c r="G40" s="1"/>
      <c r="H40" s="13" t="s">
        <v>12</v>
      </c>
      <c r="I40" s="10">
        <v>73</v>
      </c>
      <c r="J40" s="13" t="s">
        <v>62</v>
      </c>
      <c r="K40" s="1">
        <f t="shared" si="0"/>
        <v>84</v>
      </c>
    </row>
    <row r="41" spans="1:11">
      <c r="A41" s="1" t="s">
        <v>9</v>
      </c>
      <c r="B41" s="8">
        <v>5378</v>
      </c>
      <c r="C41" s="5" t="s">
        <v>119</v>
      </c>
      <c r="D41" s="1" t="s">
        <v>116</v>
      </c>
      <c r="E41" s="13" t="s">
        <v>20</v>
      </c>
      <c r="F41" s="15" t="s">
        <v>16</v>
      </c>
      <c r="G41" s="1"/>
      <c r="H41" s="13" t="s">
        <v>13</v>
      </c>
      <c r="I41" s="10">
        <v>83</v>
      </c>
      <c r="J41" s="13" t="s">
        <v>63</v>
      </c>
      <c r="K41" s="1">
        <f t="shared" si="0"/>
        <v>96</v>
      </c>
    </row>
    <row r="42" spans="1:11">
      <c r="A42" s="1" t="s">
        <v>9</v>
      </c>
      <c r="B42" s="8">
        <v>5378</v>
      </c>
      <c r="C42" s="5" t="s">
        <v>119</v>
      </c>
      <c r="D42" s="1" t="s">
        <v>116</v>
      </c>
      <c r="E42" s="14" t="s">
        <v>20</v>
      </c>
      <c r="F42" s="15" t="s">
        <v>16</v>
      </c>
      <c r="G42" s="2"/>
      <c r="H42" s="13" t="s">
        <v>14</v>
      </c>
      <c r="I42" s="11">
        <v>50</v>
      </c>
      <c r="J42" s="13" t="s">
        <v>64</v>
      </c>
      <c r="K42" s="1">
        <f t="shared" si="0"/>
        <v>58</v>
      </c>
    </row>
    <row r="43" spans="1:11">
      <c r="A43" s="1" t="s">
        <v>9</v>
      </c>
      <c r="B43" s="8">
        <v>5378</v>
      </c>
      <c r="C43" s="5" t="s">
        <v>119</v>
      </c>
      <c r="D43" s="1" t="s">
        <v>116</v>
      </c>
      <c r="E43" s="13" t="s">
        <v>20</v>
      </c>
      <c r="F43" s="15" t="s">
        <v>16</v>
      </c>
      <c r="G43" s="1"/>
      <c r="H43" s="13" t="s">
        <v>15</v>
      </c>
      <c r="I43" s="8">
        <v>17</v>
      </c>
      <c r="J43" s="13" t="s">
        <v>65</v>
      </c>
      <c r="K43" s="1">
        <f t="shared" si="0"/>
        <v>20</v>
      </c>
    </row>
    <row r="44" spans="1:11">
      <c r="A44" s="1" t="s">
        <v>9</v>
      </c>
      <c r="B44" s="8">
        <v>5378</v>
      </c>
      <c r="C44" s="5" t="s">
        <v>119</v>
      </c>
      <c r="D44" s="1" t="s">
        <v>116</v>
      </c>
      <c r="E44" s="13" t="s">
        <v>20</v>
      </c>
      <c r="F44" s="15" t="s">
        <v>17</v>
      </c>
      <c r="G44" s="1"/>
      <c r="H44" s="13" t="s">
        <v>10</v>
      </c>
      <c r="I44" s="8">
        <v>3</v>
      </c>
      <c r="J44" s="13" t="s">
        <v>66</v>
      </c>
      <c r="K44" s="1">
        <f t="shared" si="0"/>
        <v>4</v>
      </c>
    </row>
    <row r="45" spans="1:11">
      <c r="A45" s="1" t="s">
        <v>9</v>
      </c>
      <c r="B45" s="8">
        <v>5378</v>
      </c>
      <c r="C45" s="5" t="s">
        <v>119</v>
      </c>
      <c r="D45" s="1" t="s">
        <v>116</v>
      </c>
      <c r="E45" s="13" t="s">
        <v>20</v>
      </c>
      <c r="F45" s="15" t="s">
        <v>17</v>
      </c>
      <c r="G45" s="1"/>
      <c r="H45" s="13" t="s">
        <v>11</v>
      </c>
      <c r="I45" s="8">
        <v>17</v>
      </c>
      <c r="J45" s="13" t="s">
        <v>67</v>
      </c>
      <c r="K45" s="1">
        <f t="shared" si="0"/>
        <v>20</v>
      </c>
    </row>
    <row r="46" spans="1:11">
      <c r="A46" s="1" t="s">
        <v>9</v>
      </c>
      <c r="B46" s="8">
        <v>5378</v>
      </c>
      <c r="C46" s="5" t="s">
        <v>119</v>
      </c>
      <c r="D46" s="1" t="s">
        <v>116</v>
      </c>
      <c r="E46" s="13" t="s">
        <v>20</v>
      </c>
      <c r="F46" s="15" t="s">
        <v>17</v>
      </c>
      <c r="G46" s="1"/>
      <c r="H46" s="13" t="s">
        <v>12</v>
      </c>
      <c r="I46" s="8">
        <v>56</v>
      </c>
      <c r="J46" s="13" t="s">
        <v>68</v>
      </c>
      <c r="K46" s="1">
        <f t="shared" si="0"/>
        <v>65</v>
      </c>
    </row>
    <row r="47" spans="1:11">
      <c r="A47" s="1" t="s">
        <v>9</v>
      </c>
      <c r="B47" s="8">
        <v>5378</v>
      </c>
      <c r="C47" s="5" t="s">
        <v>119</v>
      </c>
      <c r="D47" s="1" t="s">
        <v>116</v>
      </c>
      <c r="E47" s="13" t="s">
        <v>20</v>
      </c>
      <c r="F47" s="15" t="s">
        <v>17</v>
      </c>
      <c r="G47" s="1"/>
      <c r="H47" s="13" t="s">
        <v>13</v>
      </c>
      <c r="I47" s="8">
        <v>64</v>
      </c>
      <c r="J47" s="13" t="s">
        <v>69</v>
      </c>
      <c r="K47" s="1">
        <f t="shared" si="0"/>
        <v>74</v>
      </c>
    </row>
    <row r="48" spans="1:11">
      <c r="A48" s="1" t="s">
        <v>9</v>
      </c>
      <c r="B48" s="8">
        <v>5378</v>
      </c>
      <c r="C48" s="5" t="s">
        <v>119</v>
      </c>
      <c r="D48" s="1" t="s">
        <v>116</v>
      </c>
      <c r="E48" s="13" t="s">
        <v>20</v>
      </c>
      <c r="F48" s="15" t="s">
        <v>17</v>
      </c>
      <c r="G48" s="1"/>
      <c r="H48" s="13" t="s">
        <v>14</v>
      </c>
      <c r="I48" s="8">
        <v>39</v>
      </c>
      <c r="J48" s="13" t="s">
        <v>70</v>
      </c>
      <c r="K48" s="1">
        <f t="shared" si="0"/>
        <v>45</v>
      </c>
    </row>
    <row r="49" spans="1:11">
      <c r="A49" s="1" t="s">
        <v>9</v>
      </c>
      <c r="B49" s="8">
        <v>5378</v>
      </c>
      <c r="C49" s="5" t="s">
        <v>119</v>
      </c>
      <c r="D49" s="1" t="s">
        <v>116</v>
      </c>
      <c r="E49" s="13" t="s">
        <v>20</v>
      </c>
      <c r="F49" s="15" t="s">
        <v>17</v>
      </c>
      <c r="G49" s="1"/>
      <c r="H49" s="13" t="s">
        <v>15</v>
      </c>
      <c r="I49" s="8">
        <v>13</v>
      </c>
      <c r="J49" s="13" t="s">
        <v>71</v>
      </c>
      <c r="K49" s="1">
        <f t="shared" si="0"/>
        <v>15</v>
      </c>
    </row>
    <row r="50" spans="1:11">
      <c r="A50" s="1" t="s">
        <v>9</v>
      </c>
      <c r="B50" s="8">
        <v>5378</v>
      </c>
      <c r="C50" s="5" t="s">
        <v>119</v>
      </c>
      <c r="D50" s="1" t="s">
        <v>116</v>
      </c>
      <c r="E50" s="13" t="s">
        <v>20</v>
      </c>
      <c r="F50" s="15" t="s">
        <v>18</v>
      </c>
      <c r="G50" s="1"/>
      <c r="H50" s="13" t="s">
        <v>10</v>
      </c>
      <c r="I50" s="8">
        <v>4</v>
      </c>
      <c r="J50" s="13" t="s">
        <v>72</v>
      </c>
      <c r="K50" s="1">
        <f t="shared" si="0"/>
        <v>5</v>
      </c>
    </row>
    <row r="51" spans="1:11">
      <c r="A51" s="1" t="s">
        <v>9</v>
      </c>
      <c r="B51" s="8">
        <v>5378</v>
      </c>
      <c r="C51" s="5" t="s">
        <v>119</v>
      </c>
      <c r="D51" s="1" t="s">
        <v>116</v>
      </c>
      <c r="E51" s="13" t="s">
        <v>20</v>
      </c>
      <c r="F51" s="15" t="s">
        <v>18</v>
      </c>
      <c r="G51" s="1"/>
      <c r="H51" s="13" t="s">
        <v>11</v>
      </c>
      <c r="I51" s="8">
        <v>25</v>
      </c>
      <c r="J51" s="13" t="s">
        <v>73</v>
      </c>
      <c r="K51" s="1">
        <f t="shared" si="0"/>
        <v>29</v>
      </c>
    </row>
    <row r="52" spans="1:11">
      <c r="A52" s="1" t="s">
        <v>9</v>
      </c>
      <c r="B52" s="8">
        <v>5378</v>
      </c>
      <c r="C52" s="5" t="s">
        <v>119</v>
      </c>
      <c r="D52" s="1" t="s">
        <v>116</v>
      </c>
      <c r="E52" s="13" t="s">
        <v>20</v>
      </c>
      <c r="F52" s="15" t="s">
        <v>18</v>
      </c>
      <c r="G52" s="1"/>
      <c r="H52" s="13" t="s">
        <v>12</v>
      </c>
      <c r="I52" s="8">
        <v>81</v>
      </c>
      <c r="J52" s="13" t="s">
        <v>74</v>
      </c>
      <c r="K52" s="1">
        <f t="shared" si="0"/>
        <v>94</v>
      </c>
    </row>
    <row r="53" spans="1:11">
      <c r="A53" s="1" t="s">
        <v>9</v>
      </c>
      <c r="B53" s="8">
        <v>5378</v>
      </c>
      <c r="C53" s="5" t="s">
        <v>119</v>
      </c>
      <c r="D53" s="1" t="s">
        <v>116</v>
      </c>
      <c r="E53" s="13" t="s">
        <v>20</v>
      </c>
      <c r="F53" s="15" t="s">
        <v>18</v>
      </c>
      <c r="G53" s="1"/>
      <c r="H53" s="13" t="s">
        <v>13</v>
      </c>
      <c r="I53" s="8">
        <v>92</v>
      </c>
      <c r="J53" s="13" t="s">
        <v>75</v>
      </c>
      <c r="K53" s="1">
        <f t="shared" si="0"/>
        <v>106</v>
      </c>
    </row>
    <row r="54" spans="1:11">
      <c r="A54" s="1" t="s">
        <v>9</v>
      </c>
      <c r="B54" s="8">
        <v>5378</v>
      </c>
      <c r="C54" s="5" t="s">
        <v>119</v>
      </c>
      <c r="D54" s="1" t="s">
        <v>116</v>
      </c>
      <c r="E54" s="13" t="s">
        <v>20</v>
      </c>
      <c r="F54" s="15" t="s">
        <v>18</v>
      </c>
      <c r="G54" s="1"/>
      <c r="H54" s="13" t="s">
        <v>14</v>
      </c>
      <c r="I54" s="8">
        <v>56</v>
      </c>
      <c r="J54" s="13" t="s">
        <v>76</v>
      </c>
      <c r="K54" s="1">
        <f t="shared" si="0"/>
        <v>65</v>
      </c>
    </row>
    <row r="55" spans="1:11">
      <c r="A55" s="2" t="s">
        <v>9</v>
      </c>
      <c r="B55" s="8">
        <v>5378</v>
      </c>
      <c r="C55" s="5" t="s">
        <v>119</v>
      </c>
      <c r="D55" s="1" t="s">
        <v>116</v>
      </c>
      <c r="E55" s="14" t="s">
        <v>20</v>
      </c>
      <c r="F55" s="16" t="s">
        <v>18</v>
      </c>
      <c r="G55" s="2"/>
      <c r="H55" s="14" t="s">
        <v>15</v>
      </c>
      <c r="I55" s="12">
        <v>19</v>
      </c>
      <c r="J55" s="13" t="s">
        <v>77</v>
      </c>
      <c r="K55" s="1">
        <f t="shared" si="0"/>
        <v>22</v>
      </c>
    </row>
    <row r="56" spans="1:11">
      <c r="A56" s="1" t="s">
        <v>9</v>
      </c>
      <c r="B56" s="8">
        <v>5378</v>
      </c>
      <c r="C56" s="5" t="s">
        <v>119</v>
      </c>
      <c r="D56" s="1" t="s">
        <v>117</v>
      </c>
      <c r="E56" s="13" t="s">
        <v>22</v>
      </c>
      <c r="F56" s="17" t="s">
        <v>16</v>
      </c>
      <c r="G56" s="1"/>
      <c r="H56" s="13" t="s">
        <v>10</v>
      </c>
      <c r="I56" s="8">
        <v>2</v>
      </c>
      <c r="J56" s="13" t="s">
        <v>78</v>
      </c>
      <c r="K56" s="1">
        <f t="shared" si="0"/>
        <v>3</v>
      </c>
    </row>
    <row r="57" spans="1:11">
      <c r="A57" s="1" t="s">
        <v>9</v>
      </c>
      <c r="B57" s="8">
        <v>5378</v>
      </c>
      <c r="C57" s="5" t="s">
        <v>119</v>
      </c>
      <c r="D57" s="1" t="s">
        <v>117</v>
      </c>
      <c r="E57" s="13" t="s">
        <v>22</v>
      </c>
      <c r="F57" s="17" t="s">
        <v>16</v>
      </c>
      <c r="G57" s="1"/>
      <c r="H57" s="13" t="s">
        <v>11</v>
      </c>
      <c r="I57" s="8">
        <v>7</v>
      </c>
      <c r="J57" s="13" t="s">
        <v>79</v>
      </c>
      <c r="K57" s="1">
        <f t="shared" si="0"/>
        <v>9</v>
      </c>
    </row>
    <row r="58" spans="1:11">
      <c r="A58" s="1" t="s">
        <v>9</v>
      </c>
      <c r="B58" s="8">
        <v>5378</v>
      </c>
      <c r="C58" s="5" t="s">
        <v>119</v>
      </c>
      <c r="D58" s="1" t="s">
        <v>117</v>
      </c>
      <c r="E58" s="13" t="s">
        <v>22</v>
      </c>
      <c r="F58" s="17" t="s">
        <v>16</v>
      </c>
      <c r="G58" s="1"/>
      <c r="H58" s="13" t="s">
        <v>12</v>
      </c>
      <c r="I58" s="8">
        <v>24</v>
      </c>
      <c r="J58" s="13" t="s">
        <v>80</v>
      </c>
      <c r="K58" s="1">
        <f t="shared" si="0"/>
        <v>28</v>
      </c>
    </row>
    <row r="59" spans="1:11">
      <c r="A59" s="1" t="s">
        <v>9</v>
      </c>
      <c r="B59" s="8">
        <v>5378</v>
      </c>
      <c r="C59" s="5" t="s">
        <v>119</v>
      </c>
      <c r="D59" s="1" t="s">
        <v>117</v>
      </c>
      <c r="E59" s="13" t="s">
        <v>22</v>
      </c>
      <c r="F59" s="17" t="s">
        <v>16</v>
      </c>
      <c r="G59" s="1"/>
      <c r="H59" s="13" t="s">
        <v>13</v>
      </c>
      <c r="I59" s="8">
        <v>27</v>
      </c>
      <c r="J59" s="13" t="s">
        <v>81</v>
      </c>
      <c r="K59" s="1">
        <f t="shared" si="0"/>
        <v>32</v>
      </c>
    </row>
    <row r="60" spans="1:11">
      <c r="A60" s="1" t="s">
        <v>9</v>
      </c>
      <c r="B60" s="8">
        <v>5378</v>
      </c>
      <c r="C60" s="5" t="s">
        <v>119</v>
      </c>
      <c r="D60" s="1" t="s">
        <v>117</v>
      </c>
      <c r="E60" s="13" t="s">
        <v>22</v>
      </c>
      <c r="F60" s="17" t="s">
        <v>16</v>
      </c>
      <c r="G60" s="1"/>
      <c r="H60" s="13" t="s">
        <v>14</v>
      </c>
      <c r="I60" s="8">
        <v>16</v>
      </c>
      <c r="J60" s="13" t="s">
        <v>82</v>
      </c>
      <c r="K60" s="1">
        <f t="shared" si="0"/>
        <v>19</v>
      </c>
    </row>
    <row r="61" spans="1:11">
      <c r="A61" s="2" t="s">
        <v>9</v>
      </c>
      <c r="B61" s="8">
        <v>5378</v>
      </c>
      <c r="C61" s="5" t="s">
        <v>119</v>
      </c>
      <c r="D61" s="1" t="s">
        <v>117</v>
      </c>
      <c r="E61" s="13" t="s">
        <v>22</v>
      </c>
      <c r="F61" s="17" t="s">
        <v>16</v>
      </c>
      <c r="G61" s="1"/>
      <c r="H61" s="13" t="s">
        <v>15</v>
      </c>
      <c r="I61" s="8">
        <v>5</v>
      </c>
      <c r="J61" s="13" t="s">
        <v>83</v>
      </c>
      <c r="K61" s="1">
        <f t="shared" si="0"/>
        <v>6</v>
      </c>
    </row>
    <row r="62" spans="1:11">
      <c r="A62" s="1" t="s">
        <v>9</v>
      </c>
      <c r="B62" s="8">
        <v>5378</v>
      </c>
      <c r="C62" s="5" t="s">
        <v>119</v>
      </c>
      <c r="D62" s="1" t="s">
        <v>117</v>
      </c>
      <c r="E62" s="13" t="s">
        <v>22</v>
      </c>
      <c r="F62" s="17" t="s">
        <v>17</v>
      </c>
      <c r="G62" s="1"/>
      <c r="H62" s="13" t="s">
        <v>10</v>
      </c>
      <c r="I62" s="8">
        <v>2</v>
      </c>
      <c r="J62" s="13" t="s">
        <v>84</v>
      </c>
      <c r="K62" s="1">
        <f t="shared" si="0"/>
        <v>3</v>
      </c>
    </row>
    <row r="63" spans="1:11">
      <c r="A63" s="1" t="s">
        <v>9</v>
      </c>
      <c r="B63" s="8">
        <v>5378</v>
      </c>
      <c r="C63" s="5" t="s">
        <v>119</v>
      </c>
      <c r="D63" s="1" t="s">
        <v>117</v>
      </c>
      <c r="E63" s="13" t="s">
        <v>22</v>
      </c>
      <c r="F63" s="17" t="s">
        <v>17</v>
      </c>
      <c r="G63" s="1"/>
      <c r="H63" s="13" t="s">
        <v>11</v>
      </c>
      <c r="I63" s="8">
        <v>5</v>
      </c>
      <c r="J63" s="13" t="s">
        <v>85</v>
      </c>
      <c r="K63" s="1">
        <f t="shared" si="0"/>
        <v>6</v>
      </c>
    </row>
    <row r="64" spans="1:11">
      <c r="A64" s="1" t="s">
        <v>9</v>
      </c>
      <c r="B64" s="8">
        <v>5378</v>
      </c>
      <c r="C64" s="5" t="s">
        <v>119</v>
      </c>
      <c r="D64" s="1" t="s">
        <v>117</v>
      </c>
      <c r="E64" s="13" t="s">
        <v>22</v>
      </c>
      <c r="F64" s="17" t="s">
        <v>17</v>
      </c>
      <c r="G64" s="1"/>
      <c r="H64" s="13" t="s">
        <v>12</v>
      </c>
      <c r="I64" s="8">
        <v>16</v>
      </c>
      <c r="J64" s="13" t="s">
        <v>86</v>
      </c>
      <c r="K64" s="1">
        <f t="shared" si="0"/>
        <v>19</v>
      </c>
    </row>
    <row r="65" spans="1:11">
      <c r="A65" s="1" t="s">
        <v>9</v>
      </c>
      <c r="B65" s="8">
        <v>5378</v>
      </c>
      <c r="C65" s="5" t="s">
        <v>119</v>
      </c>
      <c r="D65" s="1" t="s">
        <v>117</v>
      </c>
      <c r="E65" s="13" t="s">
        <v>22</v>
      </c>
      <c r="F65" s="17" t="s">
        <v>17</v>
      </c>
      <c r="G65" s="1"/>
      <c r="H65" s="13" t="s">
        <v>13</v>
      </c>
      <c r="I65" s="8">
        <v>18</v>
      </c>
      <c r="J65" s="13" t="s">
        <v>87</v>
      </c>
      <c r="K65" s="1">
        <f t="shared" si="0"/>
        <v>21</v>
      </c>
    </row>
    <row r="66" spans="1:11">
      <c r="A66" s="1" t="s">
        <v>9</v>
      </c>
      <c r="B66" s="8">
        <v>5378</v>
      </c>
      <c r="C66" s="5" t="s">
        <v>119</v>
      </c>
      <c r="D66" s="1" t="s">
        <v>117</v>
      </c>
      <c r="E66" s="13" t="s">
        <v>22</v>
      </c>
      <c r="F66" s="17" t="s">
        <v>17</v>
      </c>
      <c r="G66" s="1"/>
      <c r="H66" s="13" t="s">
        <v>14</v>
      </c>
      <c r="I66" s="8">
        <v>11</v>
      </c>
      <c r="J66" s="13" t="s">
        <v>88</v>
      </c>
      <c r="K66" s="1">
        <f t="shared" si="0"/>
        <v>13</v>
      </c>
    </row>
    <row r="67" spans="1:11">
      <c r="A67" s="2" t="s">
        <v>9</v>
      </c>
      <c r="B67" s="8">
        <v>5378</v>
      </c>
      <c r="C67" s="5" t="s">
        <v>119</v>
      </c>
      <c r="D67" s="1" t="s">
        <v>117</v>
      </c>
      <c r="E67" s="13" t="s">
        <v>22</v>
      </c>
      <c r="F67" s="17" t="s">
        <v>17</v>
      </c>
      <c r="G67" s="1"/>
      <c r="H67" s="13" t="s">
        <v>15</v>
      </c>
      <c r="I67" s="8">
        <v>3</v>
      </c>
      <c r="J67" s="13" t="s">
        <v>89</v>
      </c>
      <c r="K67" s="1">
        <f t="shared" ref="K67:K91" si="1">ROUNDUP(I67*1.15,0)</f>
        <v>4</v>
      </c>
    </row>
    <row r="68" spans="1:11">
      <c r="A68" s="1" t="s">
        <v>9</v>
      </c>
      <c r="B68" s="8">
        <v>5378</v>
      </c>
      <c r="C68" s="5" t="s">
        <v>119</v>
      </c>
      <c r="D68" s="1" t="s">
        <v>117</v>
      </c>
      <c r="E68" s="13" t="s">
        <v>22</v>
      </c>
      <c r="F68" s="17" t="s">
        <v>18</v>
      </c>
      <c r="G68" s="1"/>
      <c r="H68" s="13" t="s">
        <v>10</v>
      </c>
      <c r="I68" s="8">
        <v>2</v>
      </c>
      <c r="J68" s="13" t="s">
        <v>90</v>
      </c>
      <c r="K68" s="1">
        <f t="shared" si="1"/>
        <v>3</v>
      </c>
    </row>
    <row r="69" spans="1:11">
      <c r="A69" s="1" t="s">
        <v>9</v>
      </c>
      <c r="B69" s="8">
        <v>5378</v>
      </c>
      <c r="C69" s="5" t="s">
        <v>119</v>
      </c>
      <c r="D69" s="1" t="s">
        <v>117</v>
      </c>
      <c r="E69" s="13" t="s">
        <v>22</v>
      </c>
      <c r="F69" s="17" t="s">
        <v>18</v>
      </c>
      <c r="G69" s="1"/>
      <c r="H69" s="13" t="s">
        <v>11</v>
      </c>
      <c r="I69" s="8">
        <v>7</v>
      </c>
      <c r="J69" s="13" t="s">
        <v>91</v>
      </c>
      <c r="K69" s="1">
        <f t="shared" si="1"/>
        <v>9</v>
      </c>
    </row>
    <row r="70" spans="1:11">
      <c r="A70" s="1" t="s">
        <v>9</v>
      </c>
      <c r="B70" s="8">
        <v>5378</v>
      </c>
      <c r="C70" s="5" t="s">
        <v>119</v>
      </c>
      <c r="D70" s="1" t="s">
        <v>117</v>
      </c>
      <c r="E70" s="13" t="s">
        <v>22</v>
      </c>
      <c r="F70" s="17" t="s">
        <v>18</v>
      </c>
      <c r="G70" s="1"/>
      <c r="H70" s="13" t="s">
        <v>12</v>
      </c>
      <c r="I70" s="8">
        <v>24</v>
      </c>
      <c r="J70" s="13" t="s">
        <v>92</v>
      </c>
      <c r="K70" s="1">
        <f t="shared" si="1"/>
        <v>28</v>
      </c>
    </row>
    <row r="71" spans="1:11">
      <c r="A71" s="1" t="s">
        <v>9</v>
      </c>
      <c r="B71" s="8">
        <v>5378</v>
      </c>
      <c r="C71" s="5" t="s">
        <v>119</v>
      </c>
      <c r="D71" s="1" t="s">
        <v>117</v>
      </c>
      <c r="E71" s="13" t="s">
        <v>22</v>
      </c>
      <c r="F71" s="17" t="s">
        <v>18</v>
      </c>
      <c r="G71" s="1"/>
      <c r="H71" s="13" t="s">
        <v>13</v>
      </c>
      <c r="I71" s="8">
        <v>27</v>
      </c>
      <c r="J71" s="13" t="s">
        <v>93</v>
      </c>
      <c r="K71" s="1">
        <f t="shared" si="1"/>
        <v>32</v>
      </c>
    </row>
    <row r="72" spans="1:11">
      <c r="A72" s="1" t="s">
        <v>9</v>
      </c>
      <c r="B72" s="8">
        <v>5378</v>
      </c>
      <c r="C72" s="5" t="s">
        <v>119</v>
      </c>
      <c r="D72" s="1" t="s">
        <v>117</v>
      </c>
      <c r="E72" s="13" t="s">
        <v>22</v>
      </c>
      <c r="F72" s="17" t="s">
        <v>18</v>
      </c>
      <c r="G72" s="1"/>
      <c r="H72" s="13" t="s">
        <v>14</v>
      </c>
      <c r="I72" s="8">
        <v>16</v>
      </c>
      <c r="J72" s="13" t="s">
        <v>94</v>
      </c>
      <c r="K72" s="1">
        <f t="shared" si="1"/>
        <v>19</v>
      </c>
    </row>
    <row r="73" spans="1:11">
      <c r="A73" s="2" t="s">
        <v>9</v>
      </c>
      <c r="B73" s="8">
        <v>5378</v>
      </c>
      <c r="C73" s="5" t="s">
        <v>119</v>
      </c>
      <c r="D73" s="1" t="s">
        <v>117</v>
      </c>
      <c r="E73" s="13" t="s">
        <v>22</v>
      </c>
      <c r="F73" s="17" t="s">
        <v>18</v>
      </c>
      <c r="G73" s="1"/>
      <c r="H73" s="13" t="s">
        <v>15</v>
      </c>
      <c r="I73" s="8">
        <v>5</v>
      </c>
      <c r="J73" s="13" t="s">
        <v>95</v>
      </c>
      <c r="K73" s="1">
        <f t="shared" si="1"/>
        <v>6</v>
      </c>
    </row>
    <row r="74" spans="1:11">
      <c r="A74" s="2" t="s">
        <v>9</v>
      </c>
      <c r="B74" s="8">
        <v>5378</v>
      </c>
      <c r="C74" s="5" t="s">
        <v>119</v>
      </c>
      <c r="D74" s="1" t="s">
        <v>118</v>
      </c>
      <c r="E74" s="13" t="s">
        <v>23</v>
      </c>
      <c r="F74" s="17" t="s">
        <v>16</v>
      </c>
      <c r="G74" s="1"/>
      <c r="H74" s="13" t="s">
        <v>10</v>
      </c>
      <c r="I74" s="8">
        <v>2</v>
      </c>
      <c r="J74" s="13" t="s">
        <v>96</v>
      </c>
      <c r="K74" s="1">
        <f t="shared" si="1"/>
        <v>3</v>
      </c>
    </row>
    <row r="75" spans="1:11">
      <c r="A75" s="2" t="s">
        <v>9</v>
      </c>
      <c r="B75" s="8">
        <v>5378</v>
      </c>
      <c r="C75" s="5" t="s">
        <v>119</v>
      </c>
      <c r="D75" s="1" t="s">
        <v>118</v>
      </c>
      <c r="E75" s="13" t="s">
        <v>23</v>
      </c>
      <c r="F75" s="17" t="s">
        <v>16</v>
      </c>
      <c r="G75" s="1"/>
      <c r="H75" s="13" t="s">
        <v>11</v>
      </c>
      <c r="I75" s="8">
        <v>5</v>
      </c>
      <c r="J75" s="13" t="s">
        <v>97</v>
      </c>
      <c r="K75" s="1">
        <f t="shared" si="1"/>
        <v>6</v>
      </c>
    </row>
    <row r="76" spans="1:11">
      <c r="A76" s="1" t="s">
        <v>9</v>
      </c>
      <c r="B76" s="8">
        <v>5378</v>
      </c>
      <c r="C76" s="5" t="s">
        <v>119</v>
      </c>
      <c r="D76" s="1" t="s">
        <v>118</v>
      </c>
      <c r="E76" s="13" t="s">
        <v>23</v>
      </c>
      <c r="F76" s="17" t="s">
        <v>16</v>
      </c>
      <c r="G76" s="1"/>
      <c r="H76" s="13" t="s">
        <v>12</v>
      </c>
      <c r="I76" s="8">
        <v>16</v>
      </c>
      <c r="J76" s="13" t="s">
        <v>98</v>
      </c>
      <c r="K76" s="1">
        <f t="shared" si="1"/>
        <v>19</v>
      </c>
    </row>
    <row r="77" spans="1:11">
      <c r="A77" s="1" t="s">
        <v>9</v>
      </c>
      <c r="B77" s="8">
        <v>5378</v>
      </c>
      <c r="C77" s="5" t="s">
        <v>119</v>
      </c>
      <c r="D77" s="1" t="s">
        <v>118</v>
      </c>
      <c r="E77" s="13" t="s">
        <v>23</v>
      </c>
      <c r="F77" s="17" t="s">
        <v>16</v>
      </c>
      <c r="G77" s="1"/>
      <c r="H77" s="13" t="s">
        <v>13</v>
      </c>
      <c r="I77" s="8">
        <v>18</v>
      </c>
      <c r="J77" s="13" t="s">
        <v>99</v>
      </c>
      <c r="K77" s="1">
        <f t="shared" si="1"/>
        <v>21</v>
      </c>
    </row>
    <row r="78" spans="1:11">
      <c r="A78" s="1" t="s">
        <v>9</v>
      </c>
      <c r="B78" s="8">
        <v>5378</v>
      </c>
      <c r="C78" s="5" t="s">
        <v>119</v>
      </c>
      <c r="D78" s="1" t="s">
        <v>118</v>
      </c>
      <c r="E78" s="13" t="s">
        <v>23</v>
      </c>
      <c r="F78" s="17" t="s">
        <v>16</v>
      </c>
      <c r="G78" s="1"/>
      <c r="H78" s="13" t="s">
        <v>14</v>
      </c>
      <c r="I78" s="8">
        <v>11</v>
      </c>
      <c r="J78" s="13" t="s">
        <v>100</v>
      </c>
      <c r="K78" s="1">
        <f t="shared" si="1"/>
        <v>13</v>
      </c>
    </row>
    <row r="79" spans="1:11">
      <c r="A79" s="2" t="s">
        <v>9</v>
      </c>
      <c r="B79" s="8">
        <v>5378</v>
      </c>
      <c r="C79" s="5" t="s">
        <v>119</v>
      </c>
      <c r="D79" s="1" t="s">
        <v>118</v>
      </c>
      <c r="E79" s="13" t="s">
        <v>23</v>
      </c>
      <c r="F79" s="17" t="s">
        <v>16</v>
      </c>
      <c r="G79" s="1"/>
      <c r="H79" s="13" t="s">
        <v>15</v>
      </c>
      <c r="I79" s="8">
        <v>3</v>
      </c>
      <c r="J79" s="13" t="s">
        <v>101</v>
      </c>
      <c r="K79" s="1">
        <f t="shared" si="1"/>
        <v>4</v>
      </c>
    </row>
    <row r="80" spans="1:11">
      <c r="A80" s="1" t="s">
        <v>9</v>
      </c>
      <c r="B80" s="8">
        <v>5378</v>
      </c>
      <c r="C80" s="5" t="s">
        <v>119</v>
      </c>
      <c r="D80" s="1" t="s">
        <v>118</v>
      </c>
      <c r="E80" s="13" t="s">
        <v>23</v>
      </c>
      <c r="F80" s="17" t="s">
        <v>17</v>
      </c>
      <c r="G80" s="1"/>
      <c r="H80" s="13" t="s">
        <v>10</v>
      </c>
      <c r="I80" s="8">
        <v>2</v>
      </c>
      <c r="J80" s="13" t="s">
        <v>102</v>
      </c>
      <c r="K80" s="1">
        <f t="shared" si="1"/>
        <v>3</v>
      </c>
    </row>
    <row r="81" spans="1:11">
      <c r="A81" s="1" t="s">
        <v>9</v>
      </c>
      <c r="B81" s="8">
        <v>5378</v>
      </c>
      <c r="C81" s="5" t="s">
        <v>119</v>
      </c>
      <c r="D81" s="1" t="s">
        <v>118</v>
      </c>
      <c r="E81" s="13" t="s">
        <v>23</v>
      </c>
      <c r="F81" s="17" t="s">
        <v>17</v>
      </c>
      <c r="G81" s="1"/>
      <c r="H81" s="13" t="s">
        <v>11</v>
      </c>
      <c r="I81" s="8">
        <v>4</v>
      </c>
      <c r="J81" s="13" t="s">
        <v>103</v>
      </c>
      <c r="K81" s="1">
        <f t="shared" si="1"/>
        <v>5</v>
      </c>
    </row>
    <row r="82" spans="1:11">
      <c r="A82" s="1" t="s">
        <v>9</v>
      </c>
      <c r="B82" s="8">
        <v>5378</v>
      </c>
      <c r="C82" s="5" t="s">
        <v>119</v>
      </c>
      <c r="D82" s="1" t="s">
        <v>118</v>
      </c>
      <c r="E82" s="13" t="s">
        <v>23</v>
      </c>
      <c r="F82" s="17" t="s">
        <v>17</v>
      </c>
      <c r="G82" s="1"/>
      <c r="H82" s="13" t="s">
        <v>12</v>
      </c>
      <c r="I82" s="8">
        <v>12</v>
      </c>
      <c r="J82" s="13" t="s">
        <v>104</v>
      </c>
      <c r="K82" s="1">
        <f t="shared" si="1"/>
        <v>14</v>
      </c>
    </row>
    <row r="83" spans="1:11">
      <c r="A83" s="1" t="s">
        <v>9</v>
      </c>
      <c r="B83" s="8">
        <v>5378</v>
      </c>
      <c r="C83" s="5" t="s">
        <v>119</v>
      </c>
      <c r="D83" s="1" t="s">
        <v>118</v>
      </c>
      <c r="E83" s="13" t="s">
        <v>23</v>
      </c>
      <c r="F83" s="17" t="s">
        <v>17</v>
      </c>
      <c r="G83" s="1"/>
      <c r="H83" s="13" t="s">
        <v>13</v>
      </c>
      <c r="I83" s="8">
        <v>13</v>
      </c>
      <c r="J83" s="13" t="s">
        <v>105</v>
      </c>
      <c r="K83" s="1">
        <f t="shared" si="1"/>
        <v>15</v>
      </c>
    </row>
    <row r="84" spans="1:11">
      <c r="A84" s="1" t="s">
        <v>9</v>
      </c>
      <c r="B84" s="8">
        <v>5378</v>
      </c>
      <c r="C84" s="5" t="s">
        <v>119</v>
      </c>
      <c r="D84" s="1" t="s">
        <v>118</v>
      </c>
      <c r="E84" s="13" t="s">
        <v>23</v>
      </c>
      <c r="F84" s="17" t="s">
        <v>17</v>
      </c>
      <c r="G84" s="1"/>
      <c r="H84" s="13" t="s">
        <v>14</v>
      </c>
      <c r="I84" s="8">
        <v>8</v>
      </c>
      <c r="J84" s="13" t="s">
        <v>106</v>
      </c>
      <c r="K84" s="1">
        <f t="shared" si="1"/>
        <v>10</v>
      </c>
    </row>
    <row r="85" spans="1:11">
      <c r="A85" s="2" t="s">
        <v>9</v>
      </c>
      <c r="B85" s="8">
        <v>5378</v>
      </c>
      <c r="C85" s="5" t="s">
        <v>119</v>
      </c>
      <c r="D85" s="1" t="s">
        <v>118</v>
      </c>
      <c r="E85" s="13" t="s">
        <v>23</v>
      </c>
      <c r="F85" s="17" t="s">
        <v>17</v>
      </c>
      <c r="G85" s="1"/>
      <c r="H85" s="13" t="s">
        <v>15</v>
      </c>
      <c r="I85" s="8">
        <v>2</v>
      </c>
      <c r="J85" s="13" t="s">
        <v>107</v>
      </c>
      <c r="K85" s="1">
        <f t="shared" si="1"/>
        <v>3</v>
      </c>
    </row>
    <row r="86" spans="1:11">
      <c r="A86" s="1" t="s">
        <v>9</v>
      </c>
      <c r="B86" s="8">
        <v>5378</v>
      </c>
      <c r="C86" s="5" t="s">
        <v>119</v>
      </c>
      <c r="D86" s="1" t="s">
        <v>118</v>
      </c>
      <c r="E86" s="13" t="s">
        <v>23</v>
      </c>
      <c r="F86" s="17" t="s">
        <v>18</v>
      </c>
      <c r="G86" s="1"/>
      <c r="H86" s="13" t="s">
        <v>10</v>
      </c>
      <c r="I86" s="8">
        <v>2</v>
      </c>
      <c r="J86" s="13" t="s">
        <v>108</v>
      </c>
      <c r="K86" s="1">
        <f t="shared" si="1"/>
        <v>3</v>
      </c>
    </row>
    <row r="87" spans="1:11">
      <c r="A87" s="1" t="s">
        <v>9</v>
      </c>
      <c r="B87" s="8">
        <v>5378</v>
      </c>
      <c r="C87" s="5" t="s">
        <v>119</v>
      </c>
      <c r="D87" s="1" t="s">
        <v>118</v>
      </c>
      <c r="E87" s="13" t="s">
        <v>23</v>
      </c>
      <c r="F87" s="17" t="s">
        <v>18</v>
      </c>
      <c r="G87" s="1"/>
      <c r="H87" s="13" t="s">
        <v>11</v>
      </c>
      <c r="I87" s="8">
        <v>5</v>
      </c>
      <c r="J87" s="13" t="s">
        <v>109</v>
      </c>
      <c r="K87" s="1">
        <f t="shared" si="1"/>
        <v>6</v>
      </c>
    </row>
    <row r="88" spans="1:11">
      <c r="A88" s="1" t="s">
        <v>9</v>
      </c>
      <c r="B88" s="8">
        <v>5378</v>
      </c>
      <c r="C88" s="5" t="s">
        <v>119</v>
      </c>
      <c r="D88" s="1" t="s">
        <v>118</v>
      </c>
      <c r="E88" s="13" t="s">
        <v>23</v>
      </c>
      <c r="F88" s="17" t="s">
        <v>18</v>
      </c>
      <c r="G88" s="1"/>
      <c r="H88" s="13" t="s">
        <v>12</v>
      </c>
      <c r="I88" s="8">
        <v>16</v>
      </c>
      <c r="J88" s="13" t="s">
        <v>110</v>
      </c>
      <c r="K88" s="1">
        <f t="shared" si="1"/>
        <v>19</v>
      </c>
    </row>
    <row r="89" spans="1:11">
      <c r="A89" s="1" t="s">
        <v>9</v>
      </c>
      <c r="B89" s="8">
        <v>5378</v>
      </c>
      <c r="C89" s="5" t="s">
        <v>119</v>
      </c>
      <c r="D89" s="1" t="s">
        <v>118</v>
      </c>
      <c r="E89" s="13" t="s">
        <v>23</v>
      </c>
      <c r="F89" s="17" t="s">
        <v>18</v>
      </c>
      <c r="G89" s="1"/>
      <c r="H89" s="13" t="s">
        <v>13</v>
      </c>
      <c r="I89" s="8">
        <v>18</v>
      </c>
      <c r="J89" s="13" t="s">
        <v>111</v>
      </c>
      <c r="K89" s="1">
        <f t="shared" si="1"/>
        <v>21</v>
      </c>
    </row>
    <row r="90" spans="1:11">
      <c r="A90" s="1" t="s">
        <v>9</v>
      </c>
      <c r="B90" s="8">
        <v>5378</v>
      </c>
      <c r="C90" s="5" t="s">
        <v>119</v>
      </c>
      <c r="D90" s="1" t="s">
        <v>118</v>
      </c>
      <c r="E90" s="13" t="s">
        <v>23</v>
      </c>
      <c r="F90" s="17" t="s">
        <v>18</v>
      </c>
      <c r="G90" s="1"/>
      <c r="H90" s="13" t="s">
        <v>14</v>
      </c>
      <c r="I90" s="8">
        <v>11</v>
      </c>
      <c r="J90" s="13" t="s">
        <v>112</v>
      </c>
      <c r="K90" s="1">
        <f t="shared" si="1"/>
        <v>13</v>
      </c>
    </row>
    <row r="91" spans="1:11">
      <c r="A91" s="1" t="s">
        <v>9</v>
      </c>
      <c r="B91" s="8">
        <v>5378</v>
      </c>
      <c r="C91" s="5" t="s">
        <v>119</v>
      </c>
      <c r="D91" s="1" t="s">
        <v>118</v>
      </c>
      <c r="E91" s="13" t="s">
        <v>23</v>
      </c>
      <c r="F91" s="17" t="s">
        <v>18</v>
      </c>
      <c r="G91" s="1"/>
      <c r="H91" s="13" t="s">
        <v>15</v>
      </c>
      <c r="I91" s="8">
        <v>3</v>
      </c>
      <c r="J91" s="13" t="s">
        <v>113</v>
      </c>
      <c r="K91" s="1">
        <f t="shared" si="1"/>
        <v>4</v>
      </c>
    </row>
    <row r="92" spans="1:11">
      <c r="A92" s="19" t="s">
        <v>125</v>
      </c>
      <c r="B92" s="20"/>
      <c r="C92" s="20"/>
      <c r="D92" s="20"/>
      <c r="E92" s="20"/>
      <c r="F92" s="20"/>
      <c r="G92" s="20"/>
      <c r="H92" s="21"/>
      <c r="I92" s="8">
        <f>SUM(I2:I91)</f>
        <v>1688</v>
      </c>
      <c r="J92" s="1"/>
      <c r="K92" s="18">
        <f>SUM(K2:K91)</f>
        <v>1986</v>
      </c>
    </row>
  </sheetData>
  <mergeCells count="1">
    <mergeCell ref="A92:H9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94351-8F23-4FA4-8A04-FE0C75C20186}">
  <dimension ref="A1:K92"/>
  <sheetViews>
    <sheetView topLeftCell="A85" workbookViewId="0">
      <selection activeCell="N9" sqref="N9"/>
    </sheetView>
  </sheetViews>
  <sheetFormatPr defaultRowHeight="14.5"/>
  <cols>
    <col min="1" max="1" width="9.54296875" bestFit="1" customWidth="1"/>
    <col min="2" max="2" width="4.81640625" style="9" bestFit="1" customWidth="1"/>
    <col min="3" max="3" width="11" bestFit="1" customWidth="1"/>
    <col min="4" max="4" width="13.26953125" bestFit="1" customWidth="1"/>
    <col min="5" max="5" width="26.36328125" bestFit="1" customWidth="1"/>
    <col min="6" max="6" width="16.453125" customWidth="1"/>
    <col min="7" max="7" width="13.26953125" hidden="1" customWidth="1"/>
    <col min="8" max="8" width="4.453125" customWidth="1"/>
    <col min="9" max="9" width="16.1796875" style="9" customWidth="1"/>
    <col min="10" max="10" width="19.36328125" bestFit="1" customWidth="1"/>
    <col min="11" max="11" width="12.7265625" bestFit="1" customWidth="1"/>
  </cols>
  <sheetData>
    <row r="1" spans="1:11">
      <c r="A1" t="s">
        <v>0</v>
      </c>
      <c r="B1" s="9" t="s">
        <v>5</v>
      </c>
      <c r="C1" t="s">
        <v>1</v>
      </c>
      <c r="D1" t="s">
        <v>21</v>
      </c>
      <c r="E1" s="1" t="s">
        <v>8</v>
      </c>
      <c r="F1" t="s">
        <v>6</v>
      </c>
      <c r="G1" t="s">
        <v>7</v>
      </c>
      <c r="H1" t="s">
        <v>2</v>
      </c>
      <c r="I1" s="9" t="s">
        <v>3</v>
      </c>
      <c r="J1" s="1" t="s">
        <v>4</v>
      </c>
      <c r="K1" s="9" t="s">
        <v>174</v>
      </c>
    </row>
    <row r="2" spans="1:11">
      <c r="A2" s="1" t="s">
        <v>9</v>
      </c>
      <c r="B2" s="8">
        <v>5379</v>
      </c>
      <c r="C2" s="5" t="s">
        <v>120</v>
      </c>
      <c r="D2" s="1" t="s">
        <v>114</v>
      </c>
      <c r="E2" s="13" t="s">
        <v>19</v>
      </c>
      <c r="F2" s="15" t="s">
        <v>16</v>
      </c>
      <c r="G2" s="142"/>
      <c r="H2" s="13" t="s">
        <v>10</v>
      </c>
      <c r="I2" s="10">
        <v>3</v>
      </c>
      <c r="J2" s="13" t="s">
        <v>25</v>
      </c>
      <c r="K2" s="1">
        <f>ROUNDUP(I2*1.15,0)</f>
        <v>4</v>
      </c>
    </row>
    <row r="3" spans="1:11">
      <c r="A3" s="1" t="s">
        <v>9</v>
      </c>
      <c r="B3" s="8">
        <v>5379</v>
      </c>
      <c r="C3" s="5" t="s">
        <v>120</v>
      </c>
      <c r="D3" s="1" t="s">
        <v>114</v>
      </c>
      <c r="E3" s="13" t="s">
        <v>19</v>
      </c>
      <c r="F3" s="15" t="s">
        <v>16</v>
      </c>
      <c r="G3" s="142"/>
      <c r="H3" s="13" t="s">
        <v>11</v>
      </c>
      <c r="I3" s="10">
        <v>14</v>
      </c>
      <c r="J3" s="13" t="s">
        <v>26</v>
      </c>
      <c r="K3" s="1">
        <f t="shared" ref="K3:K66" si="0">ROUNDUP(I3*1.15,0)</f>
        <v>17</v>
      </c>
    </row>
    <row r="4" spans="1:11">
      <c r="A4" s="1" t="s">
        <v>9</v>
      </c>
      <c r="B4" s="8">
        <v>5379</v>
      </c>
      <c r="C4" s="5" t="s">
        <v>120</v>
      </c>
      <c r="D4" s="1" t="s">
        <v>114</v>
      </c>
      <c r="E4" s="13" t="s">
        <v>19</v>
      </c>
      <c r="F4" s="15" t="s">
        <v>16</v>
      </c>
      <c r="G4" s="142"/>
      <c r="H4" s="13" t="s">
        <v>12</v>
      </c>
      <c r="I4" s="10">
        <v>46</v>
      </c>
      <c r="J4" s="13" t="s">
        <v>27</v>
      </c>
      <c r="K4" s="1">
        <f t="shared" si="0"/>
        <v>53</v>
      </c>
    </row>
    <row r="5" spans="1:11">
      <c r="A5" s="1" t="s">
        <v>9</v>
      </c>
      <c r="B5" s="8">
        <v>5379</v>
      </c>
      <c r="C5" s="5" t="s">
        <v>120</v>
      </c>
      <c r="D5" s="1" t="s">
        <v>114</v>
      </c>
      <c r="E5" s="13" t="s">
        <v>19</v>
      </c>
      <c r="F5" s="15" t="s">
        <v>16</v>
      </c>
      <c r="G5" s="142"/>
      <c r="H5" s="13" t="s">
        <v>13</v>
      </c>
      <c r="I5" s="10">
        <v>52</v>
      </c>
      <c r="J5" s="13" t="s">
        <v>28</v>
      </c>
      <c r="K5" s="1">
        <f t="shared" si="0"/>
        <v>60</v>
      </c>
    </row>
    <row r="6" spans="1:11">
      <c r="A6" s="1" t="s">
        <v>9</v>
      </c>
      <c r="B6" s="8">
        <v>5379</v>
      </c>
      <c r="C6" s="5" t="s">
        <v>120</v>
      </c>
      <c r="D6" s="1" t="s">
        <v>114</v>
      </c>
      <c r="E6" s="13" t="s">
        <v>19</v>
      </c>
      <c r="F6" s="15" t="s">
        <v>16</v>
      </c>
      <c r="G6" s="142"/>
      <c r="H6" s="13" t="s">
        <v>14</v>
      </c>
      <c r="I6" s="10">
        <v>32</v>
      </c>
      <c r="J6" s="13" t="s">
        <v>29</v>
      </c>
      <c r="K6" s="1">
        <f t="shared" si="0"/>
        <v>37</v>
      </c>
    </row>
    <row r="7" spans="1:11">
      <c r="A7" s="1" t="s">
        <v>9</v>
      </c>
      <c r="B7" s="8">
        <v>5379</v>
      </c>
      <c r="C7" s="5" t="s">
        <v>120</v>
      </c>
      <c r="D7" s="1" t="s">
        <v>114</v>
      </c>
      <c r="E7" s="13" t="s">
        <v>19</v>
      </c>
      <c r="F7" s="15" t="s">
        <v>16</v>
      </c>
      <c r="G7" s="142"/>
      <c r="H7" s="13" t="s">
        <v>15</v>
      </c>
      <c r="I7" s="10">
        <v>11</v>
      </c>
      <c r="J7" s="13" t="s">
        <v>30</v>
      </c>
      <c r="K7" s="1">
        <f t="shared" si="0"/>
        <v>13</v>
      </c>
    </row>
    <row r="8" spans="1:11">
      <c r="A8" s="1" t="s">
        <v>9</v>
      </c>
      <c r="B8" s="8">
        <v>5379</v>
      </c>
      <c r="C8" s="5" t="s">
        <v>120</v>
      </c>
      <c r="D8" s="1" t="s">
        <v>114</v>
      </c>
      <c r="E8" s="13" t="s">
        <v>19</v>
      </c>
      <c r="F8" s="15" t="s">
        <v>17</v>
      </c>
      <c r="G8" s="142"/>
      <c r="H8" s="13" t="s">
        <v>10</v>
      </c>
      <c r="I8" s="10">
        <v>2</v>
      </c>
      <c r="J8" s="13" t="s">
        <v>31</v>
      </c>
      <c r="K8" s="1">
        <f t="shared" si="0"/>
        <v>3</v>
      </c>
    </row>
    <row r="9" spans="1:11">
      <c r="A9" s="1" t="s">
        <v>9</v>
      </c>
      <c r="B9" s="8">
        <v>5379</v>
      </c>
      <c r="C9" s="5" t="s">
        <v>120</v>
      </c>
      <c r="D9" s="1" t="s">
        <v>114</v>
      </c>
      <c r="E9" s="13" t="s">
        <v>19</v>
      </c>
      <c r="F9" s="15" t="s">
        <v>17</v>
      </c>
      <c r="G9" s="142"/>
      <c r="H9" s="13" t="s">
        <v>11</v>
      </c>
      <c r="I9" s="10">
        <v>11</v>
      </c>
      <c r="J9" s="13" t="s">
        <v>32</v>
      </c>
      <c r="K9" s="1">
        <f t="shared" si="0"/>
        <v>13</v>
      </c>
    </row>
    <row r="10" spans="1:11">
      <c r="A10" s="1" t="s">
        <v>9</v>
      </c>
      <c r="B10" s="8">
        <v>5379</v>
      </c>
      <c r="C10" s="5" t="s">
        <v>120</v>
      </c>
      <c r="D10" s="1" t="s">
        <v>114</v>
      </c>
      <c r="E10" s="13" t="s">
        <v>19</v>
      </c>
      <c r="F10" s="15" t="s">
        <v>17</v>
      </c>
      <c r="G10" s="142"/>
      <c r="H10" s="13" t="s">
        <v>12</v>
      </c>
      <c r="I10" s="10">
        <v>37</v>
      </c>
      <c r="J10" s="13" t="s">
        <v>33</v>
      </c>
      <c r="K10" s="1">
        <f t="shared" si="0"/>
        <v>43</v>
      </c>
    </row>
    <row r="11" spans="1:11">
      <c r="A11" s="1" t="s">
        <v>9</v>
      </c>
      <c r="B11" s="8">
        <v>5379</v>
      </c>
      <c r="C11" s="5" t="s">
        <v>120</v>
      </c>
      <c r="D11" s="1" t="s">
        <v>114</v>
      </c>
      <c r="E11" s="13" t="s">
        <v>19</v>
      </c>
      <c r="F11" s="15" t="s">
        <v>17</v>
      </c>
      <c r="G11" s="142"/>
      <c r="H11" s="13" t="s">
        <v>13</v>
      </c>
      <c r="I11" s="10">
        <v>42</v>
      </c>
      <c r="J11" s="13" t="s">
        <v>34</v>
      </c>
      <c r="K11" s="1">
        <f t="shared" si="0"/>
        <v>49</v>
      </c>
    </row>
    <row r="12" spans="1:11">
      <c r="A12" s="1" t="s">
        <v>9</v>
      </c>
      <c r="B12" s="8">
        <v>5379</v>
      </c>
      <c r="C12" s="5" t="s">
        <v>120</v>
      </c>
      <c r="D12" s="1" t="s">
        <v>114</v>
      </c>
      <c r="E12" s="13" t="s">
        <v>19</v>
      </c>
      <c r="F12" s="15" t="s">
        <v>17</v>
      </c>
      <c r="G12" s="142"/>
      <c r="H12" s="13" t="s">
        <v>14</v>
      </c>
      <c r="I12" s="10">
        <v>25</v>
      </c>
      <c r="J12" s="13" t="s">
        <v>35</v>
      </c>
      <c r="K12" s="1">
        <f t="shared" si="0"/>
        <v>29</v>
      </c>
    </row>
    <row r="13" spans="1:11">
      <c r="A13" s="1" t="s">
        <v>9</v>
      </c>
      <c r="B13" s="8">
        <v>5379</v>
      </c>
      <c r="C13" s="5" t="s">
        <v>120</v>
      </c>
      <c r="D13" s="1" t="s">
        <v>114</v>
      </c>
      <c r="E13" s="13" t="s">
        <v>19</v>
      </c>
      <c r="F13" s="15" t="s">
        <v>17</v>
      </c>
      <c r="G13" s="142"/>
      <c r="H13" s="13" t="s">
        <v>15</v>
      </c>
      <c r="I13" s="10">
        <v>8</v>
      </c>
      <c r="J13" s="13" t="s">
        <v>36</v>
      </c>
      <c r="K13" s="1">
        <f t="shared" si="0"/>
        <v>10</v>
      </c>
    </row>
    <row r="14" spans="1:11">
      <c r="A14" s="1" t="s">
        <v>9</v>
      </c>
      <c r="B14" s="8">
        <v>5379</v>
      </c>
      <c r="C14" s="5" t="s">
        <v>120</v>
      </c>
      <c r="D14" s="1" t="s">
        <v>114</v>
      </c>
      <c r="E14" s="13" t="s">
        <v>19</v>
      </c>
      <c r="F14" s="15" t="s">
        <v>18</v>
      </c>
      <c r="G14" s="142"/>
      <c r="H14" s="13" t="s">
        <v>10</v>
      </c>
      <c r="I14" s="10">
        <v>3</v>
      </c>
      <c r="J14" s="13" t="s">
        <v>37</v>
      </c>
      <c r="K14" s="1">
        <f t="shared" si="0"/>
        <v>4</v>
      </c>
    </row>
    <row r="15" spans="1:11">
      <c r="A15" s="1" t="s">
        <v>9</v>
      </c>
      <c r="B15" s="8">
        <v>5379</v>
      </c>
      <c r="C15" s="5" t="s">
        <v>120</v>
      </c>
      <c r="D15" s="1" t="s">
        <v>114</v>
      </c>
      <c r="E15" s="13" t="s">
        <v>19</v>
      </c>
      <c r="F15" s="15" t="s">
        <v>18</v>
      </c>
      <c r="G15" s="142"/>
      <c r="H15" s="13" t="s">
        <v>11</v>
      </c>
      <c r="I15" s="10">
        <v>17</v>
      </c>
      <c r="J15" s="13" t="s">
        <v>124</v>
      </c>
      <c r="K15" s="1">
        <f t="shared" si="0"/>
        <v>20</v>
      </c>
    </row>
    <row r="16" spans="1:11">
      <c r="A16" s="1" t="s">
        <v>9</v>
      </c>
      <c r="B16" s="8">
        <v>5379</v>
      </c>
      <c r="C16" s="5" t="s">
        <v>120</v>
      </c>
      <c r="D16" s="1" t="s">
        <v>114</v>
      </c>
      <c r="E16" s="13" t="s">
        <v>19</v>
      </c>
      <c r="F16" s="15" t="s">
        <v>18</v>
      </c>
      <c r="G16" s="142"/>
      <c r="H16" s="13" t="s">
        <v>12</v>
      </c>
      <c r="I16" s="10">
        <v>55</v>
      </c>
      <c r="J16" s="13" t="s">
        <v>38</v>
      </c>
      <c r="K16" s="1">
        <f t="shared" si="0"/>
        <v>64</v>
      </c>
    </row>
    <row r="17" spans="1:11">
      <c r="A17" s="1" t="s">
        <v>9</v>
      </c>
      <c r="B17" s="8">
        <v>5379</v>
      </c>
      <c r="C17" s="5" t="s">
        <v>120</v>
      </c>
      <c r="D17" s="1" t="s">
        <v>114</v>
      </c>
      <c r="E17" s="13" t="s">
        <v>19</v>
      </c>
      <c r="F17" s="15" t="s">
        <v>18</v>
      </c>
      <c r="G17" s="142"/>
      <c r="H17" s="13" t="s">
        <v>13</v>
      </c>
      <c r="I17" s="10">
        <v>63</v>
      </c>
      <c r="J17" s="13" t="s">
        <v>39</v>
      </c>
      <c r="K17" s="1">
        <f t="shared" si="0"/>
        <v>73</v>
      </c>
    </row>
    <row r="18" spans="1:11">
      <c r="A18" s="1" t="s">
        <v>9</v>
      </c>
      <c r="B18" s="8">
        <v>5379</v>
      </c>
      <c r="C18" s="5" t="s">
        <v>120</v>
      </c>
      <c r="D18" s="1" t="s">
        <v>114</v>
      </c>
      <c r="E18" s="13" t="s">
        <v>19</v>
      </c>
      <c r="F18" s="15" t="s">
        <v>18</v>
      </c>
      <c r="G18" s="142"/>
      <c r="H18" s="13" t="s">
        <v>14</v>
      </c>
      <c r="I18" s="10">
        <v>38</v>
      </c>
      <c r="J18" s="13" t="s">
        <v>40</v>
      </c>
      <c r="K18" s="1">
        <f t="shared" si="0"/>
        <v>44</v>
      </c>
    </row>
    <row r="19" spans="1:11">
      <c r="A19" s="1" t="s">
        <v>9</v>
      </c>
      <c r="B19" s="8">
        <v>5379</v>
      </c>
      <c r="C19" s="5" t="s">
        <v>120</v>
      </c>
      <c r="D19" s="1" t="s">
        <v>114</v>
      </c>
      <c r="E19" s="13" t="s">
        <v>19</v>
      </c>
      <c r="F19" s="15" t="s">
        <v>18</v>
      </c>
      <c r="G19" s="142"/>
      <c r="H19" s="13" t="s">
        <v>15</v>
      </c>
      <c r="I19" s="10">
        <v>13</v>
      </c>
      <c r="J19" s="13" t="s">
        <v>41</v>
      </c>
      <c r="K19" s="1">
        <f t="shared" si="0"/>
        <v>15</v>
      </c>
    </row>
    <row r="20" spans="1:11">
      <c r="A20" s="1" t="s">
        <v>9</v>
      </c>
      <c r="B20" s="8">
        <v>5379</v>
      </c>
      <c r="C20" s="5" t="s">
        <v>120</v>
      </c>
      <c r="D20" s="1" t="s">
        <v>115</v>
      </c>
      <c r="E20" s="13" t="s">
        <v>24</v>
      </c>
      <c r="F20" s="15" t="s">
        <v>16</v>
      </c>
      <c r="G20" s="142"/>
      <c r="H20" s="13" t="s">
        <v>10</v>
      </c>
      <c r="I20" s="10">
        <v>2</v>
      </c>
      <c r="J20" s="13" t="s">
        <v>42</v>
      </c>
      <c r="K20" s="1">
        <f t="shared" si="0"/>
        <v>3</v>
      </c>
    </row>
    <row r="21" spans="1:11">
      <c r="A21" s="1" t="s">
        <v>9</v>
      </c>
      <c r="B21" s="8">
        <v>5379</v>
      </c>
      <c r="C21" s="5" t="s">
        <v>120</v>
      </c>
      <c r="D21" s="1" t="s">
        <v>115</v>
      </c>
      <c r="E21" s="13" t="s">
        <v>24</v>
      </c>
      <c r="F21" s="15" t="s">
        <v>16</v>
      </c>
      <c r="G21" s="142"/>
      <c r="H21" s="13" t="s">
        <v>11</v>
      </c>
      <c r="I21" s="10">
        <v>7</v>
      </c>
      <c r="J21" s="13" t="s">
        <v>43</v>
      </c>
      <c r="K21" s="1">
        <f t="shared" si="0"/>
        <v>9</v>
      </c>
    </row>
    <row r="22" spans="1:11">
      <c r="A22" s="1" t="s">
        <v>9</v>
      </c>
      <c r="B22" s="8">
        <v>5379</v>
      </c>
      <c r="C22" s="5" t="s">
        <v>120</v>
      </c>
      <c r="D22" s="1" t="s">
        <v>115</v>
      </c>
      <c r="E22" s="13" t="s">
        <v>24</v>
      </c>
      <c r="F22" s="15" t="s">
        <v>16</v>
      </c>
      <c r="G22" s="142"/>
      <c r="H22" s="13" t="s">
        <v>12</v>
      </c>
      <c r="I22" s="10">
        <v>23</v>
      </c>
      <c r="J22" s="13" t="s">
        <v>44</v>
      </c>
      <c r="K22" s="1">
        <f t="shared" si="0"/>
        <v>27</v>
      </c>
    </row>
    <row r="23" spans="1:11">
      <c r="A23" s="1" t="s">
        <v>9</v>
      </c>
      <c r="B23" s="8">
        <v>5379</v>
      </c>
      <c r="C23" s="5" t="s">
        <v>120</v>
      </c>
      <c r="D23" s="1" t="s">
        <v>115</v>
      </c>
      <c r="E23" s="13" t="s">
        <v>24</v>
      </c>
      <c r="F23" s="15" t="s">
        <v>16</v>
      </c>
      <c r="G23" s="142"/>
      <c r="H23" s="13" t="s">
        <v>13</v>
      </c>
      <c r="I23" s="10">
        <v>26</v>
      </c>
      <c r="J23" s="13" t="s">
        <v>45</v>
      </c>
      <c r="K23" s="1">
        <f t="shared" si="0"/>
        <v>30</v>
      </c>
    </row>
    <row r="24" spans="1:11">
      <c r="A24" s="1" t="s">
        <v>9</v>
      </c>
      <c r="B24" s="8">
        <v>5379</v>
      </c>
      <c r="C24" s="5" t="s">
        <v>120</v>
      </c>
      <c r="D24" s="1" t="s">
        <v>115</v>
      </c>
      <c r="E24" s="13" t="s">
        <v>24</v>
      </c>
      <c r="F24" s="15" t="s">
        <v>16</v>
      </c>
      <c r="G24" s="142"/>
      <c r="H24" s="13" t="s">
        <v>14</v>
      </c>
      <c r="I24" s="10">
        <v>16</v>
      </c>
      <c r="J24" s="13" t="s">
        <v>46</v>
      </c>
      <c r="K24" s="1">
        <f t="shared" si="0"/>
        <v>19</v>
      </c>
    </row>
    <row r="25" spans="1:11">
      <c r="A25" s="1" t="s">
        <v>9</v>
      </c>
      <c r="B25" s="8">
        <v>5379</v>
      </c>
      <c r="C25" s="5" t="s">
        <v>120</v>
      </c>
      <c r="D25" s="1" t="s">
        <v>115</v>
      </c>
      <c r="E25" s="13" t="s">
        <v>24</v>
      </c>
      <c r="F25" s="15" t="s">
        <v>16</v>
      </c>
      <c r="G25" s="142"/>
      <c r="H25" s="13" t="s">
        <v>15</v>
      </c>
      <c r="I25" s="10">
        <v>5</v>
      </c>
      <c r="J25" s="13" t="s">
        <v>47</v>
      </c>
      <c r="K25" s="1">
        <f t="shared" si="0"/>
        <v>6</v>
      </c>
    </row>
    <row r="26" spans="1:11">
      <c r="A26" s="1" t="s">
        <v>9</v>
      </c>
      <c r="B26" s="8">
        <v>5379</v>
      </c>
      <c r="C26" s="5" t="s">
        <v>120</v>
      </c>
      <c r="D26" s="1" t="s">
        <v>115</v>
      </c>
      <c r="E26" s="13" t="s">
        <v>24</v>
      </c>
      <c r="F26" s="15" t="s">
        <v>17</v>
      </c>
      <c r="G26" s="142"/>
      <c r="H26" s="13" t="s">
        <v>10</v>
      </c>
      <c r="I26" s="10">
        <v>2</v>
      </c>
      <c r="J26" s="13" t="s">
        <v>48</v>
      </c>
      <c r="K26" s="1">
        <f t="shared" si="0"/>
        <v>3</v>
      </c>
    </row>
    <row r="27" spans="1:11">
      <c r="A27" s="1" t="s">
        <v>9</v>
      </c>
      <c r="B27" s="8">
        <v>5379</v>
      </c>
      <c r="C27" s="5" t="s">
        <v>120</v>
      </c>
      <c r="D27" s="1" t="s">
        <v>115</v>
      </c>
      <c r="E27" s="13" t="s">
        <v>24</v>
      </c>
      <c r="F27" s="15" t="s">
        <v>17</v>
      </c>
      <c r="G27" s="142"/>
      <c r="H27" s="13" t="s">
        <v>11</v>
      </c>
      <c r="I27" s="10">
        <v>4</v>
      </c>
      <c r="J27" s="13" t="s">
        <v>49</v>
      </c>
      <c r="K27" s="1">
        <f t="shared" si="0"/>
        <v>5</v>
      </c>
    </row>
    <row r="28" spans="1:11">
      <c r="A28" s="1" t="s">
        <v>9</v>
      </c>
      <c r="B28" s="8">
        <v>5379</v>
      </c>
      <c r="C28" s="5" t="s">
        <v>120</v>
      </c>
      <c r="D28" s="1" t="s">
        <v>115</v>
      </c>
      <c r="E28" s="13" t="s">
        <v>24</v>
      </c>
      <c r="F28" s="15" t="s">
        <v>17</v>
      </c>
      <c r="G28" s="142"/>
      <c r="H28" s="13" t="s">
        <v>12</v>
      </c>
      <c r="I28" s="10">
        <v>13</v>
      </c>
      <c r="J28" s="13" t="s">
        <v>50</v>
      </c>
      <c r="K28" s="1">
        <f t="shared" si="0"/>
        <v>15</v>
      </c>
    </row>
    <row r="29" spans="1:11">
      <c r="A29" s="1" t="s">
        <v>9</v>
      </c>
      <c r="B29" s="8">
        <v>5379</v>
      </c>
      <c r="C29" s="5" t="s">
        <v>120</v>
      </c>
      <c r="D29" s="1" t="s">
        <v>115</v>
      </c>
      <c r="E29" s="13" t="s">
        <v>24</v>
      </c>
      <c r="F29" s="15" t="s">
        <v>17</v>
      </c>
      <c r="G29" s="142"/>
      <c r="H29" s="13" t="s">
        <v>13</v>
      </c>
      <c r="I29" s="10">
        <v>15</v>
      </c>
      <c r="J29" s="13" t="s">
        <v>51</v>
      </c>
      <c r="K29" s="1">
        <f t="shared" si="0"/>
        <v>18</v>
      </c>
    </row>
    <row r="30" spans="1:11">
      <c r="A30" s="1" t="s">
        <v>9</v>
      </c>
      <c r="B30" s="8">
        <v>5379</v>
      </c>
      <c r="C30" s="5" t="s">
        <v>120</v>
      </c>
      <c r="D30" s="1" t="s">
        <v>115</v>
      </c>
      <c r="E30" s="13" t="s">
        <v>24</v>
      </c>
      <c r="F30" s="15" t="s">
        <v>17</v>
      </c>
      <c r="G30" s="142"/>
      <c r="H30" s="13" t="s">
        <v>14</v>
      </c>
      <c r="I30" s="10">
        <v>9</v>
      </c>
      <c r="J30" s="13" t="s">
        <v>52</v>
      </c>
      <c r="K30" s="1">
        <f t="shared" si="0"/>
        <v>11</v>
      </c>
    </row>
    <row r="31" spans="1:11">
      <c r="A31" s="1" t="s">
        <v>9</v>
      </c>
      <c r="B31" s="8">
        <v>5379</v>
      </c>
      <c r="C31" s="5" t="s">
        <v>120</v>
      </c>
      <c r="D31" s="1" t="s">
        <v>115</v>
      </c>
      <c r="E31" s="13" t="s">
        <v>24</v>
      </c>
      <c r="F31" s="15" t="s">
        <v>17</v>
      </c>
      <c r="G31" s="143"/>
      <c r="H31" s="13" t="s">
        <v>15</v>
      </c>
      <c r="I31" s="10">
        <v>3</v>
      </c>
      <c r="J31" s="13" t="s">
        <v>53</v>
      </c>
      <c r="K31" s="1">
        <f t="shared" si="0"/>
        <v>4</v>
      </c>
    </row>
    <row r="32" spans="1:11">
      <c r="A32" s="1" t="s">
        <v>9</v>
      </c>
      <c r="B32" s="8">
        <v>5379</v>
      </c>
      <c r="C32" s="5" t="s">
        <v>120</v>
      </c>
      <c r="D32" s="1" t="s">
        <v>115</v>
      </c>
      <c r="E32" s="13" t="s">
        <v>24</v>
      </c>
      <c r="F32" s="15" t="s">
        <v>18</v>
      </c>
      <c r="G32" s="13"/>
      <c r="H32" s="13" t="s">
        <v>10</v>
      </c>
      <c r="I32" s="10">
        <v>2</v>
      </c>
      <c r="J32" s="13" t="s">
        <v>54</v>
      </c>
      <c r="K32" s="1">
        <f t="shared" si="0"/>
        <v>3</v>
      </c>
    </row>
    <row r="33" spans="1:11">
      <c r="A33" s="1" t="s">
        <v>9</v>
      </c>
      <c r="B33" s="8">
        <v>5379</v>
      </c>
      <c r="C33" s="5" t="s">
        <v>120</v>
      </c>
      <c r="D33" s="1" t="s">
        <v>115</v>
      </c>
      <c r="E33" s="13" t="s">
        <v>24</v>
      </c>
      <c r="F33" s="15" t="s">
        <v>18</v>
      </c>
      <c r="G33" s="13"/>
      <c r="H33" s="13" t="s">
        <v>11</v>
      </c>
      <c r="I33" s="10">
        <v>8</v>
      </c>
      <c r="J33" s="13" t="s">
        <v>55</v>
      </c>
      <c r="K33" s="1">
        <f t="shared" si="0"/>
        <v>10</v>
      </c>
    </row>
    <row r="34" spans="1:11">
      <c r="A34" s="1" t="s">
        <v>9</v>
      </c>
      <c r="B34" s="8">
        <v>5379</v>
      </c>
      <c r="C34" s="5" t="s">
        <v>120</v>
      </c>
      <c r="D34" s="1" t="s">
        <v>115</v>
      </c>
      <c r="E34" s="13" t="s">
        <v>24</v>
      </c>
      <c r="F34" s="15" t="s">
        <v>18</v>
      </c>
      <c r="G34" s="13"/>
      <c r="H34" s="13" t="s">
        <v>12</v>
      </c>
      <c r="I34" s="10">
        <v>27</v>
      </c>
      <c r="J34" s="13" t="s">
        <v>56</v>
      </c>
      <c r="K34" s="1">
        <f t="shared" si="0"/>
        <v>32</v>
      </c>
    </row>
    <row r="35" spans="1:11">
      <c r="A35" s="1" t="s">
        <v>9</v>
      </c>
      <c r="B35" s="8">
        <v>5379</v>
      </c>
      <c r="C35" s="5" t="s">
        <v>120</v>
      </c>
      <c r="D35" s="1" t="s">
        <v>115</v>
      </c>
      <c r="E35" s="13" t="s">
        <v>24</v>
      </c>
      <c r="F35" s="15" t="s">
        <v>18</v>
      </c>
      <c r="G35" s="14"/>
      <c r="H35" s="13" t="s">
        <v>13</v>
      </c>
      <c r="I35" s="10">
        <v>31</v>
      </c>
      <c r="J35" s="13" t="s">
        <v>57</v>
      </c>
      <c r="K35" s="1">
        <f t="shared" si="0"/>
        <v>36</v>
      </c>
    </row>
    <row r="36" spans="1:11">
      <c r="A36" s="1" t="s">
        <v>9</v>
      </c>
      <c r="B36" s="8">
        <v>5379</v>
      </c>
      <c r="C36" s="5" t="s">
        <v>120</v>
      </c>
      <c r="D36" s="1" t="s">
        <v>115</v>
      </c>
      <c r="E36" s="13" t="s">
        <v>24</v>
      </c>
      <c r="F36" s="15" t="s">
        <v>18</v>
      </c>
      <c r="G36" s="13"/>
      <c r="H36" s="13" t="s">
        <v>14</v>
      </c>
      <c r="I36" s="10">
        <v>19</v>
      </c>
      <c r="J36" s="13" t="s">
        <v>58</v>
      </c>
      <c r="K36" s="1">
        <f t="shared" si="0"/>
        <v>22</v>
      </c>
    </row>
    <row r="37" spans="1:11">
      <c r="A37" s="1" t="s">
        <v>9</v>
      </c>
      <c r="B37" s="8">
        <v>5379</v>
      </c>
      <c r="C37" s="5" t="s">
        <v>120</v>
      </c>
      <c r="D37" s="1" t="s">
        <v>115</v>
      </c>
      <c r="E37" s="13" t="s">
        <v>24</v>
      </c>
      <c r="F37" s="15" t="s">
        <v>18</v>
      </c>
      <c r="G37" s="13"/>
      <c r="H37" s="13" t="s">
        <v>15</v>
      </c>
      <c r="I37" s="10">
        <v>6</v>
      </c>
      <c r="J37" s="13" t="s">
        <v>59</v>
      </c>
      <c r="K37" s="1">
        <f t="shared" si="0"/>
        <v>7</v>
      </c>
    </row>
    <row r="38" spans="1:11">
      <c r="A38" s="1" t="s">
        <v>9</v>
      </c>
      <c r="B38" s="8">
        <v>5379</v>
      </c>
      <c r="C38" s="5" t="s">
        <v>120</v>
      </c>
      <c r="D38" s="1" t="s">
        <v>116</v>
      </c>
      <c r="E38" s="13" t="s">
        <v>20</v>
      </c>
      <c r="F38" s="15" t="s">
        <v>16</v>
      </c>
      <c r="G38" s="13"/>
      <c r="H38" s="13" t="s">
        <v>10</v>
      </c>
      <c r="I38" s="10">
        <v>5</v>
      </c>
      <c r="J38" s="13" t="s">
        <v>60</v>
      </c>
      <c r="K38" s="1">
        <f t="shared" si="0"/>
        <v>6</v>
      </c>
    </row>
    <row r="39" spans="1:11">
      <c r="A39" s="1" t="s">
        <v>9</v>
      </c>
      <c r="B39" s="8">
        <v>5379</v>
      </c>
      <c r="C39" s="5" t="s">
        <v>120</v>
      </c>
      <c r="D39" s="1" t="s">
        <v>116</v>
      </c>
      <c r="E39" s="13" t="s">
        <v>20</v>
      </c>
      <c r="F39" s="15" t="s">
        <v>16</v>
      </c>
      <c r="G39" s="13"/>
      <c r="H39" s="13" t="s">
        <v>11</v>
      </c>
      <c r="I39" s="10">
        <v>25</v>
      </c>
      <c r="J39" s="13" t="s">
        <v>61</v>
      </c>
      <c r="K39" s="1">
        <f t="shared" si="0"/>
        <v>29</v>
      </c>
    </row>
    <row r="40" spans="1:11">
      <c r="A40" s="1" t="s">
        <v>9</v>
      </c>
      <c r="B40" s="8">
        <v>5379</v>
      </c>
      <c r="C40" s="5" t="s">
        <v>120</v>
      </c>
      <c r="D40" s="1" t="s">
        <v>116</v>
      </c>
      <c r="E40" s="13" t="s">
        <v>20</v>
      </c>
      <c r="F40" s="15" t="s">
        <v>16</v>
      </c>
      <c r="G40" s="13"/>
      <c r="H40" s="13" t="s">
        <v>12</v>
      </c>
      <c r="I40" s="10">
        <v>83</v>
      </c>
      <c r="J40" s="13" t="s">
        <v>62</v>
      </c>
      <c r="K40" s="1">
        <f t="shared" si="0"/>
        <v>96</v>
      </c>
    </row>
    <row r="41" spans="1:11">
      <c r="A41" s="1" t="s">
        <v>9</v>
      </c>
      <c r="B41" s="8">
        <v>5379</v>
      </c>
      <c r="C41" s="5" t="s">
        <v>120</v>
      </c>
      <c r="D41" s="1" t="s">
        <v>116</v>
      </c>
      <c r="E41" s="13" t="s">
        <v>20</v>
      </c>
      <c r="F41" s="15" t="s">
        <v>16</v>
      </c>
      <c r="G41" s="13"/>
      <c r="H41" s="13" t="s">
        <v>13</v>
      </c>
      <c r="I41" s="10">
        <v>95</v>
      </c>
      <c r="J41" s="13" t="s">
        <v>63</v>
      </c>
      <c r="K41" s="1">
        <f t="shared" si="0"/>
        <v>110</v>
      </c>
    </row>
    <row r="42" spans="1:11">
      <c r="A42" s="1" t="s">
        <v>9</v>
      </c>
      <c r="B42" s="8">
        <v>5379</v>
      </c>
      <c r="C42" s="5" t="s">
        <v>120</v>
      </c>
      <c r="D42" s="1" t="s">
        <v>116</v>
      </c>
      <c r="E42" s="14" t="s">
        <v>20</v>
      </c>
      <c r="F42" s="15" t="s">
        <v>16</v>
      </c>
      <c r="G42" s="14"/>
      <c r="H42" s="13" t="s">
        <v>14</v>
      </c>
      <c r="I42" s="11">
        <v>57</v>
      </c>
      <c r="J42" s="13" t="s">
        <v>64</v>
      </c>
      <c r="K42" s="1">
        <f t="shared" si="0"/>
        <v>66</v>
      </c>
    </row>
    <row r="43" spans="1:11">
      <c r="A43" s="1" t="s">
        <v>9</v>
      </c>
      <c r="B43" s="8">
        <v>5379</v>
      </c>
      <c r="C43" s="5" t="s">
        <v>120</v>
      </c>
      <c r="D43" s="1" t="s">
        <v>116</v>
      </c>
      <c r="E43" s="13" t="s">
        <v>20</v>
      </c>
      <c r="F43" s="15" t="s">
        <v>16</v>
      </c>
      <c r="G43" s="13"/>
      <c r="H43" s="13" t="s">
        <v>15</v>
      </c>
      <c r="I43" s="8">
        <v>20</v>
      </c>
      <c r="J43" s="13" t="s">
        <v>65</v>
      </c>
      <c r="K43" s="1">
        <f t="shared" si="0"/>
        <v>23</v>
      </c>
    </row>
    <row r="44" spans="1:11">
      <c r="A44" s="1" t="s">
        <v>9</v>
      </c>
      <c r="B44" s="8">
        <v>5379</v>
      </c>
      <c r="C44" s="5" t="s">
        <v>120</v>
      </c>
      <c r="D44" s="1" t="s">
        <v>116</v>
      </c>
      <c r="E44" s="13" t="s">
        <v>20</v>
      </c>
      <c r="F44" s="15" t="s">
        <v>17</v>
      </c>
      <c r="G44" s="13"/>
      <c r="H44" s="13" t="s">
        <v>10</v>
      </c>
      <c r="I44" s="8">
        <v>4</v>
      </c>
      <c r="J44" s="13" t="s">
        <v>66</v>
      </c>
      <c r="K44" s="1">
        <f t="shared" si="0"/>
        <v>5</v>
      </c>
    </row>
    <row r="45" spans="1:11">
      <c r="A45" s="1" t="s">
        <v>9</v>
      </c>
      <c r="B45" s="8">
        <v>5379</v>
      </c>
      <c r="C45" s="5" t="s">
        <v>120</v>
      </c>
      <c r="D45" s="1" t="s">
        <v>116</v>
      </c>
      <c r="E45" s="13" t="s">
        <v>20</v>
      </c>
      <c r="F45" s="15" t="s">
        <v>17</v>
      </c>
      <c r="G45" s="13"/>
      <c r="H45" s="13" t="s">
        <v>11</v>
      </c>
      <c r="I45" s="8">
        <v>20</v>
      </c>
      <c r="J45" s="13" t="s">
        <v>67</v>
      </c>
      <c r="K45" s="1">
        <f t="shared" si="0"/>
        <v>23</v>
      </c>
    </row>
    <row r="46" spans="1:11">
      <c r="A46" s="1" t="s">
        <v>9</v>
      </c>
      <c r="B46" s="8">
        <v>5379</v>
      </c>
      <c r="C46" s="5" t="s">
        <v>120</v>
      </c>
      <c r="D46" s="1" t="s">
        <v>116</v>
      </c>
      <c r="E46" s="13" t="s">
        <v>20</v>
      </c>
      <c r="F46" s="15" t="s">
        <v>17</v>
      </c>
      <c r="G46" s="13"/>
      <c r="H46" s="13" t="s">
        <v>12</v>
      </c>
      <c r="I46" s="8">
        <v>64</v>
      </c>
      <c r="J46" s="13" t="s">
        <v>68</v>
      </c>
      <c r="K46" s="1">
        <f t="shared" si="0"/>
        <v>74</v>
      </c>
    </row>
    <row r="47" spans="1:11">
      <c r="A47" s="1" t="s">
        <v>9</v>
      </c>
      <c r="B47" s="8">
        <v>5379</v>
      </c>
      <c r="C47" s="5" t="s">
        <v>120</v>
      </c>
      <c r="D47" s="1" t="s">
        <v>116</v>
      </c>
      <c r="E47" s="13" t="s">
        <v>20</v>
      </c>
      <c r="F47" s="15" t="s">
        <v>17</v>
      </c>
      <c r="G47" s="13"/>
      <c r="H47" s="13" t="s">
        <v>13</v>
      </c>
      <c r="I47" s="8">
        <v>73</v>
      </c>
      <c r="J47" s="13" t="s">
        <v>69</v>
      </c>
      <c r="K47" s="1">
        <f t="shared" si="0"/>
        <v>84</v>
      </c>
    </row>
    <row r="48" spans="1:11">
      <c r="A48" s="1" t="s">
        <v>9</v>
      </c>
      <c r="B48" s="8">
        <v>5379</v>
      </c>
      <c r="C48" s="5" t="s">
        <v>120</v>
      </c>
      <c r="D48" s="1" t="s">
        <v>116</v>
      </c>
      <c r="E48" s="13" t="s">
        <v>20</v>
      </c>
      <c r="F48" s="15" t="s">
        <v>17</v>
      </c>
      <c r="G48" s="13"/>
      <c r="H48" s="13" t="s">
        <v>14</v>
      </c>
      <c r="I48" s="8">
        <v>44</v>
      </c>
      <c r="J48" s="13" t="s">
        <v>70</v>
      </c>
      <c r="K48" s="1">
        <f t="shared" si="0"/>
        <v>51</v>
      </c>
    </row>
    <row r="49" spans="1:11">
      <c r="A49" s="1" t="s">
        <v>9</v>
      </c>
      <c r="B49" s="8">
        <v>5379</v>
      </c>
      <c r="C49" s="5" t="s">
        <v>120</v>
      </c>
      <c r="D49" s="1" t="s">
        <v>116</v>
      </c>
      <c r="E49" s="13" t="s">
        <v>20</v>
      </c>
      <c r="F49" s="15" t="s">
        <v>17</v>
      </c>
      <c r="G49" s="13"/>
      <c r="H49" s="13" t="s">
        <v>15</v>
      </c>
      <c r="I49" s="8">
        <v>15</v>
      </c>
      <c r="J49" s="13" t="s">
        <v>71</v>
      </c>
      <c r="K49" s="1">
        <f t="shared" si="0"/>
        <v>18</v>
      </c>
    </row>
    <row r="50" spans="1:11">
      <c r="A50" s="1" t="s">
        <v>9</v>
      </c>
      <c r="B50" s="8">
        <v>5379</v>
      </c>
      <c r="C50" s="5" t="s">
        <v>120</v>
      </c>
      <c r="D50" s="1" t="s">
        <v>116</v>
      </c>
      <c r="E50" s="13" t="s">
        <v>20</v>
      </c>
      <c r="F50" s="15" t="s">
        <v>18</v>
      </c>
      <c r="G50" s="13"/>
      <c r="H50" s="13" t="s">
        <v>10</v>
      </c>
      <c r="I50" s="8">
        <v>6</v>
      </c>
      <c r="J50" s="13" t="s">
        <v>72</v>
      </c>
      <c r="K50" s="1">
        <f t="shared" si="0"/>
        <v>7</v>
      </c>
    </row>
    <row r="51" spans="1:11">
      <c r="A51" s="1" t="s">
        <v>9</v>
      </c>
      <c r="B51" s="8">
        <v>5379</v>
      </c>
      <c r="C51" s="5" t="s">
        <v>120</v>
      </c>
      <c r="D51" s="1" t="s">
        <v>116</v>
      </c>
      <c r="E51" s="13" t="s">
        <v>20</v>
      </c>
      <c r="F51" s="15" t="s">
        <v>18</v>
      </c>
      <c r="G51" s="13"/>
      <c r="H51" s="13" t="s">
        <v>11</v>
      </c>
      <c r="I51" s="8">
        <v>28</v>
      </c>
      <c r="J51" s="13" t="s">
        <v>73</v>
      </c>
      <c r="K51" s="1">
        <f t="shared" si="0"/>
        <v>33</v>
      </c>
    </row>
    <row r="52" spans="1:11">
      <c r="A52" s="1" t="s">
        <v>9</v>
      </c>
      <c r="B52" s="8">
        <v>5379</v>
      </c>
      <c r="C52" s="5" t="s">
        <v>120</v>
      </c>
      <c r="D52" s="1" t="s">
        <v>116</v>
      </c>
      <c r="E52" s="13" t="s">
        <v>20</v>
      </c>
      <c r="F52" s="15" t="s">
        <v>18</v>
      </c>
      <c r="G52" s="13"/>
      <c r="H52" s="13" t="s">
        <v>12</v>
      </c>
      <c r="I52" s="8">
        <v>92</v>
      </c>
      <c r="J52" s="13" t="s">
        <v>74</v>
      </c>
      <c r="K52" s="1">
        <f t="shared" si="0"/>
        <v>106</v>
      </c>
    </row>
    <row r="53" spans="1:11">
      <c r="A53" s="1" t="s">
        <v>9</v>
      </c>
      <c r="B53" s="8">
        <v>5379</v>
      </c>
      <c r="C53" s="5" t="s">
        <v>120</v>
      </c>
      <c r="D53" s="1" t="s">
        <v>116</v>
      </c>
      <c r="E53" s="13" t="s">
        <v>20</v>
      </c>
      <c r="F53" s="15" t="s">
        <v>18</v>
      </c>
      <c r="G53" s="13"/>
      <c r="H53" s="13" t="s">
        <v>13</v>
      </c>
      <c r="I53" s="8">
        <v>105</v>
      </c>
      <c r="J53" s="13" t="s">
        <v>75</v>
      </c>
      <c r="K53" s="1">
        <f t="shared" si="0"/>
        <v>121</v>
      </c>
    </row>
    <row r="54" spans="1:11">
      <c r="A54" s="1" t="s">
        <v>9</v>
      </c>
      <c r="B54" s="8">
        <v>5379</v>
      </c>
      <c r="C54" s="5" t="s">
        <v>120</v>
      </c>
      <c r="D54" s="1" t="s">
        <v>116</v>
      </c>
      <c r="E54" s="13" t="s">
        <v>20</v>
      </c>
      <c r="F54" s="15" t="s">
        <v>18</v>
      </c>
      <c r="G54" s="13"/>
      <c r="H54" s="13" t="s">
        <v>14</v>
      </c>
      <c r="I54" s="8">
        <v>64</v>
      </c>
      <c r="J54" s="13" t="s">
        <v>76</v>
      </c>
      <c r="K54" s="1">
        <f t="shared" si="0"/>
        <v>74</v>
      </c>
    </row>
    <row r="55" spans="1:11">
      <c r="A55" s="2" t="s">
        <v>9</v>
      </c>
      <c r="B55" s="8">
        <v>5379</v>
      </c>
      <c r="C55" s="5" t="s">
        <v>120</v>
      </c>
      <c r="D55" s="1" t="s">
        <v>116</v>
      </c>
      <c r="E55" s="14" t="s">
        <v>20</v>
      </c>
      <c r="F55" s="16" t="s">
        <v>18</v>
      </c>
      <c r="G55" s="14"/>
      <c r="H55" s="14" t="s">
        <v>15</v>
      </c>
      <c r="I55" s="12">
        <v>22</v>
      </c>
      <c r="J55" s="13" t="s">
        <v>77</v>
      </c>
      <c r="K55" s="1">
        <f t="shared" si="0"/>
        <v>26</v>
      </c>
    </row>
    <row r="56" spans="1:11">
      <c r="A56" s="1" t="s">
        <v>9</v>
      </c>
      <c r="B56" s="8">
        <v>5379</v>
      </c>
      <c r="C56" s="5" t="s">
        <v>120</v>
      </c>
      <c r="D56" s="1" t="s">
        <v>117</v>
      </c>
      <c r="E56" s="13" t="s">
        <v>22</v>
      </c>
      <c r="F56" s="17" t="s">
        <v>16</v>
      </c>
      <c r="G56" s="13"/>
      <c r="H56" s="13" t="s">
        <v>10</v>
      </c>
      <c r="I56" s="8">
        <v>2</v>
      </c>
      <c r="J56" s="13" t="s">
        <v>78</v>
      </c>
      <c r="K56" s="1">
        <f t="shared" si="0"/>
        <v>3</v>
      </c>
    </row>
    <row r="57" spans="1:11">
      <c r="A57" s="1" t="s">
        <v>9</v>
      </c>
      <c r="B57" s="8">
        <v>5379</v>
      </c>
      <c r="C57" s="5" t="s">
        <v>120</v>
      </c>
      <c r="D57" s="1" t="s">
        <v>117</v>
      </c>
      <c r="E57" s="13" t="s">
        <v>22</v>
      </c>
      <c r="F57" s="17" t="s">
        <v>16</v>
      </c>
      <c r="G57" s="13"/>
      <c r="H57" s="13" t="s">
        <v>11</v>
      </c>
      <c r="I57" s="8">
        <v>8</v>
      </c>
      <c r="J57" s="13" t="s">
        <v>79</v>
      </c>
      <c r="K57" s="1">
        <f t="shared" si="0"/>
        <v>10</v>
      </c>
    </row>
    <row r="58" spans="1:11">
      <c r="A58" s="1" t="s">
        <v>9</v>
      </c>
      <c r="B58" s="8">
        <v>5379</v>
      </c>
      <c r="C58" s="5" t="s">
        <v>120</v>
      </c>
      <c r="D58" s="1" t="s">
        <v>117</v>
      </c>
      <c r="E58" s="13" t="s">
        <v>22</v>
      </c>
      <c r="F58" s="17" t="s">
        <v>16</v>
      </c>
      <c r="G58" s="13"/>
      <c r="H58" s="13" t="s">
        <v>12</v>
      </c>
      <c r="I58" s="8">
        <v>27</v>
      </c>
      <c r="J58" s="13" t="s">
        <v>80</v>
      </c>
      <c r="K58" s="1">
        <f t="shared" si="0"/>
        <v>32</v>
      </c>
    </row>
    <row r="59" spans="1:11">
      <c r="A59" s="1" t="s">
        <v>9</v>
      </c>
      <c r="B59" s="8">
        <v>5379</v>
      </c>
      <c r="C59" s="5" t="s">
        <v>120</v>
      </c>
      <c r="D59" s="1" t="s">
        <v>117</v>
      </c>
      <c r="E59" s="13" t="s">
        <v>22</v>
      </c>
      <c r="F59" s="17" t="s">
        <v>16</v>
      </c>
      <c r="G59" s="13"/>
      <c r="H59" s="13" t="s">
        <v>13</v>
      </c>
      <c r="I59" s="8">
        <v>31</v>
      </c>
      <c r="J59" s="13" t="s">
        <v>81</v>
      </c>
      <c r="K59" s="1">
        <f t="shared" si="0"/>
        <v>36</v>
      </c>
    </row>
    <row r="60" spans="1:11">
      <c r="A60" s="1" t="s">
        <v>9</v>
      </c>
      <c r="B60" s="8">
        <v>5379</v>
      </c>
      <c r="C60" s="5" t="s">
        <v>120</v>
      </c>
      <c r="D60" s="1" t="s">
        <v>117</v>
      </c>
      <c r="E60" s="13" t="s">
        <v>22</v>
      </c>
      <c r="F60" s="17" t="s">
        <v>16</v>
      </c>
      <c r="G60" s="13"/>
      <c r="H60" s="13" t="s">
        <v>14</v>
      </c>
      <c r="I60" s="8">
        <v>19</v>
      </c>
      <c r="J60" s="13" t="s">
        <v>82</v>
      </c>
      <c r="K60" s="1">
        <f t="shared" si="0"/>
        <v>22</v>
      </c>
    </row>
    <row r="61" spans="1:11">
      <c r="A61" s="2" t="s">
        <v>9</v>
      </c>
      <c r="B61" s="8">
        <v>5379</v>
      </c>
      <c r="C61" s="5" t="s">
        <v>120</v>
      </c>
      <c r="D61" s="1" t="s">
        <v>117</v>
      </c>
      <c r="E61" s="13" t="s">
        <v>22</v>
      </c>
      <c r="F61" s="17" t="s">
        <v>16</v>
      </c>
      <c r="G61" s="13"/>
      <c r="H61" s="13" t="s">
        <v>15</v>
      </c>
      <c r="I61" s="8">
        <v>6</v>
      </c>
      <c r="J61" s="13" t="s">
        <v>83</v>
      </c>
      <c r="K61" s="1">
        <f t="shared" si="0"/>
        <v>7</v>
      </c>
    </row>
    <row r="62" spans="1:11">
      <c r="A62" s="1" t="s">
        <v>9</v>
      </c>
      <c r="B62" s="8">
        <v>5379</v>
      </c>
      <c r="C62" s="5" t="s">
        <v>120</v>
      </c>
      <c r="D62" s="1" t="s">
        <v>117</v>
      </c>
      <c r="E62" s="13" t="s">
        <v>22</v>
      </c>
      <c r="F62" s="17" t="s">
        <v>17</v>
      </c>
      <c r="G62" s="13"/>
      <c r="H62" s="13" t="s">
        <v>10</v>
      </c>
      <c r="I62" s="8">
        <v>2</v>
      </c>
      <c r="J62" s="13" t="s">
        <v>84</v>
      </c>
      <c r="K62" s="1">
        <f t="shared" si="0"/>
        <v>3</v>
      </c>
    </row>
    <row r="63" spans="1:11">
      <c r="A63" s="1" t="s">
        <v>9</v>
      </c>
      <c r="B63" s="8">
        <v>5379</v>
      </c>
      <c r="C63" s="5" t="s">
        <v>120</v>
      </c>
      <c r="D63" s="1" t="s">
        <v>117</v>
      </c>
      <c r="E63" s="13" t="s">
        <v>22</v>
      </c>
      <c r="F63" s="17" t="s">
        <v>17</v>
      </c>
      <c r="G63" s="13"/>
      <c r="H63" s="13" t="s">
        <v>11</v>
      </c>
      <c r="I63" s="8">
        <v>5</v>
      </c>
      <c r="J63" s="13" t="s">
        <v>85</v>
      </c>
      <c r="K63" s="1">
        <f t="shared" si="0"/>
        <v>6</v>
      </c>
    </row>
    <row r="64" spans="1:11">
      <c r="A64" s="1" t="s">
        <v>9</v>
      </c>
      <c r="B64" s="8">
        <v>5379</v>
      </c>
      <c r="C64" s="5" t="s">
        <v>120</v>
      </c>
      <c r="D64" s="1" t="s">
        <v>117</v>
      </c>
      <c r="E64" s="13" t="s">
        <v>22</v>
      </c>
      <c r="F64" s="17" t="s">
        <v>17</v>
      </c>
      <c r="G64" s="13"/>
      <c r="H64" s="13" t="s">
        <v>12</v>
      </c>
      <c r="I64" s="8">
        <v>18</v>
      </c>
      <c r="J64" s="13" t="s">
        <v>86</v>
      </c>
      <c r="K64" s="1">
        <f t="shared" si="0"/>
        <v>21</v>
      </c>
    </row>
    <row r="65" spans="1:11">
      <c r="A65" s="1" t="s">
        <v>9</v>
      </c>
      <c r="B65" s="8">
        <v>5379</v>
      </c>
      <c r="C65" s="5" t="s">
        <v>120</v>
      </c>
      <c r="D65" s="1" t="s">
        <v>117</v>
      </c>
      <c r="E65" s="13" t="s">
        <v>22</v>
      </c>
      <c r="F65" s="17" t="s">
        <v>17</v>
      </c>
      <c r="G65" s="13"/>
      <c r="H65" s="13" t="s">
        <v>13</v>
      </c>
      <c r="I65" s="8">
        <v>21</v>
      </c>
      <c r="J65" s="13" t="s">
        <v>87</v>
      </c>
      <c r="K65" s="1">
        <f t="shared" si="0"/>
        <v>25</v>
      </c>
    </row>
    <row r="66" spans="1:11">
      <c r="A66" s="1" t="s">
        <v>9</v>
      </c>
      <c r="B66" s="8">
        <v>5379</v>
      </c>
      <c r="C66" s="5" t="s">
        <v>120</v>
      </c>
      <c r="D66" s="1" t="s">
        <v>117</v>
      </c>
      <c r="E66" s="13" t="s">
        <v>22</v>
      </c>
      <c r="F66" s="17" t="s">
        <v>17</v>
      </c>
      <c r="G66" s="13"/>
      <c r="H66" s="13" t="s">
        <v>14</v>
      </c>
      <c r="I66" s="8">
        <v>12</v>
      </c>
      <c r="J66" s="13" t="s">
        <v>88</v>
      </c>
      <c r="K66" s="1">
        <f t="shared" si="0"/>
        <v>14</v>
      </c>
    </row>
    <row r="67" spans="1:11">
      <c r="A67" s="2" t="s">
        <v>9</v>
      </c>
      <c r="B67" s="8">
        <v>5379</v>
      </c>
      <c r="C67" s="5" t="s">
        <v>120</v>
      </c>
      <c r="D67" s="1" t="s">
        <v>117</v>
      </c>
      <c r="E67" s="13" t="s">
        <v>22</v>
      </c>
      <c r="F67" s="17" t="s">
        <v>17</v>
      </c>
      <c r="G67" s="13"/>
      <c r="H67" s="13" t="s">
        <v>15</v>
      </c>
      <c r="I67" s="8">
        <v>4</v>
      </c>
      <c r="J67" s="13" t="s">
        <v>89</v>
      </c>
      <c r="K67" s="1">
        <f t="shared" ref="K67:K91" si="1">ROUNDUP(I67*1.15,0)</f>
        <v>5</v>
      </c>
    </row>
    <row r="68" spans="1:11">
      <c r="A68" s="1" t="s">
        <v>9</v>
      </c>
      <c r="B68" s="8">
        <v>5379</v>
      </c>
      <c r="C68" s="5" t="s">
        <v>120</v>
      </c>
      <c r="D68" s="1" t="s">
        <v>117</v>
      </c>
      <c r="E68" s="13" t="s">
        <v>22</v>
      </c>
      <c r="F68" s="17" t="s">
        <v>18</v>
      </c>
      <c r="G68" s="13"/>
      <c r="H68" s="13" t="s">
        <v>10</v>
      </c>
      <c r="I68" s="8">
        <v>2</v>
      </c>
      <c r="J68" s="13" t="s">
        <v>90</v>
      </c>
      <c r="K68" s="1">
        <f t="shared" si="1"/>
        <v>3</v>
      </c>
    </row>
    <row r="69" spans="1:11">
      <c r="A69" s="1" t="s">
        <v>9</v>
      </c>
      <c r="B69" s="8">
        <v>5379</v>
      </c>
      <c r="C69" s="5" t="s">
        <v>120</v>
      </c>
      <c r="D69" s="1" t="s">
        <v>117</v>
      </c>
      <c r="E69" s="13" t="s">
        <v>22</v>
      </c>
      <c r="F69" s="17" t="s">
        <v>18</v>
      </c>
      <c r="G69" s="13"/>
      <c r="H69" s="13" t="s">
        <v>11</v>
      </c>
      <c r="I69" s="8">
        <v>8</v>
      </c>
      <c r="J69" s="13" t="s">
        <v>91</v>
      </c>
      <c r="K69" s="1">
        <f t="shared" si="1"/>
        <v>10</v>
      </c>
    </row>
    <row r="70" spans="1:11">
      <c r="A70" s="1" t="s">
        <v>9</v>
      </c>
      <c r="B70" s="8">
        <v>5379</v>
      </c>
      <c r="C70" s="5" t="s">
        <v>120</v>
      </c>
      <c r="D70" s="1" t="s">
        <v>117</v>
      </c>
      <c r="E70" s="13" t="s">
        <v>22</v>
      </c>
      <c r="F70" s="17" t="s">
        <v>18</v>
      </c>
      <c r="G70" s="13"/>
      <c r="H70" s="13" t="s">
        <v>12</v>
      </c>
      <c r="I70" s="8">
        <v>27</v>
      </c>
      <c r="J70" s="13" t="s">
        <v>92</v>
      </c>
      <c r="K70" s="1">
        <f t="shared" si="1"/>
        <v>32</v>
      </c>
    </row>
    <row r="71" spans="1:11">
      <c r="A71" s="1" t="s">
        <v>9</v>
      </c>
      <c r="B71" s="8">
        <v>5379</v>
      </c>
      <c r="C71" s="5" t="s">
        <v>120</v>
      </c>
      <c r="D71" s="1" t="s">
        <v>117</v>
      </c>
      <c r="E71" s="13" t="s">
        <v>22</v>
      </c>
      <c r="F71" s="17" t="s">
        <v>18</v>
      </c>
      <c r="G71" s="13"/>
      <c r="H71" s="13" t="s">
        <v>13</v>
      </c>
      <c r="I71" s="8">
        <v>31</v>
      </c>
      <c r="J71" s="13" t="s">
        <v>93</v>
      </c>
      <c r="K71" s="1">
        <f t="shared" si="1"/>
        <v>36</v>
      </c>
    </row>
    <row r="72" spans="1:11">
      <c r="A72" s="1" t="s">
        <v>9</v>
      </c>
      <c r="B72" s="8">
        <v>5379</v>
      </c>
      <c r="C72" s="5" t="s">
        <v>120</v>
      </c>
      <c r="D72" s="1" t="s">
        <v>117</v>
      </c>
      <c r="E72" s="13" t="s">
        <v>22</v>
      </c>
      <c r="F72" s="17" t="s">
        <v>18</v>
      </c>
      <c r="G72" s="13"/>
      <c r="H72" s="13" t="s">
        <v>14</v>
      </c>
      <c r="I72" s="8">
        <v>19</v>
      </c>
      <c r="J72" s="13" t="s">
        <v>94</v>
      </c>
      <c r="K72" s="1">
        <f t="shared" si="1"/>
        <v>22</v>
      </c>
    </row>
    <row r="73" spans="1:11">
      <c r="A73" s="2" t="s">
        <v>9</v>
      </c>
      <c r="B73" s="8">
        <v>5379</v>
      </c>
      <c r="C73" s="5" t="s">
        <v>120</v>
      </c>
      <c r="D73" s="1" t="s">
        <v>117</v>
      </c>
      <c r="E73" s="13" t="s">
        <v>22</v>
      </c>
      <c r="F73" s="17" t="s">
        <v>18</v>
      </c>
      <c r="G73" s="13"/>
      <c r="H73" s="13" t="s">
        <v>15</v>
      </c>
      <c r="I73" s="8">
        <v>6</v>
      </c>
      <c r="J73" s="13" t="s">
        <v>95</v>
      </c>
      <c r="K73" s="1">
        <f t="shared" si="1"/>
        <v>7</v>
      </c>
    </row>
    <row r="74" spans="1:11">
      <c r="A74" s="2" t="s">
        <v>9</v>
      </c>
      <c r="B74" s="8">
        <v>5379</v>
      </c>
      <c r="C74" s="5" t="s">
        <v>120</v>
      </c>
      <c r="D74" s="1" t="s">
        <v>118</v>
      </c>
      <c r="E74" s="13" t="s">
        <v>23</v>
      </c>
      <c r="F74" s="17" t="s">
        <v>16</v>
      </c>
      <c r="G74" s="13"/>
      <c r="H74" s="13" t="s">
        <v>10</v>
      </c>
      <c r="I74" s="8">
        <v>2</v>
      </c>
      <c r="J74" s="13" t="s">
        <v>96</v>
      </c>
      <c r="K74" s="1">
        <f t="shared" si="1"/>
        <v>3</v>
      </c>
    </row>
    <row r="75" spans="1:11">
      <c r="A75" s="2" t="s">
        <v>9</v>
      </c>
      <c r="B75" s="8">
        <v>5379</v>
      </c>
      <c r="C75" s="5" t="s">
        <v>120</v>
      </c>
      <c r="D75" s="1" t="s">
        <v>118</v>
      </c>
      <c r="E75" s="13" t="s">
        <v>23</v>
      </c>
      <c r="F75" s="17" t="s">
        <v>16</v>
      </c>
      <c r="G75" s="13"/>
      <c r="H75" s="13" t="s">
        <v>11</v>
      </c>
      <c r="I75" s="8">
        <v>5</v>
      </c>
      <c r="J75" s="13" t="s">
        <v>97</v>
      </c>
      <c r="K75" s="1">
        <f t="shared" si="1"/>
        <v>6</v>
      </c>
    </row>
    <row r="76" spans="1:11">
      <c r="A76" s="1" t="s">
        <v>9</v>
      </c>
      <c r="B76" s="8">
        <v>5379</v>
      </c>
      <c r="C76" s="5" t="s">
        <v>120</v>
      </c>
      <c r="D76" s="1" t="s">
        <v>118</v>
      </c>
      <c r="E76" s="13" t="s">
        <v>23</v>
      </c>
      <c r="F76" s="17" t="s">
        <v>16</v>
      </c>
      <c r="G76" s="13"/>
      <c r="H76" s="13" t="s">
        <v>12</v>
      </c>
      <c r="I76" s="8">
        <v>18</v>
      </c>
      <c r="J76" s="13" t="s">
        <v>98</v>
      </c>
      <c r="K76" s="1">
        <f t="shared" si="1"/>
        <v>21</v>
      </c>
    </row>
    <row r="77" spans="1:11">
      <c r="A77" s="1" t="s">
        <v>9</v>
      </c>
      <c r="B77" s="8">
        <v>5379</v>
      </c>
      <c r="C77" s="5" t="s">
        <v>120</v>
      </c>
      <c r="D77" s="1" t="s">
        <v>118</v>
      </c>
      <c r="E77" s="13" t="s">
        <v>23</v>
      </c>
      <c r="F77" s="17" t="s">
        <v>16</v>
      </c>
      <c r="G77" s="13"/>
      <c r="H77" s="13" t="s">
        <v>13</v>
      </c>
      <c r="I77" s="8">
        <v>21</v>
      </c>
      <c r="J77" s="13" t="s">
        <v>99</v>
      </c>
      <c r="K77" s="1">
        <f t="shared" si="1"/>
        <v>25</v>
      </c>
    </row>
    <row r="78" spans="1:11">
      <c r="A78" s="1" t="s">
        <v>9</v>
      </c>
      <c r="B78" s="8">
        <v>5379</v>
      </c>
      <c r="C78" s="5" t="s">
        <v>120</v>
      </c>
      <c r="D78" s="1" t="s">
        <v>118</v>
      </c>
      <c r="E78" s="13" t="s">
        <v>23</v>
      </c>
      <c r="F78" s="17" t="s">
        <v>16</v>
      </c>
      <c r="G78" s="13"/>
      <c r="H78" s="13" t="s">
        <v>14</v>
      </c>
      <c r="I78" s="8">
        <v>12</v>
      </c>
      <c r="J78" s="13" t="s">
        <v>100</v>
      </c>
      <c r="K78" s="1">
        <f t="shared" si="1"/>
        <v>14</v>
      </c>
    </row>
    <row r="79" spans="1:11">
      <c r="A79" s="2" t="s">
        <v>9</v>
      </c>
      <c r="B79" s="8">
        <v>5379</v>
      </c>
      <c r="C79" s="5" t="s">
        <v>120</v>
      </c>
      <c r="D79" s="1" t="s">
        <v>118</v>
      </c>
      <c r="E79" s="13" t="s">
        <v>23</v>
      </c>
      <c r="F79" s="17" t="s">
        <v>16</v>
      </c>
      <c r="G79" s="13"/>
      <c r="H79" s="13" t="s">
        <v>15</v>
      </c>
      <c r="I79" s="8">
        <v>4</v>
      </c>
      <c r="J79" s="13" t="s">
        <v>101</v>
      </c>
      <c r="K79" s="1">
        <f t="shared" si="1"/>
        <v>5</v>
      </c>
    </row>
    <row r="80" spans="1:11">
      <c r="A80" s="1" t="s">
        <v>9</v>
      </c>
      <c r="B80" s="8">
        <v>5379</v>
      </c>
      <c r="C80" s="5" t="s">
        <v>120</v>
      </c>
      <c r="D80" s="1" t="s">
        <v>118</v>
      </c>
      <c r="E80" s="13" t="s">
        <v>23</v>
      </c>
      <c r="F80" s="17" t="s">
        <v>17</v>
      </c>
      <c r="G80" s="13"/>
      <c r="H80" s="13" t="s">
        <v>10</v>
      </c>
      <c r="I80" s="8">
        <v>2</v>
      </c>
      <c r="J80" s="13" t="s">
        <v>102</v>
      </c>
      <c r="K80" s="1">
        <f t="shared" si="1"/>
        <v>3</v>
      </c>
    </row>
    <row r="81" spans="1:11">
      <c r="A81" s="1" t="s">
        <v>9</v>
      </c>
      <c r="B81" s="8">
        <v>5379</v>
      </c>
      <c r="C81" s="5" t="s">
        <v>120</v>
      </c>
      <c r="D81" s="1" t="s">
        <v>118</v>
      </c>
      <c r="E81" s="13" t="s">
        <v>23</v>
      </c>
      <c r="F81" s="17" t="s">
        <v>17</v>
      </c>
      <c r="G81" s="13"/>
      <c r="H81" s="13" t="s">
        <v>11</v>
      </c>
      <c r="I81" s="8">
        <v>4</v>
      </c>
      <c r="J81" s="13" t="s">
        <v>103</v>
      </c>
      <c r="K81" s="1">
        <f t="shared" si="1"/>
        <v>5</v>
      </c>
    </row>
    <row r="82" spans="1:11">
      <c r="A82" s="1" t="s">
        <v>9</v>
      </c>
      <c r="B82" s="8">
        <v>5379</v>
      </c>
      <c r="C82" s="5" t="s">
        <v>120</v>
      </c>
      <c r="D82" s="1" t="s">
        <v>118</v>
      </c>
      <c r="E82" s="13" t="s">
        <v>23</v>
      </c>
      <c r="F82" s="17" t="s">
        <v>17</v>
      </c>
      <c r="G82" s="13"/>
      <c r="H82" s="13" t="s">
        <v>12</v>
      </c>
      <c r="I82" s="8">
        <v>13</v>
      </c>
      <c r="J82" s="13" t="s">
        <v>104</v>
      </c>
      <c r="K82" s="1">
        <f t="shared" si="1"/>
        <v>15</v>
      </c>
    </row>
    <row r="83" spans="1:11">
      <c r="A83" s="1" t="s">
        <v>9</v>
      </c>
      <c r="B83" s="8">
        <v>5379</v>
      </c>
      <c r="C83" s="5" t="s">
        <v>120</v>
      </c>
      <c r="D83" s="1" t="s">
        <v>118</v>
      </c>
      <c r="E83" s="13" t="s">
        <v>23</v>
      </c>
      <c r="F83" s="17" t="s">
        <v>17</v>
      </c>
      <c r="G83" s="13"/>
      <c r="H83" s="13" t="s">
        <v>13</v>
      </c>
      <c r="I83" s="8">
        <v>15</v>
      </c>
      <c r="J83" s="13" t="s">
        <v>105</v>
      </c>
      <c r="K83" s="1">
        <f t="shared" si="1"/>
        <v>18</v>
      </c>
    </row>
    <row r="84" spans="1:11">
      <c r="A84" s="1" t="s">
        <v>9</v>
      </c>
      <c r="B84" s="8">
        <v>5379</v>
      </c>
      <c r="C84" s="5" t="s">
        <v>120</v>
      </c>
      <c r="D84" s="1" t="s">
        <v>118</v>
      </c>
      <c r="E84" s="13" t="s">
        <v>23</v>
      </c>
      <c r="F84" s="17" t="s">
        <v>17</v>
      </c>
      <c r="G84" s="13"/>
      <c r="H84" s="13" t="s">
        <v>14</v>
      </c>
      <c r="I84" s="8">
        <v>9</v>
      </c>
      <c r="J84" s="13" t="s">
        <v>106</v>
      </c>
      <c r="K84" s="1">
        <f t="shared" si="1"/>
        <v>11</v>
      </c>
    </row>
    <row r="85" spans="1:11">
      <c r="A85" s="2" t="s">
        <v>9</v>
      </c>
      <c r="B85" s="8">
        <v>5379</v>
      </c>
      <c r="C85" s="5" t="s">
        <v>120</v>
      </c>
      <c r="D85" s="1" t="s">
        <v>118</v>
      </c>
      <c r="E85" s="13" t="s">
        <v>23</v>
      </c>
      <c r="F85" s="17" t="s">
        <v>17</v>
      </c>
      <c r="G85" s="13"/>
      <c r="H85" s="13" t="s">
        <v>15</v>
      </c>
      <c r="I85" s="8">
        <v>3</v>
      </c>
      <c r="J85" s="13" t="s">
        <v>107</v>
      </c>
      <c r="K85" s="1">
        <f t="shared" si="1"/>
        <v>4</v>
      </c>
    </row>
    <row r="86" spans="1:11">
      <c r="A86" s="1" t="s">
        <v>9</v>
      </c>
      <c r="B86" s="8">
        <v>5379</v>
      </c>
      <c r="C86" s="5" t="s">
        <v>120</v>
      </c>
      <c r="D86" s="1" t="s">
        <v>118</v>
      </c>
      <c r="E86" s="13" t="s">
        <v>23</v>
      </c>
      <c r="F86" s="17" t="s">
        <v>18</v>
      </c>
      <c r="G86" s="13"/>
      <c r="H86" s="13" t="s">
        <v>10</v>
      </c>
      <c r="I86" s="8">
        <v>2</v>
      </c>
      <c r="J86" s="13" t="s">
        <v>108</v>
      </c>
      <c r="K86" s="1">
        <f t="shared" si="1"/>
        <v>3</v>
      </c>
    </row>
    <row r="87" spans="1:11">
      <c r="A87" s="1" t="s">
        <v>9</v>
      </c>
      <c r="B87" s="8">
        <v>5379</v>
      </c>
      <c r="C87" s="5" t="s">
        <v>120</v>
      </c>
      <c r="D87" s="1" t="s">
        <v>118</v>
      </c>
      <c r="E87" s="13" t="s">
        <v>23</v>
      </c>
      <c r="F87" s="17" t="s">
        <v>18</v>
      </c>
      <c r="G87" s="13"/>
      <c r="H87" s="13" t="s">
        <v>11</v>
      </c>
      <c r="I87" s="8">
        <v>5</v>
      </c>
      <c r="J87" s="13" t="s">
        <v>109</v>
      </c>
      <c r="K87" s="1">
        <f t="shared" si="1"/>
        <v>6</v>
      </c>
    </row>
    <row r="88" spans="1:11">
      <c r="A88" s="1" t="s">
        <v>9</v>
      </c>
      <c r="B88" s="8">
        <v>5379</v>
      </c>
      <c r="C88" s="5" t="s">
        <v>120</v>
      </c>
      <c r="D88" s="1" t="s">
        <v>118</v>
      </c>
      <c r="E88" s="13" t="s">
        <v>23</v>
      </c>
      <c r="F88" s="17" t="s">
        <v>18</v>
      </c>
      <c r="G88" s="13"/>
      <c r="H88" s="13" t="s">
        <v>12</v>
      </c>
      <c r="I88" s="8">
        <v>18</v>
      </c>
      <c r="J88" s="13" t="s">
        <v>110</v>
      </c>
      <c r="K88" s="1">
        <f t="shared" si="1"/>
        <v>21</v>
      </c>
    </row>
    <row r="89" spans="1:11">
      <c r="A89" s="1" t="s">
        <v>9</v>
      </c>
      <c r="B89" s="8">
        <v>5379</v>
      </c>
      <c r="C89" s="5" t="s">
        <v>120</v>
      </c>
      <c r="D89" s="1" t="s">
        <v>118</v>
      </c>
      <c r="E89" s="13" t="s">
        <v>23</v>
      </c>
      <c r="F89" s="17" t="s">
        <v>18</v>
      </c>
      <c r="G89" s="13"/>
      <c r="H89" s="13" t="s">
        <v>13</v>
      </c>
      <c r="I89" s="8">
        <v>21</v>
      </c>
      <c r="J89" s="13" t="s">
        <v>111</v>
      </c>
      <c r="K89" s="1">
        <f t="shared" si="1"/>
        <v>25</v>
      </c>
    </row>
    <row r="90" spans="1:11">
      <c r="A90" s="1" t="s">
        <v>9</v>
      </c>
      <c r="B90" s="8">
        <v>5379</v>
      </c>
      <c r="C90" s="5" t="s">
        <v>120</v>
      </c>
      <c r="D90" s="1" t="s">
        <v>118</v>
      </c>
      <c r="E90" s="13" t="s">
        <v>23</v>
      </c>
      <c r="F90" s="17" t="s">
        <v>18</v>
      </c>
      <c r="G90" s="13"/>
      <c r="H90" s="13" t="s">
        <v>14</v>
      </c>
      <c r="I90" s="8">
        <v>12</v>
      </c>
      <c r="J90" s="13" t="s">
        <v>112</v>
      </c>
      <c r="K90" s="1">
        <f t="shared" si="1"/>
        <v>14</v>
      </c>
    </row>
    <row r="91" spans="1:11">
      <c r="A91" s="1" t="s">
        <v>9</v>
      </c>
      <c r="B91" s="8">
        <v>5379</v>
      </c>
      <c r="C91" s="5" t="s">
        <v>120</v>
      </c>
      <c r="D91" s="1" t="s">
        <v>118</v>
      </c>
      <c r="E91" s="13" t="s">
        <v>23</v>
      </c>
      <c r="F91" s="17" t="s">
        <v>18</v>
      </c>
      <c r="G91" s="13"/>
      <c r="H91" s="13" t="s">
        <v>15</v>
      </c>
      <c r="I91" s="8">
        <v>4</v>
      </c>
      <c r="J91" s="13" t="s">
        <v>113</v>
      </c>
      <c r="K91" s="1">
        <f t="shared" si="1"/>
        <v>5</v>
      </c>
    </row>
    <row r="92" spans="1:11">
      <c r="A92" s="19" t="s">
        <v>125</v>
      </c>
      <c r="B92" s="20"/>
      <c r="C92" s="20"/>
      <c r="D92" s="20"/>
      <c r="E92" s="20"/>
      <c r="F92" s="20"/>
      <c r="G92" s="20"/>
      <c r="H92" s="21"/>
      <c r="I92" s="8">
        <f>SUM(I2:I91)</f>
        <v>1930</v>
      </c>
      <c r="J92" s="1"/>
      <c r="K92" s="18">
        <f>SUM(K2:K91)</f>
        <v>2261</v>
      </c>
    </row>
  </sheetData>
  <mergeCells count="1">
    <mergeCell ref="A92:H9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CF0F5-A40C-4C1C-A5AC-829E06BBDCCB}">
  <dimension ref="A1:K92"/>
  <sheetViews>
    <sheetView topLeftCell="A88" workbookViewId="0">
      <selection activeCell="A92" sqref="A92:XFD92"/>
    </sheetView>
  </sheetViews>
  <sheetFormatPr defaultRowHeight="14.5"/>
  <cols>
    <col min="1" max="1" width="9.54296875" bestFit="1" customWidth="1"/>
    <col min="2" max="2" width="4.81640625" style="9" bestFit="1" customWidth="1"/>
    <col min="3" max="3" width="15.1796875" bestFit="1" customWidth="1"/>
    <col min="4" max="4" width="13.26953125" bestFit="1" customWidth="1"/>
    <col min="5" max="5" width="26.36328125" bestFit="1" customWidth="1"/>
    <col min="6" max="6" width="16.453125" customWidth="1"/>
    <col min="7" max="7" width="13.26953125" hidden="1" customWidth="1"/>
    <col min="8" max="8" width="4.453125" customWidth="1"/>
    <col min="9" max="9" width="16.1796875" style="9" customWidth="1"/>
    <col min="10" max="10" width="19.36328125" bestFit="1" customWidth="1"/>
    <col min="11" max="11" width="12.7265625" bestFit="1" customWidth="1"/>
  </cols>
  <sheetData>
    <row r="1" spans="1:11">
      <c r="A1" t="s">
        <v>0</v>
      </c>
      <c r="B1" s="9" t="s">
        <v>5</v>
      </c>
      <c r="C1" t="s">
        <v>1</v>
      </c>
      <c r="D1" t="s">
        <v>21</v>
      </c>
      <c r="E1" s="1" t="s">
        <v>8</v>
      </c>
      <c r="F1" t="s">
        <v>6</v>
      </c>
      <c r="G1" t="s">
        <v>7</v>
      </c>
      <c r="H1" t="s">
        <v>2</v>
      </c>
      <c r="I1" s="9" t="s">
        <v>3</v>
      </c>
      <c r="J1" s="1" t="s">
        <v>4</v>
      </c>
      <c r="K1" s="1" t="s">
        <v>174</v>
      </c>
    </row>
    <row r="2" spans="1:11">
      <c r="A2" s="1" t="s">
        <v>9</v>
      </c>
      <c r="B2" s="8">
        <v>5380</v>
      </c>
      <c r="C2" s="5" t="s">
        <v>121</v>
      </c>
      <c r="D2" s="1" t="s">
        <v>114</v>
      </c>
      <c r="E2" s="13" t="s">
        <v>19</v>
      </c>
      <c r="F2" s="15" t="s">
        <v>16</v>
      </c>
      <c r="G2" s="142"/>
      <c r="H2" s="13" t="s">
        <v>10</v>
      </c>
      <c r="I2" s="10">
        <v>5</v>
      </c>
      <c r="J2" s="13" t="s">
        <v>25</v>
      </c>
      <c r="K2" s="1">
        <f>ROUNDUP(I2*1.15,0)</f>
        <v>6</v>
      </c>
    </row>
    <row r="3" spans="1:11">
      <c r="A3" s="1" t="s">
        <v>9</v>
      </c>
      <c r="B3" s="8">
        <v>5380</v>
      </c>
      <c r="C3" s="5" t="s">
        <v>121</v>
      </c>
      <c r="D3" s="1" t="s">
        <v>114</v>
      </c>
      <c r="E3" s="13" t="s">
        <v>19</v>
      </c>
      <c r="F3" s="15" t="s">
        <v>16</v>
      </c>
      <c r="G3" s="142"/>
      <c r="H3" s="13" t="s">
        <v>11</v>
      </c>
      <c r="I3" s="10">
        <v>20</v>
      </c>
      <c r="J3" s="13" t="s">
        <v>26</v>
      </c>
      <c r="K3" s="1">
        <f t="shared" ref="K3:K66" si="0">ROUNDUP(I3*1.15,0)</f>
        <v>23</v>
      </c>
    </row>
    <row r="4" spans="1:11">
      <c r="A4" s="1" t="s">
        <v>9</v>
      </c>
      <c r="B4" s="8">
        <v>5380</v>
      </c>
      <c r="C4" s="5" t="s">
        <v>121</v>
      </c>
      <c r="D4" s="1" t="s">
        <v>114</v>
      </c>
      <c r="E4" s="13" t="s">
        <v>19</v>
      </c>
      <c r="F4" s="15" t="s">
        <v>16</v>
      </c>
      <c r="G4" s="142"/>
      <c r="H4" s="13" t="s">
        <v>12</v>
      </c>
      <c r="I4" s="10">
        <v>32</v>
      </c>
      <c r="J4" s="13" t="s">
        <v>27</v>
      </c>
      <c r="K4" s="1">
        <f t="shared" si="0"/>
        <v>37</v>
      </c>
    </row>
    <row r="5" spans="1:11">
      <c r="A5" s="1" t="s">
        <v>9</v>
      </c>
      <c r="B5" s="8">
        <v>5380</v>
      </c>
      <c r="C5" s="5" t="s">
        <v>121</v>
      </c>
      <c r="D5" s="1" t="s">
        <v>114</v>
      </c>
      <c r="E5" s="13" t="s">
        <v>19</v>
      </c>
      <c r="F5" s="15" t="s">
        <v>16</v>
      </c>
      <c r="G5" s="142"/>
      <c r="H5" s="13" t="s">
        <v>13</v>
      </c>
      <c r="I5" s="10">
        <v>30</v>
      </c>
      <c r="J5" s="13" t="s">
        <v>28</v>
      </c>
      <c r="K5" s="1">
        <f t="shared" si="0"/>
        <v>35</v>
      </c>
    </row>
    <row r="6" spans="1:11">
      <c r="A6" s="1" t="s">
        <v>9</v>
      </c>
      <c r="B6" s="8">
        <v>5380</v>
      </c>
      <c r="C6" s="5" t="s">
        <v>121</v>
      </c>
      <c r="D6" s="1" t="s">
        <v>114</v>
      </c>
      <c r="E6" s="13" t="s">
        <v>19</v>
      </c>
      <c r="F6" s="15" t="s">
        <v>16</v>
      </c>
      <c r="G6" s="142"/>
      <c r="H6" s="13" t="s">
        <v>14</v>
      </c>
      <c r="I6" s="10">
        <v>10</v>
      </c>
      <c r="J6" s="13" t="s">
        <v>29</v>
      </c>
      <c r="K6" s="1">
        <f t="shared" si="0"/>
        <v>12</v>
      </c>
    </row>
    <row r="7" spans="1:11">
      <c r="A7" s="1" t="s">
        <v>9</v>
      </c>
      <c r="B7" s="8">
        <v>5380</v>
      </c>
      <c r="C7" s="5" t="s">
        <v>121</v>
      </c>
      <c r="D7" s="1" t="s">
        <v>114</v>
      </c>
      <c r="E7" s="13" t="s">
        <v>19</v>
      </c>
      <c r="F7" s="15" t="s">
        <v>16</v>
      </c>
      <c r="G7" s="142"/>
      <c r="H7" s="13" t="s">
        <v>15</v>
      </c>
      <c r="I7" s="10">
        <v>3</v>
      </c>
      <c r="J7" s="13" t="s">
        <v>30</v>
      </c>
      <c r="K7" s="1">
        <f t="shared" si="0"/>
        <v>4</v>
      </c>
    </row>
    <row r="8" spans="1:11">
      <c r="A8" s="1" t="s">
        <v>9</v>
      </c>
      <c r="B8" s="8">
        <v>5380</v>
      </c>
      <c r="C8" s="5" t="s">
        <v>121</v>
      </c>
      <c r="D8" s="1" t="s">
        <v>114</v>
      </c>
      <c r="E8" s="13" t="s">
        <v>19</v>
      </c>
      <c r="F8" s="15" t="s">
        <v>17</v>
      </c>
      <c r="G8" s="142"/>
      <c r="H8" s="13" t="s">
        <v>10</v>
      </c>
      <c r="I8" s="10">
        <v>4</v>
      </c>
      <c r="J8" s="13" t="s">
        <v>31</v>
      </c>
      <c r="K8" s="1">
        <f t="shared" si="0"/>
        <v>5</v>
      </c>
    </row>
    <row r="9" spans="1:11">
      <c r="A9" s="1" t="s">
        <v>9</v>
      </c>
      <c r="B9" s="8">
        <v>5380</v>
      </c>
      <c r="C9" s="5" t="s">
        <v>121</v>
      </c>
      <c r="D9" s="1" t="s">
        <v>114</v>
      </c>
      <c r="E9" s="13" t="s">
        <v>19</v>
      </c>
      <c r="F9" s="15" t="s">
        <v>17</v>
      </c>
      <c r="G9" s="142"/>
      <c r="H9" s="13" t="s">
        <v>11</v>
      </c>
      <c r="I9" s="10">
        <v>18</v>
      </c>
      <c r="J9" s="13" t="s">
        <v>32</v>
      </c>
      <c r="K9" s="1">
        <f t="shared" si="0"/>
        <v>21</v>
      </c>
    </row>
    <row r="10" spans="1:11">
      <c r="A10" s="1" t="s">
        <v>9</v>
      </c>
      <c r="B10" s="8">
        <v>5380</v>
      </c>
      <c r="C10" s="5" t="s">
        <v>121</v>
      </c>
      <c r="D10" s="1" t="s">
        <v>114</v>
      </c>
      <c r="E10" s="13" t="s">
        <v>19</v>
      </c>
      <c r="F10" s="15" t="s">
        <v>17</v>
      </c>
      <c r="G10" s="142"/>
      <c r="H10" s="13" t="s">
        <v>12</v>
      </c>
      <c r="I10" s="10">
        <v>24</v>
      </c>
      <c r="J10" s="13" t="s">
        <v>33</v>
      </c>
      <c r="K10" s="1">
        <f t="shared" si="0"/>
        <v>28</v>
      </c>
    </row>
    <row r="11" spans="1:11">
      <c r="A11" s="1" t="s">
        <v>9</v>
      </c>
      <c r="B11" s="8">
        <v>5380</v>
      </c>
      <c r="C11" s="5" t="s">
        <v>121</v>
      </c>
      <c r="D11" s="1" t="s">
        <v>114</v>
      </c>
      <c r="E11" s="13" t="s">
        <v>19</v>
      </c>
      <c r="F11" s="15" t="s">
        <v>17</v>
      </c>
      <c r="G11" s="142"/>
      <c r="H11" s="13" t="s">
        <v>13</v>
      </c>
      <c r="I11" s="10">
        <v>24</v>
      </c>
      <c r="J11" s="13" t="s">
        <v>34</v>
      </c>
      <c r="K11" s="1">
        <f t="shared" si="0"/>
        <v>28</v>
      </c>
    </row>
    <row r="12" spans="1:11">
      <c r="A12" s="1" t="s">
        <v>9</v>
      </c>
      <c r="B12" s="8">
        <v>5380</v>
      </c>
      <c r="C12" s="5" t="s">
        <v>121</v>
      </c>
      <c r="D12" s="1" t="s">
        <v>114</v>
      </c>
      <c r="E12" s="13" t="s">
        <v>19</v>
      </c>
      <c r="F12" s="15" t="s">
        <v>17</v>
      </c>
      <c r="G12" s="142"/>
      <c r="H12" s="13" t="s">
        <v>14</v>
      </c>
      <c r="I12" s="10">
        <v>8</v>
      </c>
      <c r="J12" s="13" t="s">
        <v>35</v>
      </c>
      <c r="K12" s="1">
        <f t="shared" si="0"/>
        <v>10</v>
      </c>
    </row>
    <row r="13" spans="1:11">
      <c r="A13" s="1" t="s">
        <v>9</v>
      </c>
      <c r="B13" s="8">
        <v>5380</v>
      </c>
      <c r="C13" s="5" t="s">
        <v>121</v>
      </c>
      <c r="D13" s="1" t="s">
        <v>114</v>
      </c>
      <c r="E13" s="13" t="s">
        <v>19</v>
      </c>
      <c r="F13" s="15" t="s">
        <v>17</v>
      </c>
      <c r="G13" s="142"/>
      <c r="H13" s="13" t="s">
        <v>15</v>
      </c>
      <c r="I13" s="10">
        <v>2</v>
      </c>
      <c r="J13" s="13" t="s">
        <v>36</v>
      </c>
      <c r="K13" s="1">
        <f t="shared" si="0"/>
        <v>3</v>
      </c>
    </row>
    <row r="14" spans="1:11">
      <c r="A14" s="1" t="s">
        <v>9</v>
      </c>
      <c r="B14" s="8">
        <v>5380</v>
      </c>
      <c r="C14" s="5" t="s">
        <v>121</v>
      </c>
      <c r="D14" s="1" t="s">
        <v>114</v>
      </c>
      <c r="E14" s="13" t="s">
        <v>19</v>
      </c>
      <c r="F14" s="15" t="s">
        <v>18</v>
      </c>
      <c r="G14" s="142"/>
      <c r="H14" s="13" t="s">
        <v>10</v>
      </c>
      <c r="I14" s="10">
        <v>6</v>
      </c>
      <c r="J14" s="13" t="s">
        <v>37</v>
      </c>
      <c r="K14" s="1">
        <f t="shared" si="0"/>
        <v>7</v>
      </c>
    </row>
    <row r="15" spans="1:11">
      <c r="A15" s="1" t="s">
        <v>9</v>
      </c>
      <c r="B15" s="8">
        <v>5380</v>
      </c>
      <c r="C15" s="5" t="s">
        <v>121</v>
      </c>
      <c r="D15" s="1" t="s">
        <v>114</v>
      </c>
      <c r="E15" s="13" t="s">
        <v>19</v>
      </c>
      <c r="F15" s="15" t="s">
        <v>18</v>
      </c>
      <c r="G15" s="142"/>
      <c r="H15" s="13" t="s">
        <v>11</v>
      </c>
      <c r="I15" s="10">
        <v>26</v>
      </c>
      <c r="J15" s="13" t="s">
        <v>124</v>
      </c>
      <c r="K15" s="1">
        <f t="shared" si="0"/>
        <v>30</v>
      </c>
    </row>
    <row r="16" spans="1:11">
      <c r="A16" s="1" t="s">
        <v>9</v>
      </c>
      <c r="B16" s="8">
        <v>5380</v>
      </c>
      <c r="C16" s="5" t="s">
        <v>121</v>
      </c>
      <c r="D16" s="1" t="s">
        <v>114</v>
      </c>
      <c r="E16" s="13" t="s">
        <v>19</v>
      </c>
      <c r="F16" s="15" t="s">
        <v>18</v>
      </c>
      <c r="G16" s="142"/>
      <c r="H16" s="13" t="s">
        <v>12</v>
      </c>
      <c r="I16" s="10">
        <v>38</v>
      </c>
      <c r="J16" s="13" t="s">
        <v>38</v>
      </c>
      <c r="K16" s="1">
        <f t="shared" si="0"/>
        <v>44</v>
      </c>
    </row>
    <row r="17" spans="1:11">
      <c r="A17" s="1" t="s">
        <v>9</v>
      </c>
      <c r="B17" s="8">
        <v>5380</v>
      </c>
      <c r="C17" s="5" t="s">
        <v>121</v>
      </c>
      <c r="D17" s="1" t="s">
        <v>114</v>
      </c>
      <c r="E17" s="13" t="s">
        <v>19</v>
      </c>
      <c r="F17" s="15" t="s">
        <v>18</v>
      </c>
      <c r="G17" s="142"/>
      <c r="H17" s="13" t="s">
        <v>13</v>
      </c>
      <c r="I17" s="10">
        <v>36</v>
      </c>
      <c r="J17" s="13" t="s">
        <v>39</v>
      </c>
      <c r="K17" s="1">
        <f t="shared" si="0"/>
        <v>42</v>
      </c>
    </row>
    <row r="18" spans="1:11">
      <c r="A18" s="1" t="s">
        <v>9</v>
      </c>
      <c r="B18" s="8">
        <v>5380</v>
      </c>
      <c r="C18" s="5" t="s">
        <v>121</v>
      </c>
      <c r="D18" s="1" t="s">
        <v>114</v>
      </c>
      <c r="E18" s="13" t="s">
        <v>19</v>
      </c>
      <c r="F18" s="15" t="s">
        <v>18</v>
      </c>
      <c r="G18" s="142"/>
      <c r="H18" s="13" t="s">
        <v>14</v>
      </c>
      <c r="I18" s="10">
        <v>12</v>
      </c>
      <c r="J18" s="13" t="s">
        <v>40</v>
      </c>
      <c r="K18" s="1">
        <f t="shared" si="0"/>
        <v>14</v>
      </c>
    </row>
    <row r="19" spans="1:11">
      <c r="A19" s="1" t="s">
        <v>9</v>
      </c>
      <c r="B19" s="8">
        <v>5380</v>
      </c>
      <c r="C19" s="5" t="s">
        <v>121</v>
      </c>
      <c r="D19" s="1" t="s">
        <v>114</v>
      </c>
      <c r="E19" s="13" t="s">
        <v>19</v>
      </c>
      <c r="F19" s="15" t="s">
        <v>18</v>
      </c>
      <c r="G19" s="142"/>
      <c r="H19" s="13" t="s">
        <v>15</v>
      </c>
      <c r="I19" s="10">
        <v>2</v>
      </c>
      <c r="J19" s="13" t="s">
        <v>41</v>
      </c>
      <c r="K19" s="1">
        <f t="shared" si="0"/>
        <v>3</v>
      </c>
    </row>
    <row r="20" spans="1:11">
      <c r="A20" s="1" t="s">
        <v>9</v>
      </c>
      <c r="B20" s="8">
        <v>5380</v>
      </c>
      <c r="C20" s="5" t="s">
        <v>121</v>
      </c>
      <c r="D20" s="1" t="s">
        <v>115</v>
      </c>
      <c r="E20" s="13" t="s">
        <v>24</v>
      </c>
      <c r="F20" s="15" t="s">
        <v>16</v>
      </c>
      <c r="G20" s="142"/>
      <c r="H20" s="13" t="s">
        <v>10</v>
      </c>
      <c r="I20" s="10">
        <v>4</v>
      </c>
      <c r="J20" s="13" t="s">
        <v>42</v>
      </c>
      <c r="K20" s="1">
        <f t="shared" si="0"/>
        <v>5</v>
      </c>
    </row>
    <row r="21" spans="1:11">
      <c r="A21" s="1" t="s">
        <v>9</v>
      </c>
      <c r="B21" s="8">
        <v>5380</v>
      </c>
      <c r="C21" s="5" t="s">
        <v>121</v>
      </c>
      <c r="D21" s="1" t="s">
        <v>115</v>
      </c>
      <c r="E21" s="13" t="s">
        <v>24</v>
      </c>
      <c r="F21" s="15" t="s">
        <v>16</v>
      </c>
      <c r="G21" s="142"/>
      <c r="H21" s="13" t="s">
        <v>11</v>
      </c>
      <c r="I21" s="10">
        <v>10</v>
      </c>
      <c r="J21" s="13" t="s">
        <v>43</v>
      </c>
      <c r="K21" s="1">
        <f t="shared" si="0"/>
        <v>12</v>
      </c>
    </row>
    <row r="22" spans="1:11">
      <c r="A22" s="1" t="s">
        <v>9</v>
      </c>
      <c r="B22" s="8">
        <v>5380</v>
      </c>
      <c r="C22" s="5" t="s">
        <v>121</v>
      </c>
      <c r="D22" s="1" t="s">
        <v>115</v>
      </c>
      <c r="E22" s="13" t="s">
        <v>24</v>
      </c>
      <c r="F22" s="15" t="s">
        <v>16</v>
      </c>
      <c r="G22" s="142"/>
      <c r="H22" s="13" t="s">
        <v>12</v>
      </c>
      <c r="I22" s="10">
        <v>16</v>
      </c>
      <c r="J22" s="13" t="s">
        <v>44</v>
      </c>
      <c r="K22" s="1">
        <f t="shared" si="0"/>
        <v>19</v>
      </c>
    </row>
    <row r="23" spans="1:11">
      <c r="A23" s="1" t="s">
        <v>9</v>
      </c>
      <c r="B23" s="8">
        <v>5380</v>
      </c>
      <c r="C23" s="5" t="s">
        <v>121</v>
      </c>
      <c r="D23" s="1" t="s">
        <v>115</v>
      </c>
      <c r="E23" s="13" t="s">
        <v>24</v>
      </c>
      <c r="F23" s="15" t="s">
        <v>16</v>
      </c>
      <c r="G23" s="142"/>
      <c r="H23" s="13" t="s">
        <v>13</v>
      </c>
      <c r="I23" s="10">
        <v>14</v>
      </c>
      <c r="J23" s="13" t="s">
        <v>45</v>
      </c>
      <c r="K23" s="1">
        <f t="shared" si="0"/>
        <v>17</v>
      </c>
    </row>
    <row r="24" spans="1:11">
      <c r="A24" s="1" t="s">
        <v>9</v>
      </c>
      <c r="B24" s="8">
        <v>5380</v>
      </c>
      <c r="C24" s="5" t="s">
        <v>121</v>
      </c>
      <c r="D24" s="1" t="s">
        <v>115</v>
      </c>
      <c r="E24" s="13" t="s">
        <v>24</v>
      </c>
      <c r="F24" s="15" t="s">
        <v>16</v>
      </c>
      <c r="G24" s="142"/>
      <c r="H24" s="13" t="s">
        <v>14</v>
      </c>
      <c r="I24" s="10">
        <v>4</v>
      </c>
      <c r="J24" s="13" t="s">
        <v>46</v>
      </c>
      <c r="K24" s="1">
        <f t="shared" si="0"/>
        <v>5</v>
      </c>
    </row>
    <row r="25" spans="1:11">
      <c r="A25" s="1" t="s">
        <v>9</v>
      </c>
      <c r="B25" s="8">
        <v>5380</v>
      </c>
      <c r="C25" s="5" t="s">
        <v>121</v>
      </c>
      <c r="D25" s="1" t="s">
        <v>115</v>
      </c>
      <c r="E25" s="13" t="s">
        <v>24</v>
      </c>
      <c r="F25" s="15" t="s">
        <v>16</v>
      </c>
      <c r="G25" s="142"/>
      <c r="H25" s="13" t="s">
        <v>15</v>
      </c>
      <c r="I25" s="10">
        <v>2</v>
      </c>
      <c r="J25" s="13" t="s">
        <v>47</v>
      </c>
      <c r="K25" s="1">
        <f t="shared" si="0"/>
        <v>3</v>
      </c>
    </row>
    <row r="26" spans="1:11">
      <c r="A26" s="1" t="s">
        <v>9</v>
      </c>
      <c r="B26" s="8">
        <v>5380</v>
      </c>
      <c r="C26" s="5" t="s">
        <v>121</v>
      </c>
      <c r="D26" s="1" t="s">
        <v>115</v>
      </c>
      <c r="E26" s="13" t="s">
        <v>24</v>
      </c>
      <c r="F26" s="15" t="s">
        <v>17</v>
      </c>
      <c r="G26" s="142"/>
      <c r="H26" s="13" t="s">
        <v>10</v>
      </c>
      <c r="I26" s="10">
        <v>2</v>
      </c>
      <c r="J26" s="13" t="s">
        <v>48</v>
      </c>
      <c r="K26" s="1">
        <f t="shared" si="0"/>
        <v>3</v>
      </c>
    </row>
    <row r="27" spans="1:11">
      <c r="A27" s="1" t="s">
        <v>9</v>
      </c>
      <c r="B27" s="8">
        <v>5380</v>
      </c>
      <c r="C27" s="5" t="s">
        <v>121</v>
      </c>
      <c r="D27" s="1" t="s">
        <v>115</v>
      </c>
      <c r="E27" s="13" t="s">
        <v>24</v>
      </c>
      <c r="F27" s="15" t="s">
        <v>17</v>
      </c>
      <c r="G27" s="142"/>
      <c r="H27" s="13" t="s">
        <v>11</v>
      </c>
      <c r="I27" s="10">
        <v>6</v>
      </c>
      <c r="J27" s="13" t="s">
        <v>49</v>
      </c>
      <c r="K27" s="1">
        <f t="shared" si="0"/>
        <v>7</v>
      </c>
    </row>
    <row r="28" spans="1:11">
      <c r="A28" s="1" t="s">
        <v>9</v>
      </c>
      <c r="B28" s="8">
        <v>5380</v>
      </c>
      <c r="C28" s="5" t="s">
        <v>121</v>
      </c>
      <c r="D28" s="1" t="s">
        <v>115</v>
      </c>
      <c r="E28" s="13" t="s">
        <v>24</v>
      </c>
      <c r="F28" s="15" t="s">
        <v>17</v>
      </c>
      <c r="G28" s="142"/>
      <c r="H28" s="13" t="s">
        <v>12</v>
      </c>
      <c r="I28" s="10">
        <v>8</v>
      </c>
      <c r="J28" s="13" t="s">
        <v>50</v>
      </c>
      <c r="K28" s="1">
        <f t="shared" si="0"/>
        <v>10</v>
      </c>
    </row>
    <row r="29" spans="1:11">
      <c r="A29" s="1" t="s">
        <v>9</v>
      </c>
      <c r="B29" s="8">
        <v>5380</v>
      </c>
      <c r="C29" s="5" t="s">
        <v>121</v>
      </c>
      <c r="D29" s="1" t="s">
        <v>115</v>
      </c>
      <c r="E29" s="13" t="s">
        <v>24</v>
      </c>
      <c r="F29" s="15" t="s">
        <v>17</v>
      </c>
      <c r="G29" s="142"/>
      <c r="H29" s="13" t="s">
        <v>13</v>
      </c>
      <c r="I29" s="10">
        <v>8</v>
      </c>
      <c r="J29" s="13" t="s">
        <v>51</v>
      </c>
      <c r="K29" s="1">
        <f t="shared" si="0"/>
        <v>10</v>
      </c>
    </row>
    <row r="30" spans="1:11">
      <c r="A30" s="1" t="s">
        <v>9</v>
      </c>
      <c r="B30" s="8">
        <v>5380</v>
      </c>
      <c r="C30" s="5" t="s">
        <v>121</v>
      </c>
      <c r="D30" s="1" t="s">
        <v>115</v>
      </c>
      <c r="E30" s="13" t="s">
        <v>24</v>
      </c>
      <c r="F30" s="15" t="s">
        <v>17</v>
      </c>
      <c r="G30" s="142"/>
      <c r="H30" s="13" t="s">
        <v>14</v>
      </c>
      <c r="I30" s="10">
        <v>4</v>
      </c>
      <c r="J30" s="13" t="s">
        <v>52</v>
      </c>
      <c r="K30" s="1">
        <f t="shared" si="0"/>
        <v>5</v>
      </c>
    </row>
    <row r="31" spans="1:11">
      <c r="A31" s="1" t="s">
        <v>9</v>
      </c>
      <c r="B31" s="8">
        <v>5380</v>
      </c>
      <c r="C31" s="5" t="s">
        <v>121</v>
      </c>
      <c r="D31" s="1" t="s">
        <v>115</v>
      </c>
      <c r="E31" s="13" t="s">
        <v>24</v>
      </c>
      <c r="F31" s="15" t="s">
        <v>17</v>
      </c>
      <c r="G31" s="143"/>
      <c r="H31" s="13" t="s">
        <v>15</v>
      </c>
      <c r="I31" s="10">
        <v>2</v>
      </c>
      <c r="J31" s="13" t="s">
        <v>53</v>
      </c>
      <c r="K31" s="1">
        <f t="shared" si="0"/>
        <v>3</v>
      </c>
    </row>
    <row r="32" spans="1:11">
      <c r="A32" s="1" t="s">
        <v>9</v>
      </c>
      <c r="B32" s="8">
        <v>5380</v>
      </c>
      <c r="C32" s="5" t="s">
        <v>121</v>
      </c>
      <c r="D32" s="1" t="s">
        <v>115</v>
      </c>
      <c r="E32" s="13" t="s">
        <v>24</v>
      </c>
      <c r="F32" s="15" t="s">
        <v>18</v>
      </c>
      <c r="G32" s="13"/>
      <c r="H32" s="13" t="s">
        <v>10</v>
      </c>
      <c r="I32" s="10">
        <v>4</v>
      </c>
      <c r="J32" s="13" t="s">
        <v>54</v>
      </c>
      <c r="K32" s="1">
        <f t="shared" si="0"/>
        <v>5</v>
      </c>
    </row>
    <row r="33" spans="1:11">
      <c r="A33" s="1" t="s">
        <v>9</v>
      </c>
      <c r="B33" s="8">
        <v>5380</v>
      </c>
      <c r="C33" s="5" t="s">
        <v>121</v>
      </c>
      <c r="D33" s="1" t="s">
        <v>115</v>
      </c>
      <c r="E33" s="13" t="s">
        <v>24</v>
      </c>
      <c r="F33" s="15" t="s">
        <v>18</v>
      </c>
      <c r="G33" s="13"/>
      <c r="H33" s="13" t="s">
        <v>11</v>
      </c>
      <c r="I33" s="10">
        <v>12</v>
      </c>
      <c r="J33" s="13" t="s">
        <v>55</v>
      </c>
      <c r="K33" s="1">
        <f t="shared" si="0"/>
        <v>14</v>
      </c>
    </row>
    <row r="34" spans="1:11">
      <c r="A34" s="1" t="s">
        <v>9</v>
      </c>
      <c r="B34" s="8">
        <v>5380</v>
      </c>
      <c r="C34" s="5" t="s">
        <v>121</v>
      </c>
      <c r="D34" s="1" t="s">
        <v>115</v>
      </c>
      <c r="E34" s="13" t="s">
        <v>24</v>
      </c>
      <c r="F34" s="15" t="s">
        <v>18</v>
      </c>
      <c r="G34" s="13"/>
      <c r="H34" s="13" t="s">
        <v>12</v>
      </c>
      <c r="I34" s="10">
        <v>18</v>
      </c>
      <c r="J34" s="13" t="s">
        <v>56</v>
      </c>
      <c r="K34" s="1">
        <f t="shared" si="0"/>
        <v>21</v>
      </c>
    </row>
    <row r="35" spans="1:11">
      <c r="A35" s="1" t="s">
        <v>9</v>
      </c>
      <c r="B35" s="8">
        <v>5380</v>
      </c>
      <c r="C35" s="5" t="s">
        <v>121</v>
      </c>
      <c r="D35" s="1" t="s">
        <v>115</v>
      </c>
      <c r="E35" s="13" t="s">
        <v>24</v>
      </c>
      <c r="F35" s="15" t="s">
        <v>18</v>
      </c>
      <c r="G35" s="14"/>
      <c r="H35" s="13" t="s">
        <v>13</v>
      </c>
      <c r="I35" s="10">
        <v>18</v>
      </c>
      <c r="J35" s="13" t="s">
        <v>57</v>
      </c>
      <c r="K35" s="1">
        <f t="shared" si="0"/>
        <v>21</v>
      </c>
    </row>
    <row r="36" spans="1:11">
      <c r="A36" s="1" t="s">
        <v>9</v>
      </c>
      <c r="B36" s="8">
        <v>5380</v>
      </c>
      <c r="C36" s="5" t="s">
        <v>121</v>
      </c>
      <c r="D36" s="1" t="s">
        <v>115</v>
      </c>
      <c r="E36" s="13" t="s">
        <v>24</v>
      </c>
      <c r="F36" s="15" t="s">
        <v>18</v>
      </c>
      <c r="G36" s="13"/>
      <c r="H36" s="13" t="s">
        <v>14</v>
      </c>
      <c r="I36" s="10">
        <v>6</v>
      </c>
      <c r="J36" s="13" t="s">
        <v>58</v>
      </c>
      <c r="K36" s="1">
        <f t="shared" si="0"/>
        <v>7</v>
      </c>
    </row>
    <row r="37" spans="1:11">
      <c r="A37" s="1" t="s">
        <v>9</v>
      </c>
      <c r="B37" s="8">
        <v>5380</v>
      </c>
      <c r="C37" s="5" t="s">
        <v>121</v>
      </c>
      <c r="D37" s="1" t="s">
        <v>115</v>
      </c>
      <c r="E37" s="13" t="s">
        <v>24</v>
      </c>
      <c r="F37" s="15" t="s">
        <v>18</v>
      </c>
      <c r="G37" s="13"/>
      <c r="H37" s="13" t="s">
        <v>15</v>
      </c>
      <c r="I37" s="10">
        <v>2</v>
      </c>
      <c r="J37" s="13" t="s">
        <v>59</v>
      </c>
      <c r="K37" s="1">
        <f t="shared" si="0"/>
        <v>3</v>
      </c>
    </row>
    <row r="38" spans="1:11">
      <c r="A38" s="1" t="s">
        <v>9</v>
      </c>
      <c r="B38" s="8">
        <v>5380</v>
      </c>
      <c r="C38" s="5" t="s">
        <v>121</v>
      </c>
      <c r="D38" s="1" t="s">
        <v>116</v>
      </c>
      <c r="E38" s="13" t="s">
        <v>20</v>
      </c>
      <c r="F38" s="15" t="s">
        <v>16</v>
      </c>
      <c r="G38" s="13"/>
      <c r="H38" s="13" t="s">
        <v>10</v>
      </c>
      <c r="I38" s="10">
        <v>10</v>
      </c>
      <c r="J38" s="13" t="s">
        <v>60</v>
      </c>
      <c r="K38" s="1">
        <f t="shared" si="0"/>
        <v>12</v>
      </c>
    </row>
    <row r="39" spans="1:11">
      <c r="A39" s="1" t="s">
        <v>9</v>
      </c>
      <c r="B39" s="8">
        <v>5380</v>
      </c>
      <c r="C39" s="5" t="s">
        <v>121</v>
      </c>
      <c r="D39" s="1" t="s">
        <v>116</v>
      </c>
      <c r="E39" s="13" t="s">
        <v>20</v>
      </c>
      <c r="F39" s="15" t="s">
        <v>16</v>
      </c>
      <c r="G39" s="13"/>
      <c r="H39" s="13" t="s">
        <v>11</v>
      </c>
      <c r="I39" s="10">
        <v>38</v>
      </c>
      <c r="J39" s="13" t="s">
        <v>61</v>
      </c>
      <c r="K39" s="1">
        <f t="shared" si="0"/>
        <v>44</v>
      </c>
    </row>
    <row r="40" spans="1:11">
      <c r="A40" s="1" t="s">
        <v>9</v>
      </c>
      <c r="B40" s="8">
        <v>5380</v>
      </c>
      <c r="C40" s="5" t="s">
        <v>121</v>
      </c>
      <c r="D40" s="1" t="s">
        <v>116</v>
      </c>
      <c r="E40" s="13" t="s">
        <v>20</v>
      </c>
      <c r="F40" s="15" t="s">
        <v>16</v>
      </c>
      <c r="G40" s="13"/>
      <c r="H40" s="13" t="s">
        <v>12</v>
      </c>
      <c r="I40" s="10">
        <v>56</v>
      </c>
      <c r="J40" s="13" t="s">
        <v>62</v>
      </c>
      <c r="K40" s="1">
        <f t="shared" si="0"/>
        <v>65</v>
      </c>
    </row>
    <row r="41" spans="1:11">
      <c r="A41" s="1" t="s">
        <v>9</v>
      </c>
      <c r="B41" s="8">
        <v>5380</v>
      </c>
      <c r="C41" s="5" t="s">
        <v>121</v>
      </c>
      <c r="D41" s="1" t="s">
        <v>116</v>
      </c>
      <c r="E41" s="13" t="s">
        <v>20</v>
      </c>
      <c r="F41" s="15" t="s">
        <v>16</v>
      </c>
      <c r="G41" s="13"/>
      <c r="H41" s="13" t="s">
        <v>13</v>
      </c>
      <c r="I41" s="10">
        <v>54</v>
      </c>
      <c r="J41" s="13" t="s">
        <v>63</v>
      </c>
      <c r="K41" s="1">
        <f t="shared" si="0"/>
        <v>63</v>
      </c>
    </row>
    <row r="42" spans="1:11">
      <c r="A42" s="1" t="s">
        <v>9</v>
      </c>
      <c r="B42" s="8">
        <v>5380</v>
      </c>
      <c r="C42" s="5" t="s">
        <v>121</v>
      </c>
      <c r="D42" s="1" t="s">
        <v>116</v>
      </c>
      <c r="E42" s="14" t="s">
        <v>20</v>
      </c>
      <c r="F42" s="15" t="s">
        <v>16</v>
      </c>
      <c r="G42" s="14"/>
      <c r="H42" s="13" t="s">
        <v>14</v>
      </c>
      <c r="I42" s="11">
        <v>18</v>
      </c>
      <c r="J42" s="13" t="s">
        <v>64</v>
      </c>
      <c r="K42" s="1">
        <f t="shared" si="0"/>
        <v>21</v>
      </c>
    </row>
    <row r="43" spans="1:11">
      <c r="A43" s="1" t="s">
        <v>9</v>
      </c>
      <c r="B43" s="8">
        <v>5380</v>
      </c>
      <c r="C43" s="5" t="s">
        <v>121</v>
      </c>
      <c r="D43" s="1" t="s">
        <v>116</v>
      </c>
      <c r="E43" s="13" t="s">
        <v>20</v>
      </c>
      <c r="F43" s="15" t="s">
        <v>16</v>
      </c>
      <c r="G43" s="13"/>
      <c r="H43" s="13" t="s">
        <v>15</v>
      </c>
      <c r="I43" s="8">
        <v>4</v>
      </c>
      <c r="J43" s="13" t="s">
        <v>65</v>
      </c>
      <c r="K43" s="1">
        <f t="shared" si="0"/>
        <v>5</v>
      </c>
    </row>
    <row r="44" spans="1:11">
      <c r="A44" s="1" t="s">
        <v>9</v>
      </c>
      <c r="B44" s="8">
        <v>5380</v>
      </c>
      <c r="C44" s="5" t="s">
        <v>121</v>
      </c>
      <c r="D44" s="1" t="s">
        <v>116</v>
      </c>
      <c r="E44" s="13" t="s">
        <v>20</v>
      </c>
      <c r="F44" s="15" t="s">
        <v>17</v>
      </c>
      <c r="G44" s="13"/>
      <c r="H44" s="13" t="s">
        <v>10</v>
      </c>
      <c r="I44" s="8">
        <v>8</v>
      </c>
      <c r="J44" s="13" t="s">
        <v>66</v>
      </c>
      <c r="K44" s="1">
        <f t="shared" si="0"/>
        <v>10</v>
      </c>
    </row>
    <row r="45" spans="1:11">
      <c r="A45" s="1" t="s">
        <v>9</v>
      </c>
      <c r="B45" s="8">
        <v>5380</v>
      </c>
      <c r="C45" s="5" t="s">
        <v>121</v>
      </c>
      <c r="D45" s="1" t="s">
        <v>116</v>
      </c>
      <c r="E45" s="13" t="s">
        <v>20</v>
      </c>
      <c r="F45" s="15" t="s">
        <v>17</v>
      </c>
      <c r="G45" s="13"/>
      <c r="H45" s="13" t="s">
        <v>11</v>
      </c>
      <c r="I45" s="8">
        <v>28</v>
      </c>
      <c r="J45" s="13" t="s">
        <v>67</v>
      </c>
      <c r="K45" s="1">
        <f t="shared" si="0"/>
        <v>33</v>
      </c>
    </row>
    <row r="46" spans="1:11">
      <c r="A46" s="1" t="s">
        <v>9</v>
      </c>
      <c r="B46" s="8">
        <v>5380</v>
      </c>
      <c r="C46" s="5" t="s">
        <v>121</v>
      </c>
      <c r="D46" s="1" t="s">
        <v>116</v>
      </c>
      <c r="E46" s="13" t="s">
        <v>20</v>
      </c>
      <c r="F46" s="15" t="s">
        <v>17</v>
      </c>
      <c r="G46" s="13"/>
      <c r="H46" s="13" t="s">
        <v>12</v>
      </c>
      <c r="I46" s="8">
        <v>44</v>
      </c>
      <c r="J46" s="13" t="s">
        <v>68</v>
      </c>
      <c r="K46" s="1">
        <f t="shared" si="0"/>
        <v>51</v>
      </c>
    </row>
    <row r="47" spans="1:11">
      <c r="A47" s="1" t="s">
        <v>9</v>
      </c>
      <c r="B47" s="8">
        <v>5380</v>
      </c>
      <c r="C47" s="5" t="s">
        <v>121</v>
      </c>
      <c r="D47" s="1" t="s">
        <v>116</v>
      </c>
      <c r="E47" s="13" t="s">
        <v>20</v>
      </c>
      <c r="F47" s="15" t="s">
        <v>17</v>
      </c>
      <c r="G47" s="13"/>
      <c r="H47" s="13" t="s">
        <v>13</v>
      </c>
      <c r="I47" s="8">
        <v>42</v>
      </c>
      <c r="J47" s="13" t="s">
        <v>69</v>
      </c>
      <c r="K47" s="1">
        <f t="shared" si="0"/>
        <v>49</v>
      </c>
    </row>
    <row r="48" spans="1:11">
      <c r="A48" s="1" t="s">
        <v>9</v>
      </c>
      <c r="B48" s="8">
        <v>5380</v>
      </c>
      <c r="C48" s="5" t="s">
        <v>121</v>
      </c>
      <c r="D48" s="1" t="s">
        <v>116</v>
      </c>
      <c r="E48" s="13" t="s">
        <v>20</v>
      </c>
      <c r="F48" s="15" t="s">
        <v>17</v>
      </c>
      <c r="G48" s="13"/>
      <c r="H48" s="13" t="s">
        <v>14</v>
      </c>
      <c r="I48" s="8">
        <v>14</v>
      </c>
      <c r="J48" s="13" t="s">
        <v>70</v>
      </c>
      <c r="K48" s="1">
        <f t="shared" si="0"/>
        <v>17</v>
      </c>
    </row>
    <row r="49" spans="1:11">
      <c r="A49" s="1" t="s">
        <v>9</v>
      </c>
      <c r="B49" s="8">
        <v>5380</v>
      </c>
      <c r="C49" s="5" t="s">
        <v>121</v>
      </c>
      <c r="D49" s="1" t="s">
        <v>116</v>
      </c>
      <c r="E49" s="13" t="s">
        <v>20</v>
      </c>
      <c r="F49" s="15" t="s">
        <v>17</v>
      </c>
      <c r="G49" s="13"/>
      <c r="H49" s="13" t="s">
        <v>15</v>
      </c>
      <c r="I49" s="8">
        <v>4</v>
      </c>
      <c r="J49" s="13" t="s">
        <v>71</v>
      </c>
      <c r="K49" s="1">
        <f t="shared" si="0"/>
        <v>5</v>
      </c>
    </row>
    <row r="50" spans="1:11">
      <c r="A50" s="1" t="s">
        <v>9</v>
      </c>
      <c r="B50" s="8">
        <v>5380</v>
      </c>
      <c r="C50" s="5" t="s">
        <v>121</v>
      </c>
      <c r="D50" s="1" t="s">
        <v>116</v>
      </c>
      <c r="E50" s="13" t="s">
        <v>20</v>
      </c>
      <c r="F50" s="15" t="s">
        <v>18</v>
      </c>
      <c r="G50" s="13"/>
      <c r="H50" s="13" t="s">
        <v>10</v>
      </c>
      <c r="I50" s="8">
        <v>10</v>
      </c>
      <c r="J50" s="13" t="s">
        <v>72</v>
      </c>
      <c r="K50" s="1">
        <f t="shared" si="0"/>
        <v>12</v>
      </c>
    </row>
    <row r="51" spans="1:11">
      <c r="A51" s="1" t="s">
        <v>9</v>
      </c>
      <c r="B51" s="8">
        <v>5380</v>
      </c>
      <c r="C51" s="5" t="s">
        <v>121</v>
      </c>
      <c r="D51" s="1" t="s">
        <v>116</v>
      </c>
      <c r="E51" s="13" t="s">
        <v>20</v>
      </c>
      <c r="F51" s="15" t="s">
        <v>18</v>
      </c>
      <c r="G51" s="13"/>
      <c r="H51" s="13" t="s">
        <v>11</v>
      </c>
      <c r="I51" s="8">
        <v>40</v>
      </c>
      <c r="J51" s="13" t="s">
        <v>73</v>
      </c>
      <c r="K51" s="1">
        <f t="shared" si="0"/>
        <v>46</v>
      </c>
    </row>
    <row r="52" spans="1:11">
      <c r="A52" s="1" t="s">
        <v>9</v>
      </c>
      <c r="B52" s="8">
        <v>5380</v>
      </c>
      <c r="C52" s="5" t="s">
        <v>121</v>
      </c>
      <c r="D52" s="1" t="s">
        <v>116</v>
      </c>
      <c r="E52" s="13" t="s">
        <v>20</v>
      </c>
      <c r="F52" s="15" t="s">
        <v>18</v>
      </c>
      <c r="G52" s="13"/>
      <c r="H52" s="13" t="s">
        <v>12</v>
      </c>
      <c r="I52" s="8">
        <v>64</v>
      </c>
      <c r="J52" s="13" t="s">
        <v>74</v>
      </c>
      <c r="K52" s="1">
        <f t="shared" si="0"/>
        <v>74</v>
      </c>
    </row>
    <row r="53" spans="1:11">
      <c r="A53" s="1" t="s">
        <v>9</v>
      </c>
      <c r="B53" s="8">
        <v>5380</v>
      </c>
      <c r="C53" s="5" t="s">
        <v>121</v>
      </c>
      <c r="D53" s="1" t="s">
        <v>116</v>
      </c>
      <c r="E53" s="13" t="s">
        <v>20</v>
      </c>
      <c r="F53" s="15" t="s">
        <v>18</v>
      </c>
      <c r="G53" s="13"/>
      <c r="H53" s="13" t="s">
        <v>13</v>
      </c>
      <c r="I53" s="8">
        <v>60</v>
      </c>
      <c r="J53" s="13" t="s">
        <v>75</v>
      </c>
      <c r="K53" s="1">
        <f t="shared" si="0"/>
        <v>69</v>
      </c>
    </row>
    <row r="54" spans="1:11">
      <c r="A54" s="1" t="s">
        <v>9</v>
      </c>
      <c r="B54" s="8">
        <v>5380</v>
      </c>
      <c r="C54" s="5" t="s">
        <v>121</v>
      </c>
      <c r="D54" s="1" t="s">
        <v>116</v>
      </c>
      <c r="E54" s="13" t="s">
        <v>20</v>
      </c>
      <c r="F54" s="15" t="s">
        <v>18</v>
      </c>
      <c r="G54" s="13"/>
      <c r="H54" s="13" t="s">
        <v>14</v>
      </c>
      <c r="I54" s="8">
        <v>20</v>
      </c>
      <c r="J54" s="13" t="s">
        <v>76</v>
      </c>
      <c r="K54" s="1">
        <f t="shared" si="0"/>
        <v>23</v>
      </c>
    </row>
    <row r="55" spans="1:11">
      <c r="A55" s="2" t="s">
        <v>9</v>
      </c>
      <c r="B55" s="8">
        <v>5380</v>
      </c>
      <c r="C55" s="5" t="s">
        <v>121</v>
      </c>
      <c r="D55" s="1" t="s">
        <v>116</v>
      </c>
      <c r="E55" s="14" t="s">
        <v>20</v>
      </c>
      <c r="F55" s="16" t="s">
        <v>18</v>
      </c>
      <c r="G55" s="14"/>
      <c r="H55" s="14" t="s">
        <v>15</v>
      </c>
      <c r="I55" s="12">
        <v>6</v>
      </c>
      <c r="J55" s="13" t="s">
        <v>77</v>
      </c>
      <c r="K55" s="1">
        <f t="shared" si="0"/>
        <v>7</v>
      </c>
    </row>
    <row r="56" spans="1:11">
      <c r="A56" s="1" t="s">
        <v>9</v>
      </c>
      <c r="B56" s="8">
        <v>5380</v>
      </c>
      <c r="C56" s="5" t="s">
        <v>121</v>
      </c>
      <c r="D56" s="1" t="s">
        <v>117</v>
      </c>
      <c r="E56" s="13" t="s">
        <v>22</v>
      </c>
      <c r="F56" s="17" t="s">
        <v>16</v>
      </c>
      <c r="G56" s="13"/>
      <c r="H56" s="13" t="s">
        <v>10</v>
      </c>
      <c r="I56" s="8">
        <v>4</v>
      </c>
      <c r="J56" s="13" t="s">
        <v>78</v>
      </c>
      <c r="K56" s="1">
        <f t="shared" si="0"/>
        <v>5</v>
      </c>
    </row>
    <row r="57" spans="1:11">
      <c r="A57" s="1" t="s">
        <v>9</v>
      </c>
      <c r="B57" s="8">
        <v>5380</v>
      </c>
      <c r="C57" s="5" t="s">
        <v>121</v>
      </c>
      <c r="D57" s="1" t="s">
        <v>117</v>
      </c>
      <c r="E57" s="13" t="s">
        <v>22</v>
      </c>
      <c r="F57" s="17" t="s">
        <v>16</v>
      </c>
      <c r="G57" s="13"/>
      <c r="H57" s="13" t="s">
        <v>11</v>
      </c>
      <c r="I57" s="8">
        <v>12</v>
      </c>
      <c r="J57" s="13" t="s">
        <v>79</v>
      </c>
      <c r="K57" s="1">
        <f t="shared" si="0"/>
        <v>14</v>
      </c>
    </row>
    <row r="58" spans="1:11">
      <c r="A58" s="1" t="s">
        <v>9</v>
      </c>
      <c r="B58" s="8">
        <v>5380</v>
      </c>
      <c r="C58" s="5" t="s">
        <v>121</v>
      </c>
      <c r="D58" s="1" t="s">
        <v>117</v>
      </c>
      <c r="E58" s="13" t="s">
        <v>22</v>
      </c>
      <c r="F58" s="17" t="s">
        <v>16</v>
      </c>
      <c r="G58" s="13"/>
      <c r="H58" s="13" t="s">
        <v>12</v>
      </c>
      <c r="I58" s="8">
        <v>18</v>
      </c>
      <c r="J58" s="13" t="s">
        <v>80</v>
      </c>
      <c r="K58" s="1">
        <f t="shared" si="0"/>
        <v>21</v>
      </c>
    </row>
    <row r="59" spans="1:11">
      <c r="A59" s="1" t="s">
        <v>9</v>
      </c>
      <c r="B59" s="8">
        <v>5380</v>
      </c>
      <c r="C59" s="5" t="s">
        <v>121</v>
      </c>
      <c r="D59" s="1" t="s">
        <v>117</v>
      </c>
      <c r="E59" s="13" t="s">
        <v>22</v>
      </c>
      <c r="F59" s="17" t="s">
        <v>16</v>
      </c>
      <c r="G59" s="13"/>
      <c r="H59" s="13" t="s">
        <v>13</v>
      </c>
      <c r="I59" s="8">
        <v>18</v>
      </c>
      <c r="J59" s="13" t="s">
        <v>81</v>
      </c>
      <c r="K59" s="1">
        <f t="shared" si="0"/>
        <v>21</v>
      </c>
    </row>
    <row r="60" spans="1:11">
      <c r="A60" s="1" t="s">
        <v>9</v>
      </c>
      <c r="B60" s="8">
        <v>5380</v>
      </c>
      <c r="C60" s="5" t="s">
        <v>121</v>
      </c>
      <c r="D60" s="1" t="s">
        <v>117</v>
      </c>
      <c r="E60" s="13" t="s">
        <v>22</v>
      </c>
      <c r="F60" s="17" t="s">
        <v>16</v>
      </c>
      <c r="G60" s="13"/>
      <c r="H60" s="13" t="s">
        <v>14</v>
      </c>
      <c r="I60" s="8">
        <v>6</v>
      </c>
      <c r="J60" s="13" t="s">
        <v>82</v>
      </c>
      <c r="K60" s="1">
        <f t="shared" si="0"/>
        <v>7</v>
      </c>
    </row>
    <row r="61" spans="1:11">
      <c r="A61" s="2" t="s">
        <v>9</v>
      </c>
      <c r="B61" s="8">
        <v>5380</v>
      </c>
      <c r="C61" s="5" t="s">
        <v>121</v>
      </c>
      <c r="D61" s="1" t="s">
        <v>117</v>
      </c>
      <c r="E61" s="13" t="s">
        <v>22</v>
      </c>
      <c r="F61" s="17" t="s">
        <v>16</v>
      </c>
      <c r="G61" s="13"/>
      <c r="H61" s="13" t="s">
        <v>15</v>
      </c>
      <c r="I61" s="8">
        <v>2</v>
      </c>
      <c r="J61" s="13" t="s">
        <v>83</v>
      </c>
      <c r="K61" s="1">
        <f t="shared" si="0"/>
        <v>3</v>
      </c>
    </row>
    <row r="62" spans="1:11">
      <c r="A62" s="1" t="s">
        <v>9</v>
      </c>
      <c r="B62" s="8">
        <v>5380</v>
      </c>
      <c r="C62" s="5" t="s">
        <v>121</v>
      </c>
      <c r="D62" s="1" t="s">
        <v>117</v>
      </c>
      <c r="E62" s="13" t="s">
        <v>22</v>
      </c>
      <c r="F62" s="17" t="s">
        <v>17</v>
      </c>
      <c r="G62" s="13"/>
      <c r="H62" s="13" t="s">
        <v>10</v>
      </c>
      <c r="I62" s="8">
        <v>2</v>
      </c>
      <c r="J62" s="13" t="s">
        <v>84</v>
      </c>
      <c r="K62" s="1">
        <f t="shared" si="0"/>
        <v>3</v>
      </c>
    </row>
    <row r="63" spans="1:11">
      <c r="A63" s="1" t="s">
        <v>9</v>
      </c>
      <c r="B63" s="8">
        <v>5380</v>
      </c>
      <c r="C63" s="5" t="s">
        <v>121</v>
      </c>
      <c r="D63" s="1" t="s">
        <v>117</v>
      </c>
      <c r="E63" s="13" t="s">
        <v>22</v>
      </c>
      <c r="F63" s="17" t="s">
        <v>17</v>
      </c>
      <c r="G63" s="13"/>
      <c r="H63" s="13" t="s">
        <v>11</v>
      </c>
      <c r="I63" s="8">
        <v>8</v>
      </c>
      <c r="J63" s="13" t="s">
        <v>85</v>
      </c>
      <c r="K63" s="1">
        <f t="shared" si="0"/>
        <v>10</v>
      </c>
    </row>
    <row r="64" spans="1:11">
      <c r="A64" s="1" t="s">
        <v>9</v>
      </c>
      <c r="B64" s="8">
        <v>5380</v>
      </c>
      <c r="C64" s="5" t="s">
        <v>121</v>
      </c>
      <c r="D64" s="1" t="s">
        <v>117</v>
      </c>
      <c r="E64" s="13" t="s">
        <v>22</v>
      </c>
      <c r="F64" s="17" t="s">
        <v>17</v>
      </c>
      <c r="G64" s="13"/>
      <c r="H64" s="13" t="s">
        <v>12</v>
      </c>
      <c r="I64" s="8">
        <v>12</v>
      </c>
      <c r="J64" s="13" t="s">
        <v>86</v>
      </c>
      <c r="K64" s="1">
        <f t="shared" si="0"/>
        <v>14</v>
      </c>
    </row>
    <row r="65" spans="1:11">
      <c r="A65" s="1" t="s">
        <v>9</v>
      </c>
      <c r="B65" s="8">
        <v>5380</v>
      </c>
      <c r="C65" s="5" t="s">
        <v>121</v>
      </c>
      <c r="D65" s="1" t="s">
        <v>117</v>
      </c>
      <c r="E65" s="13" t="s">
        <v>22</v>
      </c>
      <c r="F65" s="17" t="s">
        <v>17</v>
      </c>
      <c r="G65" s="13"/>
      <c r="H65" s="13" t="s">
        <v>13</v>
      </c>
      <c r="I65" s="8">
        <v>12</v>
      </c>
      <c r="J65" s="13" t="s">
        <v>87</v>
      </c>
      <c r="K65" s="1">
        <f t="shared" si="0"/>
        <v>14</v>
      </c>
    </row>
    <row r="66" spans="1:11">
      <c r="A66" s="1" t="s">
        <v>9</v>
      </c>
      <c r="B66" s="8">
        <v>5380</v>
      </c>
      <c r="C66" s="5" t="s">
        <v>121</v>
      </c>
      <c r="D66" s="1" t="s">
        <v>117</v>
      </c>
      <c r="E66" s="13" t="s">
        <v>22</v>
      </c>
      <c r="F66" s="17" t="s">
        <v>17</v>
      </c>
      <c r="G66" s="13"/>
      <c r="H66" s="13" t="s">
        <v>14</v>
      </c>
      <c r="I66" s="8">
        <v>4</v>
      </c>
      <c r="J66" s="13" t="s">
        <v>88</v>
      </c>
      <c r="K66" s="1">
        <f t="shared" si="0"/>
        <v>5</v>
      </c>
    </row>
    <row r="67" spans="1:11">
      <c r="A67" s="2" t="s">
        <v>9</v>
      </c>
      <c r="B67" s="8">
        <v>5380</v>
      </c>
      <c r="C67" s="5" t="s">
        <v>121</v>
      </c>
      <c r="D67" s="1" t="s">
        <v>117</v>
      </c>
      <c r="E67" s="13" t="s">
        <v>22</v>
      </c>
      <c r="F67" s="17" t="s">
        <v>17</v>
      </c>
      <c r="G67" s="13"/>
      <c r="H67" s="13" t="s">
        <v>15</v>
      </c>
      <c r="I67" s="8">
        <v>2</v>
      </c>
      <c r="J67" s="13" t="s">
        <v>89</v>
      </c>
      <c r="K67" s="1">
        <f t="shared" ref="K67:K91" si="1">ROUNDUP(I67*1.15,0)</f>
        <v>3</v>
      </c>
    </row>
    <row r="68" spans="1:11">
      <c r="A68" s="1" t="s">
        <v>9</v>
      </c>
      <c r="B68" s="8">
        <v>5380</v>
      </c>
      <c r="C68" s="5" t="s">
        <v>121</v>
      </c>
      <c r="D68" s="1" t="s">
        <v>117</v>
      </c>
      <c r="E68" s="13" t="s">
        <v>22</v>
      </c>
      <c r="F68" s="17" t="s">
        <v>18</v>
      </c>
      <c r="G68" s="13"/>
      <c r="H68" s="13" t="s">
        <v>10</v>
      </c>
      <c r="I68" s="8">
        <v>4</v>
      </c>
      <c r="J68" s="13" t="s">
        <v>90</v>
      </c>
      <c r="K68" s="1">
        <f t="shared" si="1"/>
        <v>5</v>
      </c>
    </row>
    <row r="69" spans="1:11">
      <c r="A69" s="1" t="s">
        <v>9</v>
      </c>
      <c r="B69" s="8">
        <v>5380</v>
      </c>
      <c r="C69" s="5" t="s">
        <v>121</v>
      </c>
      <c r="D69" s="1" t="s">
        <v>117</v>
      </c>
      <c r="E69" s="13" t="s">
        <v>22</v>
      </c>
      <c r="F69" s="17" t="s">
        <v>18</v>
      </c>
      <c r="G69" s="13"/>
      <c r="H69" s="13" t="s">
        <v>11</v>
      </c>
      <c r="I69" s="8">
        <v>12</v>
      </c>
      <c r="J69" s="13" t="s">
        <v>91</v>
      </c>
      <c r="K69" s="1">
        <f t="shared" si="1"/>
        <v>14</v>
      </c>
    </row>
    <row r="70" spans="1:11">
      <c r="A70" s="1" t="s">
        <v>9</v>
      </c>
      <c r="B70" s="8">
        <v>5380</v>
      </c>
      <c r="C70" s="5" t="s">
        <v>121</v>
      </c>
      <c r="D70" s="1" t="s">
        <v>117</v>
      </c>
      <c r="E70" s="13" t="s">
        <v>22</v>
      </c>
      <c r="F70" s="17" t="s">
        <v>18</v>
      </c>
      <c r="G70" s="13"/>
      <c r="H70" s="13" t="s">
        <v>12</v>
      </c>
      <c r="I70" s="8">
        <v>18</v>
      </c>
      <c r="J70" s="13" t="s">
        <v>92</v>
      </c>
      <c r="K70" s="1">
        <f t="shared" si="1"/>
        <v>21</v>
      </c>
    </row>
    <row r="71" spans="1:11">
      <c r="A71" s="1" t="s">
        <v>9</v>
      </c>
      <c r="B71" s="8">
        <v>5380</v>
      </c>
      <c r="C71" s="5" t="s">
        <v>121</v>
      </c>
      <c r="D71" s="1" t="s">
        <v>117</v>
      </c>
      <c r="E71" s="13" t="s">
        <v>22</v>
      </c>
      <c r="F71" s="17" t="s">
        <v>18</v>
      </c>
      <c r="G71" s="13"/>
      <c r="H71" s="13" t="s">
        <v>13</v>
      </c>
      <c r="I71" s="8">
        <v>18</v>
      </c>
      <c r="J71" s="13" t="s">
        <v>93</v>
      </c>
      <c r="K71" s="1">
        <f t="shared" si="1"/>
        <v>21</v>
      </c>
    </row>
    <row r="72" spans="1:11">
      <c r="A72" s="1" t="s">
        <v>9</v>
      </c>
      <c r="B72" s="8">
        <v>5380</v>
      </c>
      <c r="C72" s="5" t="s">
        <v>121</v>
      </c>
      <c r="D72" s="1" t="s">
        <v>117</v>
      </c>
      <c r="E72" s="13" t="s">
        <v>22</v>
      </c>
      <c r="F72" s="17" t="s">
        <v>18</v>
      </c>
      <c r="G72" s="13"/>
      <c r="H72" s="13" t="s">
        <v>14</v>
      </c>
      <c r="I72" s="8">
        <v>6</v>
      </c>
      <c r="J72" s="13" t="s">
        <v>94</v>
      </c>
      <c r="K72" s="1">
        <f t="shared" si="1"/>
        <v>7</v>
      </c>
    </row>
    <row r="73" spans="1:11">
      <c r="A73" s="2" t="s">
        <v>9</v>
      </c>
      <c r="B73" s="8">
        <v>5380</v>
      </c>
      <c r="C73" s="5" t="s">
        <v>121</v>
      </c>
      <c r="D73" s="1" t="s">
        <v>117</v>
      </c>
      <c r="E73" s="13" t="s">
        <v>22</v>
      </c>
      <c r="F73" s="17" t="s">
        <v>18</v>
      </c>
      <c r="G73" s="13"/>
      <c r="H73" s="13" t="s">
        <v>15</v>
      </c>
      <c r="I73" s="8">
        <v>2</v>
      </c>
      <c r="J73" s="13" t="s">
        <v>95</v>
      </c>
      <c r="K73" s="1">
        <f t="shared" si="1"/>
        <v>3</v>
      </c>
    </row>
    <row r="74" spans="1:11">
      <c r="A74" s="2" t="s">
        <v>9</v>
      </c>
      <c r="B74" s="8">
        <v>5380</v>
      </c>
      <c r="C74" s="5" t="s">
        <v>121</v>
      </c>
      <c r="D74" s="1" t="s">
        <v>118</v>
      </c>
      <c r="E74" s="13" t="s">
        <v>23</v>
      </c>
      <c r="F74" s="17" t="s">
        <v>16</v>
      </c>
      <c r="G74" s="13"/>
      <c r="H74" s="13" t="s">
        <v>10</v>
      </c>
      <c r="I74" s="8">
        <v>2</v>
      </c>
      <c r="J74" s="13" t="s">
        <v>96</v>
      </c>
      <c r="K74" s="1">
        <f t="shared" si="1"/>
        <v>3</v>
      </c>
    </row>
    <row r="75" spans="1:11">
      <c r="A75" s="2" t="s">
        <v>9</v>
      </c>
      <c r="B75" s="8">
        <v>5380</v>
      </c>
      <c r="C75" s="5" t="s">
        <v>121</v>
      </c>
      <c r="D75" s="1" t="s">
        <v>118</v>
      </c>
      <c r="E75" s="13" t="s">
        <v>23</v>
      </c>
      <c r="F75" s="17" t="s">
        <v>16</v>
      </c>
      <c r="G75" s="13"/>
      <c r="H75" s="13" t="s">
        <v>11</v>
      </c>
      <c r="I75" s="8">
        <v>8</v>
      </c>
      <c r="J75" s="13" t="s">
        <v>97</v>
      </c>
      <c r="K75" s="1">
        <f t="shared" si="1"/>
        <v>10</v>
      </c>
    </row>
    <row r="76" spans="1:11">
      <c r="A76" s="1" t="s">
        <v>9</v>
      </c>
      <c r="B76" s="8">
        <v>5380</v>
      </c>
      <c r="C76" s="5" t="s">
        <v>121</v>
      </c>
      <c r="D76" s="1" t="s">
        <v>118</v>
      </c>
      <c r="E76" s="13" t="s">
        <v>23</v>
      </c>
      <c r="F76" s="17" t="s">
        <v>16</v>
      </c>
      <c r="G76" s="13"/>
      <c r="H76" s="13" t="s">
        <v>12</v>
      </c>
      <c r="I76" s="8">
        <v>12</v>
      </c>
      <c r="J76" s="13" t="s">
        <v>98</v>
      </c>
      <c r="K76" s="1">
        <f t="shared" si="1"/>
        <v>14</v>
      </c>
    </row>
    <row r="77" spans="1:11">
      <c r="A77" s="1" t="s">
        <v>9</v>
      </c>
      <c r="B77" s="8">
        <v>5380</v>
      </c>
      <c r="C77" s="5" t="s">
        <v>121</v>
      </c>
      <c r="D77" s="1" t="s">
        <v>118</v>
      </c>
      <c r="E77" s="13" t="s">
        <v>23</v>
      </c>
      <c r="F77" s="17" t="s">
        <v>16</v>
      </c>
      <c r="G77" s="13"/>
      <c r="H77" s="13" t="s">
        <v>13</v>
      </c>
      <c r="I77" s="8">
        <v>12</v>
      </c>
      <c r="J77" s="13" t="s">
        <v>99</v>
      </c>
      <c r="K77" s="1">
        <f t="shared" si="1"/>
        <v>14</v>
      </c>
    </row>
    <row r="78" spans="1:11">
      <c r="A78" s="1" t="s">
        <v>9</v>
      </c>
      <c r="B78" s="8">
        <v>5380</v>
      </c>
      <c r="C78" s="5" t="s">
        <v>121</v>
      </c>
      <c r="D78" s="1" t="s">
        <v>118</v>
      </c>
      <c r="E78" s="13" t="s">
        <v>23</v>
      </c>
      <c r="F78" s="17" t="s">
        <v>16</v>
      </c>
      <c r="G78" s="13"/>
      <c r="H78" s="13" t="s">
        <v>14</v>
      </c>
      <c r="I78" s="8">
        <v>4</v>
      </c>
      <c r="J78" s="13" t="s">
        <v>100</v>
      </c>
      <c r="K78" s="1">
        <f t="shared" si="1"/>
        <v>5</v>
      </c>
    </row>
    <row r="79" spans="1:11">
      <c r="A79" s="2" t="s">
        <v>9</v>
      </c>
      <c r="B79" s="8">
        <v>5380</v>
      </c>
      <c r="C79" s="5" t="s">
        <v>121</v>
      </c>
      <c r="D79" s="1" t="s">
        <v>118</v>
      </c>
      <c r="E79" s="13" t="s">
        <v>23</v>
      </c>
      <c r="F79" s="17" t="s">
        <v>16</v>
      </c>
      <c r="G79" s="13"/>
      <c r="H79" s="13" t="s">
        <v>15</v>
      </c>
      <c r="I79" s="8">
        <v>2</v>
      </c>
      <c r="J79" s="13" t="s">
        <v>101</v>
      </c>
      <c r="K79" s="1">
        <f t="shared" si="1"/>
        <v>3</v>
      </c>
    </row>
    <row r="80" spans="1:11">
      <c r="A80" s="1" t="s">
        <v>9</v>
      </c>
      <c r="B80" s="8">
        <v>5380</v>
      </c>
      <c r="C80" s="5" t="s">
        <v>121</v>
      </c>
      <c r="D80" s="1" t="s">
        <v>118</v>
      </c>
      <c r="E80" s="13" t="s">
        <v>23</v>
      </c>
      <c r="F80" s="17" t="s">
        <v>17</v>
      </c>
      <c r="G80" s="13"/>
      <c r="H80" s="13" t="s">
        <v>10</v>
      </c>
      <c r="I80" s="8">
        <v>2</v>
      </c>
      <c r="J80" s="13" t="s">
        <v>102</v>
      </c>
      <c r="K80" s="1">
        <f t="shared" si="1"/>
        <v>3</v>
      </c>
    </row>
    <row r="81" spans="1:11">
      <c r="A81" s="1" t="s">
        <v>9</v>
      </c>
      <c r="B81" s="8">
        <v>5380</v>
      </c>
      <c r="C81" s="5" t="s">
        <v>121</v>
      </c>
      <c r="D81" s="1" t="s">
        <v>118</v>
      </c>
      <c r="E81" s="13" t="s">
        <v>23</v>
      </c>
      <c r="F81" s="17" t="s">
        <v>17</v>
      </c>
      <c r="G81" s="13"/>
      <c r="H81" s="13" t="s">
        <v>11</v>
      </c>
      <c r="I81" s="8">
        <v>6</v>
      </c>
      <c r="J81" s="13" t="s">
        <v>103</v>
      </c>
      <c r="K81" s="1">
        <f t="shared" si="1"/>
        <v>7</v>
      </c>
    </row>
    <row r="82" spans="1:11">
      <c r="A82" s="1" t="s">
        <v>9</v>
      </c>
      <c r="B82" s="8">
        <v>5380</v>
      </c>
      <c r="C82" s="5" t="s">
        <v>121</v>
      </c>
      <c r="D82" s="1" t="s">
        <v>118</v>
      </c>
      <c r="E82" s="13" t="s">
        <v>23</v>
      </c>
      <c r="F82" s="17" t="s">
        <v>17</v>
      </c>
      <c r="G82" s="13"/>
      <c r="H82" s="13" t="s">
        <v>12</v>
      </c>
      <c r="I82" s="8">
        <v>8</v>
      </c>
      <c r="J82" s="13" t="s">
        <v>104</v>
      </c>
      <c r="K82" s="1">
        <f t="shared" si="1"/>
        <v>10</v>
      </c>
    </row>
    <row r="83" spans="1:11">
      <c r="A83" s="1" t="s">
        <v>9</v>
      </c>
      <c r="B83" s="8">
        <v>5380</v>
      </c>
      <c r="C83" s="5" t="s">
        <v>121</v>
      </c>
      <c r="D83" s="1" t="s">
        <v>118</v>
      </c>
      <c r="E83" s="13" t="s">
        <v>23</v>
      </c>
      <c r="F83" s="17" t="s">
        <v>17</v>
      </c>
      <c r="G83" s="13"/>
      <c r="H83" s="13" t="s">
        <v>13</v>
      </c>
      <c r="I83" s="8">
        <v>8</v>
      </c>
      <c r="J83" s="13" t="s">
        <v>105</v>
      </c>
      <c r="K83" s="1">
        <f t="shared" si="1"/>
        <v>10</v>
      </c>
    </row>
    <row r="84" spans="1:11">
      <c r="A84" s="1" t="s">
        <v>9</v>
      </c>
      <c r="B84" s="8">
        <v>5380</v>
      </c>
      <c r="C84" s="5" t="s">
        <v>121</v>
      </c>
      <c r="D84" s="1" t="s">
        <v>118</v>
      </c>
      <c r="E84" s="13" t="s">
        <v>23</v>
      </c>
      <c r="F84" s="17" t="s">
        <v>17</v>
      </c>
      <c r="G84" s="13"/>
      <c r="H84" s="13" t="s">
        <v>14</v>
      </c>
      <c r="I84" s="8">
        <v>4</v>
      </c>
      <c r="J84" s="13" t="s">
        <v>106</v>
      </c>
      <c r="K84" s="1">
        <f t="shared" si="1"/>
        <v>5</v>
      </c>
    </row>
    <row r="85" spans="1:11">
      <c r="A85" s="2" t="s">
        <v>9</v>
      </c>
      <c r="B85" s="8">
        <v>5380</v>
      </c>
      <c r="C85" s="5" t="s">
        <v>121</v>
      </c>
      <c r="D85" s="1" t="s">
        <v>118</v>
      </c>
      <c r="E85" s="13" t="s">
        <v>23</v>
      </c>
      <c r="F85" s="17" t="s">
        <v>17</v>
      </c>
      <c r="G85" s="13"/>
      <c r="H85" s="13" t="s">
        <v>15</v>
      </c>
      <c r="I85" s="8">
        <v>2</v>
      </c>
      <c r="J85" s="13" t="s">
        <v>107</v>
      </c>
      <c r="K85" s="1">
        <f t="shared" si="1"/>
        <v>3</v>
      </c>
    </row>
    <row r="86" spans="1:11">
      <c r="A86" s="1" t="s">
        <v>9</v>
      </c>
      <c r="B86" s="8">
        <v>5380</v>
      </c>
      <c r="C86" s="5" t="s">
        <v>121</v>
      </c>
      <c r="D86" s="1" t="s">
        <v>118</v>
      </c>
      <c r="E86" s="13" t="s">
        <v>23</v>
      </c>
      <c r="F86" s="17" t="s">
        <v>18</v>
      </c>
      <c r="G86" s="13"/>
      <c r="H86" s="13" t="s">
        <v>10</v>
      </c>
      <c r="I86" s="8">
        <v>2</v>
      </c>
      <c r="J86" s="13" t="s">
        <v>108</v>
      </c>
      <c r="K86" s="1">
        <f t="shared" si="1"/>
        <v>3</v>
      </c>
    </row>
    <row r="87" spans="1:11">
      <c r="A87" s="1" t="s">
        <v>9</v>
      </c>
      <c r="B87" s="8">
        <v>5380</v>
      </c>
      <c r="C87" s="5" t="s">
        <v>121</v>
      </c>
      <c r="D87" s="1" t="s">
        <v>118</v>
      </c>
      <c r="E87" s="13" t="s">
        <v>23</v>
      </c>
      <c r="F87" s="17" t="s">
        <v>18</v>
      </c>
      <c r="G87" s="13"/>
      <c r="H87" s="13" t="s">
        <v>11</v>
      </c>
      <c r="I87" s="8">
        <v>8</v>
      </c>
      <c r="J87" s="13" t="s">
        <v>109</v>
      </c>
      <c r="K87" s="1">
        <f t="shared" si="1"/>
        <v>10</v>
      </c>
    </row>
    <row r="88" spans="1:11">
      <c r="A88" s="1" t="s">
        <v>9</v>
      </c>
      <c r="B88" s="8">
        <v>5380</v>
      </c>
      <c r="C88" s="5" t="s">
        <v>121</v>
      </c>
      <c r="D88" s="1" t="s">
        <v>118</v>
      </c>
      <c r="E88" s="13" t="s">
        <v>23</v>
      </c>
      <c r="F88" s="17" t="s">
        <v>18</v>
      </c>
      <c r="G88" s="13"/>
      <c r="H88" s="13" t="s">
        <v>12</v>
      </c>
      <c r="I88" s="8">
        <v>12</v>
      </c>
      <c r="J88" s="13" t="s">
        <v>110</v>
      </c>
      <c r="K88" s="1">
        <f t="shared" si="1"/>
        <v>14</v>
      </c>
    </row>
    <row r="89" spans="1:11">
      <c r="A89" s="1" t="s">
        <v>9</v>
      </c>
      <c r="B89" s="8">
        <v>5380</v>
      </c>
      <c r="C89" s="5" t="s">
        <v>121</v>
      </c>
      <c r="D89" s="1" t="s">
        <v>118</v>
      </c>
      <c r="E89" s="13" t="s">
        <v>23</v>
      </c>
      <c r="F89" s="17" t="s">
        <v>18</v>
      </c>
      <c r="G89" s="13"/>
      <c r="H89" s="13" t="s">
        <v>13</v>
      </c>
      <c r="I89" s="8">
        <v>12</v>
      </c>
      <c r="J89" s="13" t="s">
        <v>111</v>
      </c>
      <c r="K89" s="1">
        <f t="shared" si="1"/>
        <v>14</v>
      </c>
    </row>
    <row r="90" spans="1:11">
      <c r="A90" s="1" t="s">
        <v>9</v>
      </c>
      <c r="B90" s="8">
        <v>5380</v>
      </c>
      <c r="C90" s="5" t="s">
        <v>121</v>
      </c>
      <c r="D90" s="1" t="s">
        <v>118</v>
      </c>
      <c r="E90" s="13" t="s">
        <v>23</v>
      </c>
      <c r="F90" s="17" t="s">
        <v>18</v>
      </c>
      <c r="G90" s="13"/>
      <c r="H90" s="13" t="s">
        <v>14</v>
      </c>
      <c r="I90" s="8">
        <v>4</v>
      </c>
      <c r="J90" s="13" t="s">
        <v>112</v>
      </c>
      <c r="K90" s="1">
        <f t="shared" si="1"/>
        <v>5</v>
      </c>
    </row>
    <row r="91" spans="1:11">
      <c r="A91" s="1" t="s">
        <v>9</v>
      </c>
      <c r="B91" s="8">
        <v>5380</v>
      </c>
      <c r="C91" s="5" t="s">
        <v>121</v>
      </c>
      <c r="D91" s="1" t="s">
        <v>118</v>
      </c>
      <c r="E91" s="13" t="s">
        <v>23</v>
      </c>
      <c r="F91" s="17" t="s">
        <v>18</v>
      </c>
      <c r="G91" s="13"/>
      <c r="H91" s="13" t="s">
        <v>15</v>
      </c>
      <c r="I91" s="8">
        <v>2</v>
      </c>
      <c r="J91" s="13" t="s">
        <v>113</v>
      </c>
      <c r="K91" s="1">
        <f t="shared" si="1"/>
        <v>3</v>
      </c>
    </row>
    <row r="92" spans="1:11">
      <c r="A92" s="19" t="s">
        <v>125</v>
      </c>
      <c r="B92" s="20"/>
      <c r="C92" s="20"/>
      <c r="D92" s="20"/>
      <c r="E92" s="20"/>
      <c r="F92" s="20"/>
      <c r="G92" s="20"/>
      <c r="H92" s="21"/>
      <c r="I92" s="8">
        <f>SUM(I2:I91)</f>
        <v>1230</v>
      </c>
      <c r="J92" s="1"/>
      <c r="K92" s="18">
        <f>SUM(K2:K91)</f>
        <v>1455</v>
      </c>
    </row>
  </sheetData>
  <mergeCells count="1">
    <mergeCell ref="A92:H9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2549E-2B28-4791-861E-CDB88745D98E}">
  <dimension ref="A1:K92"/>
  <sheetViews>
    <sheetView topLeftCell="A85" workbookViewId="0">
      <selection activeCell="A92" sqref="A92:XFD92"/>
    </sheetView>
  </sheetViews>
  <sheetFormatPr defaultRowHeight="14.5"/>
  <cols>
    <col min="1" max="1" width="9.54296875" bestFit="1" customWidth="1"/>
    <col min="2" max="2" width="4.81640625" style="3" bestFit="1" customWidth="1"/>
    <col min="3" max="3" width="11" bestFit="1" customWidth="1"/>
    <col min="4" max="4" width="13.26953125" bestFit="1" customWidth="1"/>
    <col min="5" max="5" width="26.36328125" bestFit="1" customWidth="1"/>
    <col min="6" max="6" width="16.453125" customWidth="1"/>
    <col min="7" max="7" width="13.26953125" hidden="1" customWidth="1"/>
    <col min="8" max="8" width="4.453125" customWidth="1"/>
    <col min="9" max="9" width="16.1796875" style="9" customWidth="1"/>
    <col min="10" max="10" width="19.36328125" bestFit="1" customWidth="1"/>
    <col min="11" max="11" width="12.7265625" bestFit="1" customWidth="1"/>
  </cols>
  <sheetData>
    <row r="1" spans="1:11">
      <c r="A1" t="s">
        <v>0</v>
      </c>
      <c r="B1" s="3" t="s">
        <v>5</v>
      </c>
      <c r="C1" t="s">
        <v>1</v>
      </c>
      <c r="D1" t="s">
        <v>21</v>
      </c>
      <c r="E1" s="1" t="s">
        <v>8</v>
      </c>
      <c r="F1" t="s">
        <v>6</v>
      </c>
      <c r="G1" t="s">
        <v>7</v>
      </c>
      <c r="H1" t="s">
        <v>2</v>
      </c>
      <c r="I1" s="9" t="s">
        <v>3</v>
      </c>
      <c r="J1" s="1" t="s">
        <v>4</v>
      </c>
      <c r="K1" s="1" t="s">
        <v>174</v>
      </c>
    </row>
    <row r="2" spans="1:11">
      <c r="A2" s="1" t="s">
        <v>9</v>
      </c>
      <c r="B2" s="4">
        <v>5381</v>
      </c>
      <c r="C2" s="5" t="s">
        <v>122</v>
      </c>
      <c r="D2" s="1" t="s">
        <v>114</v>
      </c>
      <c r="E2" s="13" t="s">
        <v>19</v>
      </c>
      <c r="F2" s="15" t="s">
        <v>16</v>
      </c>
      <c r="G2" s="142"/>
      <c r="H2" s="13" t="s">
        <v>10</v>
      </c>
      <c r="I2" s="10">
        <v>3</v>
      </c>
      <c r="J2" s="13" t="s">
        <v>25</v>
      </c>
      <c r="K2" s="1">
        <f>ROUNDUP(I2*1.15,0)</f>
        <v>4</v>
      </c>
    </row>
    <row r="3" spans="1:11">
      <c r="A3" s="1" t="s">
        <v>9</v>
      </c>
      <c r="B3" s="4">
        <v>5381</v>
      </c>
      <c r="C3" s="5" t="s">
        <v>122</v>
      </c>
      <c r="D3" s="1" t="s">
        <v>114</v>
      </c>
      <c r="E3" s="13" t="s">
        <v>19</v>
      </c>
      <c r="F3" s="15" t="s">
        <v>16</v>
      </c>
      <c r="G3" s="142"/>
      <c r="H3" s="13" t="s">
        <v>11</v>
      </c>
      <c r="I3" s="10">
        <v>14</v>
      </c>
      <c r="J3" s="13" t="s">
        <v>26</v>
      </c>
      <c r="K3" s="1">
        <f t="shared" ref="K3:K66" si="0">ROUNDUP(I3*1.15,0)</f>
        <v>17</v>
      </c>
    </row>
    <row r="4" spans="1:11">
      <c r="A4" s="1" t="s">
        <v>9</v>
      </c>
      <c r="B4" s="4">
        <v>5381</v>
      </c>
      <c r="C4" s="5" t="s">
        <v>122</v>
      </c>
      <c r="D4" s="1" t="s">
        <v>114</v>
      </c>
      <c r="E4" s="13" t="s">
        <v>19</v>
      </c>
      <c r="F4" s="15" t="s">
        <v>16</v>
      </c>
      <c r="G4" s="142"/>
      <c r="H4" s="13" t="s">
        <v>12</v>
      </c>
      <c r="I4" s="10">
        <v>46</v>
      </c>
      <c r="J4" s="13" t="s">
        <v>27</v>
      </c>
      <c r="K4" s="1">
        <f t="shared" si="0"/>
        <v>53</v>
      </c>
    </row>
    <row r="5" spans="1:11">
      <c r="A5" s="1" t="s">
        <v>9</v>
      </c>
      <c r="B5" s="4">
        <v>5381</v>
      </c>
      <c r="C5" s="5" t="s">
        <v>122</v>
      </c>
      <c r="D5" s="1" t="s">
        <v>114</v>
      </c>
      <c r="E5" s="13" t="s">
        <v>19</v>
      </c>
      <c r="F5" s="15" t="s">
        <v>16</v>
      </c>
      <c r="G5" s="142"/>
      <c r="H5" s="13" t="s">
        <v>13</v>
      </c>
      <c r="I5" s="10">
        <v>52</v>
      </c>
      <c r="J5" s="13" t="s">
        <v>28</v>
      </c>
      <c r="K5" s="1">
        <f t="shared" si="0"/>
        <v>60</v>
      </c>
    </row>
    <row r="6" spans="1:11">
      <c r="A6" s="1" t="s">
        <v>9</v>
      </c>
      <c r="B6" s="4">
        <v>5381</v>
      </c>
      <c r="C6" s="5" t="s">
        <v>122</v>
      </c>
      <c r="D6" s="1" t="s">
        <v>114</v>
      </c>
      <c r="E6" s="13" t="s">
        <v>19</v>
      </c>
      <c r="F6" s="15" t="s">
        <v>16</v>
      </c>
      <c r="G6" s="142"/>
      <c r="H6" s="13" t="s">
        <v>14</v>
      </c>
      <c r="I6" s="10">
        <v>32</v>
      </c>
      <c r="J6" s="13" t="s">
        <v>29</v>
      </c>
      <c r="K6" s="1">
        <f t="shared" si="0"/>
        <v>37</v>
      </c>
    </row>
    <row r="7" spans="1:11">
      <c r="A7" s="1" t="s">
        <v>9</v>
      </c>
      <c r="B7" s="4">
        <v>5381</v>
      </c>
      <c r="C7" s="5" t="s">
        <v>122</v>
      </c>
      <c r="D7" s="1" t="s">
        <v>114</v>
      </c>
      <c r="E7" s="13" t="s">
        <v>19</v>
      </c>
      <c r="F7" s="15" t="s">
        <v>16</v>
      </c>
      <c r="G7" s="142"/>
      <c r="H7" s="13" t="s">
        <v>15</v>
      </c>
      <c r="I7" s="10">
        <v>11</v>
      </c>
      <c r="J7" s="13" t="s">
        <v>30</v>
      </c>
      <c r="K7" s="1">
        <f t="shared" si="0"/>
        <v>13</v>
      </c>
    </row>
    <row r="8" spans="1:11">
      <c r="A8" s="1" t="s">
        <v>9</v>
      </c>
      <c r="B8" s="4">
        <v>5381</v>
      </c>
      <c r="C8" s="5" t="s">
        <v>122</v>
      </c>
      <c r="D8" s="1" t="s">
        <v>114</v>
      </c>
      <c r="E8" s="13" t="s">
        <v>19</v>
      </c>
      <c r="F8" s="15" t="s">
        <v>17</v>
      </c>
      <c r="G8" s="142"/>
      <c r="H8" s="13" t="s">
        <v>10</v>
      </c>
      <c r="I8" s="10">
        <v>2</v>
      </c>
      <c r="J8" s="13" t="s">
        <v>31</v>
      </c>
      <c r="K8" s="1">
        <f t="shared" si="0"/>
        <v>3</v>
      </c>
    </row>
    <row r="9" spans="1:11">
      <c r="A9" s="1" t="s">
        <v>9</v>
      </c>
      <c r="B9" s="4">
        <v>5381</v>
      </c>
      <c r="C9" s="5" t="s">
        <v>122</v>
      </c>
      <c r="D9" s="1" t="s">
        <v>114</v>
      </c>
      <c r="E9" s="13" t="s">
        <v>19</v>
      </c>
      <c r="F9" s="15" t="s">
        <v>17</v>
      </c>
      <c r="G9" s="142"/>
      <c r="H9" s="13" t="s">
        <v>11</v>
      </c>
      <c r="I9" s="10">
        <v>11</v>
      </c>
      <c r="J9" s="13" t="s">
        <v>32</v>
      </c>
      <c r="K9" s="1">
        <f t="shared" si="0"/>
        <v>13</v>
      </c>
    </row>
    <row r="10" spans="1:11">
      <c r="A10" s="1" t="s">
        <v>9</v>
      </c>
      <c r="B10" s="4">
        <v>5381</v>
      </c>
      <c r="C10" s="5" t="s">
        <v>122</v>
      </c>
      <c r="D10" s="1" t="s">
        <v>114</v>
      </c>
      <c r="E10" s="13" t="s">
        <v>19</v>
      </c>
      <c r="F10" s="15" t="s">
        <v>17</v>
      </c>
      <c r="G10" s="142"/>
      <c r="H10" s="13" t="s">
        <v>12</v>
      </c>
      <c r="I10" s="10">
        <v>37</v>
      </c>
      <c r="J10" s="13" t="s">
        <v>33</v>
      </c>
      <c r="K10" s="1">
        <f t="shared" si="0"/>
        <v>43</v>
      </c>
    </row>
    <row r="11" spans="1:11">
      <c r="A11" s="1" t="s">
        <v>9</v>
      </c>
      <c r="B11" s="4">
        <v>5381</v>
      </c>
      <c r="C11" s="5" t="s">
        <v>122</v>
      </c>
      <c r="D11" s="1" t="s">
        <v>114</v>
      </c>
      <c r="E11" s="13" t="s">
        <v>19</v>
      </c>
      <c r="F11" s="15" t="s">
        <v>17</v>
      </c>
      <c r="G11" s="142"/>
      <c r="H11" s="13" t="s">
        <v>13</v>
      </c>
      <c r="I11" s="10">
        <v>42</v>
      </c>
      <c r="J11" s="13" t="s">
        <v>34</v>
      </c>
      <c r="K11" s="1">
        <f t="shared" si="0"/>
        <v>49</v>
      </c>
    </row>
    <row r="12" spans="1:11">
      <c r="A12" s="1" t="s">
        <v>9</v>
      </c>
      <c r="B12" s="4">
        <v>5381</v>
      </c>
      <c r="C12" s="5" t="s">
        <v>122</v>
      </c>
      <c r="D12" s="1" t="s">
        <v>114</v>
      </c>
      <c r="E12" s="13" t="s">
        <v>19</v>
      </c>
      <c r="F12" s="15" t="s">
        <v>17</v>
      </c>
      <c r="G12" s="142"/>
      <c r="H12" s="13" t="s">
        <v>14</v>
      </c>
      <c r="I12" s="10">
        <v>25</v>
      </c>
      <c r="J12" s="13" t="s">
        <v>35</v>
      </c>
      <c r="K12" s="1">
        <f t="shared" si="0"/>
        <v>29</v>
      </c>
    </row>
    <row r="13" spans="1:11">
      <c r="A13" s="1" t="s">
        <v>9</v>
      </c>
      <c r="B13" s="4">
        <v>5381</v>
      </c>
      <c r="C13" s="5" t="s">
        <v>122</v>
      </c>
      <c r="D13" s="1" t="s">
        <v>114</v>
      </c>
      <c r="E13" s="13" t="s">
        <v>19</v>
      </c>
      <c r="F13" s="15" t="s">
        <v>17</v>
      </c>
      <c r="G13" s="142"/>
      <c r="H13" s="13" t="s">
        <v>15</v>
      </c>
      <c r="I13" s="10">
        <v>8</v>
      </c>
      <c r="J13" s="13" t="s">
        <v>36</v>
      </c>
      <c r="K13" s="1">
        <f t="shared" si="0"/>
        <v>10</v>
      </c>
    </row>
    <row r="14" spans="1:11">
      <c r="A14" s="1" t="s">
        <v>9</v>
      </c>
      <c r="B14" s="4">
        <v>5381</v>
      </c>
      <c r="C14" s="5" t="s">
        <v>122</v>
      </c>
      <c r="D14" s="1" t="s">
        <v>114</v>
      </c>
      <c r="E14" s="13" t="s">
        <v>19</v>
      </c>
      <c r="F14" s="15" t="s">
        <v>18</v>
      </c>
      <c r="G14" s="142"/>
      <c r="H14" s="13" t="s">
        <v>10</v>
      </c>
      <c r="I14" s="10">
        <v>3</v>
      </c>
      <c r="J14" s="13" t="s">
        <v>37</v>
      </c>
      <c r="K14" s="1">
        <f t="shared" si="0"/>
        <v>4</v>
      </c>
    </row>
    <row r="15" spans="1:11">
      <c r="A15" s="1" t="s">
        <v>9</v>
      </c>
      <c r="B15" s="4">
        <v>5381</v>
      </c>
      <c r="C15" s="5" t="s">
        <v>122</v>
      </c>
      <c r="D15" s="1" t="s">
        <v>114</v>
      </c>
      <c r="E15" s="13" t="s">
        <v>19</v>
      </c>
      <c r="F15" s="15" t="s">
        <v>18</v>
      </c>
      <c r="G15" s="142"/>
      <c r="H15" s="13" t="s">
        <v>11</v>
      </c>
      <c r="I15" s="10">
        <v>17</v>
      </c>
      <c r="J15" s="13" t="s">
        <v>124</v>
      </c>
      <c r="K15" s="1">
        <f t="shared" si="0"/>
        <v>20</v>
      </c>
    </row>
    <row r="16" spans="1:11">
      <c r="A16" s="1" t="s">
        <v>9</v>
      </c>
      <c r="B16" s="4">
        <v>5381</v>
      </c>
      <c r="C16" s="5" t="s">
        <v>122</v>
      </c>
      <c r="D16" s="1" t="s">
        <v>114</v>
      </c>
      <c r="E16" s="13" t="s">
        <v>19</v>
      </c>
      <c r="F16" s="15" t="s">
        <v>18</v>
      </c>
      <c r="G16" s="142"/>
      <c r="H16" s="13" t="s">
        <v>12</v>
      </c>
      <c r="I16" s="10">
        <v>55</v>
      </c>
      <c r="J16" s="13" t="s">
        <v>38</v>
      </c>
      <c r="K16" s="1">
        <f t="shared" si="0"/>
        <v>64</v>
      </c>
    </row>
    <row r="17" spans="1:11">
      <c r="A17" s="1" t="s">
        <v>9</v>
      </c>
      <c r="B17" s="4">
        <v>5381</v>
      </c>
      <c r="C17" s="5" t="s">
        <v>122</v>
      </c>
      <c r="D17" s="1" t="s">
        <v>114</v>
      </c>
      <c r="E17" s="13" t="s">
        <v>19</v>
      </c>
      <c r="F17" s="15" t="s">
        <v>18</v>
      </c>
      <c r="G17" s="142"/>
      <c r="H17" s="13" t="s">
        <v>13</v>
      </c>
      <c r="I17" s="10">
        <v>63</v>
      </c>
      <c r="J17" s="13" t="s">
        <v>39</v>
      </c>
      <c r="K17" s="1">
        <f t="shared" si="0"/>
        <v>73</v>
      </c>
    </row>
    <row r="18" spans="1:11">
      <c r="A18" s="1" t="s">
        <v>9</v>
      </c>
      <c r="B18" s="4">
        <v>5381</v>
      </c>
      <c r="C18" s="5" t="s">
        <v>122</v>
      </c>
      <c r="D18" s="1" t="s">
        <v>114</v>
      </c>
      <c r="E18" s="13" t="s">
        <v>19</v>
      </c>
      <c r="F18" s="15" t="s">
        <v>18</v>
      </c>
      <c r="G18" s="142"/>
      <c r="H18" s="13" t="s">
        <v>14</v>
      </c>
      <c r="I18" s="10">
        <v>38</v>
      </c>
      <c r="J18" s="13" t="s">
        <v>40</v>
      </c>
      <c r="K18" s="1">
        <f t="shared" si="0"/>
        <v>44</v>
      </c>
    </row>
    <row r="19" spans="1:11">
      <c r="A19" s="1" t="s">
        <v>9</v>
      </c>
      <c r="B19" s="4">
        <v>5381</v>
      </c>
      <c r="C19" s="5" t="s">
        <v>122</v>
      </c>
      <c r="D19" s="1" t="s">
        <v>114</v>
      </c>
      <c r="E19" s="13" t="s">
        <v>19</v>
      </c>
      <c r="F19" s="15" t="s">
        <v>18</v>
      </c>
      <c r="G19" s="142"/>
      <c r="H19" s="13" t="s">
        <v>15</v>
      </c>
      <c r="I19" s="10">
        <v>13</v>
      </c>
      <c r="J19" s="13" t="s">
        <v>41</v>
      </c>
      <c r="K19" s="1">
        <f t="shared" si="0"/>
        <v>15</v>
      </c>
    </row>
    <row r="20" spans="1:11">
      <c r="A20" s="1" t="s">
        <v>9</v>
      </c>
      <c r="B20" s="4">
        <v>5381</v>
      </c>
      <c r="C20" s="5" t="s">
        <v>122</v>
      </c>
      <c r="D20" s="1" t="s">
        <v>115</v>
      </c>
      <c r="E20" s="13" t="s">
        <v>24</v>
      </c>
      <c r="F20" s="15" t="s">
        <v>16</v>
      </c>
      <c r="G20" s="142"/>
      <c r="H20" s="13" t="s">
        <v>10</v>
      </c>
      <c r="I20" s="10">
        <v>2</v>
      </c>
      <c r="J20" s="13" t="s">
        <v>42</v>
      </c>
      <c r="K20" s="1">
        <f t="shared" si="0"/>
        <v>3</v>
      </c>
    </row>
    <row r="21" spans="1:11">
      <c r="A21" s="1" t="s">
        <v>9</v>
      </c>
      <c r="B21" s="4">
        <v>5381</v>
      </c>
      <c r="C21" s="5" t="s">
        <v>122</v>
      </c>
      <c r="D21" s="1" t="s">
        <v>115</v>
      </c>
      <c r="E21" s="13" t="s">
        <v>24</v>
      </c>
      <c r="F21" s="15" t="s">
        <v>16</v>
      </c>
      <c r="G21" s="142"/>
      <c r="H21" s="13" t="s">
        <v>11</v>
      </c>
      <c r="I21" s="10">
        <v>7</v>
      </c>
      <c r="J21" s="13" t="s">
        <v>43</v>
      </c>
      <c r="K21" s="1">
        <f t="shared" si="0"/>
        <v>9</v>
      </c>
    </row>
    <row r="22" spans="1:11">
      <c r="A22" s="1" t="s">
        <v>9</v>
      </c>
      <c r="B22" s="4">
        <v>5381</v>
      </c>
      <c r="C22" s="5" t="s">
        <v>122</v>
      </c>
      <c r="D22" s="1" t="s">
        <v>115</v>
      </c>
      <c r="E22" s="13" t="s">
        <v>24</v>
      </c>
      <c r="F22" s="15" t="s">
        <v>16</v>
      </c>
      <c r="G22" s="142"/>
      <c r="H22" s="13" t="s">
        <v>12</v>
      </c>
      <c r="I22" s="10">
        <v>23</v>
      </c>
      <c r="J22" s="13" t="s">
        <v>44</v>
      </c>
      <c r="K22" s="1">
        <f t="shared" si="0"/>
        <v>27</v>
      </c>
    </row>
    <row r="23" spans="1:11">
      <c r="A23" s="1" t="s">
        <v>9</v>
      </c>
      <c r="B23" s="4">
        <v>5381</v>
      </c>
      <c r="C23" s="5" t="s">
        <v>122</v>
      </c>
      <c r="D23" s="1" t="s">
        <v>115</v>
      </c>
      <c r="E23" s="13" t="s">
        <v>24</v>
      </c>
      <c r="F23" s="15" t="s">
        <v>16</v>
      </c>
      <c r="G23" s="142"/>
      <c r="H23" s="13" t="s">
        <v>13</v>
      </c>
      <c r="I23" s="10">
        <v>26</v>
      </c>
      <c r="J23" s="13" t="s">
        <v>45</v>
      </c>
      <c r="K23" s="1">
        <f t="shared" si="0"/>
        <v>30</v>
      </c>
    </row>
    <row r="24" spans="1:11">
      <c r="A24" s="1" t="s">
        <v>9</v>
      </c>
      <c r="B24" s="4">
        <v>5381</v>
      </c>
      <c r="C24" s="5" t="s">
        <v>122</v>
      </c>
      <c r="D24" s="1" t="s">
        <v>115</v>
      </c>
      <c r="E24" s="13" t="s">
        <v>24</v>
      </c>
      <c r="F24" s="15" t="s">
        <v>16</v>
      </c>
      <c r="G24" s="142"/>
      <c r="H24" s="13" t="s">
        <v>14</v>
      </c>
      <c r="I24" s="10">
        <v>16</v>
      </c>
      <c r="J24" s="13" t="s">
        <v>46</v>
      </c>
      <c r="K24" s="1">
        <f t="shared" si="0"/>
        <v>19</v>
      </c>
    </row>
    <row r="25" spans="1:11">
      <c r="A25" s="1" t="s">
        <v>9</v>
      </c>
      <c r="B25" s="4">
        <v>5381</v>
      </c>
      <c r="C25" s="5" t="s">
        <v>122</v>
      </c>
      <c r="D25" s="1" t="s">
        <v>115</v>
      </c>
      <c r="E25" s="13" t="s">
        <v>24</v>
      </c>
      <c r="F25" s="15" t="s">
        <v>16</v>
      </c>
      <c r="G25" s="142"/>
      <c r="H25" s="13" t="s">
        <v>15</v>
      </c>
      <c r="I25" s="10">
        <v>5</v>
      </c>
      <c r="J25" s="13" t="s">
        <v>47</v>
      </c>
      <c r="K25" s="1">
        <f t="shared" si="0"/>
        <v>6</v>
      </c>
    </row>
    <row r="26" spans="1:11">
      <c r="A26" s="1" t="s">
        <v>9</v>
      </c>
      <c r="B26" s="4">
        <v>5381</v>
      </c>
      <c r="C26" s="5" t="s">
        <v>122</v>
      </c>
      <c r="D26" s="1" t="s">
        <v>115</v>
      </c>
      <c r="E26" s="13" t="s">
        <v>24</v>
      </c>
      <c r="F26" s="15" t="s">
        <v>17</v>
      </c>
      <c r="G26" s="142"/>
      <c r="H26" s="13" t="s">
        <v>10</v>
      </c>
      <c r="I26" s="10">
        <v>2</v>
      </c>
      <c r="J26" s="13" t="s">
        <v>48</v>
      </c>
      <c r="K26" s="1">
        <f t="shared" si="0"/>
        <v>3</v>
      </c>
    </row>
    <row r="27" spans="1:11">
      <c r="A27" s="1" t="s">
        <v>9</v>
      </c>
      <c r="B27" s="4">
        <v>5381</v>
      </c>
      <c r="C27" s="5" t="s">
        <v>122</v>
      </c>
      <c r="D27" s="1" t="s">
        <v>115</v>
      </c>
      <c r="E27" s="13" t="s">
        <v>24</v>
      </c>
      <c r="F27" s="15" t="s">
        <v>17</v>
      </c>
      <c r="G27" s="142"/>
      <c r="H27" s="13" t="s">
        <v>11</v>
      </c>
      <c r="I27" s="10">
        <v>4</v>
      </c>
      <c r="J27" s="13" t="s">
        <v>49</v>
      </c>
      <c r="K27" s="1">
        <f t="shared" si="0"/>
        <v>5</v>
      </c>
    </row>
    <row r="28" spans="1:11">
      <c r="A28" s="1" t="s">
        <v>9</v>
      </c>
      <c r="B28" s="4">
        <v>5381</v>
      </c>
      <c r="C28" s="5" t="s">
        <v>122</v>
      </c>
      <c r="D28" s="1" t="s">
        <v>115</v>
      </c>
      <c r="E28" s="13" t="s">
        <v>24</v>
      </c>
      <c r="F28" s="15" t="s">
        <v>17</v>
      </c>
      <c r="G28" s="142"/>
      <c r="H28" s="13" t="s">
        <v>12</v>
      </c>
      <c r="I28" s="10">
        <v>13</v>
      </c>
      <c r="J28" s="13" t="s">
        <v>50</v>
      </c>
      <c r="K28" s="1">
        <f t="shared" si="0"/>
        <v>15</v>
      </c>
    </row>
    <row r="29" spans="1:11">
      <c r="A29" s="1" t="s">
        <v>9</v>
      </c>
      <c r="B29" s="4">
        <v>5381</v>
      </c>
      <c r="C29" s="5" t="s">
        <v>122</v>
      </c>
      <c r="D29" s="1" t="s">
        <v>115</v>
      </c>
      <c r="E29" s="13" t="s">
        <v>24</v>
      </c>
      <c r="F29" s="15" t="s">
        <v>17</v>
      </c>
      <c r="G29" s="142"/>
      <c r="H29" s="13" t="s">
        <v>13</v>
      </c>
      <c r="I29" s="10">
        <v>15</v>
      </c>
      <c r="J29" s="13" t="s">
        <v>51</v>
      </c>
      <c r="K29" s="1">
        <f t="shared" si="0"/>
        <v>18</v>
      </c>
    </row>
    <row r="30" spans="1:11">
      <c r="A30" s="1" t="s">
        <v>9</v>
      </c>
      <c r="B30" s="4">
        <v>5381</v>
      </c>
      <c r="C30" s="5" t="s">
        <v>122</v>
      </c>
      <c r="D30" s="1" t="s">
        <v>115</v>
      </c>
      <c r="E30" s="13" t="s">
        <v>24</v>
      </c>
      <c r="F30" s="15" t="s">
        <v>17</v>
      </c>
      <c r="G30" s="142"/>
      <c r="H30" s="13" t="s">
        <v>14</v>
      </c>
      <c r="I30" s="10">
        <v>9</v>
      </c>
      <c r="J30" s="13" t="s">
        <v>52</v>
      </c>
      <c r="K30" s="1">
        <f t="shared" si="0"/>
        <v>11</v>
      </c>
    </row>
    <row r="31" spans="1:11">
      <c r="A31" s="1" t="s">
        <v>9</v>
      </c>
      <c r="B31" s="4">
        <v>5381</v>
      </c>
      <c r="C31" s="5" t="s">
        <v>122</v>
      </c>
      <c r="D31" s="1" t="s">
        <v>115</v>
      </c>
      <c r="E31" s="13" t="s">
        <v>24</v>
      </c>
      <c r="F31" s="15" t="s">
        <v>17</v>
      </c>
      <c r="G31" s="143"/>
      <c r="H31" s="13" t="s">
        <v>15</v>
      </c>
      <c r="I31" s="10">
        <v>3</v>
      </c>
      <c r="J31" s="13" t="s">
        <v>53</v>
      </c>
      <c r="K31" s="1">
        <f t="shared" si="0"/>
        <v>4</v>
      </c>
    </row>
    <row r="32" spans="1:11">
      <c r="A32" s="1" t="s">
        <v>9</v>
      </c>
      <c r="B32" s="4">
        <v>5381</v>
      </c>
      <c r="C32" s="5" t="s">
        <v>122</v>
      </c>
      <c r="D32" s="1" t="s">
        <v>115</v>
      </c>
      <c r="E32" s="13" t="s">
        <v>24</v>
      </c>
      <c r="F32" s="15" t="s">
        <v>18</v>
      </c>
      <c r="G32" s="13"/>
      <c r="H32" s="13" t="s">
        <v>10</v>
      </c>
      <c r="I32" s="10">
        <v>2</v>
      </c>
      <c r="J32" s="13" t="s">
        <v>54</v>
      </c>
      <c r="K32" s="1">
        <f t="shared" si="0"/>
        <v>3</v>
      </c>
    </row>
    <row r="33" spans="1:11">
      <c r="A33" s="1" t="s">
        <v>9</v>
      </c>
      <c r="B33" s="4">
        <v>5381</v>
      </c>
      <c r="C33" s="5" t="s">
        <v>122</v>
      </c>
      <c r="D33" s="1" t="s">
        <v>115</v>
      </c>
      <c r="E33" s="13" t="s">
        <v>24</v>
      </c>
      <c r="F33" s="15" t="s">
        <v>18</v>
      </c>
      <c r="G33" s="13"/>
      <c r="H33" s="13" t="s">
        <v>11</v>
      </c>
      <c r="I33" s="10">
        <v>8</v>
      </c>
      <c r="J33" s="13" t="s">
        <v>55</v>
      </c>
      <c r="K33" s="1">
        <f t="shared" si="0"/>
        <v>10</v>
      </c>
    </row>
    <row r="34" spans="1:11">
      <c r="A34" s="1" t="s">
        <v>9</v>
      </c>
      <c r="B34" s="4">
        <v>5381</v>
      </c>
      <c r="C34" s="5" t="s">
        <v>122</v>
      </c>
      <c r="D34" s="1" t="s">
        <v>115</v>
      </c>
      <c r="E34" s="13" t="s">
        <v>24</v>
      </c>
      <c r="F34" s="15" t="s">
        <v>18</v>
      </c>
      <c r="G34" s="13"/>
      <c r="H34" s="13" t="s">
        <v>12</v>
      </c>
      <c r="I34" s="10">
        <v>27</v>
      </c>
      <c r="J34" s="13" t="s">
        <v>56</v>
      </c>
      <c r="K34" s="1">
        <f t="shared" si="0"/>
        <v>32</v>
      </c>
    </row>
    <row r="35" spans="1:11">
      <c r="A35" s="1" t="s">
        <v>9</v>
      </c>
      <c r="B35" s="4">
        <v>5381</v>
      </c>
      <c r="C35" s="5" t="s">
        <v>122</v>
      </c>
      <c r="D35" s="1" t="s">
        <v>115</v>
      </c>
      <c r="E35" s="13" t="s">
        <v>24</v>
      </c>
      <c r="F35" s="15" t="s">
        <v>18</v>
      </c>
      <c r="G35" s="14"/>
      <c r="H35" s="13" t="s">
        <v>13</v>
      </c>
      <c r="I35" s="10">
        <v>31</v>
      </c>
      <c r="J35" s="13" t="s">
        <v>57</v>
      </c>
      <c r="K35" s="1">
        <f t="shared" si="0"/>
        <v>36</v>
      </c>
    </row>
    <row r="36" spans="1:11">
      <c r="A36" s="1" t="s">
        <v>9</v>
      </c>
      <c r="B36" s="4">
        <v>5381</v>
      </c>
      <c r="C36" s="5" t="s">
        <v>122</v>
      </c>
      <c r="D36" s="1" t="s">
        <v>115</v>
      </c>
      <c r="E36" s="13" t="s">
        <v>24</v>
      </c>
      <c r="F36" s="15" t="s">
        <v>18</v>
      </c>
      <c r="G36" s="13"/>
      <c r="H36" s="13" t="s">
        <v>14</v>
      </c>
      <c r="I36" s="10">
        <v>19</v>
      </c>
      <c r="J36" s="13" t="s">
        <v>58</v>
      </c>
      <c r="K36" s="1">
        <f t="shared" si="0"/>
        <v>22</v>
      </c>
    </row>
    <row r="37" spans="1:11">
      <c r="A37" s="1" t="s">
        <v>9</v>
      </c>
      <c r="B37" s="4">
        <v>5381</v>
      </c>
      <c r="C37" s="5" t="s">
        <v>122</v>
      </c>
      <c r="D37" s="1" t="s">
        <v>115</v>
      </c>
      <c r="E37" s="13" t="s">
        <v>24</v>
      </c>
      <c r="F37" s="15" t="s">
        <v>18</v>
      </c>
      <c r="G37" s="13"/>
      <c r="H37" s="13" t="s">
        <v>15</v>
      </c>
      <c r="I37" s="10">
        <v>6</v>
      </c>
      <c r="J37" s="13" t="s">
        <v>59</v>
      </c>
      <c r="K37" s="1">
        <f t="shared" si="0"/>
        <v>7</v>
      </c>
    </row>
    <row r="38" spans="1:11">
      <c r="A38" s="1" t="s">
        <v>9</v>
      </c>
      <c r="B38" s="4">
        <v>5381</v>
      </c>
      <c r="C38" s="5" t="s">
        <v>122</v>
      </c>
      <c r="D38" s="1" t="s">
        <v>116</v>
      </c>
      <c r="E38" s="13" t="s">
        <v>20</v>
      </c>
      <c r="F38" s="15" t="s">
        <v>16</v>
      </c>
      <c r="G38" s="13"/>
      <c r="H38" s="13" t="s">
        <v>10</v>
      </c>
      <c r="I38" s="10">
        <v>5</v>
      </c>
      <c r="J38" s="13" t="s">
        <v>60</v>
      </c>
      <c r="K38" s="1">
        <f t="shared" si="0"/>
        <v>6</v>
      </c>
    </row>
    <row r="39" spans="1:11">
      <c r="A39" s="1" t="s">
        <v>9</v>
      </c>
      <c r="B39" s="4">
        <v>5381</v>
      </c>
      <c r="C39" s="5" t="s">
        <v>122</v>
      </c>
      <c r="D39" s="1" t="s">
        <v>116</v>
      </c>
      <c r="E39" s="13" t="s">
        <v>20</v>
      </c>
      <c r="F39" s="15" t="s">
        <v>16</v>
      </c>
      <c r="G39" s="13"/>
      <c r="H39" s="13" t="s">
        <v>11</v>
      </c>
      <c r="I39" s="10">
        <v>25</v>
      </c>
      <c r="J39" s="13" t="s">
        <v>61</v>
      </c>
      <c r="K39" s="1">
        <f t="shared" si="0"/>
        <v>29</v>
      </c>
    </row>
    <row r="40" spans="1:11">
      <c r="A40" s="1" t="s">
        <v>9</v>
      </c>
      <c r="B40" s="4">
        <v>5381</v>
      </c>
      <c r="C40" s="5" t="s">
        <v>122</v>
      </c>
      <c r="D40" s="1" t="s">
        <v>116</v>
      </c>
      <c r="E40" s="13" t="s">
        <v>20</v>
      </c>
      <c r="F40" s="15" t="s">
        <v>16</v>
      </c>
      <c r="G40" s="13"/>
      <c r="H40" s="13" t="s">
        <v>12</v>
      </c>
      <c r="I40" s="10">
        <v>83</v>
      </c>
      <c r="J40" s="13" t="s">
        <v>62</v>
      </c>
      <c r="K40" s="1">
        <f t="shared" si="0"/>
        <v>96</v>
      </c>
    </row>
    <row r="41" spans="1:11">
      <c r="A41" s="1" t="s">
        <v>9</v>
      </c>
      <c r="B41" s="4">
        <v>5381</v>
      </c>
      <c r="C41" s="5" t="s">
        <v>122</v>
      </c>
      <c r="D41" s="1" t="s">
        <v>116</v>
      </c>
      <c r="E41" s="13" t="s">
        <v>20</v>
      </c>
      <c r="F41" s="15" t="s">
        <v>16</v>
      </c>
      <c r="G41" s="13"/>
      <c r="H41" s="13" t="s">
        <v>13</v>
      </c>
      <c r="I41" s="10">
        <v>95</v>
      </c>
      <c r="J41" s="13" t="s">
        <v>63</v>
      </c>
      <c r="K41" s="1">
        <f t="shared" si="0"/>
        <v>110</v>
      </c>
    </row>
    <row r="42" spans="1:11">
      <c r="A42" s="1" t="s">
        <v>9</v>
      </c>
      <c r="B42" s="4">
        <v>5381</v>
      </c>
      <c r="C42" s="5" t="s">
        <v>122</v>
      </c>
      <c r="D42" s="1" t="s">
        <v>116</v>
      </c>
      <c r="E42" s="14" t="s">
        <v>20</v>
      </c>
      <c r="F42" s="15" t="s">
        <v>16</v>
      </c>
      <c r="G42" s="14"/>
      <c r="H42" s="13" t="s">
        <v>14</v>
      </c>
      <c r="I42" s="11">
        <v>57</v>
      </c>
      <c r="J42" s="13" t="s">
        <v>64</v>
      </c>
      <c r="K42" s="1">
        <f t="shared" si="0"/>
        <v>66</v>
      </c>
    </row>
    <row r="43" spans="1:11">
      <c r="A43" s="1" t="s">
        <v>9</v>
      </c>
      <c r="B43" s="4">
        <v>5381</v>
      </c>
      <c r="C43" s="5" t="s">
        <v>122</v>
      </c>
      <c r="D43" s="1" t="s">
        <v>116</v>
      </c>
      <c r="E43" s="13" t="s">
        <v>20</v>
      </c>
      <c r="F43" s="15" t="s">
        <v>16</v>
      </c>
      <c r="G43" s="13"/>
      <c r="H43" s="13" t="s">
        <v>15</v>
      </c>
      <c r="I43" s="8">
        <v>20</v>
      </c>
      <c r="J43" s="13" t="s">
        <v>65</v>
      </c>
      <c r="K43" s="1">
        <f t="shared" si="0"/>
        <v>23</v>
      </c>
    </row>
    <row r="44" spans="1:11">
      <c r="A44" s="1" t="s">
        <v>9</v>
      </c>
      <c r="B44" s="4">
        <v>5381</v>
      </c>
      <c r="C44" s="5" t="s">
        <v>122</v>
      </c>
      <c r="D44" s="1" t="s">
        <v>116</v>
      </c>
      <c r="E44" s="13" t="s">
        <v>20</v>
      </c>
      <c r="F44" s="15" t="s">
        <v>17</v>
      </c>
      <c r="G44" s="13"/>
      <c r="H44" s="13" t="s">
        <v>10</v>
      </c>
      <c r="I44" s="8">
        <v>4</v>
      </c>
      <c r="J44" s="13" t="s">
        <v>66</v>
      </c>
      <c r="K44" s="1">
        <f t="shared" si="0"/>
        <v>5</v>
      </c>
    </row>
    <row r="45" spans="1:11">
      <c r="A45" s="1" t="s">
        <v>9</v>
      </c>
      <c r="B45" s="4">
        <v>5381</v>
      </c>
      <c r="C45" s="5" t="s">
        <v>122</v>
      </c>
      <c r="D45" s="1" t="s">
        <v>116</v>
      </c>
      <c r="E45" s="13" t="s">
        <v>20</v>
      </c>
      <c r="F45" s="15" t="s">
        <v>17</v>
      </c>
      <c r="G45" s="13"/>
      <c r="H45" s="13" t="s">
        <v>11</v>
      </c>
      <c r="I45" s="8">
        <v>20</v>
      </c>
      <c r="J45" s="13" t="s">
        <v>67</v>
      </c>
      <c r="K45" s="1">
        <f t="shared" si="0"/>
        <v>23</v>
      </c>
    </row>
    <row r="46" spans="1:11">
      <c r="A46" s="1" t="s">
        <v>9</v>
      </c>
      <c r="B46" s="4">
        <v>5381</v>
      </c>
      <c r="C46" s="5" t="s">
        <v>122</v>
      </c>
      <c r="D46" s="1" t="s">
        <v>116</v>
      </c>
      <c r="E46" s="13" t="s">
        <v>20</v>
      </c>
      <c r="F46" s="15" t="s">
        <v>17</v>
      </c>
      <c r="G46" s="13"/>
      <c r="H46" s="13" t="s">
        <v>12</v>
      </c>
      <c r="I46" s="8">
        <v>64</v>
      </c>
      <c r="J46" s="13" t="s">
        <v>68</v>
      </c>
      <c r="K46" s="1">
        <f t="shared" si="0"/>
        <v>74</v>
      </c>
    </row>
    <row r="47" spans="1:11">
      <c r="A47" s="1" t="s">
        <v>9</v>
      </c>
      <c r="B47" s="4">
        <v>5381</v>
      </c>
      <c r="C47" s="5" t="s">
        <v>122</v>
      </c>
      <c r="D47" s="1" t="s">
        <v>116</v>
      </c>
      <c r="E47" s="13" t="s">
        <v>20</v>
      </c>
      <c r="F47" s="15" t="s">
        <v>17</v>
      </c>
      <c r="G47" s="13"/>
      <c r="H47" s="13" t="s">
        <v>13</v>
      </c>
      <c r="I47" s="8">
        <v>73</v>
      </c>
      <c r="J47" s="13" t="s">
        <v>69</v>
      </c>
      <c r="K47" s="1">
        <f t="shared" si="0"/>
        <v>84</v>
      </c>
    </row>
    <row r="48" spans="1:11">
      <c r="A48" s="1" t="s">
        <v>9</v>
      </c>
      <c r="B48" s="4">
        <v>5381</v>
      </c>
      <c r="C48" s="5" t="s">
        <v>122</v>
      </c>
      <c r="D48" s="1" t="s">
        <v>116</v>
      </c>
      <c r="E48" s="13" t="s">
        <v>20</v>
      </c>
      <c r="F48" s="15" t="s">
        <v>17</v>
      </c>
      <c r="G48" s="13"/>
      <c r="H48" s="13" t="s">
        <v>14</v>
      </c>
      <c r="I48" s="8">
        <v>44</v>
      </c>
      <c r="J48" s="13" t="s">
        <v>70</v>
      </c>
      <c r="K48" s="1">
        <f t="shared" si="0"/>
        <v>51</v>
      </c>
    </row>
    <row r="49" spans="1:11">
      <c r="A49" s="1" t="s">
        <v>9</v>
      </c>
      <c r="B49" s="4">
        <v>5381</v>
      </c>
      <c r="C49" s="5" t="s">
        <v>122</v>
      </c>
      <c r="D49" s="1" t="s">
        <v>116</v>
      </c>
      <c r="E49" s="13" t="s">
        <v>20</v>
      </c>
      <c r="F49" s="15" t="s">
        <v>17</v>
      </c>
      <c r="G49" s="13"/>
      <c r="H49" s="13" t="s">
        <v>15</v>
      </c>
      <c r="I49" s="8">
        <v>15</v>
      </c>
      <c r="J49" s="13" t="s">
        <v>71</v>
      </c>
      <c r="K49" s="1">
        <f t="shared" si="0"/>
        <v>18</v>
      </c>
    </row>
    <row r="50" spans="1:11">
      <c r="A50" s="1" t="s">
        <v>9</v>
      </c>
      <c r="B50" s="4">
        <v>5381</v>
      </c>
      <c r="C50" s="5" t="s">
        <v>122</v>
      </c>
      <c r="D50" s="1" t="s">
        <v>116</v>
      </c>
      <c r="E50" s="13" t="s">
        <v>20</v>
      </c>
      <c r="F50" s="15" t="s">
        <v>18</v>
      </c>
      <c r="G50" s="13"/>
      <c r="H50" s="13" t="s">
        <v>10</v>
      </c>
      <c r="I50" s="8">
        <v>6</v>
      </c>
      <c r="J50" s="13" t="s">
        <v>72</v>
      </c>
      <c r="K50" s="1">
        <f t="shared" si="0"/>
        <v>7</v>
      </c>
    </row>
    <row r="51" spans="1:11">
      <c r="A51" s="1" t="s">
        <v>9</v>
      </c>
      <c r="B51" s="4">
        <v>5381</v>
      </c>
      <c r="C51" s="5" t="s">
        <v>122</v>
      </c>
      <c r="D51" s="1" t="s">
        <v>116</v>
      </c>
      <c r="E51" s="13" t="s">
        <v>20</v>
      </c>
      <c r="F51" s="15" t="s">
        <v>18</v>
      </c>
      <c r="G51" s="13"/>
      <c r="H51" s="13" t="s">
        <v>11</v>
      </c>
      <c r="I51" s="8">
        <v>28</v>
      </c>
      <c r="J51" s="13" t="s">
        <v>73</v>
      </c>
      <c r="K51" s="1">
        <f t="shared" si="0"/>
        <v>33</v>
      </c>
    </row>
    <row r="52" spans="1:11">
      <c r="A52" s="1" t="s">
        <v>9</v>
      </c>
      <c r="B52" s="4">
        <v>5381</v>
      </c>
      <c r="C52" s="5" t="s">
        <v>122</v>
      </c>
      <c r="D52" s="1" t="s">
        <v>116</v>
      </c>
      <c r="E52" s="13" t="s">
        <v>20</v>
      </c>
      <c r="F52" s="15" t="s">
        <v>18</v>
      </c>
      <c r="G52" s="13"/>
      <c r="H52" s="13" t="s">
        <v>12</v>
      </c>
      <c r="I52" s="8">
        <v>92</v>
      </c>
      <c r="J52" s="13" t="s">
        <v>74</v>
      </c>
      <c r="K52" s="1">
        <f t="shared" si="0"/>
        <v>106</v>
      </c>
    </row>
    <row r="53" spans="1:11">
      <c r="A53" s="1" t="s">
        <v>9</v>
      </c>
      <c r="B53" s="4">
        <v>5381</v>
      </c>
      <c r="C53" s="5" t="s">
        <v>122</v>
      </c>
      <c r="D53" s="1" t="s">
        <v>116</v>
      </c>
      <c r="E53" s="13" t="s">
        <v>20</v>
      </c>
      <c r="F53" s="15" t="s">
        <v>18</v>
      </c>
      <c r="G53" s="13"/>
      <c r="H53" s="13" t="s">
        <v>13</v>
      </c>
      <c r="I53" s="8">
        <v>105</v>
      </c>
      <c r="J53" s="13" t="s">
        <v>75</v>
      </c>
      <c r="K53" s="1">
        <f t="shared" si="0"/>
        <v>121</v>
      </c>
    </row>
    <row r="54" spans="1:11">
      <c r="A54" s="1" t="s">
        <v>9</v>
      </c>
      <c r="B54" s="4">
        <v>5381</v>
      </c>
      <c r="C54" s="5" t="s">
        <v>122</v>
      </c>
      <c r="D54" s="1" t="s">
        <v>116</v>
      </c>
      <c r="E54" s="13" t="s">
        <v>20</v>
      </c>
      <c r="F54" s="15" t="s">
        <v>18</v>
      </c>
      <c r="G54" s="13"/>
      <c r="H54" s="13" t="s">
        <v>14</v>
      </c>
      <c r="I54" s="8">
        <v>64</v>
      </c>
      <c r="J54" s="13" t="s">
        <v>76</v>
      </c>
      <c r="K54" s="1">
        <f t="shared" si="0"/>
        <v>74</v>
      </c>
    </row>
    <row r="55" spans="1:11">
      <c r="A55" s="2" t="s">
        <v>9</v>
      </c>
      <c r="B55" s="4">
        <v>5381</v>
      </c>
      <c r="C55" s="5" t="s">
        <v>122</v>
      </c>
      <c r="D55" s="1" t="s">
        <v>116</v>
      </c>
      <c r="E55" s="14" t="s">
        <v>20</v>
      </c>
      <c r="F55" s="16" t="s">
        <v>18</v>
      </c>
      <c r="G55" s="14"/>
      <c r="H55" s="14" t="s">
        <v>15</v>
      </c>
      <c r="I55" s="12">
        <v>22</v>
      </c>
      <c r="J55" s="13" t="s">
        <v>77</v>
      </c>
      <c r="K55" s="1">
        <f t="shared" si="0"/>
        <v>26</v>
      </c>
    </row>
    <row r="56" spans="1:11">
      <c r="A56" s="1" t="s">
        <v>9</v>
      </c>
      <c r="B56" s="4">
        <v>5381</v>
      </c>
      <c r="C56" s="5" t="s">
        <v>122</v>
      </c>
      <c r="D56" s="1" t="s">
        <v>117</v>
      </c>
      <c r="E56" s="13" t="s">
        <v>22</v>
      </c>
      <c r="F56" s="17" t="s">
        <v>16</v>
      </c>
      <c r="G56" s="13"/>
      <c r="H56" s="13" t="s">
        <v>10</v>
      </c>
      <c r="I56" s="8">
        <v>2</v>
      </c>
      <c r="J56" s="13" t="s">
        <v>78</v>
      </c>
      <c r="K56" s="1">
        <f t="shared" si="0"/>
        <v>3</v>
      </c>
    </row>
    <row r="57" spans="1:11">
      <c r="A57" s="1" t="s">
        <v>9</v>
      </c>
      <c r="B57" s="4">
        <v>5381</v>
      </c>
      <c r="C57" s="5" t="s">
        <v>122</v>
      </c>
      <c r="D57" s="1" t="s">
        <v>117</v>
      </c>
      <c r="E57" s="13" t="s">
        <v>22</v>
      </c>
      <c r="F57" s="17" t="s">
        <v>16</v>
      </c>
      <c r="G57" s="13"/>
      <c r="H57" s="13" t="s">
        <v>11</v>
      </c>
      <c r="I57" s="8">
        <v>8</v>
      </c>
      <c r="J57" s="13" t="s">
        <v>79</v>
      </c>
      <c r="K57" s="1">
        <f t="shared" si="0"/>
        <v>10</v>
      </c>
    </row>
    <row r="58" spans="1:11">
      <c r="A58" s="1" t="s">
        <v>9</v>
      </c>
      <c r="B58" s="4">
        <v>5381</v>
      </c>
      <c r="C58" s="5" t="s">
        <v>122</v>
      </c>
      <c r="D58" s="1" t="s">
        <v>117</v>
      </c>
      <c r="E58" s="13" t="s">
        <v>22</v>
      </c>
      <c r="F58" s="17" t="s">
        <v>16</v>
      </c>
      <c r="G58" s="13"/>
      <c r="H58" s="13" t="s">
        <v>12</v>
      </c>
      <c r="I58" s="8">
        <v>27</v>
      </c>
      <c r="J58" s="13" t="s">
        <v>80</v>
      </c>
      <c r="K58" s="1">
        <f t="shared" si="0"/>
        <v>32</v>
      </c>
    </row>
    <row r="59" spans="1:11">
      <c r="A59" s="1" t="s">
        <v>9</v>
      </c>
      <c r="B59" s="4">
        <v>5381</v>
      </c>
      <c r="C59" s="5" t="s">
        <v>122</v>
      </c>
      <c r="D59" s="1" t="s">
        <v>117</v>
      </c>
      <c r="E59" s="13" t="s">
        <v>22</v>
      </c>
      <c r="F59" s="17" t="s">
        <v>16</v>
      </c>
      <c r="G59" s="13"/>
      <c r="H59" s="13" t="s">
        <v>13</v>
      </c>
      <c r="I59" s="8">
        <v>31</v>
      </c>
      <c r="J59" s="13" t="s">
        <v>81</v>
      </c>
      <c r="K59" s="1">
        <f t="shared" si="0"/>
        <v>36</v>
      </c>
    </row>
    <row r="60" spans="1:11">
      <c r="A60" s="1" t="s">
        <v>9</v>
      </c>
      <c r="B60" s="4">
        <v>5381</v>
      </c>
      <c r="C60" s="5" t="s">
        <v>122</v>
      </c>
      <c r="D60" s="1" t="s">
        <v>117</v>
      </c>
      <c r="E60" s="13" t="s">
        <v>22</v>
      </c>
      <c r="F60" s="17" t="s">
        <v>16</v>
      </c>
      <c r="G60" s="13"/>
      <c r="H60" s="13" t="s">
        <v>14</v>
      </c>
      <c r="I60" s="8">
        <v>19</v>
      </c>
      <c r="J60" s="13" t="s">
        <v>82</v>
      </c>
      <c r="K60" s="1">
        <f t="shared" si="0"/>
        <v>22</v>
      </c>
    </row>
    <row r="61" spans="1:11">
      <c r="A61" s="2" t="s">
        <v>9</v>
      </c>
      <c r="B61" s="4">
        <v>5381</v>
      </c>
      <c r="C61" s="5" t="s">
        <v>122</v>
      </c>
      <c r="D61" s="1" t="s">
        <v>117</v>
      </c>
      <c r="E61" s="13" t="s">
        <v>22</v>
      </c>
      <c r="F61" s="17" t="s">
        <v>16</v>
      </c>
      <c r="G61" s="13"/>
      <c r="H61" s="13" t="s">
        <v>15</v>
      </c>
      <c r="I61" s="8">
        <v>6</v>
      </c>
      <c r="J61" s="13" t="s">
        <v>83</v>
      </c>
      <c r="K61" s="1">
        <f t="shared" si="0"/>
        <v>7</v>
      </c>
    </row>
    <row r="62" spans="1:11">
      <c r="A62" s="1" t="s">
        <v>9</v>
      </c>
      <c r="B62" s="4">
        <v>5381</v>
      </c>
      <c r="C62" s="5" t="s">
        <v>122</v>
      </c>
      <c r="D62" s="1" t="s">
        <v>117</v>
      </c>
      <c r="E62" s="13" t="s">
        <v>22</v>
      </c>
      <c r="F62" s="17" t="s">
        <v>17</v>
      </c>
      <c r="G62" s="13"/>
      <c r="H62" s="13" t="s">
        <v>10</v>
      </c>
      <c r="I62" s="8">
        <v>2</v>
      </c>
      <c r="J62" s="13" t="s">
        <v>84</v>
      </c>
      <c r="K62" s="1">
        <f t="shared" si="0"/>
        <v>3</v>
      </c>
    </row>
    <row r="63" spans="1:11">
      <c r="A63" s="1" t="s">
        <v>9</v>
      </c>
      <c r="B63" s="4">
        <v>5381</v>
      </c>
      <c r="C63" s="5" t="s">
        <v>122</v>
      </c>
      <c r="D63" s="1" t="s">
        <v>117</v>
      </c>
      <c r="E63" s="13" t="s">
        <v>22</v>
      </c>
      <c r="F63" s="17" t="s">
        <v>17</v>
      </c>
      <c r="G63" s="13"/>
      <c r="H63" s="13" t="s">
        <v>11</v>
      </c>
      <c r="I63" s="8">
        <v>5</v>
      </c>
      <c r="J63" s="13" t="s">
        <v>85</v>
      </c>
      <c r="K63" s="1">
        <f t="shared" si="0"/>
        <v>6</v>
      </c>
    </row>
    <row r="64" spans="1:11">
      <c r="A64" s="1" t="s">
        <v>9</v>
      </c>
      <c r="B64" s="4">
        <v>5381</v>
      </c>
      <c r="C64" s="5" t="s">
        <v>122</v>
      </c>
      <c r="D64" s="1" t="s">
        <v>117</v>
      </c>
      <c r="E64" s="13" t="s">
        <v>22</v>
      </c>
      <c r="F64" s="17" t="s">
        <v>17</v>
      </c>
      <c r="G64" s="13"/>
      <c r="H64" s="13" t="s">
        <v>12</v>
      </c>
      <c r="I64" s="8">
        <v>18</v>
      </c>
      <c r="J64" s="13" t="s">
        <v>86</v>
      </c>
      <c r="K64" s="1">
        <f t="shared" si="0"/>
        <v>21</v>
      </c>
    </row>
    <row r="65" spans="1:11">
      <c r="A65" s="1" t="s">
        <v>9</v>
      </c>
      <c r="B65" s="4">
        <v>5381</v>
      </c>
      <c r="C65" s="5" t="s">
        <v>122</v>
      </c>
      <c r="D65" s="1" t="s">
        <v>117</v>
      </c>
      <c r="E65" s="13" t="s">
        <v>22</v>
      </c>
      <c r="F65" s="17" t="s">
        <v>17</v>
      </c>
      <c r="G65" s="13"/>
      <c r="H65" s="13" t="s">
        <v>13</v>
      </c>
      <c r="I65" s="8">
        <v>21</v>
      </c>
      <c r="J65" s="13" t="s">
        <v>87</v>
      </c>
      <c r="K65" s="1">
        <f t="shared" si="0"/>
        <v>25</v>
      </c>
    </row>
    <row r="66" spans="1:11">
      <c r="A66" s="1" t="s">
        <v>9</v>
      </c>
      <c r="B66" s="4">
        <v>5381</v>
      </c>
      <c r="C66" s="5" t="s">
        <v>122</v>
      </c>
      <c r="D66" s="1" t="s">
        <v>117</v>
      </c>
      <c r="E66" s="13" t="s">
        <v>22</v>
      </c>
      <c r="F66" s="17" t="s">
        <v>17</v>
      </c>
      <c r="G66" s="13"/>
      <c r="H66" s="13" t="s">
        <v>14</v>
      </c>
      <c r="I66" s="8">
        <v>12</v>
      </c>
      <c r="J66" s="13" t="s">
        <v>88</v>
      </c>
      <c r="K66" s="1">
        <f t="shared" si="0"/>
        <v>14</v>
      </c>
    </row>
    <row r="67" spans="1:11">
      <c r="A67" s="2" t="s">
        <v>9</v>
      </c>
      <c r="B67" s="4">
        <v>5381</v>
      </c>
      <c r="C67" s="5" t="s">
        <v>122</v>
      </c>
      <c r="D67" s="1" t="s">
        <v>117</v>
      </c>
      <c r="E67" s="13" t="s">
        <v>22</v>
      </c>
      <c r="F67" s="17" t="s">
        <v>17</v>
      </c>
      <c r="G67" s="13"/>
      <c r="H67" s="13" t="s">
        <v>15</v>
      </c>
      <c r="I67" s="8">
        <v>4</v>
      </c>
      <c r="J67" s="13" t="s">
        <v>89</v>
      </c>
      <c r="K67" s="1">
        <f t="shared" ref="K67:K91" si="1">ROUNDUP(I67*1.15,0)</f>
        <v>5</v>
      </c>
    </row>
    <row r="68" spans="1:11">
      <c r="A68" s="1" t="s">
        <v>9</v>
      </c>
      <c r="B68" s="4">
        <v>5381</v>
      </c>
      <c r="C68" s="5" t="s">
        <v>122</v>
      </c>
      <c r="D68" s="1" t="s">
        <v>117</v>
      </c>
      <c r="E68" s="13" t="s">
        <v>22</v>
      </c>
      <c r="F68" s="17" t="s">
        <v>18</v>
      </c>
      <c r="G68" s="13"/>
      <c r="H68" s="13" t="s">
        <v>10</v>
      </c>
      <c r="I68" s="8">
        <v>2</v>
      </c>
      <c r="J68" s="13" t="s">
        <v>90</v>
      </c>
      <c r="K68" s="1">
        <f t="shared" si="1"/>
        <v>3</v>
      </c>
    </row>
    <row r="69" spans="1:11">
      <c r="A69" s="1" t="s">
        <v>9</v>
      </c>
      <c r="B69" s="4">
        <v>5381</v>
      </c>
      <c r="C69" s="5" t="s">
        <v>122</v>
      </c>
      <c r="D69" s="1" t="s">
        <v>117</v>
      </c>
      <c r="E69" s="13" t="s">
        <v>22</v>
      </c>
      <c r="F69" s="17" t="s">
        <v>18</v>
      </c>
      <c r="G69" s="13"/>
      <c r="H69" s="13" t="s">
        <v>11</v>
      </c>
      <c r="I69" s="8">
        <v>8</v>
      </c>
      <c r="J69" s="13" t="s">
        <v>91</v>
      </c>
      <c r="K69" s="1">
        <f t="shared" si="1"/>
        <v>10</v>
      </c>
    </row>
    <row r="70" spans="1:11">
      <c r="A70" s="1" t="s">
        <v>9</v>
      </c>
      <c r="B70" s="4">
        <v>5381</v>
      </c>
      <c r="C70" s="5" t="s">
        <v>122</v>
      </c>
      <c r="D70" s="1" t="s">
        <v>117</v>
      </c>
      <c r="E70" s="13" t="s">
        <v>22</v>
      </c>
      <c r="F70" s="17" t="s">
        <v>18</v>
      </c>
      <c r="G70" s="13"/>
      <c r="H70" s="13" t="s">
        <v>12</v>
      </c>
      <c r="I70" s="8">
        <v>27</v>
      </c>
      <c r="J70" s="13" t="s">
        <v>92</v>
      </c>
      <c r="K70" s="1">
        <f t="shared" si="1"/>
        <v>32</v>
      </c>
    </row>
    <row r="71" spans="1:11">
      <c r="A71" s="1" t="s">
        <v>9</v>
      </c>
      <c r="B71" s="4">
        <v>5381</v>
      </c>
      <c r="C71" s="5" t="s">
        <v>122</v>
      </c>
      <c r="D71" s="1" t="s">
        <v>117</v>
      </c>
      <c r="E71" s="13" t="s">
        <v>22</v>
      </c>
      <c r="F71" s="17" t="s">
        <v>18</v>
      </c>
      <c r="G71" s="13"/>
      <c r="H71" s="13" t="s">
        <v>13</v>
      </c>
      <c r="I71" s="8">
        <v>31</v>
      </c>
      <c r="J71" s="13" t="s">
        <v>93</v>
      </c>
      <c r="K71" s="1">
        <f t="shared" si="1"/>
        <v>36</v>
      </c>
    </row>
    <row r="72" spans="1:11">
      <c r="A72" s="1" t="s">
        <v>9</v>
      </c>
      <c r="B72" s="4">
        <v>5381</v>
      </c>
      <c r="C72" s="5" t="s">
        <v>122</v>
      </c>
      <c r="D72" s="1" t="s">
        <v>117</v>
      </c>
      <c r="E72" s="13" t="s">
        <v>22</v>
      </c>
      <c r="F72" s="17" t="s">
        <v>18</v>
      </c>
      <c r="G72" s="13"/>
      <c r="H72" s="13" t="s">
        <v>14</v>
      </c>
      <c r="I72" s="8">
        <v>19</v>
      </c>
      <c r="J72" s="13" t="s">
        <v>94</v>
      </c>
      <c r="K72" s="1">
        <f t="shared" si="1"/>
        <v>22</v>
      </c>
    </row>
    <row r="73" spans="1:11">
      <c r="A73" s="2" t="s">
        <v>9</v>
      </c>
      <c r="B73" s="4">
        <v>5381</v>
      </c>
      <c r="C73" s="5" t="s">
        <v>122</v>
      </c>
      <c r="D73" s="1" t="s">
        <v>117</v>
      </c>
      <c r="E73" s="13" t="s">
        <v>22</v>
      </c>
      <c r="F73" s="17" t="s">
        <v>18</v>
      </c>
      <c r="G73" s="13"/>
      <c r="H73" s="13" t="s">
        <v>15</v>
      </c>
      <c r="I73" s="8">
        <v>6</v>
      </c>
      <c r="J73" s="13" t="s">
        <v>95</v>
      </c>
      <c r="K73" s="1">
        <f t="shared" si="1"/>
        <v>7</v>
      </c>
    </row>
    <row r="74" spans="1:11">
      <c r="A74" s="2" t="s">
        <v>9</v>
      </c>
      <c r="B74" s="4">
        <v>5381</v>
      </c>
      <c r="C74" s="5" t="s">
        <v>122</v>
      </c>
      <c r="D74" s="1" t="s">
        <v>118</v>
      </c>
      <c r="E74" s="13" t="s">
        <v>23</v>
      </c>
      <c r="F74" s="17" t="s">
        <v>16</v>
      </c>
      <c r="G74" s="13"/>
      <c r="H74" s="13" t="s">
        <v>10</v>
      </c>
      <c r="I74" s="8">
        <v>2</v>
      </c>
      <c r="J74" s="13" t="s">
        <v>96</v>
      </c>
      <c r="K74" s="1">
        <f t="shared" si="1"/>
        <v>3</v>
      </c>
    </row>
    <row r="75" spans="1:11">
      <c r="A75" s="2" t="s">
        <v>9</v>
      </c>
      <c r="B75" s="4">
        <v>5381</v>
      </c>
      <c r="C75" s="5" t="s">
        <v>122</v>
      </c>
      <c r="D75" s="1" t="s">
        <v>118</v>
      </c>
      <c r="E75" s="13" t="s">
        <v>23</v>
      </c>
      <c r="F75" s="17" t="s">
        <v>16</v>
      </c>
      <c r="G75" s="13"/>
      <c r="H75" s="13" t="s">
        <v>11</v>
      </c>
      <c r="I75" s="8">
        <v>5</v>
      </c>
      <c r="J75" s="13" t="s">
        <v>97</v>
      </c>
      <c r="K75" s="1">
        <f t="shared" si="1"/>
        <v>6</v>
      </c>
    </row>
    <row r="76" spans="1:11">
      <c r="A76" s="1" t="s">
        <v>9</v>
      </c>
      <c r="B76" s="4">
        <v>5381</v>
      </c>
      <c r="C76" s="5" t="s">
        <v>122</v>
      </c>
      <c r="D76" s="1" t="s">
        <v>118</v>
      </c>
      <c r="E76" s="13" t="s">
        <v>23</v>
      </c>
      <c r="F76" s="17" t="s">
        <v>16</v>
      </c>
      <c r="G76" s="13"/>
      <c r="H76" s="13" t="s">
        <v>12</v>
      </c>
      <c r="I76" s="8">
        <v>18</v>
      </c>
      <c r="J76" s="13" t="s">
        <v>98</v>
      </c>
      <c r="K76" s="1">
        <f t="shared" si="1"/>
        <v>21</v>
      </c>
    </row>
    <row r="77" spans="1:11">
      <c r="A77" s="1" t="s">
        <v>9</v>
      </c>
      <c r="B77" s="4">
        <v>5381</v>
      </c>
      <c r="C77" s="5" t="s">
        <v>122</v>
      </c>
      <c r="D77" s="1" t="s">
        <v>118</v>
      </c>
      <c r="E77" s="13" t="s">
        <v>23</v>
      </c>
      <c r="F77" s="17" t="s">
        <v>16</v>
      </c>
      <c r="G77" s="13"/>
      <c r="H77" s="13" t="s">
        <v>13</v>
      </c>
      <c r="I77" s="8">
        <v>21</v>
      </c>
      <c r="J77" s="13" t="s">
        <v>99</v>
      </c>
      <c r="K77" s="1">
        <f t="shared" si="1"/>
        <v>25</v>
      </c>
    </row>
    <row r="78" spans="1:11">
      <c r="A78" s="1" t="s">
        <v>9</v>
      </c>
      <c r="B78" s="4">
        <v>5381</v>
      </c>
      <c r="C78" s="5" t="s">
        <v>122</v>
      </c>
      <c r="D78" s="1" t="s">
        <v>118</v>
      </c>
      <c r="E78" s="13" t="s">
        <v>23</v>
      </c>
      <c r="F78" s="17" t="s">
        <v>16</v>
      </c>
      <c r="G78" s="13"/>
      <c r="H78" s="13" t="s">
        <v>14</v>
      </c>
      <c r="I78" s="8">
        <v>12</v>
      </c>
      <c r="J78" s="13" t="s">
        <v>100</v>
      </c>
      <c r="K78" s="1">
        <f t="shared" si="1"/>
        <v>14</v>
      </c>
    </row>
    <row r="79" spans="1:11">
      <c r="A79" s="2" t="s">
        <v>9</v>
      </c>
      <c r="B79" s="4">
        <v>5381</v>
      </c>
      <c r="C79" s="5" t="s">
        <v>122</v>
      </c>
      <c r="D79" s="1" t="s">
        <v>118</v>
      </c>
      <c r="E79" s="13" t="s">
        <v>23</v>
      </c>
      <c r="F79" s="17" t="s">
        <v>16</v>
      </c>
      <c r="G79" s="13"/>
      <c r="H79" s="13" t="s">
        <v>15</v>
      </c>
      <c r="I79" s="8">
        <v>4</v>
      </c>
      <c r="J79" s="13" t="s">
        <v>101</v>
      </c>
      <c r="K79" s="1">
        <f t="shared" si="1"/>
        <v>5</v>
      </c>
    </row>
    <row r="80" spans="1:11">
      <c r="A80" s="1" t="s">
        <v>9</v>
      </c>
      <c r="B80" s="4">
        <v>5381</v>
      </c>
      <c r="C80" s="5" t="s">
        <v>122</v>
      </c>
      <c r="D80" s="1" t="s">
        <v>118</v>
      </c>
      <c r="E80" s="13" t="s">
        <v>23</v>
      </c>
      <c r="F80" s="17" t="s">
        <v>17</v>
      </c>
      <c r="G80" s="13"/>
      <c r="H80" s="13" t="s">
        <v>10</v>
      </c>
      <c r="I80" s="8">
        <v>2</v>
      </c>
      <c r="J80" s="13" t="s">
        <v>102</v>
      </c>
      <c r="K80" s="1">
        <f t="shared" si="1"/>
        <v>3</v>
      </c>
    </row>
    <row r="81" spans="1:11">
      <c r="A81" s="1" t="s">
        <v>9</v>
      </c>
      <c r="B81" s="4">
        <v>5381</v>
      </c>
      <c r="C81" s="5" t="s">
        <v>122</v>
      </c>
      <c r="D81" s="1" t="s">
        <v>118</v>
      </c>
      <c r="E81" s="13" t="s">
        <v>23</v>
      </c>
      <c r="F81" s="17" t="s">
        <v>17</v>
      </c>
      <c r="G81" s="13"/>
      <c r="H81" s="13" t="s">
        <v>11</v>
      </c>
      <c r="I81" s="8">
        <v>4</v>
      </c>
      <c r="J81" s="13" t="s">
        <v>103</v>
      </c>
      <c r="K81" s="1">
        <f t="shared" si="1"/>
        <v>5</v>
      </c>
    </row>
    <row r="82" spans="1:11">
      <c r="A82" s="1" t="s">
        <v>9</v>
      </c>
      <c r="B82" s="4">
        <v>5381</v>
      </c>
      <c r="C82" s="5" t="s">
        <v>122</v>
      </c>
      <c r="D82" s="1" t="s">
        <v>118</v>
      </c>
      <c r="E82" s="13" t="s">
        <v>23</v>
      </c>
      <c r="F82" s="17" t="s">
        <v>17</v>
      </c>
      <c r="G82" s="13"/>
      <c r="H82" s="13" t="s">
        <v>12</v>
      </c>
      <c r="I82" s="8">
        <v>13</v>
      </c>
      <c r="J82" s="13" t="s">
        <v>104</v>
      </c>
      <c r="K82" s="1">
        <f t="shared" si="1"/>
        <v>15</v>
      </c>
    </row>
    <row r="83" spans="1:11">
      <c r="A83" s="1" t="s">
        <v>9</v>
      </c>
      <c r="B83" s="4">
        <v>5381</v>
      </c>
      <c r="C83" s="5" t="s">
        <v>122</v>
      </c>
      <c r="D83" s="1" t="s">
        <v>118</v>
      </c>
      <c r="E83" s="13" t="s">
        <v>23</v>
      </c>
      <c r="F83" s="17" t="s">
        <v>17</v>
      </c>
      <c r="G83" s="13"/>
      <c r="H83" s="13" t="s">
        <v>13</v>
      </c>
      <c r="I83" s="8">
        <v>15</v>
      </c>
      <c r="J83" s="13" t="s">
        <v>105</v>
      </c>
      <c r="K83" s="1">
        <f t="shared" si="1"/>
        <v>18</v>
      </c>
    </row>
    <row r="84" spans="1:11">
      <c r="A84" s="1" t="s">
        <v>9</v>
      </c>
      <c r="B84" s="4">
        <v>5381</v>
      </c>
      <c r="C84" s="5" t="s">
        <v>122</v>
      </c>
      <c r="D84" s="1" t="s">
        <v>118</v>
      </c>
      <c r="E84" s="13" t="s">
        <v>23</v>
      </c>
      <c r="F84" s="17" t="s">
        <v>17</v>
      </c>
      <c r="G84" s="13"/>
      <c r="H84" s="13" t="s">
        <v>14</v>
      </c>
      <c r="I84" s="8">
        <v>9</v>
      </c>
      <c r="J84" s="13" t="s">
        <v>106</v>
      </c>
      <c r="K84" s="1">
        <f t="shared" si="1"/>
        <v>11</v>
      </c>
    </row>
    <row r="85" spans="1:11">
      <c r="A85" s="2" t="s">
        <v>9</v>
      </c>
      <c r="B85" s="4">
        <v>5381</v>
      </c>
      <c r="C85" s="5" t="s">
        <v>122</v>
      </c>
      <c r="D85" s="1" t="s">
        <v>118</v>
      </c>
      <c r="E85" s="13" t="s">
        <v>23</v>
      </c>
      <c r="F85" s="17" t="s">
        <v>17</v>
      </c>
      <c r="G85" s="13"/>
      <c r="H85" s="13" t="s">
        <v>15</v>
      </c>
      <c r="I85" s="8">
        <v>3</v>
      </c>
      <c r="J85" s="13" t="s">
        <v>107</v>
      </c>
      <c r="K85" s="1">
        <f t="shared" si="1"/>
        <v>4</v>
      </c>
    </row>
    <row r="86" spans="1:11">
      <c r="A86" s="1" t="s">
        <v>9</v>
      </c>
      <c r="B86" s="4">
        <v>5381</v>
      </c>
      <c r="C86" s="5" t="s">
        <v>122</v>
      </c>
      <c r="D86" s="1" t="s">
        <v>118</v>
      </c>
      <c r="E86" s="13" t="s">
        <v>23</v>
      </c>
      <c r="F86" s="17" t="s">
        <v>18</v>
      </c>
      <c r="G86" s="13"/>
      <c r="H86" s="13" t="s">
        <v>10</v>
      </c>
      <c r="I86" s="8">
        <v>2</v>
      </c>
      <c r="J86" s="13" t="s">
        <v>108</v>
      </c>
      <c r="K86" s="1">
        <f t="shared" si="1"/>
        <v>3</v>
      </c>
    </row>
    <row r="87" spans="1:11">
      <c r="A87" s="1" t="s">
        <v>9</v>
      </c>
      <c r="B87" s="4">
        <v>5381</v>
      </c>
      <c r="C87" s="5" t="s">
        <v>122</v>
      </c>
      <c r="D87" s="1" t="s">
        <v>118</v>
      </c>
      <c r="E87" s="13" t="s">
        <v>23</v>
      </c>
      <c r="F87" s="17" t="s">
        <v>18</v>
      </c>
      <c r="G87" s="13"/>
      <c r="H87" s="13" t="s">
        <v>11</v>
      </c>
      <c r="I87" s="8">
        <v>5</v>
      </c>
      <c r="J87" s="13" t="s">
        <v>109</v>
      </c>
      <c r="K87" s="1">
        <f t="shared" si="1"/>
        <v>6</v>
      </c>
    </row>
    <row r="88" spans="1:11">
      <c r="A88" s="1" t="s">
        <v>9</v>
      </c>
      <c r="B88" s="4">
        <v>5381</v>
      </c>
      <c r="C88" s="5" t="s">
        <v>122</v>
      </c>
      <c r="D88" s="1" t="s">
        <v>118</v>
      </c>
      <c r="E88" s="13" t="s">
        <v>23</v>
      </c>
      <c r="F88" s="17" t="s">
        <v>18</v>
      </c>
      <c r="G88" s="13"/>
      <c r="H88" s="13" t="s">
        <v>12</v>
      </c>
      <c r="I88" s="8">
        <v>18</v>
      </c>
      <c r="J88" s="13" t="s">
        <v>110</v>
      </c>
      <c r="K88" s="1">
        <f t="shared" si="1"/>
        <v>21</v>
      </c>
    </row>
    <row r="89" spans="1:11">
      <c r="A89" s="1" t="s">
        <v>9</v>
      </c>
      <c r="B89" s="4">
        <v>5381</v>
      </c>
      <c r="C89" s="5" t="s">
        <v>122</v>
      </c>
      <c r="D89" s="1" t="s">
        <v>118</v>
      </c>
      <c r="E89" s="13" t="s">
        <v>23</v>
      </c>
      <c r="F89" s="17" t="s">
        <v>18</v>
      </c>
      <c r="G89" s="13"/>
      <c r="H89" s="13" t="s">
        <v>13</v>
      </c>
      <c r="I89" s="8">
        <v>21</v>
      </c>
      <c r="J89" s="13" t="s">
        <v>111</v>
      </c>
      <c r="K89" s="1">
        <f t="shared" si="1"/>
        <v>25</v>
      </c>
    </row>
    <row r="90" spans="1:11">
      <c r="A90" s="1" t="s">
        <v>9</v>
      </c>
      <c r="B90" s="4">
        <v>5381</v>
      </c>
      <c r="C90" s="5" t="s">
        <v>122</v>
      </c>
      <c r="D90" s="1" t="s">
        <v>118</v>
      </c>
      <c r="E90" s="13" t="s">
        <v>23</v>
      </c>
      <c r="F90" s="17" t="s">
        <v>18</v>
      </c>
      <c r="G90" s="13"/>
      <c r="H90" s="13" t="s">
        <v>14</v>
      </c>
      <c r="I90" s="8">
        <v>12</v>
      </c>
      <c r="J90" s="13" t="s">
        <v>112</v>
      </c>
      <c r="K90" s="1">
        <f t="shared" si="1"/>
        <v>14</v>
      </c>
    </row>
    <row r="91" spans="1:11">
      <c r="A91" s="1" t="s">
        <v>9</v>
      </c>
      <c r="B91" s="4">
        <v>5381</v>
      </c>
      <c r="C91" s="5" t="s">
        <v>122</v>
      </c>
      <c r="D91" s="1" t="s">
        <v>118</v>
      </c>
      <c r="E91" s="13" t="s">
        <v>23</v>
      </c>
      <c r="F91" s="17" t="s">
        <v>18</v>
      </c>
      <c r="G91" s="13"/>
      <c r="H91" s="13" t="s">
        <v>15</v>
      </c>
      <c r="I91" s="8">
        <v>4</v>
      </c>
      <c r="J91" s="13" t="s">
        <v>113</v>
      </c>
      <c r="K91" s="1">
        <f t="shared" si="1"/>
        <v>5</v>
      </c>
    </row>
    <row r="92" spans="1:11">
      <c r="A92" s="19" t="s">
        <v>125</v>
      </c>
      <c r="B92" s="20"/>
      <c r="C92" s="20"/>
      <c r="D92" s="20"/>
      <c r="E92" s="20"/>
      <c r="F92" s="20"/>
      <c r="G92" s="20"/>
      <c r="H92" s="21"/>
      <c r="I92" s="8">
        <f>SUM(I2:I91)</f>
        <v>1930</v>
      </c>
      <c r="J92" s="1"/>
      <c r="K92" s="18">
        <f>SUM(K2:K91)</f>
        <v>2261</v>
      </c>
    </row>
  </sheetData>
  <autoFilter ref="A1:J1" xr:uid="{7E8BCBCD-1FEB-4E97-9EC6-9C9D109F7C55}"/>
  <mergeCells count="1">
    <mergeCell ref="A92:H9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5EB8F-93D5-4DF9-B1F5-F6691C40ACAF}">
  <dimension ref="A1:K92"/>
  <sheetViews>
    <sheetView topLeftCell="A85" zoomScale="90" zoomScaleNormal="90" workbookViewId="0">
      <selection activeCell="L98" sqref="L98"/>
    </sheetView>
  </sheetViews>
  <sheetFormatPr defaultRowHeight="14.5"/>
  <cols>
    <col min="1" max="1" width="10.453125" bestFit="1" customWidth="1"/>
    <col min="2" max="2" width="9.81640625" style="9" bestFit="1" customWidth="1"/>
    <col min="3" max="3" width="13.1796875" bestFit="1" customWidth="1"/>
    <col min="4" max="4" width="13.26953125" bestFit="1" customWidth="1"/>
    <col min="5" max="5" width="26.6328125" bestFit="1" customWidth="1"/>
    <col min="6" max="6" width="16.453125" customWidth="1"/>
    <col min="7" max="7" width="13.26953125" hidden="1" customWidth="1"/>
    <col min="8" max="8" width="4.453125" customWidth="1"/>
    <col min="9" max="9" width="16.1796875" style="9" customWidth="1"/>
    <col min="10" max="10" width="19.54296875" bestFit="1" customWidth="1"/>
    <col min="11" max="11" width="12.7265625" bestFit="1" customWidth="1"/>
  </cols>
  <sheetData>
    <row r="1" spans="1:11">
      <c r="A1" t="s">
        <v>0</v>
      </c>
      <c r="B1" s="9" t="s">
        <v>5</v>
      </c>
      <c r="C1" t="s">
        <v>1</v>
      </c>
      <c r="D1" t="s">
        <v>21</v>
      </c>
      <c r="E1" s="1" t="s">
        <v>8</v>
      </c>
      <c r="F1" t="s">
        <v>6</v>
      </c>
      <c r="G1" t="s">
        <v>7</v>
      </c>
      <c r="H1" t="s">
        <v>2</v>
      </c>
      <c r="I1" s="9" t="s">
        <v>3</v>
      </c>
      <c r="J1" s="1" t="s">
        <v>4</v>
      </c>
      <c r="K1" s="1" t="s">
        <v>174</v>
      </c>
    </row>
    <row r="2" spans="1:11">
      <c r="A2" s="1" t="s">
        <v>9</v>
      </c>
      <c r="B2" s="8">
        <v>5382</v>
      </c>
      <c r="C2" s="5" t="s">
        <v>123</v>
      </c>
      <c r="D2" s="1" t="s">
        <v>114</v>
      </c>
      <c r="E2" s="13" t="s">
        <v>19</v>
      </c>
      <c r="F2" s="15" t="s">
        <v>16</v>
      </c>
      <c r="G2" s="142"/>
      <c r="H2" s="13" t="s">
        <v>10</v>
      </c>
      <c r="I2" s="10">
        <v>7</v>
      </c>
      <c r="J2" s="13" t="s">
        <v>25</v>
      </c>
      <c r="K2" s="1">
        <f>ROUNDUP(I2*1.15,0)</f>
        <v>9</v>
      </c>
    </row>
    <row r="3" spans="1:11">
      <c r="A3" s="1" t="s">
        <v>9</v>
      </c>
      <c r="B3" s="8">
        <v>5382</v>
      </c>
      <c r="C3" s="5" t="s">
        <v>123</v>
      </c>
      <c r="D3" s="1" t="s">
        <v>114</v>
      </c>
      <c r="E3" s="13" t="s">
        <v>19</v>
      </c>
      <c r="F3" s="15" t="s">
        <v>16</v>
      </c>
      <c r="G3" s="142"/>
      <c r="H3" s="13" t="s">
        <v>11</v>
      </c>
      <c r="I3" s="10">
        <v>30</v>
      </c>
      <c r="J3" s="13" t="s">
        <v>26</v>
      </c>
      <c r="K3" s="1">
        <f t="shared" ref="K3:K66" si="0">ROUNDUP(I3*1.15,0)</f>
        <v>35</v>
      </c>
    </row>
    <row r="4" spans="1:11">
      <c r="A4" s="1" t="s">
        <v>9</v>
      </c>
      <c r="B4" s="8">
        <v>5382</v>
      </c>
      <c r="C4" s="5" t="s">
        <v>123</v>
      </c>
      <c r="D4" s="1" t="s">
        <v>114</v>
      </c>
      <c r="E4" s="13" t="s">
        <v>19</v>
      </c>
      <c r="F4" s="15" t="s">
        <v>16</v>
      </c>
      <c r="G4" s="142"/>
      <c r="H4" s="13" t="s">
        <v>12</v>
      </c>
      <c r="I4" s="10">
        <v>126</v>
      </c>
      <c r="J4" s="13" t="s">
        <v>27</v>
      </c>
      <c r="K4" s="1">
        <f t="shared" si="0"/>
        <v>145</v>
      </c>
    </row>
    <row r="5" spans="1:11">
      <c r="A5" s="1" t="s">
        <v>9</v>
      </c>
      <c r="B5" s="8">
        <v>5382</v>
      </c>
      <c r="C5" s="5" t="s">
        <v>123</v>
      </c>
      <c r="D5" s="1" t="s">
        <v>114</v>
      </c>
      <c r="E5" s="13" t="s">
        <v>19</v>
      </c>
      <c r="F5" s="15" t="s">
        <v>16</v>
      </c>
      <c r="G5" s="142"/>
      <c r="H5" s="13" t="s">
        <v>13</v>
      </c>
      <c r="I5" s="10">
        <v>150</v>
      </c>
      <c r="J5" s="13" t="s">
        <v>28</v>
      </c>
      <c r="K5" s="1">
        <f t="shared" si="0"/>
        <v>173</v>
      </c>
    </row>
    <row r="6" spans="1:11">
      <c r="A6" s="1" t="s">
        <v>9</v>
      </c>
      <c r="B6" s="8">
        <v>5382</v>
      </c>
      <c r="C6" s="5" t="s">
        <v>123</v>
      </c>
      <c r="D6" s="1" t="s">
        <v>114</v>
      </c>
      <c r="E6" s="13" t="s">
        <v>19</v>
      </c>
      <c r="F6" s="15" t="s">
        <v>16</v>
      </c>
      <c r="G6" s="142"/>
      <c r="H6" s="13" t="s">
        <v>14</v>
      </c>
      <c r="I6" s="10">
        <v>98</v>
      </c>
      <c r="J6" s="13" t="s">
        <v>29</v>
      </c>
      <c r="K6" s="1">
        <f t="shared" si="0"/>
        <v>113</v>
      </c>
    </row>
    <row r="7" spans="1:11">
      <c r="A7" s="1" t="s">
        <v>9</v>
      </c>
      <c r="B7" s="8">
        <v>5382</v>
      </c>
      <c r="C7" s="5" t="s">
        <v>123</v>
      </c>
      <c r="D7" s="1" t="s">
        <v>114</v>
      </c>
      <c r="E7" s="13" t="s">
        <v>19</v>
      </c>
      <c r="F7" s="15" t="s">
        <v>16</v>
      </c>
      <c r="G7" s="142"/>
      <c r="H7" s="13" t="s">
        <v>15</v>
      </c>
      <c r="I7" s="10">
        <v>36</v>
      </c>
      <c r="J7" s="13" t="s">
        <v>30</v>
      </c>
      <c r="K7" s="1">
        <f t="shared" si="0"/>
        <v>42</v>
      </c>
    </row>
    <row r="8" spans="1:11">
      <c r="A8" s="1" t="s">
        <v>9</v>
      </c>
      <c r="B8" s="8">
        <v>5382</v>
      </c>
      <c r="C8" s="5" t="s">
        <v>123</v>
      </c>
      <c r="D8" s="1" t="s">
        <v>114</v>
      </c>
      <c r="E8" s="13" t="s">
        <v>19</v>
      </c>
      <c r="F8" s="15" t="s">
        <v>17</v>
      </c>
      <c r="G8" s="142"/>
      <c r="H8" s="13" t="s">
        <v>10</v>
      </c>
      <c r="I8" s="10">
        <v>6</v>
      </c>
      <c r="J8" s="13" t="s">
        <v>31</v>
      </c>
      <c r="K8" s="1">
        <f t="shared" si="0"/>
        <v>7</v>
      </c>
    </row>
    <row r="9" spans="1:11">
      <c r="A9" s="1" t="s">
        <v>9</v>
      </c>
      <c r="B9" s="8">
        <v>5382</v>
      </c>
      <c r="C9" s="5" t="s">
        <v>123</v>
      </c>
      <c r="D9" s="1" t="s">
        <v>114</v>
      </c>
      <c r="E9" s="13" t="s">
        <v>19</v>
      </c>
      <c r="F9" s="15" t="s">
        <v>17</v>
      </c>
      <c r="G9" s="142"/>
      <c r="H9" s="13" t="s">
        <v>11</v>
      </c>
      <c r="I9" s="10">
        <v>22</v>
      </c>
      <c r="J9" s="13" t="s">
        <v>32</v>
      </c>
      <c r="K9" s="1">
        <f t="shared" si="0"/>
        <v>26</v>
      </c>
    </row>
    <row r="10" spans="1:11">
      <c r="A10" s="1" t="s">
        <v>9</v>
      </c>
      <c r="B10" s="8">
        <v>5382</v>
      </c>
      <c r="C10" s="5" t="s">
        <v>123</v>
      </c>
      <c r="D10" s="1" t="s">
        <v>114</v>
      </c>
      <c r="E10" s="13" t="s">
        <v>19</v>
      </c>
      <c r="F10" s="15" t="s">
        <v>17</v>
      </c>
      <c r="G10" s="142"/>
      <c r="H10" s="13" t="s">
        <v>12</v>
      </c>
      <c r="I10" s="10">
        <v>102</v>
      </c>
      <c r="J10" s="13" t="s">
        <v>33</v>
      </c>
      <c r="K10" s="1">
        <f t="shared" si="0"/>
        <v>118</v>
      </c>
    </row>
    <row r="11" spans="1:11">
      <c r="A11" s="1" t="s">
        <v>9</v>
      </c>
      <c r="B11" s="8">
        <v>5382</v>
      </c>
      <c r="C11" s="5" t="s">
        <v>123</v>
      </c>
      <c r="D11" s="1" t="s">
        <v>114</v>
      </c>
      <c r="E11" s="13" t="s">
        <v>19</v>
      </c>
      <c r="F11" s="15" t="s">
        <v>17</v>
      </c>
      <c r="G11" s="142"/>
      <c r="H11" s="13" t="s">
        <v>13</v>
      </c>
      <c r="I11" s="10">
        <v>120</v>
      </c>
      <c r="J11" s="13" t="s">
        <v>34</v>
      </c>
      <c r="K11" s="1">
        <f t="shared" si="0"/>
        <v>138</v>
      </c>
    </row>
    <row r="12" spans="1:11">
      <c r="A12" s="1" t="s">
        <v>9</v>
      </c>
      <c r="B12" s="8">
        <v>5382</v>
      </c>
      <c r="C12" s="5" t="s">
        <v>123</v>
      </c>
      <c r="D12" s="1" t="s">
        <v>114</v>
      </c>
      <c r="E12" s="13" t="s">
        <v>19</v>
      </c>
      <c r="F12" s="15" t="s">
        <v>17</v>
      </c>
      <c r="G12" s="142"/>
      <c r="H12" s="13" t="s">
        <v>14</v>
      </c>
      <c r="I12" s="10">
        <v>80</v>
      </c>
      <c r="J12" s="13" t="s">
        <v>35</v>
      </c>
      <c r="K12" s="1">
        <f t="shared" si="0"/>
        <v>92</v>
      </c>
    </row>
    <row r="13" spans="1:11">
      <c r="A13" s="1" t="s">
        <v>9</v>
      </c>
      <c r="B13" s="8">
        <v>5382</v>
      </c>
      <c r="C13" s="5" t="s">
        <v>123</v>
      </c>
      <c r="D13" s="1" t="s">
        <v>114</v>
      </c>
      <c r="E13" s="13" t="s">
        <v>19</v>
      </c>
      <c r="F13" s="15" t="s">
        <v>17</v>
      </c>
      <c r="G13" s="142"/>
      <c r="H13" s="13" t="s">
        <v>15</v>
      </c>
      <c r="I13" s="10">
        <v>31</v>
      </c>
      <c r="J13" s="13" t="s">
        <v>36</v>
      </c>
      <c r="K13" s="1">
        <f t="shared" si="0"/>
        <v>36</v>
      </c>
    </row>
    <row r="14" spans="1:11">
      <c r="A14" s="1" t="s">
        <v>9</v>
      </c>
      <c r="B14" s="8">
        <v>5382</v>
      </c>
      <c r="C14" s="5" t="s">
        <v>123</v>
      </c>
      <c r="D14" s="1" t="s">
        <v>114</v>
      </c>
      <c r="E14" s="13" t="s">
        <v>19</v>
      </c>
      <c r="F14" s="15" t="s">
        <v>18</v>
      </c>
      <c r="G14" s="142"/>
      <c r="H14" s="13" t="s">
        <v>10</v>
      </c>
      <c r="I14" s="10">
        <v>9</v>
      </c>
      <c r="J14" s="13" t="s">
        <v>37</v>
      </c>
      <c r="K14" s="1">
        <f t="shared" si="0"/>
        <v>11</v>
      </c>
    </row>
    <row r="15" spans="1:11">
      <c r="A15" s="1" t="s">
        <v>9</v>
      </c>
      <c r="B15" s="8">
        <v>5382</v>
      </c>
      <c r="C15" s="5" t="s">
        <v>123</v>
      </c>
      <c r="D15" s="1" t="s">
        <v>114</v>
      </c>
      <c r="E15" s="13" t="s">
        <v>19</v>
      </c>
      <c r="F15" s="15" t="s">
        <v>18</v>
      </c>
      <c r="G15" s="142"/>
      <c r="H15" s="13" t="s">
        <v>11</v>
      </c>
      <c r="I15" s="10">
        <v>33</v>
      </c>
      <c r="J15" s="13" t="s">
        <v>124</v>
      </c>
      <c r="K15" s="1">
        <f t="shared" si="0"/>
        <v>38</v>
      </c>
    </row>
    <row r="16" spans="1:11">
      <c r="A16" s="1" t="s">
        <v>9</v>
      </c>
      <c r="B16" s="8">
        <v>5382</v>
      </c>
      <c r="C16" s="5" t="s">
        <v>123</v>
      </c>
      <c r="D16" s="1" t="s">
        <v>114</v>
      </c>
      <c r="E16" s="13" t="s">
        <v>19</v>
      </c>
      <c r="F16" s="15" t="s">
        <v>18</v>
      </c>
      <c r="G16" s="142"/>
      <c r="H16" s="13" t="s">
        <v>12</v>
      </c>
      <c r="I16" s="10">
        <v>152</v>
      </c>
      <c r="J16" s="13" t="s">
        <v>38</v>
      </c>
      <c r="K16" s="1">
        <f t="shared" si="0"/>
        <v>175</v>
      </c>
    </row>
    <row r="17" spans="1:11">
      <c r="A17" s="1" t="s">
        <v>9</v>
      </c>
      <c r="B17" s="8">
        <v>5382</v>
      </c>
      <c r="C17" s="5" t="s">
        <v>123</v>
      </c>
      <c r="D17" s="1" t="s">
        <v>114</v>
      </c>
      <c r="E17" s="13" t="s">
        <v>19</v>
      </c>
      <c r="F17" s="15" t="s">
        <v>18</v>
      </c>
      <c r="G17" s="142"/>
      <c r="H17" s="13" t="s">
        <v>13</v>
      </c>
      <c r="I17" s="10">
        <v>179</v>
      </c>
      <c r="J17" s="13" t="s">
        <v>39</v>
      </c>
      <c r="K17" s="1">
        <f t="shared" si="0"/>
        <v>206</v>
      </c>
    </row>
    <row r="18" spans="1:11">
      <c r="A18" s="1" t="s">
        <v>9</v>
      </c>
      <c r="B18" s="8">
        <v>5382</v>
      </c>
      <c r="C18" s="5" t="s">
        <v>123</v>
      </c>
      <c r="D18" s="1" t="s">
        <v>114</v>
      </c>
      <c r="E18" s="13" t="s">
        <v>19</v>
      </c>
      <c r="F18" s="15" t="s">
        <v>18</v>
      </c>
      <c r="G18" s="142"/>
      <c r="H18" s="13" t="s">
        <v>14</v>
      </c>
      <c r="I18" s="10">
        <v>119</v>
      </c>
      <c r="J18" s="13" t="s">
        <v>40</v>
      </c>
      <c r="K18" s="1">
        <f t="shared" si="0"/>
        <v>137</v>
      </c>
    </row>
    <row r="19" spans="1:11">
      <c r="A19" s="1" t="s">
        <v>9</v>
      </c>
      <c r="B19" s="8">
        <v>5382</v>
      </c>
      <c r="C19" s="5" t="s">
        <v>123</v>
      </c>
      <c r="D19" s="1" t="s">
        <v>114</v>
      </c>
      <c r="E19" s="13" t="s">
        <v>19</v>
      </c>
      <c r="F19" s="15" t="s">
        <v>18</v>
      </c>
      <c r="G19" s="142"/>
      <c r="H19" s="13" t="s">
        <v>15</v>
      </c>
      <c r="I19" s="10">
        <v>45</v>
      </c>
      <c r="J19" s="13" t="s">
        <v>41</v>
      </c>
      <c r="K19" s="1">
        <f t="shared" si="0"/>
        <v>52</v>
      </c>
    </row>
    <row r="20" spans="1:11">
      <c r="A20" s="1" t="s">
        <v>9</v>
      </c>
      <c r="B20" s="8">
        <v>5382</v>
      </c>
      <c r="C20" s="5" t="s">
        <v>123</v>
      </c>
      <c r="D20" s="1" t="s">
        <v>115</v>
      </c>
      <c r="E20" s="13" t="s">
        <v>24</v>
      </c>
      <c r="F20" s="15" t="s">
        <v>16</v>
      </c>
      <c r="G20" s="142"/>
      <c r="H20" s="13" t="s">
        <v>10</v>
      </c>
      <c r="I20" s="10">
        <v>4</v>
      </c>
      <c r="J20" s="13" t="s">
        <v>42</v>
      </c>
      <c r="K20" s="1">
        <f t="shared" si="0"/>
        <v>5</v>
      </c>
    </row>
    <row r="21" spans="1:11">
      <c r="A21" s="1" t="s">
        <v>9</v>
      </c>
      <c r="B21" s="8">
        <v>5382</v>
      </c>
      <c r="C21" s="5" t="s">
        <v>123</v>
      </c>
      <c r="D21" s="1" t="s">
        <v>115</v>
      </c>
      <c r="E21" s="13" t="s">
        <v>24</v>
      </c>
      <c r="F21" s="15" t="s">
        <v>16</v>
      </c>
      <c r="G21" s="142"/>
      <c r="H21" s="13" t="s">
        <v>11</v>
      </c>
      <c r="I21" s="10">
        <v>15</v>
      </c>
      <c r="J21" s="13" t="s">
        <v>43</v>
      </c>
      <c r="K21" s="1">
        <f t="shared" si="0"/>
        <v>18</v>
      </c>
    </row>
    <row r="22" spans="1:11">
      <c r="A22" s="1" t="s">
        <v>9</v>
      </c>
      <c r="B22" s="8">
        <v>5382</v>
      </c>
      <c r="C22" s="5" t="s">
        <v>123</v>
      </c>
      <c r="D22" s="1" t="s">
        <v>115</v>
      </c>
      <c r="E22" s="13" t="s">
        <v>24</v>
      </c>
      <c r="F22" s="15" t="s">
        <v>16</v>
      </c>
      <c r="G22" s="142"/>
      <c r="H22" s="13" t="s">
        <v>12</v>
      </c>
      <c r="I22" s="10">
        <v>60</v>
      </c>
      <c r="J22" s="13" t="s">
        <v>44</v>
      </c>
      <c r="K22" s="1">
        <f t="shared" si="0"/>
        <v>69</v>
      </c>
    </row>
    <row r="23" spans="1:11">
      <c r="A23" s="1" t="s">
        <v>9</v>
      </c>
      <c r="B23" s="8">
        <v>5382</v>
      </c>
      <c r="C23" s="5" t="s">
        <v>123</v>
      </c>
      <c r="D23" s="1" t="s">
        <v>115</v>
      </c>
      <c r="E23" s="13" t="s">
        <v>24</v>
      </c>
      <c r="F23" s="15" t="s">
        <v>16</v>
      </c>
      <c r="G23" s="142"/>
      <c r="H23" s="13" t="s">
        <v>13</v>
      </c>
      <c r="I23" s="10">
        <v>75</v>
      </c>
      <c r="J23" s="13" t="s">
        <v>45</v>
      </c>
      <c r="K23" s="1">
        <f t="shared" si="0"/>
        <v>87</v>
      </c>
    </row>
    <row r="24" spans="1:11">
      <c r="A24" s="1" t="s">
        <v>9</v>
      </c>
      <c r="B24" s="8">
        <v>5382</v>
      </c>
      <c r="C24" s="5" t="s">
        <v>123</v>
      </c>
      <c r="D24" s="1" t="s">
        <v>115</v>
      </c>
      <c r="E24" s="13" t="s">
        <v>24</v>
      </c>
      <c r="F24" s="15" t="s">
        <v>16</v>
      </c>
      <c r="G24" s="142"/>
      <c r="H24" s="13" t="s">
        <v>14</v>
      </c>
      <c r="I24" s="10">
        <v>50</v>
      </c>
      <c r="J24" s="13" t="s">
        <v>46</v>
      </c>
      <c r="K24" s="1">
        <f t="shared" si="0"/>
        <v>58</v>
      </c>
    </row>
    <row r="25" spans="1:11">
      <c r="A25" s="1" t="s">
        <v>9</v>
      </c>
      <c r="B25" s="8">
        <v>5382</v>
      </c>
      <c r="C25" s="5" t="s">
        <v>123</v>
      </c>
      <c r="D25" s="1" t="s">
        <v>115</v>
      </c>
      <c r="E25" s="13" t="s">
        <v>24</v>
      </c>
      <c r="F25" s="15" t="s">
        <v>16</v>
      </c>
      <c r="G25" s="142"/>
      <c r="H25" s="13" t="s">
        <v>15</v>
      </c>
      <c r="I25" s="10">
        <v>19</v>
      </c>
      <c r="J25" s="13" t="s">
        <v>47</v>
      </c>
      <c r="K25" s="1">
        <f t="shared" si="0"/>
        <v>22</v>
      </c>
    </row>
    <row r="26" spans="1:11">
      <c r="A26" s="1" t="s">
        <v>9</v>
      </c>
      <c r="B26" s="8">
        <v>5382</v>
      </c>
      <c r="C26" s="5" t="s">
        <v>123</v>
      </c>
      <c r="D26" s="1" t="s">
        <v>115</v>
      </c>
      <c r="E26" s="13" t="s">
        <v>24</v>
      </c>
      <c r="F26" s="15" t="s">
        <v>17</v>
      </c>
      <c r="G26" s="142"/>
      <c r="H26" s="13" t="s">
        <v>10</v>
      </c>
      <c r="I26" s="10">
        <v>2</v>
      </c>
      <c r="J26" s="13" t="s">
        <v>48</v>
      </c>
      <c r="K26" s="1">
        <f t="shared" si="0"/>
        <v>3</v>
      </c>
    </row>
    <row r="27" spans="1:11">
      <c r="A27" s="1" t="s">
        <v>9</v>
      </c>
      <c r="B27" s="8">
        <v>5382</v>
      </c>
      <c r="C27" s="5" t="s">
        <v>123</v>
      </c>
      <c r="D27" s="1" t="s">
        <v>115</v>
      </c>
      <c r="E27" s="13" t="s">
        <v>24</v>
      </c>
      <c r="F27" s="15" t="s">
        <v>17</v>
      </c>
      <c r="G27" s="142"/>
      <c r="H27" s="13" t="s">
        <v>11</v>
      </c>
      <c r="I27" s="10">
        <v>9</v>
      </c>
      <c r="J27" s="13" t="s">
        <v>49</v>
      </c>
      <c r="K27" s="1">
        <f t="shared" si="0"/>
        <v>11</v>
      </c>
    </row>
    <row r="28" spans="1:11">
      <c r="A28" s="1" t="s">
        <v>9</v>
      </c>
      <c r="B28" s="8">
        <v>5382</v>
      </c>
      <c r="C28" s="5" t="s">
        <v>123</v>
      </c>
      <c r="D28" s="1" t="s">
        <v>115</v>
      </c>
      <c r="E28" s="13" t="s">
        <v>24</v>
      </c>
      <c r="F28" s="15" t="s">
        <v>17</v>
      </c>
      <c r="G28" s="142"/>
      <c r="H28" s="13" t="s">
        <v>12</v>
      </c>
      <c r="I28" s="10">
        <v>38</v>
      </c>
      <c r="J28" s="13" t="s">
        <v>50</v>
      </c>
      <c r="K28" s="1">
        <f t="shared" si="0"/>
        <v>44</v>
      </c>
    </row>
    <row r="29" spans="1:11">
      <c r="A29" s="1" t="s">
        <v>9</v>
      </c>
      <c r="B29" s="8">
        <v>5382</v>
      </c>
      <c r="C29" s="5" t="s">
        <v>123</v>
      </c>
      <c r="D29" s="1" t="s">
        <v>115</v>
      </c>
      <c r="E29" s="13" t="s">
        <v>24</v>
      </c>
      <c r="F29" s="15" t="s">
        <v>17</v>
      </c>
      <c r="G29" s="142"/>
      <c r="H29" s="13" t="s">
        <v>13</v>
      </c>
      <c r="I29" s="10">
        <v>47</v>
      </c>
      <c r="J29" s="13" t="s">
        <v>51</v>
      </c>
      <c r="K29" s="1">
        <f t="shared" si="0"/>
        <v>55</v>
      </c>
    </row>
    <row r="30" spans="1:11">
      <c r="A30" s="1" t="s">
        <v>9</v>
      </c>
      <c r="B30" s="8">
        <v>5382</v>
      </c>
      <c r="C30" s="5" t="s">
        <v>123</v>
      </c>
      <c r="D30" s="1" t="s">
        <v>115</v>
      </c>
      <c r="E30" s="13" t="s">
        <v>24</v>
      </c>
      <c r="F30" s="15" t="s">
        <v>17</v>
      </c>
      <c r="G30" s="142"/>
      <c r="H30" s="13" t="s">
        <v>14</v>
      </c>
      <c r="I30" s="10">
        <v>30</v>
      </c>
      <c r="J30" s="13" t="s">
        <v>52</v>
      </c>
      <c r="K30" s="1">
        <f t="shared" si="0"/>
        <v>35</v>
      </c>
    </row>
    <row r="31" spans="1:11">
      <c r="A31" s="1" t="s">
        <v>9</v>
      </c>
      <c r="B31" s="8">
        <v>5382</v>
      </c>
      <c r="C31" s="5" t="s">
        <v>123</v>
      </c>
      <c r="D31" s="1" t="s">
        <v>115</v>
      </c>
      <c r="E31" s="13" t="s">
        <v>24</v>
      </c>
      <c r="F31" s="15" t="s">
        <v>17</v>
      </c>
      <c r="G31" s="143"/>
      <c r="H31" s="13" t="s">
        <v>15</v>
      </c>
      <c r="I31" s="10">
        <v>11</v>
      </c>
      <c r="J31" s="13" t="s">
        <v>53</v>
      </c>
      <c r="K31" s="1">
        <f t="shared" si="0"/>
        <v>13</v>
      </c>
    </row>
    <row r="32" spans="1:11">
      <c r="A32" s="1" t="s">
        <v>9</v>
      </c>
      <c r="B32" s="8">
        <v>5382</v>
      </c>
      <c r="C32" s="5" t="s">
        <v>123</v>
      </c>
      <c r="D32" s="1" t="s">
        <v>115</v>
      </c>
      <c r="E32" s="13" t="s">
        <v>24</v>
      </c>
      <c r="F32" s="15" t="s">
        <v>18</v>
      </c>
      <c r="G32" s="13"/>
      <c r="H32" s="13" t="s">
        <v>10</v>
      </c>
      <c r="I32" s="10">
        <v>2</v>
      </c>
      <c r="J32" s="13" t="s">
        <v>54</v>
      </c>
      <c r="K32" s="1">
        <f t="shared" si="0"/>
        <v>3</v>
      </c>
    </row>
    <row r="33" spans="1:11">
      <c r="A33" s="1" t="s">
        <v>9</v>
      </c>
      <c r="B33" s="8">
        <v>5382</v>
      </c>
      <c r="C33" s="5" t="s">
        <v>123</v>
      </c>
      <c r="D33" s="1" t="s">
        <v>115</v>
      </c>
      <c r="E33" s="13" t="s">
        <v>24</v>
      </c>
      <c r="F33" s="15" t="s">
        <v>18</v>
      </c>
      <c r="G33" s="13"/>
      <c r="H33" s="13" t="s">
        <v>11</v>
      </c>
      <c r="I33" s="10">
        <v>19</v>
      </c>
      <c r="J33" s="13" t="s">
        <v>55</v>
      </c>
      <c r="K33" s="1">
        <f t="shared" si="0"/>
        <v>22</v>
      </c>
    </row>
    <row r="34" spans="1:11">
      <c r="A34" s="1" t="s">
        <v>9</v>
      </c>
      <c r="B34" s="8">
        <v>5382</v>
      </c>
      <c r="C34" s="5" t="s">
        <v>123</v>
      </c>
      <c r="D34" s="1" t="s">
        <v>115</v>
      </c>
      <c r="E34" s="13" t="s">
        <v>24</v>
      </c>
      <c r="F34" s="15" t="s">
        <v>18</v>
      </c>
      <c r="G34" s="13"/>
      <c r="H34" s="13" t="s">
        <v>12</v>
      </c>
      <c r="I34" s="10">
        <v>78</v>
      </c>
      <c r="J34" s="13" t="s">
        <v>56</v>
      </c>
      <c r="K34" s="1">
        <f t="shared" si="0"/>
        <v>90</v>
      </c>
    </row>
    <row r="35" spans="1:11">
      <c r="A35" s="1" t="s">
        <v>9</v>
      </c>
      <c r="B35" s="8">
        <v>5382</v>
      </c>
      <c r="C35" s="5" t="s">
        <v>123</v>
      </c>
      <c r="D35" s="1" t="s">
        <v>115</v>
      </c>
      <c r="E35" s="13" t="s">
        <v>24</v>
      </c>
      <c r="F35" s="15" t="s">
        <v>18</v>
      </c>
      <c r="G35" s="14"/>
      <c r="H35" s="13" t="s">
        <v>13</v>
      </c>
      <c r="I35" s="10">
        <v>91</v>
      </c>
      <c r="J35" s="13" t="s">
        <v>57</v>
      </c>
      <c r="K35" s="1">
        <f t="shared" si="0"/>
        <v>105</v>
      </c>
    </row>
    <row r="36" spans="1:11">
      <c r="A36" s="1" t="s">
        <v>9</v>
      </c>
      <c r="B36" s="8">
        <v>5382</v>
      </c>
      <c r="C36" s="5" t="s">
        <v>123</v>
      </c>
      <c r="D36" s="1" t="s">
        <v>115</v>
      </c>
      <c r="E36" s="13" t="s">
        <v>24</v>
      </c>
      <c r="F36" s="15" t="s">
        <v>18</v>
      </c>
      <c r="G36" s="13"/>
      <c r="H36" s="13" t="s">
        <v>14</v>
      </c>
      <c r="I36" s="10">
        <v>60</v>
      </c>
      <c r="J36" s="13" t="s">
        <v>58</v>
      </c>
      <c r="K36" s="1">
        <f t="shared" si="0"/>
        <v>69</v>
      </c>
    </row>
    <row r="37" spans="1:11">
      <c r="A37" s="1" t="s">
        <v>9</v>
      </c>
      <c r="B37" s="8">
        <v>5382</v>
      </c>
      <c r="C37" s="5" t="s">
        <v>123</v>
      </c>
      <c r="D37" s="1" t="s">
        <v>115</v>
      </c>
      <c r="E37" s="13" t="s">
        <v>24</v>
      </c>
      <c r="F37" s="15" t="s">
        <v>18</v>
      </c>
      <c r="G37" s="13"/>
      <c r="H37" s="13" t="s">
        <v>15</v>
      </c>
      <c r="I37" s="10">
        <v>23</v>
      </c>
      <c r="J37" s="13" t="s">
        <v>59</v>
      </c>
      <c r="K37" s="1">
        <f t="shared" si="0"/>
        <v>27</v>
      </c>
    </row>
    <row r="38" spans="1:11">
      <c r="A38" s="1" t="s">
        <v>9</v>
      </c>
      <c r="B38" s="8">
        <v>5382</v>
      </c>
      <c r="C38" s="5" t="s">
        <v>123</v>
      </c>
      <c r="D38" s="1" t="s">
        <v>116</v>
      </c>
      <c r="E38" s="13" t="s">
        <v>20</v>
      </c>
      <c r="F38" s="15" t="s">
        <v>16</v>
      </c>
      <c r="G38" s="13"/>
      <c r="H38" s="13" t="s">
        <v>10</v>
      </c>
      <c r="I38" s="10">
        <v>12</v>
      </c>
      <c r="J38" s="13" t="s">
        <v>60</v>
      </c>
      <c r="K38" s="1">
        <f t="shared" si="0"/>
        <v>14</v>
      </c>
    </row>
    <row r="39" spans="1:11">
      <c r="A39" s="1" t="s">
        <v>9</v>
      </c>
      <c r="B39" s="8">
        <v>5382</v>
      </c>
      <c r="C39" s="5" t="s">
        <v>123</v>
      </c>
      <c r="D39" s="1" t="s">
        <v>116</v>
      </c>
      <c r="E39" s="13" t="s">
        <v>20</v>
      </c>
      <c r="F39" s="15" t="s">
        <v>16</v>
      </c>
      <c r="G39" s="13"/>
      <c r="H39" s="13" t="s">
        <v>11</v>
      </c>
      <c r="I39" s="10">
        <v>52</v>
      </c>
      <c r="J39" s="13" t="s">
        <v>61</v>
      </c>
      <c r="K39" s="1">
        <f t="shared" si="0"/>
        <v>60</v>
      </c>
    </row>
    <row r="40" spans="1:11">
      <c r="A40" s="1" t="s">
        <v>9</v>
      </c>
      <c r="B40" s="8">
        <v>5382</v>
      </c>
      <c r="C40" s="5" t="s">
        <v>123</v>
      </c>
      <c r="D40" s="1" t="s">
        <v>116</v>
      </c>
      <c r="E40" s="13" t="s">
        <v>20</v>
      </c>
      <c r="F40" s="15" t="s">
        <v>16</v>
      </c>
      <c r="G40" s="13"/>
      <c r="H40" s="13" t="s">
        <v>12</v>
      </c>
      <c r="I40" s="10">
        <v>227</v>
      </c>
      <c r="J40" s="13" t="s">
        <v>62</v>
      </c>
      <c r="K40" s="1">
        <f t="shared" si="0"/>
        <v>262</v>
      </c>
    </row>
    <row r="41" spans="1:11">
      <c r="A41" s="1" t="s">
        <v>9</v>
      </c>
      <c r="B41" s="8">
        <v>5382</v>
      </c>
      <c r="C41" s="5" t="s">
        <v>123</v>
      </c>
      <c r="D41" s="1" t="s">
        <v>116</v>
      </c>
      <c r="E41" s="13" t="s">
        <v>20</v>
      </c>
      <c r="F41" s="15" t="s">
        <v>16</v>
      </c>
      <c r="G41" s="13"/>
      <c r="H41" s="13" t="s">
        <v>13</v>
      </c>
      <c r="I41" s="10">
        <v>267</v>
      </c>
      <c r="J41" s="13" t="s">
        <v>63</v>
      </c>
      <c r="K41" s="1">
        <f t="shared" si="0"/>
        <v>308</v>
      </c>
    </row>
    <row r="42" spans="1:11">
      <c r="A42" s="1" t="s">
        <v>9</v>
      </c>
      <c r="B42" s="8">
        <v>5382</v>
      </c>
      <c r="C42" s="5" t="s">
        <v>123</v>
      </c>
      <c r="D42" s="1" t="s">
        <v>116</v>
      </c>
      <c r="E42" s="14" t="s">
        <v>20</v>
      </c>
      <c r="F42" s="15" t="s">
        <v>16</v>
      </c>
      <c r="G42" s="14"/>
      <c r="H42" s="13" t="s">
        <v>14</v>
      </c>
      <c r="I42" s="11">
        <v>178</v>
      </c>
      <c r="J42" s="13" t="s">
        <v>64</v>
      </c>
      <c r="K42" s="1">
        <f t="shared" si="0"/>
        <v>205</v>
      </c>
    </row>
    <row r="43" spans="1:11">
      <c r="A43" s="1" t="s">
        <v>9</v>
      </c>
      <c r="B43" s="8">
        <v>5382</v>
      </c>
      <c r="C43" s="5" t="s">
        <v>123</v>
      </c>
      <c r="D43" s="1" t="s">
        <v>116</v>
      </c>
      <c r="E43" s="13" t="s">
        <v>20</v>
      </c>
      <c r="F43" s="15" t="s">
        <v>16</v>
      </c>
      <c r="G43" s="13"/>
      <c r="H43" s="13" t="s">
        <v>15</v>
      </c>
      <c r="I43" s="8">
        <v>65</v>
      </c>
      <c r="J43" s="13" t="s">
        <v>65</v>
      </c>
      <c r="K43" s="1">
        <f t="shared" si="0"/>
        <v>75</v>
      </c>
    </row>
    <row r="44" spans="1:11">
      <c r="A44" s="1" t="s">
        <v>9</v>
      </c>
      <c r="B44" s="8">
        <v>5382</v>
      </c>
      <c r="C44" s="5" t="s">
        <v>123</v>
      </c>
      <c r="D44" s="1" t="s">
        <v>116</v>
      </c>
      <c r="E44" s="13" t="s">
        <v>20</v>
      </c>
      <c r="F44" s="15" t="s">
        <v>17</v>
      </c>
      <c r="G44" s="13"/>
      <c r="H44" s="13" t="s">
        <v>10</v>
      </c>
      <c r="I44" s="8">
        <v>9</v>
      </c>
      <c r="J44" s="13" t="s">
        <v>66</v>
      </c>
      <c r="K44" s="1">
        <f t="shared" si="0"/>
        <v>11</v>
      </c>
    </row>
    <row r="45" spans="1:11">
      <c r="A45" s="1" t="s">
        <v>9</v>
      </c>
      <c r="B45" s="8">
        <v>5382</v>
      </c>
      <c r="C45" s="5" t="s">
        <v>123</v>
      </c>
      <c r="D45" s="1" t="s">
        <v>116</v>
      </c>
      <c r="E45" s="13" t="s">
        <v>20</v>
      </c>
      <c r="F45" s="15" t="s">
        <v>17</v>
      </c>
      <c r="G45" s="13"/>
      <c r="H45" s="13" t="s">
        <v>11</v>
      </c>
      <c r="I45" s="8">
        <v>41</v>
      </c>
      <c r="J45" s="13" t="s">
        <v>67</v>
      </c>
      <c r="K45" s="1">
        <f t="shared" si="0"/>
        <v>48</v>
      </c>
    </row>
    <row r="46" spans="1:11">
      <c r="A46" s="1" t="s">
        <v>9</v>
      </c>
      <c r="B46" s="8">
        <v>5382</v>
      </c>
      <c r="C46" s="5" t="s">
        <v>123</v>
      </c>
      <c r="D46" s="1" t="s">
        <v>116</v>
      </c>
      <c r="E46" s="13" t="s">
        <v>20</v>
      </c>
      <c r="F46" s="15" t="s">
        <v>17</v>
      </c>
      <c r="G46" s="13"/>
      <c r="H46" s="13" t="s">
        <v>12</v>
      </c>
      <c r="I46" s="8">
        <v>178</v>
      </c>
      <c r="J46" s="13" t="s">
        <v>68</v>
      </c>
      <c r="K46" s="1">
        <f t="shared" si="0"/>
        <v>205</v>
      </c>
    </row>
    <row r="47" spans="1:11">
      <c r="A47" s="1" t="s">
        <v>9</v>
      </c>
      <c r="B47" s="8">
        <v>5382</v>
      </c>
      <c r="C47" s="5" t="s">
        <v>123</v>
      </c>
      <c r="D47" s="1" t="s">
        <v>116</v>
      </c>
      <c r="E47" s="13" t="s">
        <v>20</v>
      </c>
      <c r="F47" s="15" t="s">
        <v>17</v>
      </c>
      <c r="G47" s="13"/>
      <c r="H47" s="13" t="s">
        <v>13</v>
      </c>
      <c r="I47" s="8">
        <v>210</v>
      </c>
      <c r="J47" s="13" t="s">
        <v>69</v>
      </c>
      <c r="K47" s="1">
        <f t="shared" si="0"/>
        <v>242</v>
      </c>
    </row>
    <row r="48" spans="1:11">
      <c r="A48" s="1" t="s">
        <v>9</v>
      </c>
      <c r="B48" s="8">
        <v>5382</v>
      </c>
      <c r="C48" s="5" t="s">
        <v>123</v>
      </c>
      <c r="D48" s="1" t="s">
        <v>116</v>
      </c>
      <c r="E48" s="13" t="s">
        <v>20</v>
      </c>
      <c r="F48" s="15" t="s">
        <v>17</v>
      </c>
      <c r="G48" s="13"/>
      <c r="H48" s="13" t="s">
        <v>14</v>
      </c>
      <c r="I48" s="8">
        <v>139</v>
      </c>
      <c r="J48" s="13" t="s">
        <v>70</v>
      </c>
      <c r="K48" s="1">
        <f t="shared" si="0"/>
        <v>160</v>
      </c>
    </row>
    <row r="49" spans="1:11">
      <c r="A49" s="1" t="s">
        <v>9</v>
      </c>
      <c r="B49" s="8">
        <v>5382</v>
      </c>
      <c r="C49" s="5" t="s">
        <v>123</v>
      </c>
      <c r="D49" s="1" t="s">
        <v>116</v>
      </c>
      <c r="E49" s="13" t="s">
        <v>20</v>
      </c>
      <c r="F49" s="15" t="s">
        <v>17</v>
      </c>
      <c r="G49" s="13"/>
      <c r="H49" s="13" t="s">
        <v>15</v>
      </c>
      <c r="I49" s="8">
        <v>51</v>
      </c>
      <c r="J49" s="13" t="s">
        <v>71</v>
      </c>
      <c r="K49" s="1">
        <f t="shared" si="0"/>
        <v>59</v>
      </c>
    </row>
    <row r="50" spans="1:11">
      <c r="A50" s="1" t="s">
        <v>9</v>
      </c>
      <c r="B50" s="8">
        <v>5382</v>
      </c>
      <c r="C50" s="5" t="s">
        <v>123</v>
      </c>
      <c r="D50" s="1" t="s">
        <v>116</v>
      </c>
      <c r="E50" s="13" t="s">
        <v>20</v>
      </c>
      <c r="F50" s="15" t="s">
        <v>18</v>
      </c>
      <c r="G50" s="13"/>
      <c r="H50" s="13" t="s">
        <v>10</v>
      </c>
      <c r="I50" s="8">
        <v>14</v>
      </c>
      <c r="J50" s="13" t="s">
        <v>72</v>
      </c>
      <c r="K50" s="1">
        <f t="shared" si="0"/>
        <v>17</v>
      </c>
    </row>
    <row r="51" spans="1:11">
      <c r="A51" s="1" t="s">
        <v>9</v>
      </c>
      <c r="B51" s="8">
        <v>5382</v>
      </c>
      <c r="C51" s="5" t="s">
        <v>123</v>
      </c>
      <c r="D51" s="1" t="s">
        <v>116</v>
      </c>
      <c r="E51" s="13" t="s">
        <v>20</v>
      </c>
      <c r="F51" s="15" t="s">
        <v>18</v>
      </c>
      <c r="G51" s="13"/>
      <c r="H51" s="13" t="s">
        <v>11</v>
      </c>
      <c r="I51" s="8">
        <v>59</v>
      </c>
      <c r="J51" s="13" t="s">
        <v>73</v>
      </c>
      <c r="K51" s="1">
        <f t="shared" si="0"/>
        <v>68</v>
      </c>
    </row>
    <row r="52" spans="1:11">
      <c r="A52" s="1" t="s">
        <v>9</v>
      </c>
      <c r="B52" s="8">
        <v>5382</v>
      </c>
      <c r="C52" s="5" t="s">
        <v>123</v>
      </c>
      <c r="D52" s="1" t="s">
        <v>116</v>
      </c>
      <c r="E52" s="13" t="s">
        <v>20</v>
      </c>
      <c r="F52" s="15" t="s">
        <v>18</v>
      </c>
      <c r="G52" s="13"/>
      <c r="H52" s="13" t="s">
        <v>12</v>
      </c>
      <c r="I52" s="8">
        <v>251</v>
      </c>
      <c r="J52" s="13" t="s">
        <v>74</v>
      </c>
      <c r="K52" s="1">
        <f t="shared" si="0"/>
        <v>289</v>
      </c>
    </row>
    <row r="53" spans="1:11">
      <c r="A53" s="1" t="s">
        <v>9</v>
      </c>
      <c r="B53" s="8">
        <v>5382</v>
      </c>
      <c r="C53" s="5" t="s">
        <v>123</v>
      </c>
      <c r="D53" s="1" t="s">
        <v>116</v>
      </c>
      <c r="E53" s="13" t="s">
        <v>20</v>
      </c>
      <c r="F53" s="15" t="s">
        <v>18</v>
      </c>
      <c r="G53" s="13"/>
      <c r="H53" s="13" t="s">
        <v>13</v>
      </c>
      <c r="I53" s="8">
        <v>298</v>
      </c>
      <c r="J53" s="13" t="s">
        <v>75</v>
      </c>
      <c r="K53" s="1">
        <f t="shared" si="0"/>
        <v>343</v>
      </c>
    </row>
    <row r="54" spans="1:11">
      <c r="A54" s="1" t="s">
        <v>9</v>
      </c>
      <c r="B54" s="8">
        <v>5382</v>
      </c>
      <c r="C54" s="5" t="s">
        <v>123</v>
      </c>
      <c r="D54" s="1" t="s">
        <v>116</v>
      </c>
      <c r="E54" s="13" t="s">
        <v>20</v>
      </c>
      <c r="F54" s="15" t="s">
        <v>18</v>
      </c>
      <c r="G54" s="13"/>
      <c r="H54" s="13" t="s">
        <v>14</v>
      </c>
      <c r="I54" s="8">
        <v>196</v>
      </c>
      <c r="J54" s="13" t="s">
        <v>76</v>
      </c>
      <c r="K54" s="1">
        <f t="shared" si="0"/>
        <v>226</v>
      </c>
    </row>
    <row r="55" spans="1:11">
      <c r="A55" s="2" t="s">
        <v>9</v>
      </c>
      <c r="B55" s="8">
        <v>5382</v>
      </c>
      <c r="C55" s="5" t="s">
        <v>123</v>
      </c>
      <c r="D55" s="1" t="s">
        <v>116</v>
      </c>
      <c r="E55" s="14" t="s">
        <v>20</v>
      </c>
      <c r="F55" s="16" t="s">
        <v>18</v>
      </c>
      <c r="G55" s="14"/>
      <c r="H55" s="14" t="s">
        <v>15</v>
      </c>
      <c r="I55" s="12">
        <v>71</v>
      </c>
      <c r="J55" s="13" t="s">
        <v>77</v>
      </c>
      <c r="K55" s="1">
        <f t="shared" si="0"/>
        <v>82</v>
      </c>
    </row>
    <row r="56" spans="1:11">
      <c r="A56" s="1" t="s">
        <v>9</v>
      </c>
      <c r="B56" s="8">
        <v>5382</v>
      </c>
      <c r="C56" s="5" t="s">
        <v>123</v>
      </c>
      <c r="D56" s="1" t="s">
        <v>117</v>
      </c>
      <c r="E56" s="13" t="s">
        <v>22</v>
      </c>
      <c r="F56" s="17" t="s">
        <v>16</v>
      </c>
      <c r="G56" s="13"/>
      <c r="H56" s="13" t="s">
        <v>10</v>
      </c>
      <c r="I56" s="8">
        <v>2</v>
      </c>
      <c r="J56" s="13" t="s">
        <v>78</v>
      </c>
      <c r="K56" s="1">
        <f t="shared" si="0"/>
        <v>3</v>
      </c>
    </row>
    <row r="57" spans="1:11">
      <c r="A57" s="1" t="s">
        <v>9</v>
      </c>
      <c r="B57" s="8">
        <v>5382</v>
      </c>
      <c r="C57" s="5" t="s">
        <v>123</v>
      </c>
      <c r="D57" s="1" t="s">
        <v>117</v>
      </c>
      <c r="E57" s="13" t="s">
        <v>22</v>
      </c>
      <c r="F57" s="17" t="s">
        <v>16</v>
      </c>
      <c r="G57" s="13"/>
      <c r="H57" s="13" t="s">
        <v>11</v>
      </c>
      <c r="I57" s="8">
        <v>19</v>
      </c>
      <c r="J57" s="13" t="s">
        <v>79</v>
      </c>
      <c r="K57" s="1">
        <f t="shared" si="0"/>
        <v>22</v>
      </c>
    </row>
    <row r="58" spans="1:11">
      <c r="A58" s="1" t="s">
        <v>9</v>
      </c>
      <c r="B58" s="8">
        <v>5382</v>
      </c>
      <c r="C58" s="5" t="s">
        <v>123</v>
      </c>
      <c r="D58" s="1" t="s">
        <v>117</v>
      </c>
      <c r="E58" s="13" t="s">
        <v>22</v>
      </c>
      <c r="F58" s="17" t="s">
        <v>16</v>
      </c>
      <c r="G58" s="13"/>
      <c r="H58" s="13" t="s">
        <v>12</v>
      </c>
      <c r="I58" s="8">
        <v>78</v>
      </c>
      <c r="J58" s="13" t="s">
        <v>80</v>
      </c>
      <c r="K58" s="1">
        <f t="shared" si="0"/>
        <v>90</v>
      </c>
    </row>
    <row r="59" spans="1:11">
      <c r="A59" s="1" t="s">
        <v>9</v>
      </c>
      <c r="B59" s="8">
        <v>5382</v>
      </c>
      <c r="C59" s="5" t="s">
        <v>123</v>
      </c>
      <c r="D59" s="1" t="s">
        <v>117</v>
      </c>
      <c r="E59" s="13" t="s">
        <v>22</v>
      </c>
      <c r="F59" s="17" t="s">
        <v>16</v>
      </c>
      <c r="G59" s="13"/>
      <c r="H59" s="13" t="s">
        <v>13</v>
      </c>
      <c r="I59" s="8">
        <v>91</v>
      </c>
      <c r="J59" s="13" t="s">
        <v>81</v>
      </c>
      <c r="K59" s="1">
        <f t="shared" si="0"/>
        <v>105</v>
      </c>
    </row>
    <row r="60" spans="1:11">
      <c r="A60" s="1" t="s">
        <v>9</v>
      </c>
      <c r="B60" s="8">
        <v>5382</v>
      </c>
      <c r="C60" s="5" t="s">
        <v>123</v>
      </c>
      <c r="D60" s="1" t="s">
        <v>117</v>
      </c>
      <c r="E60" s="13" t="s">
        <v>22</v>
      </c>
      <c r="F60" s="17" t="s">
        <v>16</v>
      </c>
      <c r="G60" s="13"/>
      <c r="H60" s="13" t="s">
        <v>14</v>
      </c>
      <c r="I60" s="8">
        <v>60</v>
      </c>
      <c r="J60" s="13" t="s">
        <v>82</v>
      </c>
      <c r="K60" s="1">
        <f t="shared" si="0"/>
        <v>69</v>
      </c>
    </row>
    <row r="61" spans="1:11">
      <c r="A61" s="2" t="s">
        <v>9</v>
      </c>
      <c r="B61" s="8">
        <v>5382</v>
      </c>
      <c r="C61" s="5" t="s">
        <v>123</v>
      </c>
      <c r="D61" s="1" t="s">
        <v>117</v>
      </c>
      <c r="E61" s="13" t="s">
        <v>22</v>
      </c>
      <c r="F61" s="17" t="s">
        <v>16</v>
      </c>
      <c r="G61" s="13"/>
      <c r="H61" s="13" t="s">
        <v>15</v>
      </c>
      <c r="I61" s="8">
        <v>23</v>
      </c>
      <c r="J61" s="13" t="s">
        <v>83</v>
      </c>
      <c r="K61" s="1">
        <f t="shared" si="0"/>
        <v>27</v>
      </c>
    </row>
    <row r="62" spans="1:11">
      <c r="A62" s="1" t="s">
        <v>9</v>
      </c>
      <c r="B62" s="8">
        <v>5382</v>
      </c>
      <c r="C62" s="5" t="s">
        <v>123</v>
      </c>
      <c r="D62" s="1" t="s">
        <v>117</v>
      </c>
      <c r="E62" s="13" t="s">
        <v>22</v>
      </c>
      <c r="F62" s="17" t="s">
        <v>17</v>
      </c>
      <c r="G62" s="13"/>
      <c r="H62" s="13" t="s">
        <v>10</v>
      </c>
      <c r="I62" s="8">
        <v>2</v>
      </c>
      <c r="J62" s="13" t="s">
        <v>84</v>
      </c>
      <c r="K62" s="1">
        <f t="shared" si="0"/>
        <v>3</v>
      </c>
    </row>
    <row r="63" spans="1:11">
      <c r="A63" s="1" t="s">
        <v>9</v>
      </c>
      <c r="B63" s="8">
        <v>5382</v>
      </c>
      <c r="C63" s="5" t="s">
        <v>123</v>
      </c>
      <c r="D63" s="1" t="s">
        <v>117</v>
      </c>
      <c r="E63" s="13" t="s">
        <v>22</v>
      </c>
      <c r="F63" s="17" t="s">
        <v>17</v>
      </c>
      <c r="G63" s="13"/>
      <c r="H63" s="13" t="s">
        <v>11</v>
      </c>
      <c r="I63" s="8">
        <v>13</v>
      </c>
      <c r="J63" s="13" t="s">
        <v>85</v>
      </c>
      <c r="K63" s="1">
        <f t="shared" si="0"/>
        <v>15</v>
      </c>
    </row>
    <row r="64" spans="1:11">
      <c r="A64" s="1" t="s">
        <v>9</v>
      </c>
      <c r="B64" s="8">
        <v>5382</v>
      </c>
      <c r="C64" s="5" t="s">
        <v>123</v>
      </c>
      <c r="D64" s="1" t="s">
        <v>117</v>
      </c>
      <c r="E64" s="13" t="s">
        <v>22</v>
      </c>
      <c r="F64" s="17" t="s">
        <v>17</v>
      </c>
      <c r="G64" s="13"/>
      <c r="H64" s="13" t="s">
        <v>12</v>
      </c>
      <c r="I64" s="8">
        <v>50</v>
      </c>
      <c r="J64" s="13" t="s">
        <v>86</v>
      </c>
      <c r="K64" s="1">
        <f t="shared" si="0"/>
        <v>58</v>
      </c>
    </row>
    <row r="65" spans="1:11">
      <c r="A65" s="1" t="s">
        <v>9</v>
      </c>
      <c r="B65" s="8">
        <v>5382</v>
      </c>
      <c r="C65" s="5" t="s">
        <v>123</v>
      </c>
      <c r="D65" s="1" t="s">
        <v>117</v>
      </c>
      <c r="E65" s="13" t="s">
        <v>22</v>
      </c>
      <c r="F65" s="17" t="s">
        <v>17</v>
      </c>
      <c r="G65" s="13"/>
      <c r="H65" s="13" t="s">
        <v>13</v>
      </c>
      <c r="I65" s="8">
        <v>60</v>
      </c>
      <c r="J65" s="13" t="s">
        <v>87</v>
      </c>
      <c r="K65" s="1">
        <f t="shared" si="0"/>
        <v>69</v>
      </c>
    </row>
    <row r="66" spans="1:11">
      <c r="A66" s="1" t="s">
        <v>9</v>
      </c>
      <c r="B66" s="8">
        <v>5382</v>
      </c>
      <c r="C66" s="5" t="s">
        <v>123</v>
      </c>
      <c r="D66" s="1" t="s">
        <v>117</v>
      </c>
      <c r="E66" s="13" t="s">
        <v>22</v>
      </c>
      <c r="F66" s="17" t="s">
        <v>17</v>
      </c>
      <c r="G66" s="13"/>
      <c r="H66" s="13" t="s">
        <v>14</v>
      </c>
      <c r="I66" s="8">
        <v>41</v>
      </c>
      <c r="J66" s="13" t="s">
        <v>88</v>
      </c>
      <c r="K66" s="1">
        <f t="shared" si="0"/>
        <v>48</v>
      </c>
    </row>
    <row r="67" spans="1:11">
      <c r="A67" s="2" t="s">
        <v>9</v>
      </c>
      <c r="B67" s="8">
        <v>5382</v>
      </c>
      <c r="C67" s="5" t="s">
        <v>123</v>
      </c>
      <c r="D67" s="1" t="s">
        <v>117</v>
      </c>
      <c r="E67" s="13" t="s">
        <v>22</v>
      </c>
      <c r="F67" s="17" t="s">
        <v>17</v>
      </c>
      <c r="G67" s="13"/>
      <c r="H67" s="13" t="s">
        <v>15</v>
      </c>
      <c r="I67" s="8">
        <v>15</v>
      </c>
      <c r="J67" s="13" t="s">
        <v>89</v>
      </c>
      <c r="K67" s="1">
        <f t="shared" ref="K67:K91" si="1">ROUNDUP(I67*1.15,0)</f>
        <v>18</v>
      </c>
    </row>
    <row r="68" spans="1:11">
      <c r="A68" s="1" t="s">
        <v>9</v>
      </c>
      <c r="B68" s="8">
        <v>5382</v>
      </c>
      <c r="C68" s="5" t="s">
        <v>123</v>
      </c>
      <c r="D68" s="1" t="s">
        <v>117</v>
      </c>
      <c r="E68" s="13" t="s">
        <v>22</v>
      </c>
      <c r="F68" s="17" t="s">
        <v>18</v>
      </c>
      <c r="G68" s="13"/>
      <c r="H68" s="13" t="s">
        <v>10</v>
      </c>
      <c r="I68" s="8">
        <v>2</v>
      </c>
      <c r="J68" s="13" t="s">
        <v>90</v>
      </c>
      <c r="K68" s="1">
        <f t="shared" si="1"/>
        <v>3</v>
      </c>
    </row>
    <row r="69" spans="1:11">
      <c r="A69" s="1" t="s">
        <v>9</v>
      </c>
      <c r="B69" s="8">
        <v>5382</v>
      </c>
      <c r="C69" s="5" t="s">
        <v>123</v>
      </c>
      <c r="D69" s="1" t="s">
        <v>117</v>
      </c>
      <c r="E69" s="13" t="s">
        <v>22</v>
      </c>
      <c r="F69" s="17" t="s">
        <v>18</v>
      </c>
      <c r="G69" s="13"/>
      <c r="H69" s="13" t="s">
        <v>11</v>
      </c>
      <c r="I69" s="8">
        <v>19</v>
      </c>
      <c r="J69" s="13" t="s">
        <v>91</v>
      </c>
      <c r="K69" s="1">
        <f t="shared" si="1"/>
        <v>22</v>
      </c>
    </row>
    <row r="70" spans="1:11">
      <c r="A70" s="1" t="s">
        <v>9</v>
      </c>
      <c r="B70" s="8">
        <v>5382</v>
      </c>
      <c r="C70" s="5" t="s">
        <v>123</v>
      </c>
      <c r="D70" s="1" t="s">
        <v>117</v>
      </c>
      <c r="E70" s="13" t="s">
        <v>22</v>
      </c>
      <c r="F70" s="17" t="s">
        <v>18</v>
      </c>
      <c r="G70" s="13"/>
      <c r="H70" s="13" t="s">
        <v>12</v>
      </c>
      <c r="I70" s="8">
        <v>78</v>
      </c>
      <c r="J70" s="13" t="s">
        <v>92</v>
      </c>
      <c r="K70" s="1">
        <f t="shared" si="1"/>
        <v>90</v>
      </c>
    </row>
    <row r="71" spans="1:11">
      <c r="A71" s="1" t="s">
        <v>9</v>
      </c>
      <c r="B71" s="8">
        <v>5382</v>
      </c>
      <c r="C71" s="5" t="s">
        <v>123</v>
      </c>
      <c r="D71" s="1" t="s">
        <v>117</v>
      </c>
      <c r="E71" s="13" t="s">
        <v>22</v>
      </c>
      <c r="F71" s="17" t="s">
        <v>18</v>
      </c>
      <c r="G71" s="13"/>
      <c r="H71" s="13" t="s">
        <v>13</v>
      </c>
      <c r="I71" s="8">
        <v>91</v>
      </c>
      <c r="J71" s="13" t="s">
        <v>93</v>
      </c>
      <c r="K71" s="1">
        <f t="shared" si="1"/>
        <v>105</v>
      </c>
    </row>
    <row r="72" spans="1:11">
      <c r="A72" s="1" t="s">
        <v>9</v>
      </c>
      <c r="B72" s="8">
        <v>5382</v>
      </c>
      <c r="C72" s="5" t="s">
        <v>123</v>
      </c>
      <c r="D72" s="1" t="s">
        <v>117</v>
      </c>
      <c r="E72" s="13" t="s">
        <v>22</v>
      </c>
      <c r="F72" s="17" t="s">
        <v>18</v>
      </c>
      <c r="G72" s="13"/>
      <c r="H72" s="13" t="s">
        <v>14</v>
      </c>
      <c r="I72" s="8">
        <v>60</v>
      </c>
      <c r="J72" s="13" t="s">
        <v>94</v>
      </c>
      <c r="K72" s="1">
        <f t="shared" si="1"/>
        <v>69</v>
      </c>
    </row>
    <row r="73" spans="1:11">
      <c r="A73" s="2" t="s">
        <v>9</v>
      </c>
      <c r="B73" s="8">
        <v>5382</v>
      </c>
      <c r="C73" s="5" t="s">
        <v>123</v>
      </c>
      <c r="D73" s="1" t="s">
        <v>117</v>
      </c>
      <c r="E73" s="13" t="s">
        <v>22</v>
      </c>
      <c r="F73" s="17" t="s">
        <v>18</v>
      </c>
      <c r="G73" s="13"/>
      <c r="H73" s="13" t="s">
        <v>15</v>
      </c>
      <c r="I73" s="8">
        <v>23</v>
      </c>
      <c r="J73" s="13" t="s">
        <v>95</v>
      </c>
      <c r="K73" s="1">
        <f t="shared" si="1"/>
        <v>27</v>
      </c>
    </row>
    <row r="74" spans="1:11">
      <c r="A74" s="2" t="s">
        <v>9</v>
      </c>
      <c r="B74" s="8">
        <v>5382</v>
      </c>
      <c r="C74" s="5" t="s">
        <v>123</v>
      </c>
      <c r="D74" s="1" t="s">
        <v>118</v>
      </c>
      <c r="E74" s="13" t="s">
        <v>23</v>
      </c>
      <c r="F74" s="17" t="s">
        <v>16</v>
      </c>
      <c r="G74" s="13"/>
      <c r="H74" s="13" t="s">
        <v>10</v>
      </c>
      <c r="I74" s="8">
        <v>2</v>
      </c>
      <c r="J74" s="13" t="s">
        <v>96</v>
      </c>
      <c r="K74" s="1">
        <f t="shared" si="1"/>
        <v>3</v>
      </c>
    </row>
    <row r="75" spans="1:11">
      <c r="A75" s="2" t="s">
        <v>9</v>
      </c>
      <c r="B75" s="8">
        <v>5382</v>
      </c>
      <c r="C75" s="5" t="s">
        <v>123</v>
      </c>
      <c r="D75" s="1" t="s">
        <v>118</v>
      </c>
      <c r="E75" s="13" t="s">
        <v>23</v>
      </c>
      <c r="F75" s="17" t="s">
        <v>16</v>
      </c>
      <c r="G75" s="13"/>
      <c r="H75" s="13" t="s">
        <v>11</v>
      </c>
      <c r="I75" s="8">
        <v>13</v>
      </c>
      <c r="J75" s="13" t="s">
        <v>97</v>
      </c>
      <c r="K75" s="1">
        <f t="shared" si="1"/>
        <v>15</v>
      </c>
    </row>
    <row r="76" spans="1:11">
      <c r="A76" s="1" t="s">
        <v>9</v>
      </c>
      <c r="B76" s="8">
        <v>5382</v>
      </c>
      <c r="C76" s="5" t="s">
        <v>123</v>
      </c>
      <c r="D76" s="1" t="s">
        <v>118</v>
      </c>
      <c r="E76" s="13" t="s">
        <v>23</v>
      </c>
      <c r="F76" s="17" t="s">
        <v>16</v>
      </c>
      <c r="G76" s="13"/>
      <c r="H76" s="13" t="s">
        <v>12</v>
      </c>
      <c r="I76" s="8">
        <v>52</v>
      </c>
      <c r="J76" s="13" t="s">
        <v>98</v>
      </c>
      <c r="K76" s="1">
        <f t="shared" si="1"/>
        <v>60</v>
      </c>
    </row>
    <row r="77" spans="1:11">
      <c r="A77" s="1" t="s">
        <v>9</v>
      </c>
      <c r="B77" s="8">
        <v>5382</v>
      </c>
      <c r="C77" s="5" t="s">
        <v>123</v>
      </c>
      <c r="D77" s="1" t="s">
        <v>118</v>
      </c>
      <c r="E77" s="13" t="s">
        <v>23</v>
      </c>
      <c r="F77" s="17" t="s">
        <v>16</v>
      </c>
      <c r="G77" s="13"/>
      <c r="H77" s="13" t="s">
        <v>13</v>
      </c>
      <c r="I77" s="8">
        <v>60</v>
      </c>
      <c r="J77" s="13" t="s">
        <v>99</v>
      </c>
      <c r="K77" s="1">
        <f t="shared" si="1"/>
        <v>69</v>
      </c>
    </row>
    <row r="78" spans="1:11">
      <c r="A78" s="1" t="s">
        <v>9</v>
      </c>
      <c r="B78" s="8">
        <v>5382</v>
      </c>
      <c r="C78" s="5" t="s">
        <v>123</v>
      </c>
      <c r="D78" s="1" t="s">
        <v>118</v>
      </c>
      <c r="E78" s="13" t="s">
        <v>23</v>
      </c>
      <c r="F78" s="17" t="s">
        <v>16</v>
      </c>
      <c r="G78" s="13"/>
      <c r="H78" s="13" t="s">
        <v>14</v>
      </c>
      <c r="I78" s="8">
        <v>41</v>
      </c>
      <c r="J78" s="13" t="s">
        <v>100</v>
      </c>
      <c r="K78" s="1">
        <f t="shared" si="1"/>
        <v>48</v>
      </c>
    </row>
    <row r="79" spans="1:11">
      <c r="A79" s="2" t="s">
        <v>9</v>
      </c>
      <c r="B79" s="8">
        <v>5382</v>
      </c>
      <c r="C79" s="5" t="s">
        <v>123</v>
      </c>
      <c r="D79" s="1" t="s">
        <v>118</v>
      </c>
      <c r="E79" s="13" t="s">
        <v>23</v>
      </c>
      <c r="F79" s="17" t="s">
        <v>16</v>
      </c>
      <c r="G79" s="13"/>
      <c r="H79" s="13" t="s">
        <v>15</v>
      </c>
      <c r="I79" s="8">
        <v>13</v>
      </c>
      <c r="J79" s="13" t="s">
        <v>101</v>
      </c>
      <c r="K79" s="1">
        <f t="shared" si="1"/>
        <v>15</v>
      </c>
    </row>
    <row r="80" spans="1:11">
      <c r="A80" s="1" t="s">
        <v>9</v>
      </c>
      <c r="B80" s="8">
        <v>5382</v>
      </c>
      <c r="C80" s="5" t="s">
        <v>123</v>
      </c>
      <c r="D80" s="1" t="s">
        <v>118</v>
      </c>
      <c r="E80" s="13" t="s">
        <v>23</v>
      </c>
      <c r="F80" s="17" t="s">
        <v>17</v>
      </c>
      <c r="G80" s="13"/>
      <c r="H80" s="13" t="s">
        <v>10</v>
      </c>
      <c r="I80" s="8">
        <v>2</v>
      </c>
      <c r="J80" s="13" t="s">
        <v>102</v>
      </c>
      <c r="K80" s="1">
        <f t="shared" si="1"/>
        <v>3</v>
      </c>
    </row>
    <row r="81" spans="1:11">
      <c r="A81" s="1" t="s">
        <v>9</v>
      </c>
      <c r="B81" s="8">
        <v>5382</v>
      </c>
      <c r="C81" s="5" t="s">
        <v>123</v>
      </c>
      <c r="D81" s="1" t="s">
        <v>118</v>
      </c>
      <c r="E81" s="13" t="s">
        <v>23</v>
      </c>
      <c r="F81" s="17" t="s">
        <v>17</v>
      </c>
      <c r="G81" s="13"/>
      <c r="H81" s="13" t="s">
        <v>11</v>
      </c>
      <c r="I81" s="8">
        <v>8</v>
      </c>
      <c r="J81" s="13" t="s">
        <v>103</v>
      </c>
      <c r="K81" s="1">
        <f t="shared" si="1"/>
        <v>10</v>
      </c>
    </row>
    <row r="82" spans="1:11">
      <c r="A82" s="1" t="s">
        <v>9</v>
      </c>
      <c r="B82" s="8">
        <v>5382</v>
      </c>
      <c r="C82" s="5" t="s">
        <v>123</v>
      </c>
      <c r="D82" s="1" t="s">
        <v>118</v>
      </c>
      <c r="E82" s="13" t="s">
        <v>23</v>
      </c>
      <c r="F82" s="17" t="s">
        <v>17</v>
      </c>
      <c r="G82" s="13"/>
      <c r="H82" s="13" t="s">
        <v>12</v>
      </c>
      <c r="I82" s="8">
        <v>40</v>
      </c>
      <c r="J82" s="13" t="s">
        <v>104</v>
      </c>
      <c r="K82" s="1">
        <f t="shared" si="1"/>
        <v>46</v>
      </c>
    </row>
    <row r="83" spans="1:11">
      <c r="A83" s="1" t="s">
        <v>9</v>
      </c>
      <c r="B83" s="8">
        <v>5382</v>
      </c>
      <c r="C83" s="5" t="s">
        <v>123</v>
      </c>
      <c r="D83" s="1" t="s">
        <v>118</v>
      </c>
      <c r="E83" s="13" t="s">
        <v>23</v>
      </c>
      <c r="F83" s="17" t="s">
        <v>17</v>
      </c>
      <c r="G83" s="13"/>
      <c r="H83" s="13" t="s">
        <v>13</v>
      </c>
      <c r="I83" s="8">
        <v>47</v>
      </c>
      <c r="J83" s="13" t="s">
        <v>105</v>
      </c>
      <c r="K83" s="1">
        <f t="shared" si="1"/>
        <v>55</v>
      </c>
    </row>
    <row r="84" spans="1:11">
      <c r="A84" s="1" t="s">
        <v>9</v>
      </c>
      <c r="B84" s="8">
        <v>5382</v>
      </c>
      <c r="C84" s="5" t="s">
        <v>123</v>
      </c>
      <c r="D84" s="1" t="s">
        <v>118</v>
      </c>
      <c r="E84" s="13" t="s">
        <v>23</v>
      </c>
      <c r="F84" s="17" t="s">
        <v>17</v>
      </c>
      <c r="G84" s="13"/>
      <c r="H84" s="13" t="s">
        <v>14</v>
      </c>
      <c r="I84" s="8">
        <v>30</v>
      </c>
      <c r="J84" s="13" t="s">
        <v>106</v>
      </c>
      <c r="K84" s="1">
        <f t="shared" si="1"/>
        <v>35</v>
      </c>
    </row>
    <row r="85" spans="1:11">
      <c r="A85" s="2" t="s">
        <v>9</v>
      </c>
      <c r="B85" s="8">
        <v>5382</v>
      </c>
      <c r="C85" s="5" t="s">
        <v>123</v>
      </c>
      <c r="D85" s="1" t="s">
        <v>118</v>
      </c>
      <c r="E85" s="13" t="s">
        <v>23</v>
      </c>
      <c r="F85" s="17" t="s">
        <v>17</v>
      </c>
      <c r="G85" s="13"/>
      <c r="H85" s="13" t="s">
        <v>15</v>
      </c>
      <c r="I85" s="8">
        <v>10</v>
      </c>
      <c r="J85" s="13" t="s">
        <v>107</v>
      </c>
      <c r="K85" s="1">
        <f t="shared" si="1"/>
        <v>12</v>
      </c>
    </row>
    <row r="86" spans="1:11">
      <c r="A86" s="1" t="s">
        <v>9</v>
      </c>
      <c r="B86" s="8">
        <v>5382</v>
      </c>
      <c r="C86" s="5" t="s">
        <v>123</v>
      </c>
      <c r="D86" s="1" t="s">
        <v>118</v>
      </c>
      <c r="E86" s="13" t="s">
        <v>23</v>
      </c>
      <c r="F86" s="17" t="s">
        <v>18</v>
      </c>
      <c r="G86" s="13"/>
      <c r="H86" s="13" t="s">
        <v>10</v>
      </c>
      <c r="I86" s="8">
        <v>2</v>
      </c>
      <c r="J86" s="13" t="s">
        <v>108</v>
      </c>
      <c r="K86" s="1">
        <f t="shared" si="1"/>
        <v>3</v>
      </c>
    </row>
    <row r="87" spans="1:11">
      <c r="A87" s="1" t="s">
        <v>9</v>
      </c>
      <c r="B87" s="8">
        <v>5382</v>
      </c>
      <c r="C87" s="5" t="s">
        <v>123</v>
      </c>
      <c r="D87" s="1" t="s">
        <v>118</v>
      </c>
      <c r="E87" s="13" t="s">
        <v>23</v>
      </c>
      <c r="F87" s="17" t="s">
        <v>18</v>
      </c>
      <c r="G87" s="13"/>
      <c r="H87" s="13" t="s">
        <v>11</v>
      </c>
      <c r="I87" s="8">
        <v>11</v>
      </c>
      <c r="J87" s="13" t="s">
        <v>109</v>
      </c>
      <c r="K87" s="1">
        <f t="shared" si="1"/>
        <v>13</v>
      </c>
    </row>
    <row r="88" spans="1:11">
      <c r="A88" s="1" t="s">
        <v>9</v>
      </c>
      <c r="B88" s="8">
        <v>5382</v>
      </c>
      <c r="C88" s="5" t="s">
        <v>123</v>
      </c>
      <c r="D88" s="1" t="s">
        <v>118</v>
      </c>
      <c r="E88" s="13" t="s">
        <v>23</v>
      </c>
      <c r="F88" s="17" t="s">
        <v>18</v>
      </c>
      <c r="G88" s="13"/>
      <c r="H88" s="13" t="s">
        <v>12</v>
      </c>
      <c r="I88" s="8">
        <v>52</v>
      </c>
      <c r="J88" s="13" t="s">
        <v>110</v>
      </c>
      <c r="K88" s="1">
        <f t="shared" si="1"/>
        <v>60</v>
      </c>
    </row>
    <row r="89" spans="1:11">
      <c r="A89" s="1" t="s">
        <v>9</v>
      </c>
      <c r="B89" s="8">
        <v>5382</v>
      </c>
      <c r="C89" s="5" t="s">
        <v>123</v>
      </c>
      <c r="D89" s="1" t="s">
        <v>118</v>
      </c>
      <c r="E89" s="13" t="s">
        <v>23</v>
      </c>
      <c r="F89" s="17" t="s">
        <v>18</v>
      </c>
      <c r="G89" s="13"/>
      <c r="H89" s="13" t="s">
        <v>13</v>
      </c>
      <c r="I89" s="8">
        <v>60</v>
      </c>
      <c r="J89" s="13" t="s">
        <v>111</v>
      </c>
      <c r="K89" s="1">
        <f t="shared" si="1"/>
        <v>69</v>
      </c>
    </row>
    <row r="90" spans="1:11">
      <c r="A90" s="1" t="s">
        <v>9</v>
      </c>
      <c r="B90" s="8">
        <v>5382</v>
      </c>
      <c r="C90" s="5" t="s">
        <v>123</v>
      </c>
      <c r="D90" s="1" t="s">
        <v>118</v>
      </c>
      <c r="E90" s="13" t="s">
        <v>23</v>
      </c>
      <c r="F90" s="17" t="s">
        <v>18</v>
      </c>
      <c r="G90" s="13"/>
      <c r="H90" s="13" t="s">
        <v>14</v>
      </c>
      <c r="I90" s="8">
        <v>41</v>
      </c>
      <c r="J90" s="13" t="s">
        <v>112</v>
      </c>
      <c r="K90" s="1">
        <f t="shared" si="1"/>
        <v>48</v>
      </c>
    </row>
    <row r="91" spans="1:11">
      <c r="A91" s="1" t="s">
        <v>9</v>
      </c>
      <c r="B91" s="8">
        <v>5382</v>
      </c>
      <c r="C91" s="5" t="s">
        <v>123</v>
      </c>
      <c r="D91" s="1" t="s">
        <v>118</v>
      </c>
      <c r="E91" s="13" t="s">
        <v>23</v>
      </c>
      <c r="F91" s="17" t="s">
        <v>18</v>
      </c>
      <c r="G91" s="13"/>
      <c r="H91" s="13" t="s">
        <v>15</v>
      </c>
      <c r="I91" s="8">
        <v>15</v>
      </c>
      <c r="J91" s="13" t="s">
        <v>113</v>
      </c>
      <c r="K91" s="1">
        <f t="shared" si="1"/>
        <v>18</v>
      </c>
    </row>
    <row r="92" spans="1:11">
      <c r="A92" s="19" t="s">
        <v>125</v>
      </c>
      <c r="B92" s="20"/>
      <c r="C92" s="20"/>
      <c r="D92" s="20"/>
      <c r="E92" s="20"/>
      <c r="F92" s="20"/>
      <c r="G92" s="20"/>
      <c r="H92" s="21"/>
      <c r="I92" s="8">
        <f>SUM(I2:I91)</f>
        <v>5522</v>
      </c>
      <c r="J92" s="1"/>
      <c r="K92" s="18">
        <f>SUM(K2:K91)</f>
        <v>6388</v>
      </c>
    </row>
  </sheetData>
  <autoFilter ref="A1:J1" xr:uid="{CABE06F8-F1D3-4364-8F88-4EC0862C736D}"/>
  <mergeCells count="1">
    <mergeCell ref="A92:H9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4F17AA-3C82-4700-A6D0-084080304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9B74CE-8090-4757-8049-28375054E3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738754-79E8-42AF-8D21-369D814F12B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PUR.QT-2.BM1</vt:lpstr>
      <vt:lpstr>5378</vt:lpstr>
      <vt:lpstr>5379</vt:lpstr>
      <vt:lpstr>5380</vt:lpstr>
      <vt:lpstr>5381</vt:lpstr>
      <vt:lpstr>5382</vt:lpstr>
      <vt:lpstr>'PUR.QT-2.BM1'!Print_Area</vt:lpstr>
      <vt:lpstr>'PUR.QT-2.BM1'!Print_Titles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</dc:creator>
  <cp:lastModifiedBy>Dieu Cao Thi Hong</cp:lastModifiedBy>
  <dcterms:created xsi:type="dcterms:W3CDTF">2025-03-05T22:18:13Z</dcterms:created>
  <dcterms:modified xsi:type="dcterms:W3CDTF">2025-08-07T02:53:00Z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