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1/RECUT/"/>
    </mc:Choice>
  </mc:AlternateContent>
  <xr:revisionPtr revIDLastSave="19" documentId="13_ncr:1_{01D59F05-326A-403C-96B4-5E404E0C18A0}" xr6:coauthVersionLast="47" xr6:coauthVersionMax="47" xr10:uidLastSave="{5B251E0A-C106-4D3C-9D0B-9CE1B46D6B66}"/>
  <bookViews>
    <workbookView xWindow="-120" yWindow="-120" windowWidth="20730" windowHeight="11040" xr2:uid="{00000000-000D-0000-FFFF-FFFF00000000}"/>
  </bookViews>
  <sheets>
    <sheet name="HANGTAG S4" sheetId="11" r:id="rId1"/>
  </sheets>
  <definedNames>
    <definedName name="_xlnm.Print_Area" localSheetId="0">'HANGTAG S4'!$A$1:$N$25</definedName>
    <definedName name="_xlnm.Print_Titles" localSheetId="0">'HANGTAG S4'!$4:$10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1" l="1"/>
  <c r="L12" i="11" l="1"/>
  <c r="L13" i="11"/>
  <c r="L14" i="11"/>
  <c r="L15" i="11"/>
  <c r="L11" i="11"/>
  <c r="Q12" i="11"/>
  <c r="R12" i="11" s="1"/>
  <c r="Q13" i="11"/>
  <c r="R13" i="11" s="1"/>
  <c r="Q14" i="11"/>
  <c r="Q17" i="11" s="1"/>
  <c r="Q15" i="11"/>
  <c r="R15" i="11" s="1"/>
  <c r="Q11" i="11"/>
  <c r="R11" i="11" s="1"/>
  <c r="P17" i="11"/>
  <c r="O17" i="11"/>
  <c r="R14" i="11" l="1"/>
  <c r="R17" i="11" s="1"/>
  <c r="K12" i="11" l="1"/>
  <c r="M12" i="11" s="1"/>
  <c r="K13" i="11"/>
  <c r="M13" i="11" s="1"/>
  <c r="K14" i="11"/>
  <c r="M14" i="11" s="1"/>
  <c r="K15" i="11"/>
  <c r="M15" i="11" s="1"/>
  <c r="H7" i="11" l="1"/>
  <c r="K11" i="11"/>
  <c r="K17" i="11" s="1"/>
  <c r="M11" i="11" l="1"/>
  <c r="M17" i="11" s="1"/>
</calcChain>
</file>

<file path=xl/sharedStrings.xml><?xml version="1.0" encoding="utf-8"?>
<sst xmlns="http://schemas.openxmlformats.org/spreadsheetml/2006/main" count="65" uniqueCount="53">
  <si>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</si>
  <si>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</si>
  <si>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</si>
  <si>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</si>
  <si>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</si>
  <si>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</si>
  <si>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</si>
  <si>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</si>
  <si>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</si>
  <si>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</si>
  <si>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</si>
  <si>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</si>
  <si>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</si>
  <si>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</si>
  <si>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</si>
  <si>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</si>
  <si>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</si>
  <si>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</si>
  <si>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</si>
  <si>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</si>
  <si>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</si>
  <si>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</si>
  <si>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</si>
  <si>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</si>
  <si>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</si>
  <si>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</si>
  <si>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</si>
  <si>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</si>
  <si>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</si>
  <si>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</si>
  <si>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</si>
  <si>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</si>
  <si>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</si>
  <si>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</si>
  <si>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</si>
  <si>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HERSCHEL</t>
  </si>
  <si>
    <t>PCS</t>
  </si>
  <si>
    <t>Simplified Hangtag + Size Stickers</t>
  </si>
  <si>
    <t>NOMINATED</t>
  </si>
  <si>
    <t>01/01</t>
  </si>
  <si>
    <t>CHARMING</t>
  </si>
  <si>
    <t>HSC-AP-0301 HERSCHEL 2024 S4 APPAREL / HERSCHEL SUPPLY UNIFORM™ / MENS</t>
  </si>
  <si>
    <t>S</t>
  </si>
  <si>
    <t>M</t>
  </si>
  <si>
    <t>L</t>
  </si>
  <si>
    <t>XL</t>
  </si>
  <si>
    <t>XXL</t>
  </si>
  <si>
    <t>FOR MENS-UNIFORM</t>
  </si>
  <si>
    <t>BLACK/WHITE</t>
  </si>
  <si>
    <t>H06  SS25   G2635</t>
  </si>
  <si>
    <t>SS25-S1</t>
  </si>
  <si>
    <t>H06-0669</t>
  </si>
  <si>
    <t>THANH QUÝ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</si>
</sst>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0_);_(&quot;$&quot;* \(#,##0.0000\);_(&quot;$&quot;* &quot;-&quot;??_);_(@_)"/>
  </numFmts>
  <fonts count="15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b/>
      <sz val="16"/>
      <color theme="1"/>
      <name val="Muli"/>
    </font>
    <font>
      <sz val="11"/>
      <color theme="1"/>
      <name val="Graphik Regular"/>
      <family val="2"/>
    </font>
    <font>
      <b/>
      <sz val="12"/>
      <color theme="1"/>
      <name val="Muli"/>
    </font>
    <font>
      <u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7" fillId="3" borderId="1" xfId="6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16" fontId="5" fillId="0" borderId="1" xfId="0" quotePrefix="1" applyNumberFormat="1" applyFont="1" applyBorder="1" applyAlignment="1">
      <alignment horizontal="center"/>
    </xf>
    <xf numFmtId="0" fontId="5" fillId="3" borderId="1" xfId="6" applyFont="1" applyFill="1" applyBorder="1" applyAlignment="1">
      <alignment vertical="center" wrapText="1"/>
    </xf>
    <xf numFmtId="1" fontId="7" fillId="3" borderId="1" xfId="7" applyNumberFormat="1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vertical="center"/>
    </xf>
    <xf numFmtId="3" fontId="8" fillId="0" borderId="1" xfId="3" applyNumberFormat="1" applyFont="1" applyBorder="1" applyAlignment="1">
      <alignment vertical="center"/>
    </xf>
    <xf numFmtId="166" fontId="8" fillId="3" borderId="1" xfId="5" applyNumberFormat="1" applyFont="1" applyFill="1" applyBorder="1" applyAlignment="1">
      <alignment vertical="center" wrapText="1"/>
    </xf>
    <xf numFmtId="3" fontId="8" fillId="3" borderId="1" xfId="6" applyNumberFormat="1" applyFont="1" applyFill="1" applyBorder="1" applyAlignment="1">
      <alignment vertical="center" wrapText="1"/>
    </xf>
    <xf numFmtId="15" fontId="5" fillId="4" borderId="1" xfId="2" applyNumberFormat="1" applyFont="1" applyFill="1" applyBorder="1" applyAlignment="1">
      <alignment horizontal="center" vertical="center"/>
    </xf>
    <xf numFmtId="14" fontId="6" fillId="4" borderId="1" xfId="3" quotePrefix="1" applyNumberFormat="1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167" fontId="8" fillId="2" borderId="1" xfId="9" applyNumberFormat="1" applyFont="1" applyFill="1" applyBorder="1" applyAlignment="1">
      <alignment horizontal="center" vertical="center"/>
    </xf>
    <xf numFmtId="167" fontId="7" fillId="0" borderId="9" xfId="9" applyNumberFormat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167" fontId="7" fillId="0" borderId="0" xfId="9" applyNumberFormat="1" applyFont="1" applyAlignment="1">
      <alignment horizontal="left"/>
    </xf>
    <xf numFmtId="0" fontId="8" fillId="0" borderId="0" xfId="0" applyFont="1" applyAlignment="1">
      <alignment horizontal="left" wrapText="1"/>
    </xf>
    <xf numFmtId="0" fontId="6" fillId="0" borderId="1" xfId="6" applyFont="1" applyBorder="1" applyAlignment="1">
      <alignment horizontal="center" vertical="center" wrapText="1"/>
    </xf>
    <xf numFmtId="168" fontId="7" fillId="3" borderId="1" xfId="9" applyNumberFormat="1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7" fillId="0" borderId="6" xfId="1" applyFont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 applyProtection="1">
      <alignment vertical="center" wrapText="1"/>
      <protection locked="0"/>
    </xf>
    <xf numFmtId="167" fontId="7" fillId="0" borderId="8" xfId="9" applyNumberFormat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  <xf numFmtId="0" fontId="8" fillId="0" borderId="7" xfId="1" applyFont="1" applyBorder="1" applyAlignment="1" applyProtection="1">
      <alignment vertical="center" wrapText="1"/>
      <protection locked="0"/>
    </xf>
    <xf numFmtId="167" fontId="7" fillId="0" borderId="11" xfId="9" applyNumberFormat="1" applyFont="1" applyBorder="1" applyAlignment="1" applyProtection="1">
      <alignment vertical="center"/>
      <protection locked="0"/>
    </xf>
    <xf numFmtId="167" fontId="7" fillId="0" borderId="6" xfId="9" applyNumberFormat="1" applyFont="1" applyBorder="1" applyAlignment="1" applyProtection="1">
      <alignment vertical="center"/>
      <protection locked="0"/>
    </xf>
    <xf numFmtId="0" fontId="8" fillId="4" borderId="2" xfId="6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top"/>
    </xf>
    <xf numFmtId="0" fontId="8" fillId="4" borderId="2" xfId="0" applyFont="1" applyFill="1" applyBorder="1" applyAlignment="1">
      <alignment vertical="top"/>
    </xf>
    <xf numFmtId="0" fontId="7" fillId="4" borderId="0" xfId="6" applyFont="1" applyFill="1" applyAlignment="1">
      <alignment vertical="top"/>
    </xf>
    <xf numFmtId="0" fontId="7" fillId="4" borderId="0" xfId="6" applyFont="1" applyFill="1" applyAlignment="1">
      <alignment horizontal="center" vertical="center"/>
    </xf>
    <xf numFmtId="167" fontId="7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0" fontId="8" fillId="4" borderId="3" xfId="6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top"/>
    </xf>
    <xf numFmtId="0" fontId="11" fillId="4" borderId="2" xfId="8" applyFont="1" applyFill="1" applyBorder="1" applyAlignment="1" applyProtection="1">
      <alignment vertical="top"/>
    </xf>
    <xf numFmtId="0" fontId="8" fillId="4" borderId="10" xfId="6" applyFont="1" applyFill="1" applyBorder="1" applyAlignment="1">
      <alignment horizontal="left" vertical="center"/>
    </xf>
    <xf numFmtId="0" fontId="11" fillId="4" borderId="10" xfId="8" applyFont="1" applyFill="1" applyBorder="1" applyAlignment="1" applyProtection="1">
      <alignment vertical="top"/>
    </xf>
    <xf numFmtId="164" fontId="7" fillId="4" borderId="0" xfId="6" applyNumberFormat="1" applyFont="1" applyFill="1" applyAlignment="1">
      <alignment horizontal="center" vertical="center"/>
    </xf>
    <xf numFmtId="0" fontId="7" fillId="0" borderId="9" xfId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vertical="center" wrapText="1"/>
      <protection locked="0"/>
    </xf>
    <xf numFmtId="167" fontId="7" fillId="0" borderId="7" xfId="9" applyNumberFormat="1" applyFont="1" applyBorder="1" applyAlignment="1" applyProtection="1">
      <alignment vertical="center"/>
      <protection locked="0"/>
    </xf>
    <xf numFmtId="0" fontId="8" fillId="6" borderId="1" xfId="6" applyFont="1" applyFill="1" applyBorder="1" applyAlignment="1">
      <alignment horizontal="center" vertical="center" wrapText="1"/>
    </xf>
    <xf numFmtId="0" fontId="8" fillId="6" borderId="1" xfId="6" applyFont="1" applyFill="1" applyBorder="1" applyAlignment="1">
      <alignment horizontal="left" vertical="center" wrapText="1"/>
    </xf>
    <xf numFmtId="0" fontId="8" fillId="6" borderId="1" xfId="6" applyFont="1" applyFill="1" applyBorder="1" applyAlignment="1">
      <alignment horizontal="center" vertical="center"/>
    </xf>
    <xf numFmtId="0" fontId="8" fillId="8" borderId="1" xfId="6" applyFont="1" applyFill="1" applyBorder="1" applyAlignment="1">
      <alignment horizontal="center" vertical="center" wrapText="1"/>
    </xf>
    <xf numFmtId="167" fontId="8" fillId="6" borderId="1" xfId="9" applyNumberFormat="1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center" vertical="center"/>
    </xf>
    <xf numFmtId="0" fontId="7" fillId="7" borderId="1" xfId="2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1" fontId="8" fillId="7" borderId="1" xfId="3" applyNumberFormat="1" applyFont="1" applyFill="1" applyBorder="1" applyAlignment="1">
      <alignment horizontal="center" vertical="center" wrapText="1"/>
    </xf>
    <xf numFmtId="3" fontId="8" fillId="7" borderId="1" xfId="3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/>
    </xf>
    <xf numFmtId="168" fontId="7" fillId="7" borderId="1" xfId="9" applyNumberFormat="1" applyFont="1" applyFill="1" applyBorder="1" applyAlignment="1">
      <alignment horizontal="center" vertical="center" wrapText="1"/>
    </xf>
    <xf numFmtId="166" fontId="7" fillId="7" borderId="1" xfId="5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0" fontId="7" fillId="4" borderId="0" xfId="2" applyFont="1" applyFill="1" applyAlignment="1">
      <alignment horizontal="left" vertical="center" wrapText="1"/>
    </xf>
    <xf numFmtId="0" fontId="12" fillId="4" borderId="0" xfId="2" applyFont="1" applyFill="1" applyAlignment="1">
      <alignment horizontal="center" vertical="center" wrapText="1"/>
    </xf>
    <xf numFmtId="3" fontId="8" fillId="5" borderId="1" xfId="2" applyNumberFormat="1" applyFont="1" applyFill="1" applyBorder="1" applyAlignment="1">
      <alignment horizontal="center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168" fontId="7" fillId="4" borderId="0" xfId="9" applyNumberFormat="1" applyFont="1" applyFill="1" applyAlignment="1">
      <alignment horizontal="center" vertical="center" wrapText="1"/>
    </xf>
    <xf numFmtId="168" fontId="8" fillId="5" borderId="1" xfId="9" applyNumberFormat="1" applyFont="1" applyFill="1" applyBorder="1" applyAlignment="1">
      <alignment vertical="center" wrapText="1"/>
    </xf>
    <xf numFmtId="0" fontId="7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/>
    </xf>
    <xf numFmtId="14" fontId="14" fillId="4" borderId="0" xfId="2" quotePrefix="1" applyNumberFormat="1" applyFont="1" applyFill="1" applyAlignment="1">
      <alignment horizontal="left" vertical="center"/>
    </xf>
    <xf numFmtId="14" fontId="14" fillId="4" borderId="0" xfId="2" quotePrefix="1" applyNumberFormat="1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3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15" fontId="7" fillId="0" borderId="0" xfId="1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 wrapText="1"/>
      <protection locked="0"/>
    </xf>
    <xf numFmtId="15" fontId="7" fillId="0" borderId="0" xfId="1" applyNumberFormat="1" applyFont="1" applyAlignment="1" applyProtection="1">
      <alignment vertical="center"/>
      <protection locked="0"/>
    </xf>
    <xf numFmtId="0" fontId="8" fillId="4" borderId="4" xfId="6" applyFont="1" applyFill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167" fontId="12" fillId="4" borderId="0" xfId="9" applyNumberFormat="1" applyFont="1" applyFill="1" applyAlignment="1">
      <alignment horizontal="center" vertical="center"/>
    </xf>
    <xf numFmtId="0" fontId="5" fillId="0" borderId="12" xfId="6" applyFont="1" applyBorder="1" applyAlignment="1">
      <alignment horizontal="center" vertical="top" wrapText="1"/>
    </xf>
    <xf numFmtId="0" fontId="5" fillId="0" borderId="13" xfId="6" applyFont="1" applyBorder="1" applyAlignment="1">
      <alignment horizontal="center" vertical="top" wrapText="1"/>
    </xf>
    <xf numFmtId="0" fontId="5" fillId="0" borderId="14" xfId="6" applyFont="1" applyBorder="1" applyAlignment="1">
      <alignment horizontal="center" vertical="top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3" borderId="12" xfId="6" applyFont="1" applyFill="1" applyBorder="1" applyAlignment="1">
      <alignment horizontal="center" vertical="top" wrapText="1"/>
    </xf>
    <xf numFmtId="0" fontId="5" fillId="3" borderId="13" xfId="6" applyFont="1" applyFill="1" applyBorder="1" applyAlignment="1">
      <alignment horizontal="center" vertical="top" wrapText="1"/>
    </xf>
    <xf numFmtId="0" fontId="5" fillId="3" borderId="14" xfId="6" applyFont="1" applyFill="1" applyBorder="1" applyAlignment="1">
      <alignment horizontal="center" vertical="top" wrapText="1"/>
    </xf>
    <xf numFmtId="1" fontId="7" fillId="3" borderId="12" xfId="2" applyNumberFormat="1" applyFont="1" applyFill="1" applyBorder="1" applyAlignment="1">
      <alignment horizontal="center" vertical="center" wrapText="1"/>
    </xf>
    <xf numFmtId="1" fontId="7" fillId="3" borderId="13" xfId="2" applyNumberFormat="1" applyFont="1" applyFill="1" applyBorder="1" applyAlignment="1">
      <alignment horizontal="center" vertical="center" wrapText="1"/>
    </xf>
    <xf numFmtId="1" fontId="7" fillId="3" borderId="14" xfId="2" applyNumberFormat="1" applyFont="1" applyFill="1" applyBorder="1" applyAlignment="1">
      <alignment horizontal="center" vertical="center" wrapText="1"/>
    </xf>
  </cellXfs>
  <cellStyles count="13">
    <cellStyle name="Comma 2" xfId="11" xr:uid="{00000000-0005-0000-0000-000000000000}"/>
    <cellStyle name="Comma 6" xfId="4" xr:uid="{00000000-0005-0000-0000-000001000000}"/>
    <cellStyle name="Comma 74 2" xfId="5" xr:uid="{00000000-0005-0000-0000-000002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2 2 2 4" xfId="10" xr:uid="{00000000-0005-0000-0000-000008000000}"/>
    <cellStyle name="Normal 2 2 3 3" xfId="12" xr:uid="{CBAE9E63-AB18-4250-811D-99DDC9EFCAE5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421823</xdr:colOff>
      <xdr:row>11</xdr:row>
      <xdr:rowOff>721178</xdr:rowOff>
    </xdr:from>
    <xdr:to>
      <xdr:col>5</xdr:col>
      <xdr:colOff>1641929</xdr:colOff>
      <xdr:row>13</xdr:row>
      <xdr:rowOff>560223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59DEA-E957-5B25-62A2-4B1C857E2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5680" y="4830535"/>
          <a:ext cx="1220106" cy="174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2AC57-03A8-4CB3-93CF-9BB03CC1B957}">
  <sheetPr>
    <pageSetUpPr fitToPage="1"/>
  </sheetPr>
  <dimension ref="A1:R64"/>
  <sheetViews>
    <sheetView tabSelected="1" view="pageBreakPreview" topLeftCell="A10" zoomScale="70" zoomScaleNormal="63" zoomScaleSheetLayoutView="70" zoomScalePageLayoutView="55" workbookViewId="0">
      <selection activeCell="I11" sqref="I11:I15"/>
    </sheetView>
  </sheetViews>
  <sheetFormatPr defaultColWidth="9.140625" defaultRowHeight="24"/>
  <cols>
    <col min="1" max="1" width="18.5703125" style="2" bestFit="1" customWidth="1"/>
    <col min="2" max="2" width="15.140625" style="2" customWidth="1"/>
    <col min="3" max="3" width="16.42578125" style="2" customWidth="1"/>
    <col min="4" max="4" width="20" style="2" customWidth="1"/>
    <col min="5" max="5" width="19.140625" style="2" customWidth="1"/>
    <col min="6" max="6" width="32.140625" style="2" customWidth="1"/>
    <col min="7" max="7" width="22.140625" style="20" customWidth="1"/>
    <col min="8" max="8" width="12.140625" style="2" customWidth="1"/>
    <col min="9" max="9" width="19.28515625" style="2" customWidth="1"/>
    <col min="10" max="10" width="19.42578125" style="2" customWidth="1"/>
    <col min="11" max="11" width="18.42578125" style="2" customWidth="1"/>
    <col min="12" max="12" width="22" style="19" bestFit="1" customWidth="1"/>
    <col min="13" max="13" width="24.5703125" style="19" bestFit="1" customWidth="1"/>
    <col min="14" max="14" width="20.140625" style="2" customWidth="1"/>
    <col min="15" max="15" width="9.85546875" style="2" bestFit="1" customWidth="1"/>
    <col min="16" max="17" width="9.85546875" style="2" customWidth="1"/>
    <col min="18" max="18" width="9.85546875" style="2" bestFit="1" customWidth="1"/>
    <col min="19" max="16384" width="9.140625" style="2"/>
  </cols>
  <sheetData>
    <row r="1" spans="1:18" ht="24.95" customHeight="1">
      <c r="A1" s="24"/>
      <c r="B1" s="24"/>
      <c r="C1" s="25"/>
      <c r="D1" s="24"/>
      <c r="E1" s="24"/>
      <c r="F1" s="24"/>
      <c r="G1" s="26"/>
      <c r="H1" s="24"/>
      <c r="I1" s="24"/>
      <c r="J1" s="24"/>
      <c r="K1" s="24"/>
      <c r="L1" s="27"/>
      <c r="M1" s="16" t="s">
        <v>0</v>
      </c>
      <c r="N1" s="3" t="s">
        <v>34</v>
      </c>
    </row>
    <row r="2" spans="1:18" ht="21.6" customHeight="1">
      <c r="A2" s="24"/>
      <c r="B2" s="24"/>
      <c r="C2" s="25"/>
      <c r="D2" s="24"/>
      <c r="E2" s="24"/>
      <c r="F2" s="24"/>
      <c r="G2" s="26"/>
      <c r="H2" s="24"/>
      <c r="I2" s="24"/>
      <c r="J2" s="24"/>
      <c r="K2" s="24"/>
      <c r="L2" s="27"/>
      <c r="M2" s="16" t="s">
        <v>1</v>
      </c>
      <c r="N2" s="4" t="s">
        <v>2</v>
      </c>
    </row>
    <row r="3" spans="1:18" ht="21.6" customHeight="1">
      <c r="A3" s="28"/>
      <c r="B3" s="28"/>
      <c r="C3" s="29"/>
      <c r="D3" s="28"/>
      <c r="E3" s="28"/>
      <c r="F3" s="28"/>
      <c r="G3" s="30"/>
      <c r="H3" s="28"/>
      <c r="I3" s="28"/>
      <c r="J3" s="28"/>
      <c r="K3" s="28"/>
      <c r="L3" s="31"/>
      <c r="M3" s="16" t="s">
        <v>4</v>
      </c>
      <c r="N3" s="6" t="s">
        <v>39</v>
      </c>
    </row>
    <row r="4" spans="1:18" ht="10.15" customHeight="1">
      <c r="A4" s="24"/>
      <c r="B4" s="24"/>
      <c r="C4" s="25"/>
      <c r="D4" s="24"/>
      <c r="E4" s="24"/>
      <c r="F4" s="28"/>
      <c r="G4" s="30"/>
      <c r="H4" s="28"/>
      <c r="I4" s="28"/>
      <c r="J4" s="24"/>
      <c r="K4" s="24"/>
      <c r="L4" s="32"/>
      <c r="M4" s="17"/>
      <c r="N4" s="5"/>
    </row>
    <row r="5" spans="1:18">
      <c r="A5" s="33" t="s">
        <v>5</v>
      </c>
      <c r="C5" s="34" t="s">
        <v>40</v>
      </c>
      <c r="D5" s="35"/>
      <c r="E5" s="36"/>
      <c r="F5" s="94" t="s">
        <v>6</v>
      </c>
      <c r="G5" s="95"/>
      <c r="H5" s="96" t="s">
        <v>35</v>
      </c>
      <c r="I5" s="97"/>
      <c r="J5" s="37"/>
      <c r="K5" s="37"/>
      <c r="L5" s="38"/>
      <c r="M5" s="39" t="s">
        <v>7</v>
      </c>
      <c r="N5" s="13">
        <v>45621</v>
      </c>
    </row>
    <row r="6" spans="1:18" ht="21.75" customHeight="1">
      <c r="A6" s="40" t="s">
        <v>8</v>
      </c>
      <c r="B6" s="41"/>
      <c r="D6" s="42"/>
      <c r="E6" s="36"/>
      <c r="F6" s="94" t="s">
        <v>9</v>
      </c>
      <c r="G6" s="95"/>
      <c r="H6" s="96" t="s">
        <v>50</v>
      </c>
      <c r="I6" s="97"/>
      <c r="J6" s="37"/>
      <c r="K6" s="37"/>
      <c r="L6" s="38"/>
      <c r="M6" s="39" t="s">
        <v>10</v>
      </c>
      <c r="N6" s="14" t="s">
        <v>51</v>
      </c>
    </row>
    <row r="7" spans="1:18" ht="21.75" customHeight="1">
      <c r="A7" s="40" t="s">
        <v>11</v>
      </c>
      <c r="B7" s="100"/>
      <c r="C7" s="100"/>
      <c r="D7" s="43"/>
      <c r="E7" s="36"/>
      <c r="F7" s="94" t="s">
        <v>12</v>
      </c>
      <c r="G7" s="95"/>
      <c r="H7" s="98">
        <f>N5+15</f>
        <v>45636</v>
      </c>
      <c r="I7" s="99"/>
      <c r="J7" s="37"/>
      <c r="K7" s="37"/>
      <c r="L7" s="38"/>
      <c r="M7" s="39" t="s">
        <v>13</v>
      </c>
      <c r="N7" s="23" t="s">
        <v>49</v>
      </c>
    </row>
    <row r="8" spans="1:18" ht="42" customHeight="1">
      <c r="A8" s="44" t="s">
        <v>14</v>
      </c>
      <c r="B8" s="101"/>
      <c r="C8" s="101"/>
      <c r="D8" s="45"/>
      <c r="E8" s="36"/>
      <c r="F8" s="94" t="s">
        <v>15</v>
      </c>
      <c r="G8" s="95"/>
      <c r="H8" s="98">
        <v>45566</v>
      </c>
      <c r="I8" s="99"/>
      <c r="J8" s="46"/>
      <c r="K8" s="46"/>
      <c r="L8" s="38"/>
      <c r="M8" s="39" t="s">
        <v>16</v>
      </c>
      <c r="N8" s="15" t="s">
        <v>52</v>
      </c>
    </row>
    <row r="9" spans="1:18" ht="5.45" customHeight="1">
      <c r="A9" s="47"/>
      <c r="B9" s="47"/>
      <c r="C9" s="48"/>
      <c r="D9" s="47"/>
      <c r="E9" s="28"/>
      <c r="F9" s="47"/>
      <c r="G9" s="49"/>
      <c r="H9" s="47"/>
      <c r="I9" s="47"/>
      <c r="J9" s="28"/>
      <c r="K9" s="28"/>
      <c r="L9" s="50"/>
      <c r="M9" s="17"/>
      <c r="N9" s="18"/>
    </row>
    <row r="10" spans="1:18" ht="75" customHeight="1">
      <c r="A10" s="51" t="s">
        <v>17</v>
      </c>
      <c r="B10" s="51" t="s">
        <v>18</v>
      </c>
      <c r="C10" s="52" t="s">
        <v>19</v>
      </c>
      <c r="D10" s="51" t="s">
        <v>20</v>
      </c>
      <c r="E10" s="51" t="s">
        <v>21</v>
      </c>
      <c r="F10" s="53" t="s">
        <v>22</v>
      </c>
      <c r="G10" s="51" t="s">
        <v>23</v>
      </c>
      <c r="H10" s="53" t="s">
        <v>24</v>
      </c>
      <c r="I10" s="54" t="s">
        <v>25</v>
      </c>
      <c r="J10" s="54" t="s">
        <v>26</v>
      </c>
      <c r="K10" s="54" t="s">
        <v>27</v>
      </c>
      <c r="L10" s="55" t="s">
        <v>28</v>
      </c>
      <c r="M10" s="55" t="s">
        <v>29</v>
      </c>
      <c r="N10" s="53" t="s">
        <v>3</v>
      </c>
    </row>
    <row r="11" spans="1:18" ht="75" customHeight="1">
      <c r="A11" s="111" t="s">
        <v>47</v>
      </c>
      <c r="B11" s="1"/>
      <c r="C11" s="108" t="s">
        <v>37</v>
      </c>
      <c r="D11" s="21" t="s">
        <v>42</v>
      </c>
      <c r="E11" s="7" t="s">
        <v>38</v>
      </c>
      <c r="F11" s="103" t="s">
        <v>41</v>
      </c>
      <c r="G11" s="8" t="s">
        <v>48</v>
      </c>
      <c r="H11" s="9" t="s">
        <v>36</v>
      </c>
      <c r="I11" s="12">
        <v>25</v>
      </c>
      <c r="J11" s="10">
        <v>0</v>
      </c>
      <c r="K11" s="10">
        <f>I11</f>
        <v>25</v>
      </c>
      <c r="L11" s="22">
        <f>0.15*1.4</f>
        <v>0.21</v>
      </c>
      <c r="M11" s="22">
        <f>L11*K11</f>
        <v>5.25</v>
      </c>
      <c r="N11" s="11"/>
      <c r="O11" s="2">
        <v>1090</v>
      </c>
      <c r="P11" s="2">
        <v>218</v>
      </c>
      <c r="Q11" s="2">
        <f>O11+P11</f>
        <v>1308</v>
      </c>
      <c r="R11" s="2">
        <f>ROUNDUP(Q11*1.08,0)</f>
        <v>1413</v>
      </c>
    </row>
    <row r="12" spans="1:18" ht="75" customHeight="1">
      <c r="A12" s="112"/>
      <c r="B12" s="1"/>
      <c r="C12" s="109"/>
      <c r="D12" s="21" t="s">
        <v>43</v>
      </c>
      <c r="E12" s="7" t="s">
        <v>38</v>
      </c>
      <c r="F12" s="104"/>
      <c r="G12" s="8" t="s">
        <v>48</v>
      </c>
      <c r="H12" s="9" t="s">
        <v>36</v>
      </c>
      <c r="I12" s="12">
        <v>60</v>
      </c>
      <c r="J12" s="10">
        <v>0</v>
      </c>
      <c r="K12" s="10">
        <f t="shared" ref="K12:K15" si="0">I12</f>
        <v>60</v>
      </c>
      <c r="L12" s="22">
        <f t="shared" ref="L12:L15" si="1">0.15*1.4</f>
        <v>0.21</v>
      </c>
      <c r="M12" s="22">
        <f t="shared" ref="M12:M15" si="2">L12*K12</f>
        <v>12.6</v>
      </c>
      <c r="N12" s="11"/>
      <c r="O12" s="2">
        <v>2131</v>
      </c>
      <c r="P12" s="2">
        <v>459</v>
      </c>
      <c r="Q12" s="2">
        <f t="shared" ref="Q12:Q15" si="3">O12+P12</f>
        <v>2590</v>
      </c>
      <c r="R12" s="2">
        <f t="shared" ref="R12:R15" si="4">ROUNDUP(Q12*1.08,0)</f>
        <v>2798</v>
      </c>
    </row>
    <row r="13" spans="1:18" ht="75" customHeight="1">
      <c r="A13" s="112"/>
      <c r="B13" s="1"/>
      <c r="C13" s="109"/>
      <c r="D13" s="21" t="s">
        <v>44</v>
      </c>
      <c r="E13" s="7" t="s">
        <v>38</v>
      </c>
      <c r="F13" s="104"/>
      <c r="G13" s="8" t="s">
        <v>48</v>
      </c>
      <c r="H13" s="9" t="s">
        <v>36</v>
      </c>
      <c r="I13" s="12">
        <v>65</v>
      </c>
      <c r="J13" s="10">
        <v>0</v>
      </c>
      <c r="K13" s="10">
        <f t="shared" si="0"/>
        <v>65</v>
      </c>
      <c r="L13" s="22">
        <f t="shared" si="1"/>
        <v>0.21</v>
      </c>
      <c r="M13" s="22">
        <f t="shared" si="2"/>
        <v>13.65</v>
      </c>
      <c r="N13" s="11"/>
      <c r="O13" s="2">
        <v>2304</v>
      </c>
      <c r="P13" s="2">
        <v>408</v>
      </c>
      <c r="Q13" s="2">
        <f t="shared" si="3"/>
        <v>2712</v>
      </c>
      <c r="R13" s="2">
        <f t="shared" si="4"/>
        <v>2929</v>
      </c>
    </row>
    <row r="14" spans="1:18" ht="75" customHeight="1">
      <c r="A14" s="112"/>
      <c r="B14" s="1"/>
      <c r="C14" s="109"/>
      <c r="D14" s="21" t="s">
        <v>45</v>
      </c>
      <c r="E14" s="7" t="s">
        <v>38</v>
      </c>
      <c r="F14" s="104"/>
      <c r="G14" s="8" t="s">
        <v>48</v>
      </c>
      <c r="H14" s="9" t="s">
        <v>36</v>
      </c>
      <c r="I14" s="12">
        <v>40</v>
      </c>
      <c r="J14" s="10">
        <v>0</v>
      </c>
      <c r="K14" s="10">
        <f t="shared" si="0"/>
        <v>40</v>
      </c>
      <c r="L14" s="22">
        <f t="shared" si="1"/>
        <v>0.21</v>
      </c>
      <c r="M14" s="22">
        <f t="shared" si="2"/>
        <v>8.4</v>
      </c>
      <c r="N14" s="11"/>
      <c r="O14" s="2">
        <v>1390</v>
      </c>
      <c r="P14" s="2">
        <v>223</v>
      </c>
      <c r="Q14" s="2">
        <f t="shared" si="3"/>
        <v>1613</v>
      </c>
      <c r="R14" s="2">
        <f t="shared" si="4"/>
        <v>1743</v>
      </c>
    </row>
    <row r="15" spans="1:18" ht="75" customHeight="1">
      <c r="A15" s="113"/>
      <c r="B15" s="1"/>
      <c r="C15" s="110"/>
      <c r="D15" s="21" t="s">
        <v>46</v>
      </c>
      <c r="E15" s="7" t="s">
        <v>38</v>
      </c>
      <c r="F15" s="105"/>
      <c r="G15" s="8" t="s">
        <v>48</v>
      </c>
      <c r="H15" s="9" t="s">
        <v>36</v>
      </c>
      <c r="I15" s="12">
        <v>15</v>
      </c>
      <c r="J15" s="10">
        <v>0</v>
      </c>
      <c r="K15" s="10">
        <f t="shared" si="0"/>
        <v>15</v>
      </c>
      <c r="L15" s="22">
        <f t="shared" si="1"/>
        <v>0.21</v>
      </c>
      <c r="M15" s="22">
        <f t="shared" si="2"/>
        <v>3.15</v>
      </c>
      <c r="N15" s="11"/>
      <c r="O15" s="2">
        <v>557</v>
      </c>
      <c r="P15" s="2">
        <v>144</v>
      </c>
      <c r="Q15" s="2">
        <f t="shared" si="3"/>
        <v>701</v>
      </c>
      <c r="R15" s="2">
        <f t="shared" si="4"/>
        <v>758</v>
      </c>
    </row>
    <row r="16" spans="1:18" ht="21.75" customHeight="1">
      <c r="A16" s="56"/>
      <c r="B16" s="56"/>
      <c r="C16" s="57"/>
      <c r="D16" s="58"/>
      <c r="E16" s="58"/>
      <c r="F16" s="59"/>
      <c r="G16" s="60"/>
      <c r="H16" s="56"/>
      <c r="I16" s="61"/>
      <c r="J16" s="61"/>
      <c r="K16" s="61"/>
      <c r="L16" s="62"/>
      <c r="M16" s="63"/>
      <c r="N16" s="64"/>
    </row>
    <row r="17" spans="1:18" ht="33.6" customHeight="1">
      <c r="A17" s="65"/>
      <c r="B17" s="65"/>
      <c r="C17" s="66"/>
      <c r="D17" s="65"/>
      <c r="E17" s="65"/>
      <c r="F17" s="65"/>
      <c r="G17" s="67"/>
      <c r="H17" s="67" t="s">
        <v>30</v>
      </c>
      <c r="I17" s="68">
        <f>SUM(I11:I16)</f>
        <v>205</v>
      </c>
      <c r="J17" s="69"/>
      <c r="K17" s="68">
        <f>SUM(K11:K16)</f>
        <v>205</v>
      </c>
      <c r="L17" s="70"/>
      <c r="M17" s="71">
        <f>SUM(M11:M16)</f>
        <v>43.05</v>
      </c>
      <c r="N17" s="72"/>
      <c r="O17" s="2">
        <f>SUM(O11:O15)</f>
        <v>7472</v>
      </c>
      <c r="P17" s="2">
        <f>SUM(P11:P15)</f>
        <v>1452</v>
      </c>
      <c r="Q17" s="2">
        <f>SUM(Q11:Q15)</f>
        <v>8924</v>
      </c>
      <c r="R17" s="2">
        <f>SUM(R11:R15)</f>
        <v>9641</v>
      </c>
    </row>
    <row r="18" spans="1:18" ht="21.75" customHeight="1">
      <c r="A18" s="73"/>
      <c r="B18" s="73"/>
      <c r="C18" s="74"/>
      <c r="D18" s="75"/>
      <c r="E18" s="75"/>
      <c r="F18" s="75"/>
      <c r="G18" s="76"/>
      <c r="H18" s="72"/>
      <c r="I18" s="72"/>
      <c r="J18" s="72"/>
      <c r="K18" s="72"/>
      <c r="L18" s="77"/>
      <c r="M18" s="77"/>
      <c r="N18" s="72"/>
    </row>
    <row r="19" spans="1:18" ht="21.75" customHeight="1">
      <c r="A19" s="106" t="s">
        <v>31</v>
      </c>
      <c r="B19" s="106"/>
      <c r="C19" s="78"/>
      <c r="D19" s="79"/>
      <c r="E19" s="107" t="s">
        <v>32</v>
      </c>
      <c r="F19" s="107"/>
      <c r="G19" s="107"/>
      <c r="H19" s="80"/>
      <c r="I19" s="81"/>
      <c r="J19" s="81"/>
      <c r="K19" s="81"/>
      <c r="L19" s="102" t="s">
        <v>33</v>
      </c>
      <c r="M19" s="102"/>
      <c r="N19" s="72"/>
    </row>
    <row r="20" spans="1:18" ht="21.75" customHeight="1">
      <c r="A20" s="82"/>
      <c r="B20" s="83"/>
      <c r="C20" s="84"/>
      <c r="D20" s="82"/>
      <c r="E20" s="82"/>
      <c r="F20" s="82"/>
      <c r="G20" s="85"/>
      <c r="H20" s="86"/>
      <c r="I20" s="86"/>
      <c r="J20" s="86"/>
    </row>
    <row r="21" spans="1:18" ht="21.75" customHeight="1">
      <c r="A21" s="82"/>
      <c r="B21" s="83"/>
      <c r="C21" s="84"/>
      <c r="D21" s="82"/>
      <c r="E21" s="82"/>
      <c r="F21" s="82"/>
      <c r="G21" s="85"/>
      <c r="H21" s="86"/>
      <c r="I21" s="86"/>
      <c r="J21" s="86"/>
    </row>
    <row r="22" spans="1:18" ht="21.75" customHeight="1">
      <c r="A22" s="87"/>
      <c r="B22" s="84"/>
      <c r="C22" s="84"/>
      <c r="D22" s="82"/>
      <c r="E22" s="82"/>
      <c r="F22" s="82"/>
      <c r="G22" s="88"/>
      <c r="H22" s="89"/>
      <c r="I22" s="82"/>
      <c r="J22" s="86"/>
    </row>
    <row r="23" spans="1:18" ht="21.75" customHeight="1">
      <c r="A23" s="86"/>
      <c r="B23" s="90"/>
      <c r="C23" s="83"/>
      <c r="D23" s="86"/>
      <c r="E23" s="91"/>
      <c r="F23" s="91"/>
      <c r="G23" s="92"/>
      <c r="H23" s="93"/>
      <c r="I23" s="82"/>
      <c r="J23" s="86"/>
    </row>
    <row r="24" spans="1:18" ht="21.75" customHeight="1"/>
    <row r="25" spans="1:18" ht="21.75" customHeight="1"/>
    <row r="26" spans="1:18" ht="21.75" customHeight="1"/>
    <row r="27" spans="1:18" ht="21.75" customHeight="1"/>
    <row r="28" spans="1:18" ht="21.75" customHeight="1"/>
    <row r="29" spans="1:18" ht="21.75" customHeight="1"/>
    <row r="30" spans="1:18" ht="21.75" customHeight="1"/>
    <row r="31" spans="1:18" ht="21.75" customHeight="1"/>
    <row r="32" spans="1:18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45" customHeight="1"/>
    <row r="62" ht="23.45" customHeight="1"/>
    <row r="63" ht="23.45" customHeight="1"/>
    <row r="64" ht="23.45" customHeight="1"/>
  </sheetData>
  <mergeCells count="16">
    <mergeCell ref="B7:C7"/>
    <mergeCell ref="F7:G7"/>
    <mergeCell ref="B8:C8"/>
    <mergeCell ref="H7:I7"/>
    <mergeCell ref="L19:M19"/>
    <mergeCell ref="A19:B19"/>
    <mergeCell ref="E19:G19"/>
    <mergeCell ref="C11:C15"/>
    <mergeCell ref="F11:F15"/>
    <mergeCell ref="A11:A15"/>
    <mergeCell ref="F5:G5"/>
    <mergeCell ref="H5:I5"/>
    <mergeCell ref="F6:G6"/>
    <mergeCell ref="H6:I6"/>
    <mergeCell ref="F8:G8"/>
    <mergeCell ref="H8:I8"/>
  </mergeCells>
  <printOptions horizontalCentered="1"/>
  <pageMargins left="0.25" right="0.25" top="1.0416666666666701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797FC-B217-44CB-A469-3DA0EC974D1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2C3D57-F755-4C96-B2E2-2E52D2EB0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770B22-FE7B-4853-8DFC-CA2913231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HANGTAG S4</vt:lpstr>
      <vt:lpstr>'HANGTAG S4'!Print_Area</vt:lpstr>
      <vt:lpstr>'HANGTAG S4'!Print_Titles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2024-08-07T03:47:06Z</cp:lastPrinted>
  <dcterms:created xsi:type="dcterms:W3CDTF">2020-11-11T02:21:38Z</dcterms:created>
  <dcterms:modified xsi:type="dcterms:W3CDTF">2024-11-25T05:02:16Z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