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-my.sharepoint.com/personal/quy_to_un-available_net/Documents/Desktop/"/>
    </mc:Choice>
  </mc:AlternateContent>
  <xr:revisionPtr revIDLastSave="53" documentId="13_ncr:1_{945DFD97-C80B-48F1-A6B1-F6E8CA22E308}" xr6:coauthVersionLast="47" xr6:coauthVersionMax="47" xr10:uidLastSave="{7B7CCFAD-915D-4A29-866C-BC63C3618204}"/>
  <bookViews>
    <workbookView xWindow="-110" yWindow="-110" windowWidth="19420" windowHeight="10300" xr2:uid="{00000000-000D-0000-FFFF-FFFF00000000}"/>
  </bookViews>
  <sheets>
    <sheet name="R12-0013" sheetId="2" r:id="rId1"/>
    <sheet name="detail" sheetId="4" state="hidden" r:id="rId2"/>
  </sheets>
  <externalReferences>
    <externalReference r:id="rId3"/>
  </externalReferences>
  <definedNames>
    <definedName name="_xlnm._FilterDatabase" localSheetId="1">detail!$A$2:$M$49</definedName>
    <definedName name="BARCODE">#REF!</definedName>
    <definedName name="COLOR">#REF!</definedName>
    <definedName name="_xlnm.Print_Area" localSheetId="1">detail!$A$1:$M$49</definedName>
    <definedName name="_xlnm.Print_Area" localSheetId="0">'R12-0013'!$A$1:$E$1</definedName>
    <definedName name="_xlnm.Print_Titles" localSheetId="0">'R12-0013'!#REF!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3" i="4"/>
  <c r="L15" i="4"/>
  <c r="L16" i="4"/>
  <c r="L23" i="4"/>
  <c r="L24" i="4"/>
  <c r="L31" i="4"/>
  <c r="L32" i="4"/>
  <c r="L39" i="4"/>
  <c r="L40" i="4"/>
  <c r="L47" i="4"/>
  <c r="L48" i="4"/>
  <c r="K4" i="4"/>
  <c r="L4" i="4" s="1"/>
  <c r="K5" i="4"/>
  <c r="K6" i="4"/>
  <c r="K7" i="4"/>
  <c r="K8" i="4"/>
  <c r="L8" i="4" s="1"/>
  <c r="K9" i="4"/>
  <c r="L9" i="4" s="1"/>
  <c r="K10" i="4"/>
  <c r="K11" i="4"/>
  <c r="K12" i="4"/>
  <c r="L12" i="4" s="1"/>
  <c r="K13" i="4"/>
  <c r="K14" i="4"/>
  <c r="K15" i="4"/>
  <c r="K16" i="4"/>
  <c r="K17" i="4"/>
  <c r="L17" i="4" s="1"/>
  <c r="K18" i="4"/>
  <c r="K19" i="4"/>
  <c r="K20" i="4"/>
  <c r="L20" i="4" s="1"/>
  <c r="K21" i="4"/>
  <c r="K22" i="4"/>
  <c r="K23" i="4"/>
  <c r="K24" i="4"/>
  <c r="K25" i="4"/>
  <c r="L25" i="4" s="1"/>
  <c r="K26" i="4"/>
  <c r="K27" i="4"/>
  <c r="K28" i="4"/>
  <c r="L28" i="4" s="1"/>
  <c r="K29" i="4"/>
  <c r="K30" i="4"/>
  <c r="K31" i="4"/>
  <c r="K32" i="4"/>
  <c r="K33" i="4"/>
  <c r="L33" i="4" s="1"/>
  <c r="K34" i="4"/>
  <c r="K35" i="4"/>
  <c r="K36" i="4"/>
  <c r="L36" i="4" s="1"/>
  <c r="K37" i="4"/>
  <c r="K38" i="4"/>
  <c r="K39" i="4"/>
  <c r="K40" i="4"/>
  <c r="K41" i="4"/>
  <c r="L41" i="4" s="1"/>
  <c r="K42" i="4"/>
  <c r="K43" i="4"/>
  <c r="K44" i="4"/>
  <c r="L44" i="4" s="1"/>
  <c r="K45" i="4"/>
  <c r="K46" i="4"/>
  <c r="K47" i="4"/>
  <c r="K48" i="4"/>
  <c r="K49" i="4"/>
  <c r="L49" i="4" s="1"/>
  <c r="K3" i="4"/>
  <c r="L11" i="4" l="1"/>
  <c r="L43" i="4"/>
  <c r="L35" i="4"/>
  <c r="L27" i="4"/>
  <c r="L19" i="4"/>
  <c r="L3" i="4"/>
  <c r="L42" i="4"/>
  <c r="L34" i="4"/>
  <c r="L26" i="4"/>
  <c r="L18" i="4"/>
  <c r="L10" i="4"/>
  <c r="L7" i="4"/>
  <c r="L46" i="4"/>
  <c r="L38" i="4"/>
  <c r="L30" i="4"/>
  <c r="L22" i="4"/>
  <c r="L14" i="4"/>
  <c r="L6" i="4"/>
  <c r="L45" i="4"/>
  <c r="L37" i="4"/>
  <c r="L29" i="4"/>
  <c r="L21" i="4"/>
  <c r="L13" i="4"/>
  <c r="L5" i="4"/>
</calcChain>
</file>

<file path=xl/sharedStrings.xml><?xml version="1.0" encoding="utf-8"?>
<sst xmlns="http://schemas.openxmlformats.org/spreadsheetml/2006/main" count="484" uniqueCount="178">
  <si>
    <t>R12-SP01</t>
  </si>
  <si>
    <t>WHITE</t>
  </si>
  <si>
    <t>UA STYLE NO.</t>
  </si>
  <si>
    <t>UA COLOR</t>
  </si>
  <si>
    <t>COLOUR</t>
  </si>
  <si>
    <t>QTY</t>
  </si>
  <si>
    <t>EXTRA</t>
  </si>
  <si>
    <t>R12-SS05</t>
  </si>
  <si>
    <t>Men's Cotton T-Shirt (Regular Fit)</t>
  </si>
  <si>
    <t>Chalk / White</t>
  </si>
  <si>
    <t>AMK</t>
  </si>
  <si>
    <t>Black / White</t>
  </si>
  <si>
    <t>BBW</t>
  </si>
  <si>
    <t>Arctic / White</t>
  </si>
  <si>
    <t>KBB</t>
  </si>
  <si>
    <t>Dark Navy / White</t>
  </si>
  <si>
    <t>NTW</t>
  </si>
  <si>
    <t>Green Grey / White</t>
  </si>
  <si>
    <t>UBW</t>
  </si>
  <si>
    <t>White/Black</t>
  </si>
  <si>
    <t>WBK</t>
  </si>
  <si>
    <t>R12-SS03</t>
  </si>
  <si>
    <t>Men's Cotton T-Shirt - Large Logo</t>
  </si>
  <si>
    <t>Grey/White</t>
  </si>
  <si>
    <t>GRW</t>
  </si>
  <si>
    <t>Dark Navy / High-Vis Pink</t>
  </si>
  <si>
    <t>NHV</t>
  </si>
  <si>
    <t>Blush Pink / Blush Pink</t>
  </si>
  <si>
    <t>PMV</t>
  </si>
  <si>
    <t>White / High-Vis Pink</t>
  </si>
  <si>
    <t>WHV</t>
  </si>
  <si>
    <t>R12-SS08</t>
  </si>
  <si>
    <t>Men's Cotton T-Shirt (Relaxed Fit)</t>
  </si>
  <si>
    <t>Blush Pink / White</t>
  </si>
  <si>
    <t>PMW</t>
  </si>
  <si>
    <t>R12-LS01</t>
  </si>
  <si>
    <t>Men's Long Sleeve Cotton T-Shirt</t>
  </si>
  <si>
    <t>R12-CW02</t>
  </si>
  <si>
    <t>Men's Cotton Sweatshirt</t>
  </si>
  <si>
    <t>R12-CW01</t>
  </si>
  <si>
    <t>Men's Cotton Sweatshirt - Large Logo</t>
  </si>
  <si>
    <t>R12-HD01</t>
  </si>
  <si>
    <t>Men's Cotton Hoodie</t>
  </si>
  <si>
    <t>R12-HD02</t>
  </si>
  <si>
    <t>Men's Cotton Zip Hoodie</t>
  </si>
  <si>
    <t>Men's Cotton Sweatpant</t>
  </si>
  <si>
    <t>R12-SH01</t>
  </si>
  <si>
    <t>Men's Cotton Sweatshort</t>
  </si>
  <si>
    <t>R12-HD01A</t>
  </si>
  <si>
    <t>Men's Cotton Hoodie - Large Logo</t>
  </si>
  <si>
    <t xml:space="preserve"> </t>
  </si>
  <si>
    <t>PO #</t>
  </si>
  <si>
    <t>STYLE</t>
  </si>
  <si>
    <t>FULL SKU</t>
  </si>
  <si>
    <t>PRODUCT NAME</t>
  </si>
  <si>
    <t>DESC.</t>
  </si>
  <si>
    <t>COLOUR CODE</t>
  </si>
  <si>
    <t>DESTINATION</t>
  </si>
  <si>
    <t>PO-213327</t>
  </si>
  <si>
    <t>CFK01XX</t>
  </si>
  <si>
    <t>CFK01XXAMK</t>
  </si>
  <si>
    <t>SS TEE</t>
  </si>
  <si>
    <t>ALMOND MILK</t>
  </si>
  <si>
    <t>DC-UK3</t>
  </si>
  <si>
    <t>PO-213328</t>
  </si>
  <si>
    <t>CFK01XXBBW</t>
  </si>
  <si>
    <t>BASIC BLACK</t>
  </si>
  <si>
    <t>PO-213329</t>
  </si>
  <si>
    <t>CFK01XXKBB</t>
  </si>
  <si>
    <t>KENTUCKY BLUE</t>
  </si>
  <si>
    <t>PO-213330</t>
  </si>
  <si>
    <t>CFK01XXNTW</t>
  </si>
  <si>
    <t>NIGHT SKY</t>
  </si>
  <si>
    <t>PO-213331</t>
  </si>
  <si>
    <t>CFK01XXUBW</t>
  </si>
  <si>
    <t>URBAN CHIC</t>
  </si>
  <si>
    <t>PO-213332</t>
  </si>
  <si>
    <t>CFK01XXWBK</t>
  </si>
  <si>
    <t>PO-213333</t>
  </si>
  <si>
    <t>CFM01XX</t>
  </si>
  <si>
    <t>CFM01XXAMK</t>
  </si>
  <si>
    <t>PO-213334</t>
  </si>
  <si>
    <t>CFM01XXBBW</t>
  </si>
  <si>
    <t>PO-213335</t>
  </si>
  <si>
    <t>CFM01XXGRW</t>
  </si>
  <si>
    <t>GREY</t>
  </si>
  <si>
    <t>PO-213336</t>
  </si>
  <si>
    <t>CFM01XXNHV</t>
  </si>
  <si>
    <t>PO-213337</t>
  </si>
  <si>
    <t>CFM01XXPMV</t>
  </si>
  <si>
    <t>PALE MAUVE</t>
  </si>
  <si>
    <t>PO-213338</t>
  </si>
  <si>
    <t>CFM01XXWHV</t>
  </si>
  <si>
    <t>PO-213339</t>
  </si>
  <si>
    <t>CFN01XX</t>
  </si>
  <si>
    <t>CFN01XXBBW</t>
  </si>
  <si>
    <t>PO-213340</t>
  </si>
  <si>
    <t>CFN01XXGRW</t>
  </si>
  <si>
    <t>PO-213341</t>
  </si>
  <si>
    <t>CFN01XXPMW</t>
  </si>
  <si>
    <t>PO-213342</t>
  </si>
  <si>
    <t>CFN01XXWBK</t>
  </si>
  <si>
    <t>PO-213343</t>
  </si>
  <si>
    <t>CFP01XX</t>
  </si>
  <si>
    <t>CFP01XXBBW</t>
  </si>
  <si>
    <t>LS TEE</t>
  </si>
  <si>
    <t>PO-213344</t>
  </si>
  <si>
    <t>CFP01XXKBB</t>
  </si>
  <si>
    <t>PO-213345</t>
  </si>
  <si>
    <t>CFP01XXNTW</t>
  </si>
  <si>
    <t>PO-213346</t>
  </si>
  <si>
    <t>CFP01XXWBK</t>
  </si>
  <si>
    <t>PO-213347</t>
  </si>
  <si>
    <t>CFQ01XX</t>
  </si>
  <si>
    <t>CFQ01XXBBW</t>
  </si>
  <si>
    <t>CREW NECK</t>
  </si>
  <si>
    <t>PO-213348</t>
  </si>
  <si>
    <t>CFQ01XXGRW</t>
  </si>
  <si>
    <t>PO-213349</t>
  </si>
  <si>
    <t>CFQ01XXKBB</t>
  </si>
  <si>
    <t>PO-213350</t>
  </si>
  <si>
    <t>CFQ01XXNTW</t>
  </si>
  <si>
    <t>PO-213351</t>
  </si>
  <si>
    <t>CFQ01XXUBW</t>
  </si>
  <si>
    <t>PO-213352</t>
  </si>
  <si>
    <t>CFR01XX</t>
  </si>
  <si>
    <t>CFR01XXBBW</t>
  </si>
  <si>
    <t>PO-213353</t>
  </si>
  <si>
    <t>CFR01XXNHV</t>
  </si>
  <si>
    <t>PO-213354</t>
  </si>
  <si>
    <t>CFR01XXPMV</t>
  </si>
  <si>
    <t>PO-213355</t>
  </si>
  <si>
    <t>CFS01XX</t>
  </si>
  <si>
    <t>CFS01XXAMK</t>
  </si>
  <si>
    <t>HOODIE</t>
  </si>
  <si>
    <t>PO-213356</t>
  </si>
  <si>
    <t>CFS01XXBBW</t>
  </si>
  <si>
    <t>PO-213357</t>
  </si>
  <si>
    <t>CFS01XXNTW</t>
  </si>
  <si>
    <t>PO-213358</t>
  </si>
  <si>
    <t>CFS01XXPMW</t>
  </si>
  <si>
    <t>PO-213359</t>
  </si>
  <si>
    <t>CFS01XXUBW</t>
  </si>
  <si>
    <t>PO-213360</t>
  </si>
  <si>
    <t>CFT01XX</t>
  </si>
  <si>
    <t>CFT01XXBBW</t>
  </si>
  <si>
    <t>PO-213361</t>
  </si>
  <si>
    <t>CFT01XXGRW</t>
  </si>
  <si>
    <t>PO-213362</t>
  </si>
  <si>
    <t>CFT01XXNTW</t>
  </si>
  <si>
    <t>PO-213363</t>
  </si>
  <si>
    <t>CFU01XX</t>
  </si>
  <si>
    <t>CFU01XXBBW</t>
  </si>
  <si>
    <t>PANTS</t>
  </si>
  <si>
    <t>PO-213364</t>
  </si>
  <si>
    <t>CFU01XXGRW</t>
  </si>
  <si>
    <t>PO-213365</t>
  </si>
  <si>
    <t>CFU01XXNTW</t>
  </si>
  <si>
    <t>PO-213366</t>
  </si>
  <si>
    <t>CFU01XXUBW</t>
  </si>
  <si>
    <t>PO-213367</t>
  </si>
  <si>
    <t>CFV01XX</t>
  </si>
  <si>
    <t>CFV01XXBBW</t>
  </si>
  <si>
    <t>SHORTS</t>
  </si>
  <si>
    <t>PO-213368</t>
  </si>
  <si>
    <t>CFV01XXGRW</t>
  </si>
  <si>
    <t>PO-213369</t>
  </si>
  <si>
    <t>CFV01XXNTW</t>
  </si>
  <si>
    <t>PO-213370</t>
  </si>
  <si>
    <t>CFV01XXUBW</t>
  </si>
  <si>
    <t>PO-213375</t>
  </si>
  <si>
    <t>CGD01XX</t>
  </si>
  <si>
    <t>CGD01XXGRW</t>
  </si>
  <si>
    <t>PO-213376</t>
  </si>
  <si>
    <t>CGD01XXKBB</t>
  </si>
  <si>
    <t>CGD01XXNHV</t>
  </si>
  <si>
    <t>PO-213428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</si>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</sst>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color theme="1"/>
      <name val="Muli"/>
    </font>
    <font>
      <sz val="16"/>
      <color theme="1"/>
      <name val="Muli"/>
    </font>
    <font>
      <i/>
      <sz val="16"/>
      <name val="Muli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dobe Caslon Pro"/>
    </font>
    <font>
      <sz val="10"/>
      <color rgb="FF000000"/>
      <name val="Adobe Caslon Pro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9A9A9"/>
        <bgColor rgb="FFA9A9A9"/>
      </patternFill>
    </fill>
    <fill>
      <patternFill patternType="solid">
        <fgColor rgb="FFFFFF00"/>
        <bgColor rgb="FFA9A9A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14" fillId="0" borderId="0"/>
  </cellStyleXfs>
  <cellXfs count="21">
    <xf numFmtId="0" fontId="0" fillId="0" borderId="0" xfId="0"/>
    <xf numFmtId="0" fontId="8" fillId="0" borderId="0" xfId="0" applyFont="1" applyAlignment="1">
      <alignment horizontal="left"/>
    </xf>
    <xf numFmtId="0" fontId="8" fillId="0" borderId="1" xfId="2" applyFont="1" applyBorder="1" applyAlignment="1">
      <alignment horizontal="left" vertical="center" wrapText="1"/>
    </xf>
    <xf numFmtId="0" fontId="9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14" fillId="0" borderId="0" xfId="11"/>
    <xf numFmtId="3" fontId="11" fillId="0" borderId="0" xfId="11" applyNumberFormat="1" applyFont="1"/>
    <xf numFmtId="49" fontId="13" fillId="0" borderId="0" xfId="11" applyNumberFormat="1" applyFont="1"/>
    <xf numFmtId="0" fontId="13" fillId="0" borderId="0" xfId="11" applyFont="1"/>
    <xf numFmtId="3" fontId="12" fillId="0" borderId="0" xfId="11" applyNumberFormat="1" applyFont="1"/>
    <xf numFmtId="49" fontId="12" fillId="3" borderId="0" xfId="11" applyNumberFormat="1" applyFont="1" applyFill="1" applyAlignment="1">
      <alignment horizontal="center" vertical="center" wrapText="1"/>
    </xf>
    <xf numFmtId="49" fontId="12" fillId="2" borderId="0" xfId="11" applyNumberFormat="1" applyFont="1" applyFill="1" applyAlignment="1">
      <alignment horizontal="center" vertical="center" wrapText="1"/>
    </xf>
    <xf numFmtId="0" fontId="14" fillId="0" borderId="0" xfId="11" applyAlignment="1">
      <alignment horizontal="center" vertical="center" wrapText="1"/>
    </xf>
  </cellXfs>
  <cellStyles count="12">
    <cellStyle name="Comma 6" xfId="4" xr:uid="{00000000-0005-0000-0000-000000000000}"/>
    <cellStyle name="Comma 74 2" xfId="5" xr:uid="{00000000-0005-0000-0000-000001000000}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0" xr:uid="{19FA8E7D-54EB-4D65-B6FA-47D1310AFFF0}"/>
    <cellStyle name="Normal 146" xfId="9" xr:uid="{19316F18-62AE-49F2-B029-1CB7647700C7}"/>
    <cellStyle name="Normal 2" xfId="11" xr:uid="{FA0278E7-DBB2-4584-814E-1695C24E580A}"/>
    <cellStyle name="Normal_Forms" xfId="1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112059</xdr:colOff>
      <xdr:row>0</xdr:row>
      <xdr:rowOff>0</xdr:rowOff>
    </xdr:from>
    <xdr:to>
      <xdr:col>4</xdr:col>
      <xdr:colOff>1083236</xdr:colOff>
      <xdr:row>0</xdr:row>
      <xdr:rowOff>4146175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AD29C83-6C12-CBF0-2CB1-7E5A9DC1FD0B}"/>
            </a:ext>
          </a:extLst>
        </xdr:cNvPr>
        <xdr:cNvGrpSpPr/>
      </xdr:nvGrpSpPr>
      <xdr:grpSpPr>
        <a:xfrm>
          <a:off x="112059" y="0"/>
          <a:ext cx="7806765" cy="4146175"/>
          <a:chOff x="0" y="7022354"/>
          <a:chExt cx="11518518" cy="582705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B631DA1-83A9-6077-1251-D731B7BD56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7022354"/>
            <a:ext cx="11518518" cy="5827058"/>
          </a:xfrm>
          <a:prstGeom prst="rect">
            <a:avLst/>
          </a:prstGeom>
        </xdr:spPr>
      </xdr:pic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BC8633B-8269-1D40-6488-C0B6D359E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350004" y="9655734"/>
            <a:ext cx="3455147" cy="120528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y.to\AppData\Local\Microsoft\Windows\INetCache\Content.Outlook\4LK9S1E4\RAPHA_SS25_DROP2_PackingList.xlsb" TargetMode="External"/><Relationship Id="rId1" Type="http://schemas.openxmlformats.org/officeDocument/2006/relationships/externalLinkPath" Target="/Users/quy.to/AppData/Local/Microsoft/Windows/INetCache/Content.Outlook/4LK9S1E4/RAPHA_SS25_DROP2_PackingLis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ight"/>
      <sheetName val="Daily"/>
      <sheetName val="PackingList"/>
      <sheetName val="Sheet3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sku</v>
          </cell>
          <cell r="C1" t="str">
            <v>qty</v>
          </cell>
        </row>
        <row r="2">
          <cell r="B2" t="str">
            <v>CFR01XXBBW</v>
          </cell>
          <cell r="C2">
            <v>109</v>
          </cell>
        </row>
        <row r="3">
          <cell r="B3" t="str">
            <v>CFR01XXNHV</v>
          </cell>
          <cell r="C3">
            <v>118</v>
          </cell>
        </row>
        <row r="4">
          <cell r="B4" t="str">
            <v>CFR01XXPMV</v>
          </cell>
          <cell r="C4">
            <v>37</v>
          </cell>
        </row>
        <row r="5">
          <cell r="B5" t="str">
            <v>CFQ01XXBBW</v>
          </cell>
          <cell r="C5">
            <v>112</v>
          </cell>
        </row>
        <row r="6">
          <cell r="B6" t="str">
            <v>CFQ01XXGRW</v>
          </cell>
          <cell r="C6">
            <v>59</v>
          </cell>
        </row>
        <row r="7">
          <cell r="B7" t="str">
            <v>CFQ01XXKBB</v>
          </cell>
          <cell r="C7">
            <v>45</v>
          </cell>
        </row>
        <row r="8">
          <cell r="B8" t="str">
            <v>CFQ01XXNTW</v>
          </cell>
          <cell r="C8">
            <v>104</v>
          </cell>
        </row>
        <row r="9">
          <cell r="B9" t="str">
            <v>CFQ01XXUBW</v>
          </cell>
          <cell r="C9">
            <v>53</v>
          </cell>
        </row>
        <row r="10">
          <cell r="B10" t="str">
            <v>CFS01XXAMK</v>
          </cell>
          <cell r="C10">
            <v>51</v>
          </cell>
        </row>
        <row r="11">
          <cell r="B11" t="str">
            <v>CFS01XXBBW</v>
          </cell>
          <cell r="C11">
            <v>100</v>
          </cell>
        </row>
        <row r="12">
          <cell r="B12" t="str">
            <v>CFS01XXNTW</v>
          </cell>
          <cell r="C12">
            <v>91</v>
          </cell>
        </row>
        <row r="13">
          <cell r="B13" t="str">
            <v>CFS01XXPMW</v>
          </cell>
          <cell r="C13">
            <v>44</v>
          </cell>
        </row>
        <row r="14">
          <cell r="B14" t="str">
            <v>CFS01XXUBW</v>
          </cell>
          <cell r="C14">
            <v>57</v>
          </cell>
        </row>
        <row r="15">
          <cell r="B15" t="str">
            <v>CGD01XXGRW</v>
          </cell>
          <cell r="C15">
            <v>89</v>
          </cell>
        </row>
        <row r="16">
          <cell r="B16" t="str">
            <v>CGD01XXKBB</v>
          </cell>
          <cell r="C16">
            <v>39</v>
          </cell>
        </row>
        <row r="17">
          <cell r="B17" t="str">
            <v>CGD01XXNHV</v>
          </cell>
          <cell r="C17">
            <v>103</v>
          </cell>
        </row>
        <row r="18">
          <cell r="B18" t="str">
            <v>CFT01XXBBW</v>
          </cell>
          <cell r="C18">
            <v>58</v>
          </cell>
        </row>
        <row r="19">
          <cell r="B19" t="str">
            <v>CFT01XXGRW</v>
          </cell>
          <cell r="C19">
            <v>47</v>
          </cell>
        </row>
        <row r="20">
          <cell r="B20" t="str">
            <v>CFT01XXNTW</v>
          </cell>
          <cell r="C20">
            <v>57</v>
          </cell>
        </row>
        <row r="21">
          <cell r="B21" t="str">
            <v>CFP01XXBBW</v>
          </cell>
          <cell r="C21">
            <v>41</v>
          </cell>
        </row>
        <row r="22">
          <cell r="B22" t="str">
            <v>CFP01XXKBB</v>
          </cell>
          <cell r="C22">
            <v>23</v>
          </cell>
        </row>
        <row r="23">
          <cell r="B23" t="str">
            <v>CFP01XXNTW</v>
          </cell>
          <cell r="C23">
            <v>48</v>
          </cell>
        </row>
        <row r="24">
          <cell r="B24" t="str">
            <v>CFP01XXWBK</v>
          </cell>
          <cell r="C24">
            <v>37</v>
          </cell>
        </row>
        <row r="25">
          <cell r="B25" t="str">
            <v>CFV01XXBBW</v>
          </cell>
          <cell r="C25">
            <v>71</v>
          </cell>
        </row>
        <row r="26">
          <cell r="B26" t="str">
            <v>CFV01XXGRW</v>
          </cell>
          <cell r="C26">
            <v>47</v>
          </cell>
        </row>
        <row r="27">
          <cell r="B27" t="str">
            <v>CFV01XXNTW</v>
          </cell>
          <cell r="C27">
            <v>76</v>
          </cell>
        </row>
        <row r="28">
          <cell r="B28" t="str">
            <v>CFV01XXUBW</v>
          </cell>
          <cell r="C28">
            <v>42</v>
          </cell>
        </row>
        <row r="29">
          <cell r="B29" t="str">
            <v>CFU01XXBBW</v>
          </cell>
          <cell r="C29">
            <v>83</v>
          </cell>
        </row>
        <row r="30">
          <cell r="B30" t="str">
            <v>CFU01XXGRW</v>
          </cell>
          <cell r="C30">
            <v>68</v>
          </cell>
        </row>
        <row r="31">
          <cell r="B31" t="str">
            <v>CFU01XXNTW</v>
          </cell>
          <cell r="C31">
            <v>79</v>
          </cell>
        </row>
        <row r="32">
          <cell r="B32" t="str">
            <v>CFU01XXUBW</v>
          </cell>
          <cell r="C32">
            <v>60</v>
          </cell>
        </row>
        <row r="33">
          <cell r="B33" t="str">
            <v>CFM01XXAMK</v>
          </cell>
          <cell r="C33">
            <v>15</v>
          </cell>
        </row>
        <row r="34">
          <cell r="B34" t="str">
            <v>CFM01XXBBW</v>
          </cell>
          <cell r="C34">
            <v>34</v>
          </cell>
        </row>
        <row r="35">
          <cell r="B35" t="str">
            <v>CFM01XXGRW</v>
          </cell>
          <cell r="C35">
            <v>23</v>
          </cell>
        </row>
        <row r="36">
          <cell r="B36" t="str">
            <v>CFM01XXNHV</v>
          </cell>
          <cell r="C36">
            <v>66</v>
          </cell>
        </row>
        <row r="37">
          <cell r="B37" t="str">
            <v>CFM01XXPMV</v>
          </cell>
          <cell r="C37">
            <v>10</v>
          </cell>
        </row>
        <row r="38">
          <cell r="B38" t="str">
            <v>CFM01XXWHV</v>
          </cell>
          <cell r="C38">
            <v>41</v>
          </cell>
        </row>
        <row r="39">
          <cell r="B39" t="str">
            <v>CFK01XXAMK</v>
          </cell>
          <cell r="C39">
            <v>33</v>
          </cell>
        </row>
        <row r="40">
          <cell r="B40" t="str">
            <v>CFK01XXBBW</v>
          </cell>
          <cell r="C40">
            <v>54</v>
          </cell>
        </row>
        <row r="41">
          <cell r="B41" t="str">
            <v>CFK01XXKBB</v>
          </cell>
          <cell r="C41">
            <v>21</v>
          </cell>
        </row>
        <row r="42">
          <cell r="B42" t="str">
            <v>CFK01XXNTW</v>
          </cell>
          <cell r="C42">
            <v>63</v>
          </cell>
        </row>
        <row r="43">
          <cell r="B43" t="str">
            <v>CFK01XXUBW</v>
          </cell>
          <cell r="C43">
            <v>22</v>
          </cell>
        </row>
        <row r="44">
          <cell r="B44" t="str">
            <v>CFK01XXWBK</v>
          </cell>
          <cell r="C44">
            <v>54</v>
          </cell>
        </row>
        <row r="45">
          <cell r="B45" t="str">
            <v>CFN01XXBBW</v>
          </cell>
          <cell r="C45">
            <v>35</v>
          </cell>
        </row>
        <row r="46">
          <cell r="B46" t="str">
            <v>CFN01XXGRW</v>
          </cell>
          <cell r="C46">
            <v>21</v>
          </cell>
        </row>
        <row r="47">
          <cell r="B47" t="str">
            <v>CFN01XXPMW</v>
          </cell>
          <cell r="C47">
            <v>13</v>
          </cell>
        </row>
        <row r="48">
          <cell r="B48" t="str">
            <v>CFN01XXWBK</v>
          </cell>
          <cell r="C48">
            <v>29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6"/>
  <sheetViews>
    <sheetView tabSelected="1" view="pageBreakPreview" zoomScale="51" zoomScaleNormal="55" zoomScaleSheetLayoutView="55" zoomScalePageLayoutView="55" workbookViewId="0">
      <selection activeCell="O1" sqref="O1"/>
    </sheetView>
  </sheetViews>
  <sheetFormatPr defaultColWidth="9.26953125" defaultRowHeight="24"/>
  <cols>
    <col min="1" max="1" width="27" style="11" customWidth="1"/>
    <col min="2" max="2" width="14.54296875" style="1" customWidth="1"/>
    <col min="3" max="3" width="28.7265625" style="1" customWidth="1"/>
    <col min="4" max="4" width="27.54296875" style="1" customWidth="1"/>
    <col min="5" max="5" width="21.453125" style="1" customWidth="1"/>
    <col min="6" max="6" width="13.26953125" style="1" bestFit="1" customWidth="1"/>
    <col min="7" max="7" width="13.7265625" style="1" bestFit="1" customWidth="1"/>
    <col min="8" max="16384" width="9.26953125" style="1"/>
  </cols>
  <sheetData>
    <row r="1" spans="1:5" ht="337.5" customHeight="1">
      <c r="A1" s="10"/>
      <c r="B1" s="10"/>
      <c r="C1" s="2"/>
      <c r="D1" s="12"/>
      <c r="E1" s="12"/>
    </row>
    <row r="2" spans="1:5" ht="21.75" customHeight="1">
      <c r="A2" s="7"/>
      <c r="B2" s="4"/>
      <c r="C2" s="5"/>
      <c r="D2" s="3"/>
      <c r="E2" s="3"/>
    </row>
    <row r="3" spans="1:5" ht="21.75" customHeight="1">
      <c r="A3" s="7"/>
      <c r="B3" s="4"/>
      <c r="C3" s="5"/>
      <c r="D3" s="3"/>
      <c r="E3" s="3"/>
    </row>
    <row r="4" spans="1:5" ht="21.75" customHeight="1">
      <c r="A4" s="7"/>
      <c r="B4" s="5"/>
      <c r="C4" s="5"/>
      <c r="D4" s="3"/>
      <c r="E4" s="3"/>
    </row>
    <row r="5" spans="1:5" ht="21.75" customHeight="1">
      <c r="A5" s="9"/>
      <c r="B5" s="8"/>
      <c r="C5" s="4"/>
      <c r="D5" s="6"/>
      <c r="E5" s="9"/>
    </row>
    <row r="6" spans="1:5" ht="21.75" customHeight="1"/>
    <row r="7" spans="1:5" ht="21.75" customHeight="1"/>
    <row r="8" spans="1:5" ht="21.75" customHeight="1"/>
    <row r="9" spans="1:5" ht="21.75" customHeight="1"/>
    <row r="10" spans="1:5" ht="21.75" customHeight="1"/>
    <row r="11" spans="1:5" ht="21.75" customHeight="1"/>
    <row r="12" spans="1:5" ht="21.75" customHeight="1"/>
    <row r="13" spans="1:5" ht="21.75" customHeight="1"/>
    <row r="14" spans="1:5" ht="21.75" customHeight="1"/>
    <row r="15" spans="1:5" ht="21.75" customHeight="1"/>
    <row r="16" spans="1:5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3.25" customHeight="1"/>
    <row r="44" ht="23.25" customHeight="1"/>
    <row r="45" ht="23.25" customHeight="1"/>
    <row r="46" ht="23.25" customHeight="1"/>
  </sheetData>
  <phoneticPr fontId="5" type="noConversion"/>
  <printOptions horizontalCentered="1"/>
  <pageMargins left="0.25" right="0.25" top="1.0416666666666701" bottom="0.75" header="0.3" footer="0.3"/>
  <pageSetup paperSize="9" scale="8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6C29-B0B5-4FBA-A32C-80190C7AEED7}">
  <dimension ref="A1:M907"/>
  <sheetViews>
    <sheetView view="pageBreakPreview" topLeftCell="A32" zoomScale="85" zoomScaleNormal="100" zoomScaleSheetLayoutView="85" workbookViewId="0">
      <selection activeCell="M3" sqref="M3:M54"/>
    </sheetView>
  </sheetViews>
  <sheetFormatPr defaultColWidth="14.453125" defaultRowHeight="15" customHeight="1"/>
  <cols>
    <col min="1" max="1" width="17.54296875" style="13" customWidth="1"/>
    <col min="2" max="2" width="12.54296875" style="13" customWidth="1"/>
    <col min="3" max="3" width="17" style="13" customWidth="1"/>
    <col min="4" max="4" width="19" style="13" customWidth="1"/>
    <col min="5" max="5" width="31.1796875" style="13" customWidth="1"/>
    <col min="6" max="6" width="16" style="13" customWidth="1"/>
    <col min="7" max="7" width="22" style="13" customWidth="1"/>
    <col min="8" max="8" width="15.1796875" style="13" customWidth="1"/>
    <col min="9" max="9" width="14.453125" style="13" customWidth="1"/>
    <col min="10" max="10" width="15.453125" style="13" customWidth="1"/>
    <col min="11" max="11" width="10.54296875" style="13" customWidth="1"/>
    <col min="12" max="13" width="13.7265625" style="13" customWidth="1"/>
    <col min="14" max="17" width="8.7265625" style="13" customWidth="1"/>
    <col min="18" max="16384" width="14.453125" style="13"/>
  </cols>
  <sheetData>
    <row r="1" spans="1:13" ht="14.25" customHeight="1">
      <c r="G1" s="13" t="s">
        <v>50</v>
      </c>
      <c r="K1" s="14"/>
      <c r="L1" s="14"/>
      <c r="M1" s="14"/>
    </row>
    <row r="2" spans="1:13" s="20" customFormat="1" ht="27.75" customHeight="1">
      <c r="A2" s="19" t="s">
        <v>2</v>
      </c>
      <c r="B2" s="18" t="s">
        <v>51</v>
      </c>
      <c r="C2" s="18" t="s">
        <v>52</v>
      </c>
      <c r="D2" s="18" t="s">
        <v>53</v>
      </c>
      <c r="E2" s="18" t="s">
        <v>54</v>
      </c>
      <c r="F2" s="18" t="s">
        <v>55</v>
      </c>
      <c r="G2" s="18" t="s">
        <v>4</v>
      </c>
      <c r="H2" s="19" t="s">
        <v>56</v>
      </c>
      <c r="I2" s="19" t="s">
        <v>3</v>
      </c>
      <c r="J2" s="19" t="s">
        <v>57</v>
      </c>
      <c r="K2" s="19" t="s">
        <v>5</v>
      </c>
      <c r="L2" s="19" t="s">
        <v>6</v>
      </c>
      <c r="M2" s="18" t="s">
        <v>177</v>
      </c>
    </row>
    <row r="3" spans="1:13" ht="14.25" customHeight="1">
      <c r="A3" s="16" t="s">
        <v>7</v>
      </c>
      <c r="B3" s="15" t="s">
        <v>58</v>
      </c>
      <c r="C3" s="15" t="s">
        <v>59</v>
      </c>
      <c r="D3" s="15" t="s">
        <v>60</v>
      </c>
      <c r="E3" s="15" t="s">
        <v>8</v>
      </c>
      <c r="F3" s="15" t="s">
        <v>61</v>
      </c>
      <c r="G3" s="15" t="s">
        <v>9</v>
      </c>
      <c r="H3" s="15" t="s">
        <v>10</v>
      </c>
      <c r="I3" s="15" t="s">
        <v>62</v>
      </c>
      <c r="J3" s="15" t="s">
        <v>63</v>
      </c>
      <c r="K3" s="17">
        <f>VLOOKUP(D3,[1]Sheet5!$B:$C,2,0)</f>
        <v>33</v>
      </c>
      <c r="L3" s="17">
        <f t="shared" ref="L3:L49" si="0">ROUNDUP(K3*30%,0)</f>
        <v>10</v>
      </c>
      <c r="M3" s="17">
        <f>(K3+L3)*2</f>
        <v>86</v>
      </c>
    </row>
    <row r="4" spans="1:13" ht="14.25" customHeight="1">
      <c r="A4" s="16" t="s">
        <v>7</v>
      </c>
      <c r="B4" s="15" t="s">
        <v>64</v>
      </c>
      <c r="C4" s="15" t="s">
        <v>59</v>
      </c>
      <c r="D4" s="15" t="s">
        <v>65</v>
      </c>
      <c r="E4" s="15" t="s">
        <v>8</v>
      </c>
      <c r="F4" s="15" t="s">
        <v>61</v>
      </c>
      <c r="G4" s="15" t="s">
        <v>11</v>
      </c>
      <c r="H4" s="15" t="s">
        <v>12</v>
      </c>
      <c r="I4" s="15" t="s">
        <v>66</v>
      </c>
      <c r="J4" s="15" t="s">
        <v>63</v>
      </c>
      <c r="K4" s="17">
        <f>VLOOKUP(D4,[1]Sheet5!$B:$C,2,0)</f>
        <v>54</v>
      </c>
      <c r="L4" s="17">
        <f t="shared" si="0"/>
        <v>17</v>
      </c>
      <c r="M4" s="17">
        <f t="shared" ref="M4:M49" si="1">(K4+L4)*2</f>
        <v>142</v>
      </c>
    </row>
    <row r="5" spans="1:13" ht="14.25" customHeight="1">
      <c r="A5" s="16" t="s">
        <v>7</v>
      </c>
      <c r="B5" s="15" t="s">
        <v>67</v>
      </c>
      <c r="C5" s="15" t="s">
        <v>59</v>
      </c>
      <c r="D5" s="15" t="s">
        <v>68</v>
      </c>
      <c r="E5" s="15" t="s">
        <v>8</v>
      </c>
      <c r="F5" s="15" t="s">
        <v>61</v>
      </c>
      <c r="G5" s="15" t="s">
        <v>13</v>
      </c>
      <c r="H5" s="15" t="s">
        <v>14</v>
      </c>
      <c r="I5" s="15" t="s">
        <v>69</v>
      </c>
      <c r="J5" s="15" t="s">
        <v>63</v>
      </c>
      <c r="K5" s="17">
        <f>VLOOKUP(D5,[1]Sheet5!$B:$C,2,0)</f>
        <v>21</v>
      </c>
      <c r="L5" s="17">
        <f t="shared" si="0"/>
        <v>7</v>
      </c>
      <c r="M5" s="17">
        <f t="shared" si="1"/>
        <v>56</v>
      </c>
    </row>
    <row r="6" spans="1:13" ht="14.25" customHeight="1">
      <c r="A6" s="16" t="s">
        <v>7</v>
      </c>
      <c r="B6" s="15" t="s">
        <v>70</v>
      </c>
      <c r="C6" s="15" t="s">
        <v>59</v>
      </c>
      <c r="D6" s="15" t="s">
        <v>71</v>
      </c>
      <c r="E6" s="15" t="s">
        <v>8</v>
      </c>
      <c r="F6" s="15" t="s">
        <v>61</v>
      </c>
      <c r="G6" s="15" t="s">
        <v>15</v>
      </c>
      <c r="H6" s="15" t="s">
        <v>16</v>
      </c>
      <c r="I6" s="15" t="s">
        <v>72</v>
      </c>
      <c r="J6" s="15" t="s">
        <v>63</v>
      </c>
      <c r="K6" s="17">
        <f>VLOOKUP(D6,[1]Sheet5!$B:$C,2,0)</f>
        <v>63</v>
      </c>
      <c r="L6" s="17">
        <f t="shared" si="0"/>
        <v>19</v>
      </c>
      <c r="M6" s="17">
        <f t="shared" si="1"/>
        <v>164</v>
      </c>
    </row>
    <row r="7" spans="1:13" ht="14.25" customHeight="1">
      <c r="A7" s="16" t="s">
        <v>7</v>
      </c>
      <c r="B7" s="15" t="s">
        <v>73</v>
      </c>
      <c r="C7" s="15" t="s">
        <v>59</v>
      </c>
      <c r="D7" s="15" t="s">
        <v>74</v>
      </c>
      <c r="E7" s="15" t="s">
        <v>8</v>
      </c>
      <c r="F7" s="15" t="s">
        <v>61</v>
      </c>
      <c r="G7" s="15" t="s">
        <v>17</v>
      </c>
      <c r="H7" s="15" t="s">
        <v>18</v>
      </c>
      <c r="I7" s="15" t="s">
        <v>75</v>
      </c>
      <c r="J7" s="15" t="s">
        <v>63</v>
      </c>
      <c r="K7" s="17">
        <f>VLOOKUP(D7,[1]Sheet5!$B:$C,2,0)</f>
        <v>22</v>
      </c>
      <c r="L7" s="17">
        <f t="shared" si="0"/>
        <v>7</v>
      </c>
      <c r="M7" s="17">
        <f t="shared" si="1"/>
        <v>58</v>
      </c>
    </row>
    <row r="8" spans="1:13" ht="14.25" customHeight="1">
      <c r="A8" s="16" t="s">
        <v>7</v>
      </c>
      <c r="B8" s="15" t="s">
        <v>76</v>
      </c>
      <c r="C8" s="15" t="s">
        <v>59</v>
      </c>
      <c r="D8" s="15" t="s">
        <v>77</v>
      </c>
      <c r="E8" s="15" t="s">
        <v>8</v>
      </c>
      <c r="F8" s="15" t="s">
        <v>61</v>
      </c>
      <c r="G8" s="15" t="s">
        <v>19</v>
      </c>
      <c r="H8" s="15" t="s">
        <v>20</v>
      </c>
      <c r="I8" s="15" t="s">
        <v>1</v>
      </c>
      <c r="J8" s="15" t="s">
        <v>63</v>
      </c>
      <c r="K8" s="17">
        <f>VLOOKUP(D8,[1]Sheet5!$B:$C,2,0)</f>
        <v>54</v>
      </c>
      <c r="L8" s="17">
        <f t="shared" si="0"/>
        <v>17</v>
      </c>
      <c r="M8" s="17">
        <f t="shared" si="1"/>
        <v>142</v>
      </c>
    </row>
    <row r="9" spans="1:13" ht="14.25" customHeight="1">
      <c r="A9" s="16" t="s">
        <v>21</v>
      </c>
      <c r="B9" s="15" t="s">
        <v>78</v>
      </c>
      <c r="C9" s="15" t="s">
        <v>79</v>
      </c>
      <c r="D9" s="15" t="s">
        <v>80</v>
      </c>
      <c r="E9" s="15" t="s">
        <v>22</v>
      </c>
      <c r="F9" s="15" t="s">
        <v>61</v>
      </c>
      <c r="G9" s="15" t="s">
        <v>9</v>
      </c>
      <c r="H9" s="15" t="s">
        <v>10</v>
      </c>
      <c r="I9" s="15" t="s">
        <v>62</v>
      </c>
      <c r="J9" s="15" t="s">
        <v>63</v>
      </c>
      <c r="K9" s="17">
        <f>VLOOKUP(D9,[1]Sheet5!$B:$C,2,0)</f>
        <v>15</v>
      </c>
      <c r="L9" s="17">
        <f t="shared" si="0"/>
        <v>5</v>
      </c>
      <c r="M9" s="17">
        <f t="shared" si="1"/>
        <v>40</v>
      </c>
    </row>
    <row r="10" spans="1:13" ht="14.25" customHeight="1">
      <c r="A10" s="16" t="s">
        <v>21</v>
      </c>
      <c r="B10" s="15" t="s">
        <v>81</v>
      </c>
      <c r="C10" s="15" t="s">
        <v>79</v>
      </c>
      <c r="D10" s="15" t="s">
        <v>82</v>
      </c>
      <c r="E10" s="15" t="s">
        <v>22</v>
      </c>
      <c r="F10" s="15" t="s">
        <v>61</v>
      </c>
      <c r="G10" s="15" t="s">
        <v>11</v>
      </c>
      <c r="H10" s="15" t="s">
        <v>12</v>
      </c>
      <c r="I10" s="15" t="s">
        <v>66</v>
      </c>
      <c r="J10" s="15" t="s">
        <v>63</v>
      </c>
      <c r="K10" s="17">
        <f>VLOOKUP(D10,[1]Sheet5!$B:$C,2,0)</f>
        <v>34</v>
      </c>
      <c r="L10" s="17">
        <f t="shared" si="0"/>
        <v>11</v>
      </c>
      <c r="M10" s="17">
        <f t="shared" si="1"/>
        <v>90</v>
      </c>
    </row>
    <row r="11" spans="1:13" ht="14.25" customHeight="1">
      <c r="A11" s="16" t="s">
        <v>21</v>
      </c>
      <c r="B11" s="15" t="s">
        <v>83</v>
      </c>
      <c r="C11" s="15" t="s">
        <v>79</v>
      </c>
      <c r="D11" s="15" t="s">
        <v>84</v>
      </c>
      <c r="E11" s="15" t="s">
        <v>22</v>
      </c>
      <c r="F11" s="15" t="s">
        <v>61</v>
      </c>
      <c r="G11" s="15" t="s">
        <v>23</v>
      </c>
      <c r="H11" s="15" t="s">
        <v>24</v>
      </c>
      <c r="I11" s="15" t="s">
        <v>85</v>
      </c>
      <c r="J11" s="15" t="s">
        <v>63</v>
      </c>
      <c r="K11" s="17">
        <f>VLOOKUP(D11,[1]Sheet5!$B:$C,2,0)</f>
        <v>23</v>
      </c>
      <c r="L11" s="17">
        <f t="shared" si="0"/>
        <v>7</v>
      </c>
      <c r="M11" s="17">
        <f t="shared" si="1"/>
        <v>60</v>
      </c>
    </row>
    <row r="12" spans="1:13" ht="14.25" customHeight="1">
      <c r="A12" s="16" t="s">
        <v>21</v>
      </c>
      <c r="B12" s="15" t="s">
        <v>86</v>
      </c>
      <c r="C12" s="15" t="s">
        <v>79</v>
      </c>
      <c r="D12" s="15" t="s">
        <v>87</v>
      </c>
      <c r="E12" s="15" t="s">
        <v>22</v>
      </c>
      <c r="F12" s="15" t="s">
        <v>61</v>
      </c>
      <c r="G12" s="15" t="s">
        <v>25</v>
      </c>
      <c r="H12" s="15" t="s">
        <v>26</v>
      </c>
      <c r="I12" s="15" t="s">
        <v>72</v>
      </c>
      <c r="J12" s="15" t="s">
        <v>63</v>
      </c>
      <c r="K12" s="17">
        <f>VLOOKUP(D12,[1]Sheet5!$B:$C,2,0)</f>
        <v>66</v>
      </c>
      <c r="L12" s="17">
        <f t="shared" si="0"/>
        <v>20</v>
      </c>
      <c r="M12" s="17">
        <f t="shared" si="1"/>
        <v>172</v>
      </c>
    </row>
    <row r="13" spans="1:13" ht="14.25" customHeight="1">
      <c r="A13" s="16" t="s">
        <v>21</v>
      </c>
      <c r="B13" s="15" t="s">
        <v>88</v>
      </c>
      <c r="C13" s="15" t="s">
        <v>79</v>
      </c>
      <c r="D13" s="15" t="s">
        <v>89</v>
      </c>
      <c r="E13" s="15" t="s">
        <v>22</v>
      </c>
      <c r="F13" s="15" t="s">
        <v>61</v>
      </c>
      <c r="G13" s="15" t="s">
        <v>27</v>
      </c>
      <c r="H13" s="15" t="s">
        <v>28</v>
      </c>
      <c r="I13" s="15" t="s">
        <v>90</v>
      </c>
      <c r="J13" s="15" t="s">
        <v>63</v>
      </c>
      <c r="K13" s="17">
        <f>VLOOKUP(D13,[1]Sheet5!$B:$C,2,0)</f>
        <v>10</v>
      </c>
      <c r="L13" s="17">
        <f t="shared" si="0"/>
        <v>3</v>
      </c>
      <c r="M13" s="17">
        <f t="shared" si="1"/>
        <v>26</v>
      </c>
    </row>
    <row r="14" spans="1:13" ht="14.25" customHeight="1">
      <c r="A14" s="16" t="s">
        <v>21</v>
      </c>
      <c r="B14" s="15" t="s">
        <v>91</v>
      </c>
      <c r="C14" s="15" t="s">
        <v>79</v>
      </c>
      <c r="D14" s="15" t="s">
        <v>92</v>
      </c>
      <c r="E14" s="15" t="s">
        <v>22</v>
      </c>
      <c r="F14" s="15" t="s">
        <v>61</v>
      </c>
      <c r="G14" s="15" t="s">
        <v>29</v>
      </c>
      <c r="H14" s="15" t="s">
        <v>30</v>
      </c>
      <c r="I14" s="15" t="s">
        <v>1</v>
      </c>
      <c r="J14" s="15" t="s">
        <v>63</v>
      </c>
      <c r="K14" s="17">
        <f>VLOOKUP(D14,[1]Sheet5!$B:$C,2,0)</f>
        <v>41</v>
      </c>
      <c r="L14" s="17">
        <f t="shared" si="0"/>
        <v>13</v>
      </c>
      <c r="M14" s="17">
        <f t="shared" si="1"/>
        <v>108</v>
      </c>
    </row>
    <row r="15" spans="1:13" ht="14.25" customHeight="1">
      <c r="A15" s="16" t="s">
        <v>31</v>
      </c>
      <c r="B15" s="15" t="s">
        <v>93</v>
      </c>
      <c r="C15" s="15" t="s">
        <v>94</v>
      </c>
      <c r="D15" s="15" t="s">
        <v>95</v>
      </c>
      <c r="E15" s="15" t="s">
        <v>32</v>
      </c>
      <c r="F15" s="15" t="s">
        <v>61</v>
      </c>
      <c r="G15" s="15" t="s">
        <v>11</v>
      </c>
      <c r="H15" s="15" t="s">
        <v>12</v>
      </c>
      <c r="I15" s="15" t="s">
        <v>66</v>
      </c>
      <c r="J15" s="15" t="s">
        <v>63</v>
      </c>
      <c r="K15" s="17">
        <f>VLOOKUP(D15,[1]Sheet5!$B:$C,2,0)</f>
        <v>35</v>
      </c>
      <c r="L15" s="17">
        <f t="shared" si="0"/>
        <v>11</v>
      </c>
      <c r="M15" s="17">
        <f t="shared" si="1"/>
        <v>92</v>
      </c>
    </row>
    <row r="16" spans="1:13" ht="14.25" customHeight="1">
      <c r="A16" s="16" t="s">
        <v>31</v>
      </c>
      <c r="B16" s="15" t="s">
        <v>96</v>
      </c>
      <c r="C16" s="15" t="s">
        <v>94</v>
      </c>
      <c r="D16" s="15" t="s">
        <v>97</v>
      </c>
      <c r="E16" s="15" t="s">
        <v>32</v>
      </c>
      <c r="F16" s="15" t="s">
        <v>61</v>
      </c>
      <c r="G16" s="15" t="s">
        <v>23</v>
      </c>
      <c r="H16" s="15" t="s">
        <v>24</v>
      </c>
      <c r="I16" s="15" t="s">
        <v>85</v>
      </c>
      <c r="J16" s="15" t="s">
        <v>63</v>
      </c>
      <c r="K16" s="17">
        <f>VLOOKUP(D16,[1]Sheet5!$B:$C,2,0)</f>
        <v>21</v>
      </c>
      <c r="L16" s="17">
        <f t="shared" si="0"/>
        <v>7</v>
      </c>
      <c r="M16" s="17">
        <f t="shared" si="1"/>
        <v>56</v>
      </c>
    </row>
    <row r="17" spans="1:13" ht="14.25" customHeight="1">
      <c r="A17" s="16" t="s">
        <v>31</v>
      </c>
      <c r="B17" s="15" t="s">
        <v>98</v>
      </c>
      <c r="C17" s="15" t="s">
        <v>94</v>
      </c>
      <c r="D17" s="15" t="s">
        <v>99</v>
      </c>
      <c r="E17" s="15" t="s">
        <v>32</v>
      </c>
      <c r="F17" s="15" t="s">
        <v>61</v>
      </c>
      <c r="G17" s="15" t="s">
        <v>33</v>
      </c>
      <c r="H17" s="15" t="s">
        <v>34</v>
      </c>
      <c r="I17" s="15" t="s">
        <v>90</v>
      </c>
      <c r="J17" s="15" t="s">
        <v>63</v>
      </c>
      <c r="K17" s="17">
        <f>VLOOKUP(D17,[1]Sheet5!$B:$C,2,0)</f>
        <v>13</v>
      </c>
      <c r="L17" s="17">
        <f t="shared" si="0"/>
        <v>4</v>
      </c>
      <c r="M17" s="17">
        <f t="shared" si="1"/>
        <v>34</v>
      </c>
    </row>
    <row r="18" spans="1:13" ht="14.25" customHeight="1">
      <c r="A18" s="16" t="s">
        <v>31</v>
      </c>
      <c r="B18" s="15" t="s">
        <v>100</v>
      </c>
      <c r="C18" s="15" t="s">
        <v>94</v>
      </c>
      <c r="D18" s="15" t="s">
        <v>101</v>
      </c>
      <c r="E18" s="15" t="s">
        <v>32</v>
      </c>
      <c r="F18" s="15" t="s">
        <v>61</v>
      </c>
      <c r="G18" s="15" t="s">
        <v>19</v>
      </c>
      <c r="H18" s="15" t="s">
        <v>20</v>
      </c>
      <c r="I18" s="15" t="s">
        <v>1</v>
      </c>
      <c r="J18" s="15" t="s">
        <v>63</v>
      </c>
      <c r="K18" s="17">
        <f>VLOOKUP(D18,[1]Sheet5!$B:$C,2,0)</f>
        <v>29</v>
      </c>
      <c r="L18" s="17">
        <f t="shared" si="0"/>
        <v>9</v>
      </c>
      <c r="M18" s="17">
        <f t="shared" si="1"/>
        <v>76</v>
      </c>
    </row>
    <row r="19" spans="1:13" ht="14.25" customHeight="1">
      <c r="A19" s="16" t="s">
        <v>35</v>
      </c>
      <c r="B19" s="15" t="s">
        <v>102</v>
      </c>
      <c r="C19" s="15" t="s">
        <v>103</v>
      </c>
      <c r="D19" s="15" t="s">
        <v>104</v>
      </c>
      <c r="E19" s="15" t="s">
        <v>36</v>
      </c>
      <c r="F19" s="15" t="s">
        <v>105</v>
      </c>
      <c r="G19" s="15" t="s">
        <v>11</v>
      </c>
      <c r="H19" s="15" t="s">
        <v>12</v>
      </c>
      <c r="I19" s="15" t="s">
        <v>66</v>
      </c>
      <c r="J19" s="15" t="s">
        <v>63</v>
      </c>
      <c r="K19" s="17">
        <f>VLOOKUP(D19,[1]Sheet5!$B:$C,2,0)</f>
        <v>41</v>
      </c>
      <c r="L19" s="17">
        <f t="shared" si="0"/>
        <v>13</v>
      </c>
      <c r="M19" s="17">
        <f t="shared" si="1"/>
        <v>108</v>
      </c>
    </row>
    <row r="20" spans="1:13" ht="14.25" customHeight="1">
      <c r="A20" s="16" t="s">
        <v>35</v>
      </c>
      <c r="B20" s="15" t="s">
        <v>106</v>
      </c>
      <c r="C20" s="15" t="s">
        <v>103</v>
      </c>
      <c r="D20" s="15" t="s">
        <v>107</v>
      </c>
      <c r="E20" s="15" t="s">
        <v>36</v>
      </c>
      <c r="F20" s="15" t="s">
        <v>105</v>
      </c>
      <c r="G20" s="15" t="s">
        <v>13</v>
      </c>
      <c r="H20" s="15" t="s">
        <v>14</v>
      </c>
      <c r="I20" s="15" t="s">
        <v>69</v>
      </c>
      <c r="J20" s="15" t="s">
        <v>63</v>
      </c>
      <c r="K20" s="17">
        <f>VLOOKUP(D20,[1]Sheet5!$B:$C,2,0)</f>
        <v>23</v>
      </c>
      <c r="L20" s="17">
        <f t="shared" si="0"/>
        <v>7</v>
      </c>
      <c r="M20" s="17">
        <f t="shared" si="1"/>
        <v>60</v>
      </c>
    </row>
    <row r="21" spans="1:13" ht="14.25" customHeight="1">
      <c r="A21" s="16" t="s">
        <v>35</v>
      </c>
      <c r="B21" s="15" t="s">
        <v>108</v>
      </c>
      <c r="C21" s="15" t="s">
        <v>103</v>
      </c>
      <c r="D21" s="15" t="s">
        <v>109</v>
      </c>
      <c r="E21" s="15" t="s">
        <v>36</v>
      </c>
      <c r="F21" s="15" t="s">
        <v>105</v>
      </c>
      <c r="G21" s="15" t="s">
        <v>15</v>
      </c>
      <c r="H21" s="15" t="s">
        <v>16</v>
      </c>
      <c r="I21" s="15" t="s">
        <v>72</v>
      </c>
      <c r="J21" s="15" t="s">
        <v>63</v>
      </c>
      <c r="K21" s="17">
        <f>VLOOKUP(D21,[1]Sheet5!$B:$C,2,0)</f>
        <v>48</v>
      </c>
      <c r="L21" s="17">
        <f t="shared" si="0"/>
        <v>15</v>
      </c>
      <c r="M21" s="17">
        <f t="shared" si="1"/>
        <v>126</v>
      </c>
    </row>
    <row r="22" spans="1:13" ht="14.25" customHeight="1">
      <c r="A22" s="16" t="s">
        <v>35</v>
      </c>
      <c r="B22" s="15" t="s">
        <v>110</v>
      </c>
      <c r="C22" s="15" t="s">
        <v>103</v>
      </c>
      <c r="D22" s="15" t="s">
        <v>111</v>
      </c>
      <c r="E22" s="15" t="s">
        <v>36</v>
      </c>
      <c r="F22" s="15" t="s">
        <v>105</v>
      </c>
      <c r="G22" s="15" t="s">
        <v>19</v>
      </c>
      <c r="H22" s="15" t="s">
        <v>20</v>
      </c>
      <c r="I22" s="15" t="s">
        <v>1</v>
      </c>
      <c r="J22" s="15" t="s">
        <v>63</v>
      </c>
      <c r="K22" s="17">
        <f>VLOOKUP(D22,[1]Sheet5!$B:$C,2,0)</f>
        <v>37</v>
      </c>
      <c r="L22" s="17">
        <f t="shared" si="0"/>
        <v>12</v>
      </c>
      <c r="M22" s="17">
        <f t="shared" si="1"/>
        <v>98</v>
      </c>
    </row>
    <row r="23" spans="1:13" ht="14.25" customHeight="1">
      <c r="A23" s="16" t="s">
        <v>37</v>
      </c>
      <c r="B23" s="15" t="s">
        <v>112</v>
      </c>
      <c r="C23" s="15" t="s">
        <v>113</v>
      </c>
      <c r="D23" s="15" t="s">
        <v>114</v>
      </c>
      <c r="E23" s="15" t="s">
        <v>38</v>
      </c>
      <c r="F23" s="15" t="s">
        <v>115</v>
      </c>
      <c r="G23" s="15" t="s">
        <v>11</v>
      </c>
      <c r="H23" s="15" t="s">
        <v>12</v>
      </c>
      <c r="I23" s="15" t="s">
        <v>66</v>
      </c>
      <c r="J23" s="15" t="s">
        <v>63</v>
      </c>
      <c r="K23" s="17">
        <f>VLOOKUP(D23,[1]Sheet5!$B:$C,2,0)</f>
        <v>112</v>
      </c>
      <c r="L23" s="17">
        <f t="shared" si="0"/>
        <v>34</v>
      </c>
      <c r="M23" s="17">
        <f t="shared" si="1"/>
        <v>292</v>
      </c>
    </row>
    <row r="24" spans="1:13" ht="14.25" customHeight="1">
      <c r="A24" s="16" t="s">
        <v>37</v>
      </c>
      <c r="B24" s="15" t="s">
        <v>116</v>
      </c>
      <c r="C24" s="15" t="s">
        <v>113</v>
      </c>
      <c r="D24" s="15" t="s">
        <v>117</v>
      </c>
      <c r="E24" s="15" t="s">
        <v>38</v>
      </c>
      <c r="F24" s="15" t="s">
        <v>115</v>
      </c>
      <c r="G24" s="15" t="s">
        <v>23</v>
      </c>
      <c r="H24" s="15" t="s">
        <v>24</v>
      </c>
      <c r="I24" s="15" t="s">
        <v>85</v>
      </c>
      <c r="J24" s="15" t="s">
        <v>63</v>
      </c>
      <c r="K24" s="17">
        <f>VLOOKUP(D24,[1]Sheet5!$B:$C,2,0)</f>
        <v>59</v>
      </c>
      <c r="L24" s="17">
        <f t="shared" si="0"/>
        <v>18</v>
      </c>
      <c r="M24" s="17">
        <f t="shared" si="1"/>
        <v>154</v>
      </c>
    </row>
    <row r="25" spans="1:13" ht="14.25" customHeight="1">
      <c r="A25" s="16" t="s">
        <v>37</v>
      </c>
      <c r="B25" s="15" t="s">
        <v>118</v>
      </c>
      <c r="C25" s="15" t="s">
        <v>113</v>
      </c>
      <c r="D25" s="15" t="s">
        <v>119</v>
      </c>
      <c r="E25" s="15" t="s">
        <v>38</v>
      </c>
      <c r="F25" s="15" t="s">
        <v>115</v>
      </c>
      <c r="G25" s="15" t="s">
        <v>13</v>
      </c>
      <c r="H25" s="15" t="s">
        <v>14</v>
      </c>
      <c r="I25" s="15" t="s">
        <v>69</v>
      </c>
      <c r="J25" s="15" t="s">
        <v>63</v>
      </c>
      <c r="K25" s="17">
        <f>VLOOKUP(D25,[1]Sheet5!$B:$C,2,0)</f>
        <v>45</v>
      </c>
      <c r="L25" s="17">
        <f t="shared" si="0"/>
        <v>14</v>
      </c>
      <c r="M25" s="17">
        <f t="shared" si="1"/>
        <v>118</v>
      </c>
    </row>
    <row r="26" spans="1:13" ht="14.25" customHeight="1">
      <c r="A26" s="16" t="s">
        <v>37</v>
      </c>
      <c r="B26" s="15" t="s">
        <v>120</v>
      </c>
      <c r="C26" s="15" t="s">
        <v>113</v>
      </c>
      <c r="D26" s="15" t="s">
        <v>121</v>
      </c>
      <c r="E26" s="15" t="s">
        <v>38</v>
      </c>
      <c r="F26" s="15" t="s">
        <v>115</v>
      </c>
      <c r="G26" s="15" t="s">
        <v>15</v>
      </c>
      <c r="H26" s="15" t="s">
        <v>16</v>
      </c>
      <c r="I26" s="15" t="s">
        <v>72</v>
      </c>
      <c r="J26" s="15" t="s">
        <v>63</v>
      </c>
      <c r="K26" s="17">
        <f>VLOOKUP(D26,[1]Sheet5!$B:$C,2,0)</f>
        <v>104</v>
      </c>
      <c r="L26" s="17">
        <f t="shared" si="0"/>
        <v>32</v>
      </c>
      <c r="M26" s="17">
        <f t="shared" si="1"/>
        <v>272</v>
      </c>
    </row>
    <row r="27" spans="1:13" ht="14.25" customHeight="1">
      <c r="A27" s="16" t="s">
        <v>37</v>
      </c>
      <c r="B27" s="15" t="s">
        <v>122</v>
      </c>
      <c r="C27" s="15" t="s">
        <v>113</v>
      </c>
      <c r="D27" s="15" t="s">
        <v>123</v>
      </c>
      <c r="E27" s="15" t="s">
        <v>38</v>
      </c>
      <c r="F27" s="15" t="s">
        <v>115</v>
      </c>
      <c r="G27" s="15" t="s">
        <v>17</v>
      </c>
      <c r="H27" s="15" t="s">
        <v>18</v>
      </c>
      <c r="I27" s="15" t="s">
        <v>75</v>
      </c>
      <c r="J27" s="15" t="s">
        <v>63</v>
      </c>
      <c r="K27" s="17">
        <f>VLOOKUP(D27,[1]Sheet5!$B:$C,2,0)</f>
        <v>53</v>
      </c>
      <c r="L27" s="17">
        <f t="shared" si="0"/>
        <v>16</v>
      </c>
      <c r="M27" s="17">
        <f t="shared" si="1"/>
        <v>138</v>
      </c>
    </row>
    <row r="28" spans="1:13" ht="14.25" customHeight="1">
      <c r="A28" s="16" t="s">
        <v>39</v>
      </c>
      <c r="B28" s="15" t="s">
        <v>124</v>
      </c>
      <c r="C28" s="15" t="s">
        <v>125</v>
      </c>
      <c r="D28" s="15" t="s">
        <v>126</v>
      </c>
      <c r="E28" s="15" t="s">
        <v>40</v>
      </c>
      <c r="F28" s="15" t="s">
        <v>115</v>
      </c>
      <c r="G28" s="15" t="s">
        <v>11</v>
      </c>
      <c r="H28" s="15" t="s">
        <v>12</v>
      </c>
      <c r="I28" s="15" t="s">
        <v>66</v>
      </c>
      <c r="J28" s="15" t="s">
        <v>63</v>
      </c>
      <c r="K28" s="17">
        <f>VLOOKUP(D28,[1]Sheet5!$B:$C,2,0)</f>
        <v>109</v>
      </c>
      <c r="L28" s="17">
        <f t="shared" si="0"/>
        <v>33</v>
      </c>
      <c r="M28" s="17">
        <f t="shared" si="1"/>
        <v>284</v>
      </c>
    </row>
    <row r="29" spans="1:13" ht="14.25" customHeight="1">
      <c r="A29" s="16" t="s">
        <v>39</v>
      </c>
      <c r="B29" s="15" t="s">
        <v>127</v>
      </c>
      <c r="C29" s="15" t="s">
        <v>125</v>
      </c>
      <c r="D29" s="15" t="s">
        <v>128</v>
      </c>
      <c r="E29" s="15" t="s">
        <v>40</v>
      </c>
      <c r="F29" s="15" t="s">
        <v>115</v>
      </c>
      <c r="G29" s="15" t="s">
        <v>25</v>
      </c>
      <c r="H29" s="15" t="s">
        <v>26</v>
      </c>
      <c r="I29" s="15" t="s">
        <v>72</v>
      </c>
      <c r="J29" s="15" t="s">
        <v>63</v>
      </c>
      <c r="K29" s="17">
        <f>VLOOKUP(D29,[1]Sheet5!$B:$C,2,0)</f>
        <v>118</v>
      </c>
      <c r="L29" s="17">
        <f t="shared" si="0"/>
        <v>36</v>
      </c>
      <c r="M29" s="17">
        <f t="shared" si="1"/>
        <v>308</v>
      </c>
    </row>
    <row r="30" spans="1:13" ht="14.25" customHeight="1">
      <c r="A30" s="16" t="s">
        <v>39</v>
      </c>
      <c r="B30" s="15" t="s">
        <v>129</v>
      </c>
      <c r="C30" s="15" t="s">
        <v>125</v>
      </c>
      <c r="D30" s="15" t="s">
        <v>130</v>
      </c>
      <c r="E30" s="15" t="s">
        <v>40</v>
      </c>
      <c r="F30" s="15" t="s">
        <v>115</v>
      </c>
      <c r="G30" s="15" t="s">
        <v>27</v>
      </c>
      <c r="H30" s="15" t="s">
        <v>28</v>
      </c>
      <c r="I30" s="15" t="s">
        <v>90</v>
      </c>
      <c r="J30" s="15" t="s">
        <v>63</v>
      </c>
      <c r="K30" s="17">
        <f>VLOOKUP(D30,[1]Sheet5!$B:$C,2,0)</f>
        <v>37</v>
      </c>
      <c r="L30" s="17">
        <f t="shared" si="0"/>
        <v>12</v>
      </c>
      <c r="M30" s="17">
        <f t="shared" si="1"/>
        <v>98</v>
      </c>
    </row>
    <row r="31" spans="1:13" ht="14.25" customHeight="1">
      <c r="A31" s="16" t="s">
        <v>41</v>
      </c>
      <c r="B31" s="15" t="s">
        <v>131</v>
      </c>
      <c r="C31" s="15" t="s">
        <v>132</v>
      </c>
      <c r="D31" s="15" t="s">
        <v>133</v>
      </c>
      <c r="E31" s="15" t="s">
        <v>42</v>
      </c>
      <c r="F31" s="15" t="s">
        <v>134</v>
      </c>
      <c r="G31" s="15" t="s">
        <v>9</v>
      </c>
      <c r="H31" s="15" t="s">
        <v>10</v>
      </c>
      <c r="I31" s="15" t="s">
        <v>62</v>
      </c>
      <c r="J31" s="15" t="s">
        <v>63</v>
      </c>
      <c r="K31" s="17">
        <f>VLOOKUP(D31,[1]Sheet5!$B:$C,2,0)</f>
        <v>51</v>
      </c>
      <c r="L31" s="17">
        <f t="shared" si="0"/>
        <v>16</v>
      </c>
      <c r="M31" s="17">
        <f t="shared" si="1"/>
        <v>134</v>
      </c>
    </row>
    <row r="32" spans="1:13" ht="14.25" customHeight="1">
      <c r="A32" s="16" t="s">
        <v>41</v>
      </c>
      <c r="B32" s="15" t="s">
        <v>135</v>
      </c>
      <c r="C32" s="15" t="s">
        <v>132</v>
      </c>
      <c r="D32" s="15" t="s">
        <v>136</v>
      </c>
      <c r="E32" s="15" t="s">
        <v>42</v>
      </c>
      <c r="F32" s="15" t="s">
        <v>134</v>
      </c>
      <c r="G32" s="15" t="s">
        <v>11</v>
      </c>
      <c r="H32" s="15" t="s">
        <v>12</v>
      </c>
      <c r="I32" s="15" t="s">
        <v>66</v>
      </c>
      <c r="J32" s="15" t="s">
        <v>63</v>
      </c>
      <c r="K32" s="17">
        <f>VLOOKUP(D32,[1]Sheet5!$B:$C,2,0)</f>
        <v>100</v>
      </c>
      <c r="L32" s="17">
        <f t="shared" si="0"/>
        <v>30</v>
      </c>
      <c r="M32" s="17">
        <f t="shared" si="1"/>
        <v>260</v>
      </c>
    </row>
    <row r="33" spans="1:13" ht="14.25" customHeight="1">
      <c r="A33" s="16" t="s">
        <v>41</v>
      </c>
      <c r="B33" s="15" t="s">
        <v>137</v>
      </c>
      <c r="C33" s="15" t="s">
        <v>132</v>
      </c>
      <c r="D33" s="15" t="s">
        <v>138</v>
      </c>
      <c r="E33" s="15" t="s">
        <v>42</v>
      </c>
      <c r="F33" s="15" t="s">
        <v>134</v>
      </c>
      <c r="G33" s="15" t="s">
        <v>15</v>
      </c>
      <c r="H33" s="15" t="s">
        <v>16</v>
      </c>
      <c r="I33" s="15" t="s">
        <v>72</v>
      </c>
      <c r="J33" s="15" t="s">
        <v>63</v>
      </c>
      <c r="K33" s="17">
        <f>VLOOKUP(D33,[1]Sheet5!$B:$C,2,0)</f>
        <v>91</v>
      </c>
      <c r="L33" s="17">
        <f t="shared" si="0"/>
        <v>28</v>
      </c>
      <c r="M33" s="17">
        <f t="shared" si="1"/>
        <v>238</v>
      </c>
    </row>
    <row r="34" spans="1:13" ht="14.25" customHeight="1">
      <c r="A34" s="16" t="s">
        <v>41</v>
      </c>
      <c r="B34" s="15" t="s">
        <v>139</v>
      </c>
      <c r="C34" s="15" t="s">
        <v>132</v>
      </c>
      <c r="D34" s="15" t="s">
        <v>140</v>
      </c>
      <c r="E34" s="15" t="s">
        <v>42</v>
      </c>
      <c r="F34" s="15" t="s">
        <v>134</v>
      </c>
      <c r="G34" s="15" t="s">
        <v>33</v>
      </c>
      <c r="H34" s="15" t="s">
        <v>34</v>
      </c>
      <c r="I34" s="15" t="s">
        <v>90</v>
      </c>
      <c r="J34" s="15" t="s">
        <v>63</v>
      </c>
      <c r="K34" s="17">
        <f>VLOOKUP(D34,[1]Sheet5!$B:$C,2,0)</f>
        <v>44</v>
      </c>
      <c r="L34" s="17">
        <f t="shared" si="0"/>
        <v>14</v>
      </c>
      <c r="M34" s="17">
        <f t="shared" si="1"/>
        <v>116</v>
      </c>
    </row>
    <row r="35" spans="1:13" ht="14.25" customHeight="1">
      <c r="A35" s="16" t="s">
        <v>41</v>
      </c>
      <c r="B35" s="15" t="s">
        <v>141</v>
      </c>
      <c r="C35" s="15" t="s">
        <v>132</v>
      </c>
      <c r="D35" s="15" t="s">
        <v>142</v>
      </c>
      <c r="E35" s="15" t="s">
        <v>42</v>
      </c>
      <c r="F35" s="15" t="s">
        <v>134</v>
      </c>
      <c r="G35" s="15" t="s">
        <v>17</v>
      </c>
      <c r="H35" s="15" t="s">
        <v>18</v>
      </c>
      <c r="I35" s="15" t="s">
        <v>75</v>
      </c>
      <c r="J35" s="15" t="s">
        <v>63</v>
      </c>
      <c r="K35" s="17">
        <f>VLOOKUP(D35,[1]Sheet5!$B:$C,2,0)</f>
        <v>57</v>
      </c>
      <c r="L35" s="17">
        <f t="shared" si="0"/>
        <v>18</v>
      </c>
      <c r="M35" s="17">
        <f t="shared" si="1"/>
        <v>150</v>
      </c>
    </row>
    <row r="36" spans="1:13" ht="14.25" customHeight="1">
      <c r="A36" s="16" t="s">
        <v>43</v>
      </c>
      <c r="B36" s="15" t="s">
        <v>143</v>
      </c>
      <c r="C36" s="15" t="s">
        <v>144</v>
      </c>
      <c r="D36" s="15" t="s">
        <v>145</v>
      </c>
      <c r="E36" s="15" t="s">
        <v>44</v>
      </c>
      <c r="F36" s="15" t="s">
        <v>134</v>
      </c>
      <c r="G36" s="15" t="s">
        <v>11</v>
      </c>
      <c r="H36" s="15" t="s">
        <v>12</v>
      </c>
      <c r="I36" s="15" t="s">
        <v>66</v>
      </c>
      <c r="J36" s="15" t="s">
        <v>63</v>
      </c>
      <c r="K36" s="17">
        <f>VLOOKUP(D36,[1]Sheet5!$B:$C,2,0)</f>
        <v>58</v>
      </c>
      <c r="L36" s="17">
        <f t="shared" si="0"/>
        <v>18</v>
      </c>
      <c r="M36" s="17">
        <f t="shared" si="1"/>
        <v>152</v>
      </c>
    </row>
    <row r="37" spans="1:13" ht="14.25" customHeight="1">
      <c r="A37" s="16" t="s">
        <v>43</v>
      </c>
      <c r="B37" s="15" t="s">
        <v>146</v>
      </c>
      <c r="C37" s="15" t="s">
        <v>144</v>
      </c>
      <c r="D37" s="15" t="s">
        <v>147</v>
      </c>
      <c r="E37" s="15" t="s">
        <v>44</v>
      </c>
      <c r="F37" s="15" t="s">
        <v>134</v>
      </c>
      <c r="G37" s="15" t="s">
        <v>23</v>
      </c>
      <c r="H37" s="15" t="s">
        <v>24</v>
      </c>
      <c r="I37" s="15" t="s">
        <v>85</v>
      </c>
      <c r="J37" s="15" t="s">
        <v>63</v>
      </c>
      <c r="K37" s="17">
        <f>VLOOKUP(D37,[1]Sheet5!$B:$C,2,0)</f>
        <v>47</v>
      </c>
      <c r="L37" s="17">
        <f t="shared" si="0"/>
        <v>15</v>
      </c>
      <c r="M37" s="17">
        <f t="shared" si="1"/>
        <v>124</v>
      </c>
    </row>
    <row r="38" spans="1:13" ht="14.25" customHeight="1">
      <c r="A38" s="16" t="s">
        <v>43</v>
      </c>
      <c r="B38" s="15" t="s">
        <v>148</v>
      </c>
      <c r="C38" s="15" t="s">
        <v>144</v>
      </c>
      <c r="D38" s="15" t="s">
        <v>149</v>
      </c>
      <c r="E38" s="15" t="s">
        <v>44</v>
      </c>
      <c r="F38" s="15" t="s">
        <v>134</v>
      </c>
      <c r="G38" s="15" t="s">
        <v>15</v>
      </c>
      <c r="H38" s="15" t="s">
        <v>16</v>
      </c>
      <c r="I38" s="15" t="s">
        <v>72</v>
      </c>
      <c r="J38" s="15" t="s">
        <v>63</v>
      </c>
      <c r="K38" s="17">
        <f>VLOOKUP(D38,[1]Sheet5!$B:$C,2,0)</f>
        <v>57</v>
      </c>
      <c r="L38" s="17">
        <f t="shared" si="0"/>
        <v>18</v>
      </c>
      <c r="M38" s="17">
        <f t="shared" si="1"/>
        <v>150</v>
      </c>
    </row>
    <row r="39" spans="1:13" ht="14.25" customHeight="1">
      <c r="A39" s="16" t="s">
        <v>0</v>
      </c>
      <c r="B39" s="15" t="s">
        <v>150</v>
      </c>
      <c r="C39" s="15" t="s">
        <v>151</v>
      </c>
      <c r="D39" s="15" t="s">
        <v>152</v>
      </c>
      <c r="E39" s="15" t="s">
        <v>45</v>
      </c>
      <c r="F39" s="15" t="s">
        <v>153</v>
      </c>
      <c r="G39" s="15" t="s">
        <v>11</v>
      </c>
      <c r="H39" s="15" t="s">
        <v>12</v>
      </c>
      <c r="I39" s="15" t="s">
        <v>66</v>
      </c>
      <c r="J39" s="15" t="s">
        <v>63</v>
      </c>
      <c r="K39" s="17">
        <f>VLOOKUP(D39,[1]Sheet5!$B:$C,2,0)</f>
        <v>83</v>
      </c>
      <c r="L39" s="17">
        <f t="shared" si="0"/>
        <v>25</v>
      </c>
      <c r="M39" s="17">
        <f t="shared" si="1"/>
        <v>216</v>
      </c>
    </row>
    <row r="40" spans="1:13" ht="14.25" customHeight="1">
      <c r="A40" s="16" t="s">
        <v>0</v>
      </c>
      <c r="B40" s="15" t="s">
        <v>154</v>
      </c>
      <c r="C40" s="15" t="s">
        <v>151</v>
      </c>
      <c r="D40" s="15" t="s">
        <v>155</v>
      </c>
      <c r="E40" s="15" t="s">
        <v>45</v>
      </c>
      <c r="F40" s="15" t="s">
        <v>153</v>
      </c>
      <c r="G40" s="15" t="s">
        <v>23</v>
      </c>
      <c r="H40" s="15" t="s">
        <v>24</v>
      </c>
      <c r="I40" s="15" t="s">
        <v>85</v>
      </c>
      <c r="J40" s="15" t="s">
        <v>63</v>
      </c>
      <c r="K40" s="17">
        <f>VLOOKUP(D40,[1]Sheet5!$B:$C,2,0)</f>
        <v>68</v>
      </c>
      <c r="L40" s="17">
        <f t="shared" si="0"/>
        <v>21</v>
      </c>
      <c r="M40" s="17">
        <f t="shared" si="1"/>
        <v>178</v>
      </c>
    </row>
    <row r="41" spans="1:13" ht="14.25" customHeight="1">
      <c r="A41" s="16" t="s">
        <v>0</v>
      </c>
      <c r="B41" s="15" t="s">
        <v>156</v>
      </c>
      <c r="C41" s="15" t="s">
        <v>151</v>
      </c>
      <c r="D41" s="15" t="s">
        <v>157</v>
      </c>
      <c r="E41" s="15" t="s">
        <v>45</v>
      </c>
      <c r="F41" s="15" t="s">
        <v>153</v>
      </c>
      <c r="G41" s="15" t="s">
        <v>15</v>
      </c>
      <c r="H41" s="15" t="s">
        <v>16</v>
      </c>
      <c r="I41" s="15" t="s">
        <v>72</v>
      </c>
      <c r="J41" s="15" t="s">
        <v>63</v>
      </c>
      <c r="K41" s="17">
        <f>VLOOKUP(D41,[1]Sheet5!$B:$C,2,0)</f>
        <v>79</v>
      </c>
      <c r="L41" s="17">
        <f t="shared" si="0"/>
        <v>24</v>
      </c>
      <c r="M41" s="17">
        <f t="shared" si="1"/>
        <v>206</v>
      </c>
    </row>
    <row r="42" spans="1:13" ht="14.25" customHeight="1">
      <c r="A42" s="16" t="s">
        <v>0</v>
      </c>
      <c r="B42" s="15" t="s">
        <v>158</v>
      </c>
      <c r="C42" s="15" t="s">
        <v>151</v>
      </c>
      <c r="D42" s="15" t="s">
        <v>159</v>
      </c>
      <c r="E42" s="15" t="s">
        <v>45</v>
      </c>
      <c r="F42" s="15" t="s">
        <v>153</v>
      </c>
      <c r="G42" s="15" t="s">
        <v>17</v>
      </c>
      <c r="H42" s="15" t="s">
        <v>18</v>
      </c>
      <c r="I42" s="15" t="s">
        <v>75</v>
      </c>
      <c r="J42" s="15" t="s">
        <v>63</v>
      </c>
      <c r="K42" s="17">
        <f>VLOOKUP(D42,[1]Sheet5!$B:$C,2,0)</f>
        <v>60</v>
      </c>
      <c r="L42" s="17">
        <f t="shared" si="0"/>
        <v>18</v>
      </c>
      <c r="M42" s="17">
        <f t="shared" si="1"/>
        <v>156</v>
      </c>
    </row>
    <row r="43" spans="1:13" ht="14.25" customHeight="1">
      <c r="A43" s="16" t="s">
        <v>46</v>
      </c>
      <c r="B43" s="15" t="s">
        <v>160</v>
      </c>
      <c r="C43" s="15" t="s">
        <v>161</v>
      </c>
      <c r="D43" s="15" t="s">
        <v>162</v>
      </c>
      <c r="E43" s="15" t="s">
        <v>47</v>
      </c>
      <c r="F43" s="15" t="s">
        <v>163</v>
      </c>
      <c r="G43" s="15" t="s">
        <v>11</v>
      </c>
      <c r="H43" s="15" t="s">
        <v>12</v>
      </c>
      <c r="I43" s="15" t="s">
        <v>66</v>
      </c>
      <c r="J43" s="15" t="s">
        <v>63</v>
      </c>
      <c r="K43" s="17">
        <f>VLOOKUP(D43,[1]Sheet5!$B:$C,2,0)</f>
        <v>71</v>
      </c>
      <c r="L43" s="17">
        <f t="shared" si="0"/>
        <v>22</v>
      </c>
      <c r="M43" s="17">
        <f t="shared" si="1"/>
        <v>186</v>
      </c>
    </row>
    <row r="44" spans="1:13" ht="14.25" customHeight="1">
      <c r="A44" s="16" t="s">
        <v>46</v>
      </c>
      <c r="B44" s="15" t="s">
        <v>164</v>
      </c>
      <c r="C44" s="15" t="s">
        <v>161</v>
      </c>
      <c r="D44" s="15" t="s">
        <v>165</v>
      </c>
      <c r="E44" s="15" t="s">
        <v>47</v>
      </c>
      <c r="F44" s="15" t="s">
        <v>163</v>
      </c>
      <c r="G44" s="15" t="s">
        <v>23</v>
      </c>
      <c r="H44" s="15" t="s">
        <v>24</v>
      </c>
      <c r="I44" s="15" t="s">
        <v>85</v>
      </c>
      <c r="J44" s="15" t="s">
        <v>63</v>
      </c>
      <c r="K44" s="17">
        <f>VLOOKUP(D44,[1]Sheet5!$B:$C,2,0)</f>
        <v>47</v>
      </c>
      <c r="L44" s="17">
        <f t="shared" si="0"/>
        <v>15</v>
      </c>
      <c r="M44" s="17">
        <f t="shared" si="1"/>
        <v>124</v>
      </c>
    </row>
    <row r="45" spans="1:13" ht="14.25" customHeight="1">
      <c r="A45" s="16" t="s">
        <v>46</v>
      </c>
      <c r="B45" s="15" t="s">
        <v>166</v>
      </c>
      <c r="C45" s="15" t="s">
        <v>161</v>
      </c>
      <c r="D45" s="15" t="s">
        <v>167</v>
      </c>
      <c r="E45" s="15" t="s">
        <v>47</v>
      </c>
      <c r="F45" s="15" t="s">
        <v>163</v>
      </c>
      <c r="G45" s="15" t="s">
        <v>15</v>
      </c>
      <c r="H45" s="15" t="s">
        <v>16</v>
      </c>
      <c r="I45" s="15" t="s">
        <v>72</v>
      </c>
      <c r="J45" s="15" t="s">
        <v>63</v>
      </c>
      <c r="K45" s="17">
        <f>VLOOKUP(D45,[1]Sheet5!$B:$C,2,0)</f>
        <v>76</v>
      </c>
      <c r="L45" s="17">
        <f t="shared" si="0"/>
        <v>23</v>
      </c>
      <c r="M45" s="17">
        <f t="shared" si="1"/>
        <v>198</v>
      </c>
    </row>
    <row r="46" spans="1:13" ht="14.25" customHeight="1">
      <c r="A46" s="16" t="s">
        <v>46</v>
      </c>
      <c r="B46" s="15" t="s">
        <v>168</v>
      </c>
      <c r="C46" s="15" t="s">
        <v>161</v>
      </c>
      <c r="D46" s="15" t="s">
        <v>169</v>
      </c>
      <c r="E46" s="15" t="s">
        <v>47</v>
      </c>
      <c r="F46" s="15" t="s">
        <v>163</v>
      </c>
      <c r="G46" s="15" t="s">
        <v>17</v>
      </c>
      <c r="H46" s="15" t="s">
        <v>18</v>
      </c>
      <c r="I46" s="15" t="s">
        <v>75</v>
      </c>
      <c r="J46" s="15" t="s">
        <v>63</v>
      </c>
      <c r="K46" s="17">
        <f>VLOOKUP(D46,[1]Sheet5!$B:$C,2,0)</f>
        <v>42</v>
      </c>
      <c r="L46" s="17">
        <f t="shared" si="0"/>
        <v>13</v>
      </c>
      <c r="M46" s="17">
        <f t="shared" si="1"/>
        <v>110</v>
      </c>
    </row>
    <row r="47" spans="1:13" ht="14.25" customHeight="1">
      <c r="A47" s="16" t="s">
        <v>48</v>
      </c>
      <c r="B47" s="15" t="s">
        <v>170</v>
      </c>
      <c r="C47" s="15" t="s">
        <v>171</v>
      </c>
      <c r="D47" s="15" t="s">
        <v>172</v>
      </c>
      <c r="E47" s="15" t="s">
        <v>49</v>
      </c>
      <c r="F47" s="15" t="s">
        <v>134</v>
      </c>
      <c r="G47" s="15" t="s">
        <v>23</v>
      </c>
      <c r="H47" s="15" t="s">
        <v>24</v>
      </c>
      <c r="I47" s="15" t="s">
        <v>85</v>
      </c>
      <c r="J47" s="15" t="s">
        <v>63</v>
      </c>
      <c r="K47" s="17">
        <f>VLOOKUP(D47,[1]Sheet5!$B:$C,2,0)</f>
        <v>89</v>
      </c>
      <c r="L47" s="17">
        <f t="shared" si="0"/>
        <v>27</v>
      </c>
      <c r="M47" s="17">
        <f t="shared" si="1"/>
        <v>232</v>
      </c>
    </row>
    <row r="48" spans="1:13" ht="14.25" customHeight="1">
      <c r="A48" s="16" t="s">
        <v>48</v>
      </c>
      <c r="B48" s="15" t="s">
        <v>173</v>
      </c>
      <c r="C48" s="15" t="s">
        <v>171</v>
      </c>
      <c r="D48" s="15" t="s">
        <v>174</v>
      </c>
      <c r="E48" s="15" t="s">
        <v>49</v>
      </c>
      <c r="F48" s="15" t="s">
        <v>134</v>
      </c>
      <c r="G48" s="15" t="s">
        <v>13</v>
      </c>
      <c r="H48" s="15" t="s">
        <v>14</v>
      </c>
      <c r="I48" s="15" t="s">
        <v>69</v>
      </c>
      <c r="J48" s="15" t="s">
        <v>63</v>
      </c>
      <c r="K48" s="17">
        <f>VLOOKUP(D48,[1]Sheet5!$B:$C,2,0)</f>
        <v>39</v>
      </c>
      <c r="L48" s="17">
        <f t="shared" si="0"/>
        <v>12</v>
      </c>
      <c r="M48" s="17">
        <f t="shared" si="1"/>
        <v>102</v>
      </c>
    </row>
    <row r="49" spans="1:13" ht="14.25" customHeight="1">
      <c r="A49" s="16" t="s">
        <v>48</v>
      </c>
      <c r="B49" s="15" t="s">
        <v>176</v>
      </c>
      <c r="C49" s="15" t="s">
        <v>171</v>
      </c>
      <c r="D49" s="15" t="s">
        <v>175</v>
      </c>
      <c r="E49" s="15" t="s">
        <v>49</v>
      </c>
      <c r="F49" s="15" t="s">
        <v>134</v>
      </c>
      <c r="G49" s="15" t="s">
        <v>25</v>
      </c>
      <c r="H49" s="15" t="s">
        <v>26</v>
      </c>
      <c r="I49" s="15" t="s">
        <v>72</v>
      </c>
      <c r="J49" s="15" t="s">
        <v>63</v>
      </c>
      <c r="K49" s="17">
        <f>VLOOKUP(D49,[1]Sheet5!$B:$C,2,0)</f>
        <v>103</v>
      </c>
      <c r="L49" s="17">
        <f t="shared" si="0"/>
        <v>31</v>
      </c>
      <c r="M49" s="17">
        <f t="shared" si="1"/>
        <v>268</v>
      </c>
    </row>
    <row r="50" spans="1:13" ht="14.25" customHeight="1"/>
    <row r="51" spans="1:13" ht="14.25" customHeight="1"/>
    <row r="52" spans="1:13" ht="14.25" customHeight="1"/>
    <row r="53" spans="1:13" ht="14.25" customHeight="1"/>
    <row r="54" spans="1:13" ht="14.25" customHeight="1"/>
    <row r="55" spans="1:13" ht="14.25" customHeight="1"/>
    <row r="56" spans="1:13" ht="14.25" customHeight="1"/>
    <row r="57" spans="1:13" ht="14.25" customHeight="1"/>
    <row r="58" spans="1:13" ht="14.25" customHeight="1"/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</sheetData>
  <autoFilter ref="A2:M49" xr:uid="{41EC6C29-B0B5-4FBA-A32C-80190C7AEED7}"/>
  <conditionalFormatting sqref="D1:D1048576">
    <cfRule type="duplicateValues" dxfId="1" priority="6"/>
    <cfRule type="duplicateValues" dxfId="0" priority="7"/>
  </conditionalFormatting>
  <pageMargins left="0.7" right="0.7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h G l u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h G l u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R p b l k o i k e 4 D g A A A B E A A A A T A B w A R m 9 y b X V s Y X M v U 2 V j d G l v b j E u b S C i G A A o o B Q A A A A A A A A A A A A A A A A A A A A A A A A A A A A r T k 0 u y c z P U w i G 0 I b W A F B L A Q I t A B Q A A g A I A I R p b l m G V K h z p A A A A P Y A A A A S A A A A A A A A A A A A A A A A A A A A A A B D b 2 5 m a W c v U G F j a 2 F n Z S 5 4 b W x Q S w E C L Q A U A A I A C A C E a W 5 Z D 8 r p q 6 Q A A A D p A A A A E w A A A A A A A A A A A A A A A A D w A A A A W 0 N v b n R l b n R f V H l w Z X N d L n h t b F B L A Q I t A B Q A A g A I A I R p b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W 4 X D I e J 0 7 T K N R Q G P C d f Z q A A A A A A I A A A A A A A N m A A D A A A A A E A A A A I 9 n t p T 8 4 H 8 2 s w V p G s w z g l U A A A A A B I A A A K A A A A A Q A A A A L m F x Z c X M + R p z j z h g b 7 / X M F A A A A C Q J E q Q 3 D N y z z p 6 H 8 z D Y x V N Q R t x n R r J a j L k 7 0 n H 0 4 r o V I g G b K Z A m g D 6 b b S A q G o J / O A J 3 m T n Q K 4 Q i w W S a Z 9 f a o B D f D i W x T Q 2 C v U P G F 8 v 1 w g P e B Q A A A A 4 T Y S N v t u X R 2 c S G k R 0 Z h V b 3 m V Q h g = = < / D a t a M a s h u p > 
</file>

<file path=customXml/itemProps1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4.xml><?xml version="1.0" encoding="utf-8"?>
<ds:datastoreItem xmlns:ds="http://schemas.openxmlformats.org/officeDocument/2006/customXml" ds:itemID="{5E4B86B3-8B5E-4412-9740-3522A79D90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R12-0013</vt:lpstr>
      <vt:lpstr>detail</vt:lpstr>
      <vt:lpstr>detail!_FilterDatabase</vt:lpstr>
      <vt:lpstr>detail!Print_Area</vt:lpstr>
      <vt:lpstr>'R12-0013'!Print_Area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2024-11-18T10:42:32Z</cp:lastPrinted>
  <dcterms:created xsi:type="dcterms:W3CDTF">2020-11-11T02:21:38Z</dcterms:created>
  <dcterms:modified xsi:type="dcterms:W3CDTF">2025-07-10T06:15:11Z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