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OYALIST/5-FW25/2-PRODUCTION/4-INTERNAL-PURCHASE-ORDER/4-2-TRIM-ORDER/TRIM-PO/SIGN-PO/MELBOURNE/"/>
    </mc:Choice>
  </mc:AlternateContent>
  <xr:revisionPtr revIDLastSave="245" documentId="13_ncr:1_{B1C1ECDC-3E95-4EF5-9A31-10A8BAD682DD}" xr6:coauthVersionLast="47" xr6:coauthVersionMax="47" xr10:uidLastSave="{D243EE58-8F9E-4D0B-BE2C-563F5A129031}"/>
  <bookViews>
    <workbookView xWindow="-110" yWindow="-110" windowWidth="19420" windowHeight="10300" tabRatio="697" activeTab="1" xr2:uid="{00000000-000D-0000-FFFF-FFFF00000000}"/>
  </bookViews>
  <sheets>
    <sheet name="PUR.QT-2.BM1" sheetId="1" r:id="rId1"/>
    <sheet name="MELBOURNE BARCODES - UA" sheetId="16" r:id="rId2"/>
  </sheets>
  <externalReferences>
    <externalReference r:id="rId3"/>
    <externalReference r:id="rId4"/>
  </externalReferences>
  <definedNames>
    <definedName name="_Fill" hidden="1">#REF!</definedName>
    <definedName name="COLOR">'[1]UPC DATA'!#REF!</definedName>
    <definedName name="INTERNAL_INVOICE">[2]UN!#REF!</definedName>
    <definedName name="KKKKK">[2]UN!#REF!</definedName>
    <definedName name="_xlnm.Print_Area" localSheetId="0">'PUR.QT-2.BM1'!$A$1:$N$17</definedName>
    <definedName name="QTY">'[1]UPC DATA'!#REF!</definedName>
    <definedName name="SIZE">'[1]UPC DATA'!#REF!</definedName>
    <definedName name="STYLE">'[1]UPC DATA'!#REF!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6" l="1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3" i="16"/>
  <c r="F1" i="16"/>
  <c r="I11" i="1" l="1"/>
  <c r="K11" i="1" s="1"/>
  <c r="H7" i="1"/>
  <c r="I14" i="1" l="1"/>
  <c r="M11" i="1"/>
  <c r="M14" i="1" l="1"/>
  <c r="K14" i="1" l="1"/>
</calcChain>
</file>

<file path=xl/sharedStrings.xml><?xml version="1.0" encoding="utf-8"?>
<sst xmlns="http://schemas.openxmlformats.org/spreadsheetml/2006/main" count="128" uniqueCount="96">
  <si>
    <t>Mã số:</t>
  </si>
  <si>
    <t>Lần ban hành:</t>
  </si>
  <si>
    <t>01</t>
  </si>
  <si>
    <t>Số trang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</si>
  <si>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</si>
  <si>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</si>
  <si>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</si>
  <si>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</si>
  <si>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</si>
  <si>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</si>
  <si>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</si>
  <si>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</si>
  <si>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</si>
  <si>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</si>
  <si>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</si>
  <si>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</si>
  <si>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</si>
  <si>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</si>
  <si>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</si>
  <si>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</si>
  <si>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</si>
  <si>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</si>
  <si>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</si>
  <si>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</si>
  <si>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</si>
  <si>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</si>
  <si>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</si>
  <si>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</si>
  <si>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</si>
  <si>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</si>
  <si>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Total:</t>
  </si>
  <si>
    <t xml:space="preserve">RECEIVED BY </t>
  </si>
  <si>
    <t xml:space="preserve">APPROVED BY MER. MANAGER  </t>
  </si>
  <si>
    <t xml:space="preserve">PREPARED BY MERCHANDISER </t>
  </si>
  <si>
    <t>PUR.QT-2.BM1</t>
  </si>
  <si>
    <t>LOYALIST</t>
  </si>
  <si>
    <t>PCS</t>
  </si>
  <si>
    <t>UA STANDARD</t>
  </si>
  <si>
    <t>SMST</t>
  </si>
  <si>
    <t>Barcode No.</t>
  </si>
  <si>
    <t>SKU</t>
  </si>
  <si>
    <t>BARCODE STICKER 
3" * 2" (INCH)</t>
  </si>
  <si>
    <t>3  x 2" 
(INCH)</t>
  </si>
  <si>
    <t>GARMENT QTY</t>
  </si>
  <si>
    <t xml:space="preserve">BARCODE ORDER QTY </t>
  </si>
  <si>
    <t>WHITE/
BLACK</t>
  </si>
  <si>
    <t>PMD #</t>
  </si>
  <si>
    <t>Description on barcode</t>
  </si>
  <si>
    <t>ALL STYLE FOR EU</t>
  </si>
  <si>
    <t>SH TRIMS</t>
  </si>
  <si>
    <t>UA STYLE</t>
  </si>
  <si>
    <t>L16  FW25   G2869</t>
  </si>
  <si>
    <t>NGỌC</t>
  </si>
  <si>
    <t>CHỊ LAN ANH/ THẢO/ QUỲNH</t>
  </si>
  <si>
    <t>#2025-11-0005</t>
  </si>
  <si>
    <t>C0033-CRW090</t>
  </si>
  <si>
    <t>Melbourne Women's 1/4 Zip Sweatshirt - CREAM - XS</t>
  </si>
  <si>
    <t>EN20AQZCRXS</t>
  </si>
  <si>
    <t>Melbourne Women's 1/4 Zip Sweatshirt - CREAM - S</t>
  </si>
  <si>
    <t>EN20AQZCRS</t>
  </si>
  <si>
    <t>Melbourne Women's 1/4 Zip Sweatshirt - CREAM - M</t>
  </si>
  <si>
    <t>EN20AQZCRM</t>
  </si>
  <si>
    <t>Melbourne Women's 1/4 Zip Sweatshirt - CREAM - L</t>
  </si>
  <si>
    <t>EN20AQZCRL</t>
  </si>
  <si>
    <t>Melbourne Women's 1/4 Zip Sweatshirt - CREAM - XL</t>
  </si>
  <si>
    <t>EN20AQZCRXL</t>
  </si>
  <si>
    <t>Melbourne Women's 1/4 Zip Sweatshirt - CREAM - 2XL</t>
  </si>
  <si>
    <t>EN20AQZCR2XL</t>
  </si>
  <si>
    <t>Melbourne Women's 1/4 Zip Sweatshirt - NAVY - XS</t>
  </si>
  <si>
    <t>EN20AQZNAXS</t>
  </si>
  <si>
    <t>Melbourne Women's 1/4 Zip Sweatshirt - NAVY - S</t>
  </si>
  <si>
    <t>EN20AQZNAS</t>
  </si>
  <si>
    <t>Melbourne Women's 1/4 Zip Sweatshirt - NAVY - M</t>
  </si>
  <si>
    <t>EN20AQZNAM</t>
  </si>
  <si>
    <t>Melbourne Women's 1/4 Zip Sweatshirt - NAVY - L</t>
  </si>
  <si>
    <t>EN20AQZNAL</t>
  </si>
  <si>
    <t>Melbourne Women's 1/4 Zip Sweatshirt - NAVY - XL</t>
  </si>
  <si>
    <t>EN20AQZNAXL</t>
  </si>
  <si>
    <t>Melbourne Women's 1/4 Zip Sweatshirt - NAVY - 2XL</t>
  </si>
  <si>
    <t>EN20AQZNA2XL</t>
  </si>
  <si>
    <t>#2025-11-0013</t>
  </si>
  <si>
    <t>C0033-TNK026</t>
  </si>
  <si>
    <t>Melbourne 2026 Tank Top - NAVY - XS</t>
  </si>
  <si>
    <t>EN20ATKNAXS</t>
  </si>
  <si>
    <t>Melbourne 2026 Tank Top - NAVY - S</t>
  </si>
  <si>
    <t>EN20ATKNAS</t>
  </si>
  <si>
    <t>Melbourne 2026 Tank Top - NAVY - M</t>
  </si>
  <si>
    <t>EN20ATKNAM</t>
  </si>
  <si>
    <t>Melbourne 2026 Tank Top - NAVY - L</t>
  </si>
  <si>
    <t>EN20ATKNAL</t>
  </si>
  <si>
    <t>Melbourne 2026 Tank Top - NAVY - XL</t>
  </si>
  <si>
    <t>EN20ATKNAXL</t>
  </si>
  <si>
    <t>Melbourne 2026 Tank Top - NAVY - 2XL</t>
  </si>
  <si>
    <t>EN20ATKNA2XL</t>
  </si>
  <si>
    <t>FW25- MELBOURNE</t>
  </si>
  <si>
    <t>CHI TIẾT NHƯ SHEET (MELBOURNE BARCODES - UA). LẤY LAYOUT NHƯ FILE PFD ĐÍNH KÈM.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</si>
</sst>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sz val="11"/>
      <color theme="1"/>
      <name val="Muli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b/>
      <sz val="12"/>
      <name val="Muli"/>
    </font>
    <font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Muli"/>
    </font>
    <font>
      <sz val="14"/>
      <color theme="1"/>
      <name val="Muli"/>
    </font>
    <font>
      <b/>
      <sz val="14"/>
      <color indexed="8"/>
      <name val="Calibri"/>
      <family val="2"/>
      <scheme val="minor"/>
    </font>
    <font>
      <b/>
      <sz val="14"/>
      <color indexed="62"/>
      <name val="Muli"/>
    </font>
    <font>
      <u/>
      <sz val="14"/>
      <color indexed="12"/>
      <name val="Muli"/>
    </font>
    <font>
      <b/>
      <sz val="14"/>
      <color rgb="FFFF0000"/>
      <name val="Muli"/>
    </font>
    <font>
      <sz val="14"/>
      <color indexed="8"/>
      <name val="Muli"/>
    </font>
    <font>
      <b/>
      <sz val="14"/>
      <color indexed="8"/>
      <name val="Muli"/>
    </font>
    <font>
      <b/>
      <sz val="16"/>
      <name val="Muli"/>
    </font>
    <font>
      <sz val="16"/>
      <name val="Muli"/>
    </font>
    <font>
      <u/>
      <sz val="14"/>
      <name val="Muli"/>
    </font>
    <font>
      <b/>
      <sz val="11"/>
      <color rgb="FFF7F9F1"/>
      <name val="Arial"/>
      <family val="2"/>
    </font>
    <font>
      <sz val="12"/>
      <name val="Muli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294194"/>
        <bgColor rgb="FF29419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168" fontId="1" fillId="0" borderId="0"/>
    <xf numFmtId="168" fontId="1" fillId="0" borderId="0"/>
    <xf numFmtId="164" fontId="2" fillId="0" borderId="0"/>
    <xf numFmtId="166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" fillId="0" borderId="0"/>
    <xf numFmtId="0" fontId="1" fillId="0" borderId="0"/>
    <xf numFmtId="0" fontId="1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4" fillId="0" borderId="0"/>
    <xf numFmtId="0" fontId="17" fillId="0" borderId="0"/>
    <xf numFmtId="0" fontId="14" fillId="0" borderId="0"/>
  </cellStyleXfs>
  <cellXfs count="90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14" fontId="9" fillId="2" borderId="0" xfId="1" quotePrefix="1" applyNumberFormat="1" applyFont="1" applyFill="1" applyAlignment="1">
      <alignment horizontal="center" vertical="center"/>
    </xf>
    <xf numFmtId="164" fontId="4" fillId="2" borderId="0" xfId="4" applyNumberFormat="1" applyFont="1" applyFill="1" applyAlignment="1">
      <alignment horizontal="center" vertical="center"/>
    </xf>
    <xf numFmtId="0" fontId="10" fillId="0" borderId="0" xfId="0" applyFont="1"/>
    <xf numFmtId="164" fontId="7" fillId="4" borderId="9" xfId="1" applyNumberFormat="1" applyFont="1" applyFill="1" applyBorder="1" applyAlignment="1">
      <alignment vertical="center" wrapText="1"/>
    </xf>
    <xf numFmtId="3" fontId="10" fillId="0" borderId="0" xfId="0" applyNumberFormat="1" applyFont="1"/>
    <xf numFmtId="0" fontId="20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0" xfId="0" applyFont="1"/>
    <xf numFmtId="0" fontId="21" fillId="0" borderId="1" xfId="0" quotePrefix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0" xfId="1" applyFont="1" applyAlignment="1">
      <alignment vertical="center" wrapText="1"/>
    </xf>
    <xf numFmtId="0" fontId="7" fillId="2" borderId="2" xfId="1" applyFont="1" applyFill="1" applyBorder="1" applyAlignment="1">
      <alignment horizontal="left" vertical="center"/>
    </xf>
    <xf numFmtId="0" fontId="5" fillId="2" borderId="0" xfId="1" applyFont="1" applyFill="1" applyAlignment="1">
      <alignment vertical="top"/>
    </xf>
    <xf numFmtId="0" fontId="5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right" vertical="center"/>
    </xf>
    <xf numFmtId="164" fontId="5" fillId="2" borderId="2" xfId="1" quotePrefix="1" applyNumberFormat="1" applyFont="1" applyFill="1" applyBorder="1" applyAlignment="1">
      <alignment horizontal="center" vertical="center"/>
    </xf>
    <xf numFmtId="15" fontId="7" fillId="2" borderId="1" xfId="1" quotePrefix="1" applyNumberFormat="1" applyFont="1" applyFill="1" applyBorder="1" applyAlignment="1">
      <alignment horizontal="center" vertical="center"/>
    </xf>
    <xf numFmtId="15" fontId="5" fillId="2" borderId="1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/>
    </xf>
    <xf numFmtId="164" fontId="5" fillId="2" borderId="3" xfId="1" quotePrefix="1" applyNumberFormat="1" applyFont="1" applyFill="1" applyBorder="1" applyAlignment="1">
      <alignment horizontal="center" vertical="center"/>
    </xf>
    <xf numFmtId="0" fontId="7" fillId="2" borderId="1" xfId="2" quotePrefix="1" applyFont="1" applyFill="1" applyBorder="1" applyAlignment="1">
      <alignment horizontal="center" vertical="center"/>
    </xf>
    <xf numFmtId="0" fontId="24" fillId="2" borderId="2" xfId="3" applyFont="1" applyFill="1" applyBorder="1" applyAlignment="1" applyProtection="1">
      <alignment vertical="top"/>
    </xf>
    <xf numFmtId="0" fontId="5" fillId="2" borderId="1" xfId="1" applyFont="1" applyFill="1" applyBorder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164" fontId="5" fillId="2" borderId="6" xfId="1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/>
    </xf>
    <xf numFmtId="0" fontId="5" fillId="3" borderId="7" xfId="1" quotePrefix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26" fillId="0" borderId="1" xfId="2" applyNumberFormat="1" applyFont="1" applyBorder="1" applyAlignment="1">
      <alignment horizontal="center" vertical="center"/>
    </xf>
    <xf numFmtId="3" fontId="27" fillId="0" borderId="1" xfId="2" applyNumberFormat="1" applyFont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7" fillId="3" borderId="1" xfId="4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3" borderId="7" xfId="1" quotePrefix="1" applyFont="1" applyFill="1" applyBorder="1" applyAlignment="1">
      <alignment horizontal="left" vertical="top" wrapText="1"/>
    </xf>
    <xf numFmtId="1" fontId="26" fillId="3" borderId="8" xfId="2" applyNumberFormat="1" applyFont="1" applyFill="1" applyBorder="1" applyAlignment="1">
      <alignment horizontal="left" vertical="center"/>
    </xf>
    <xf numFmtId="167" fontId="5" fillId="3" borderId="1" xfId="5" applyNumberFormat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 wrapText="1"/>
    </xf>
    <xf numFmtId="0" fontId="25" fillId="6" borderId="1" xfId="1" applyFont="1" applyFill="1" applyBorder="1" applyAlignment="1">
      <alignment horizontal="center" vertical="center"/>
    </xf>
    <xf numFmtId="1" fontId="26" fillId="6" borderId="8" xfId="2" applyNumberFormat="1" applyFont="1" applyFill="1" applyBorder="1" applyAlignment="1">
      <alignment horizontal="center" vertical="center"/>
    </xf>
    <xf numFmtId="3" fontId="27" fillId="6" borderId="1" xfId="2" applyNumberFormat="1" applyFont="1" applyFill="1" applyBorder="1" applyAlignment="1">
      <alignment horizontal="center" vertical="center"/>
    </xf>
    <xf numFmtId="164" fontId="5" fillId="6" borderId="1" xfId="1" applyNumberFormat="1" applyFont="1" applyFill="1" applyBorder="1" applyAlignment="1">
      <alignment horizontal="center" vertical="center"/>
    </xf>
    <xf numFmtId="164" fontId="5" fillId="6" borderId="1" xfId="4" applyNumberFormat="1" applyFont="1" applyFill="1" applyBorder="1" applyAlignment="1">
      <alignment horizontal="center" vertical="center" wrapText="1"/>
    </xf>
    <xf numFmtId="167" fontId="5" fillId="6" borderId="1" xfId="5" applyNumberFormat="1" applyFont="1" applyFill="1" applyBorder="1" applyAlignment="1">
      <alignment horizontal="center" vertical="center"/>
    </xf>
    <xf numFmtId="3" fontId="28" fillId="4" borderId="1" xfId="1" applyNumberFormat="1" applyFont="1" applyFill="1" applyBorder="1" applyAlignment="1">
      <alignment horizontal="center" vertical="center" wrapText="1"/>
    </xf>
    <xf numFmtId="3" fontId="28" fillId="0" borderId="1" xfId="1" applyNumberFormat="1" applyFont="1" applyBorder="1" applyAlignment="1">
      <alignment horizontal="center" vertical="center" wrapText="1"/>
    </xf>
    <xf numFmtId="3" fontId="28" fillId="8" borderId="1" xfId="1" applyNumberFormat="1" applyFont="1" applyFill="1" applyBorder="1" applyAlignment="1">
      <alignment horizontal="center" vertical="center" wrapText="1"/>
    </xf>
    <xf numFmtId="164" fontId="29" fillId="2" borderId="0" xfId="1" applyNumberFormat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0" borderId="0" xfId="1" applyFont="1" applyAlignment="1">
      <alignment vertical="center"/>
    </xf>
    <xf numFmtId="0" fontId="30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2" borderId="0" xfId="1" applyNumberFormat="1" applyFont="1" applyFill="1" applyAlignment="1">
      <alignment horizontal="center" vertical="center"/>
    </xf>
    <xf numFmtId="0" fontId="21" fillId="0" borderId="0" xfId="0" applyFont="1"/>
    <xf numFmtId="0" fontId="5" fillId="3" borderId="4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13" fillId="5" borderId="1" xfId="1" applyFont="1" applyFill="1" applyBorder="1" applyAlignment="1">
      <alignment horizontal="center" vertical="center" wrapText="1"/>
    </xf>
    <xf numFmtId="1" fontId="26" fillId="3" borderId="8" xfId="2" applyNumberFormat="1" applyFont="1" applyFill="1" applyBorder="1" applyAlignment="1">
      <alignment horizontal="center" vertical="center" wrapText="1"/>
    </xf>
    <xf numFmtId="164" fontId="28" fillId="4" borderId="4" xfId="1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6" fillId="0" borderId="7" xfId="18" applyFont="1" applyBorder="1" applyAlignment="1">
      <alignment horizontal="center"/>
    </xf>
    <xf numFmtId="49" fontId="31" fillId="11" borderId="1" xfId="18" applyNumberFormat="1" applyFont="1" applyFill="1" applyBorder="1" applyAlignment="1">
      <alignment horizontal="center" vertical="center"/>
    </xf>
    <xf numFmtId="49" fontId="31" fillId="11" borderId="1" xfId="18" applyNumberFormat="1" applyFont="1" applyFill="1" applyBorder="1" applyAlignment="1">
      <alignment vertical="center"/>
    </xf>
    <xf numFmtId="0" fontId="15" fillId="9" borderId="1" xfId="20" applyFont="1" applyFill="1" applyBorder="1" applyAlignment="1">
      <alignment horizontal="center" vertical="center" wrapText="1"/>
    </xf>
    <xf numFmtId="0" fontId="15" fillId="10" borderId="1" xfId="20" applyFont="1" applyFill="1" applyBorder="1" applyAlignment="1">
      <alignment horizontal="center" vertical="center" wrapText="1"/>
    </xf>
    <xf numFmtId="0" fontId="16" fillId="0" borderId="1" xfId="18" applyFont="1" applyBorder="1" applyAlignment="1">
      <alignment horizontal="center"/>
    </xf>
    <xf numFmtId="167" fontId="32" fillId="3" borderId="1" xfId="5" applyNumberFormat="1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1" xfId="0" applyBorder="1"/>
    <xf numFmtId="0" fontId="6" fillId="0" borderId="0" xfId="1" applyFont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/>
    </xf>
    <xf numFmtId="16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/>
    </xf>
    <xf numFmtId="165" fontId="5" fillId="2" borderId="1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top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</cellXfs>
  <cellStyles count="21">
    <cellStyle name="Comma 10 3" xfId="17" xr:uid="{00000000-0005-0000-0000-000000000000}"/>
    <cellStyle name="Comma 2 6" xfId="16" xr:uid="{00000000-0005-0000-0000-000001000000}"/>
    <cellStyle name="Comma 6" xfId="4" xr:uid="{00000000-0005-0000-0000-000002000000}"/>
    <cellStyle name="Comma 6 2 3" xfId="10" xr:uid="{00000000-0005-0000-0000-000003000000}"/>
    <cellStyle name="Comma 74 2" xfId="5" xr:uid="{00000000-0005-0000-0000-000004000000}"/>
    <cellStyle name="Comma 75 2" xfId="11" xr:uid="{00000000-0005-0000-0000-000005000000}"/>
    <cellStyle name="Currency 12 2 2" xfId="12" xr:uid="{00000000-0005-0000-0000-000006000000}"/>
    <cellStyle name="Hyperlink 2" xfId="3" xr:uid="{00000000-0005-0000-0000-000007000000}"/>
    <cellStyle name="Normal" xfId="0" builtinId="0"/>
    <cellStyle name="Normal 10" xfId="6" xr:uid="{00000000-0005-0000-0000-000009000000}"/>
    <cellStyle name="Normal 10 2" xfId="1" xr:uid="{00000000-0005-0000-0000-00000A000000}"/>
    <cellStyle name="Normal 10 2 7" xfId="9" xr:uid="{00000000-0005-0000-0000-00000B000000}"/>
    <cellStyle name="Normal 133 3" xfId="8" xr:uid="{00000000-0005-0000-0000-00000C000000}"/>
    <cellStyle name="Normal 133 3 3" xfId="2" xr:uid="{00000000-0005-0000-0000-00000D000000}"/>
    <cellStyle name="Normal 137" xfId="7" xr:uid="{00000000-0005-0000-0000-00000E000000}"/>
    <cellStyle name="Normal 2" xfId="18" xr:uid="{EDDCED32-C7EB-4DBC-A533-48BAF29355E4}"/>
    <cellStyle name="Normal 20 3" xfId="13" xr:uid="{00000000-0005-0000-0000-00000F000000}"/>
    <cellStyle name="Normal 3" xfId="19" xr:uid="{C7301B03-D25A-4C05-9647-499C443E15D2}"/>
    <cellStyle name="Normal 3 2" xfId="20" xr:uid="{4B938FCF-CADD-45CC-A3E4-0175F2D7D24C}"/>
    <cellStyle name="Normal 3 2 4" xfId="14" xr:uid="{00000000-0005-0000-0000-000010000000}"/>
    <cellStyle name="Normal 4 5" xfId="15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197963</xdr:colOff>
      <xdr:row>10</xdr:row>
      <xdr:rowOff>898073</xdr:rowOff>
    </xdr:from>
    <xdr:to>
      <xdr:col>13</xdr:col>
      <xdr:colOff>1916013</xdr:colOff>
      <xdr:row>10</xdr:row>
      <xdr:rowOff>2095502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FC9DF3-F15F-5F7D-9C29-9F87822FC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6177" y="4354287"/>
          <a:ext cx="1718050" cy="1197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Merchandising\CUSTOMERS\2%20-%20NEW%20FOLDER%20SYSTEM\CUSTOMERS\STUSSY\8.%20HO21\2%20-%20PRODUCTION\5.%20PURCHASE%20ORDERS\TRIM\S20%200599%20STUSSY%20STICKER%20PLY%20BAG%20N%20HANG%20TAG%20-%20HO21%20%20-DROP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oi.nguyen/Desktop/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20-0502"/>
      <sheetName val="Main order form"/>
      <sheetName val="UPC DATA"/>
      <sheetName val="STUSSY CODE LIST"/>
    </sheetNames>
    <sheetDataSet>
      <sheetData sheetId="0"/>
      <sheetData sheetId="1"/>
      <sheetData sheetId="2">
        <row r="1920">
          <cell r="L1920">
            <v>128928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6"/>
  <sheetViews>
    <sheetView view="pageBreakPreview" zoomScale="70" zoomScaleNormal="100" zoomScaleSheetLayoutView="70" zoomScalePageLayoutView="55" workbookViewId="0">
      <selection activeCell="H7" sqref="H7:I7"/>
    </sheetView>
  </sheetViews>
  <sheetFormatPr defaultRowHeight="14.5" x14ac:dyDescent="0.35"/>
  <cols>
    <col min="1" max="1" width="16.54296875" customWidth="1"/>
    <col min="3" max="3" width="19.81640625" customWidth="1"/>
    <col min="4" max="4" width="14.81640625" customWidth="1"/>
    <col min="5" max="5" width="17" customWidth="1"/>
    <col min="6" max="6" width="9" customWidth="1"/>
    <col min="7" max="7" width="15.453125" customWidth="1"/>
    <col min="9" max="9" width="12.90625" customWidth="1"/>
    <col min="10" max="10" width="12.81640625" customWidth="1"/>
    <col min="11" max="11" width="11.453125" customWidth="1"/>
    <col min="12" max="12" width="17.453125" customWidth="1"/>
    <col min="13" max="13" width="23.08984375" customWidth="1"/>
    <col min="14" max="14" width="30.453125" customWidth="1"/>
  </cols>
  <sheetData>
    <row r="1" spans="1:14" s="12" customFormat="1" ht="21.5" x14ac:dyDescent="0.45">
      <c r="A1" s="85"/>
      <c r="B1" s="85"/>
      <c r="C1" s="85"/>
      <c r="D1" s="86"/>
      <c r="E1" s="86"/>
      <c r="F1" s="86"/>
      <c r="G1" s="86"/>
      <c r="H1" s="86"/>
      <c r="I1" s="86"/>
      <c r="J1" s="86"/>
      <c r="K1" s="86"/>
      <c r="L1" s="86"/>
      <c r="M1" s="10" t="s">
        <v>0</v>
      </c>
      <c r="N1" s="11" t="s">
        <v>34</v>
      </c>
    </row>
    <row r="2" spans="1:14" s="12" customFormat="1" ht="21.5" x14ac:dyDescent="0.6">
      <c r="A2" s="85"/>
      <c r="B2" s="85"/>
      <c r="C2" s="85"/>
      <c r="D2" s="86"/>
      <c r="E2" s="86"/>
      <c r="F2" s="86"/>
      <c r="G2" s="86"/>
      <c r="H2" s="86"/>
      <c r="I2" s="86"/>
      <c r="J2" s="86"/>
      <c r="K2" s="86"/>
      <c r="L2" s="86"/>
      <c r="M2" s="10" t="s">
        <v>1</v>
      </c>
      <c r="N2" s="13" t="s">
        <v>2</v>
      </c>
    </row>
    <row r="3" spans="1:14" s="12" customFormat="1" ht="21.5" x14ac:dyDescent="0.6">
      <c r="A3" s="85"/>
      <c r="B3" s="85"/>
      <c r="C3" s="85"/>
      <c r="D3" s="86"/>
      <c r="E3" s="86"/>
      <c r="F3" s="86"/>
      <c r="G3" s="86"/>
      <c r="H3" s="86"/>
      <c r="I3" s="86"/>
      <c r="J3" s="86"/>
      <c r="K3" s="86"/>
      <c r="L3" s="86"/>
      <c r="M3" s="10" t="s">
        <v>3</v>
      </c>
      <c r="N3" s="14">
        <v>1</v>
      </c>
    </row>
    <row r="4" spans="1:14" s="12" customFormat="1" ht="28.5" customHeight="1" x14ac:dyDescent="0.4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s="12" customFormat="1" ht="19" x14ac:dyDescent="0.45">
      <c r="A5" s="16" t="s">
        <v>4</v>
      </c>
      <c r="B5" s="87" t="s">
        <v>49</v>
      </c>
      <c r="C5" s="87"/>
      <c r="D5" s="87"/>
      <c r="E5" s="17"/>
      <c r="F5" s="18"/>
      <c r="G5" s="19" t="s">
        <v>5</v>
      </c>
      <c r="H5" s="88" t="s">
        <v>35</v>
      </c>
      <c r="I5" s="89"/>
      <c r="J5" s="18"/>
      <c r="K5" s="18"/>
      <c r="L5" s="20"/>
      <c r="M5" s="21" t="s">
        <v>6</v>
      </c>
      <c r="N5" s="22">
        <v>46031</v>
      </c>
    </row>
    <row r="6" spans="1:14" s="12" customFormat="1" ht="24.75" customHeight="1" x14ac:dyDescent="0.45">
      <c r="A6" s="23" t="s">
        <v>7</v>
      </c>
      <c r="B6" s="83"/>
      <c r="C6" s="83"/>
      <c r="D6" s="83"/>
      <c r="E6" s="17"/>
      <c r="F6" s="18"/>
      <c r="G6" s="19" t="s">
        <v>8</v>
      </c>
      <c r="H6" s="64" t="s">
        <v>94</v>
      </c>
      <c r="I6" s="65"/>
      <c r="J6" s="18"/>
      <c r="K6" s="18"/>
      <c r="L6" s="24"/>
      <c r="M6" s="21" t="s">
        <v>9</v>
      </c>
      <c r="N6" s="25"/>
    </row>
    <row r="7" spans="1:14" s="12" customFormat="1" ht="19" x14ac:dyDescent="0.45">
      <c r="A7" s="23" t="s">
        <v>10</v>
      </c>
      <c r="B7" s="80"/>
      <c r="C7" s="80"/>
      <c r="D7" s="26"/>
      <c r="E7" s="17"/>
      <c r="F7" s="18"/>
      <c r="G7" s="19" t="s">
        <v>11</v>
      </c>
      <c r="H7" s="81">
        <f>+N5+10</f>
        <v>46041</v>
      </c>
      <c r="I7" s="82"/>
      <c r="J7" s="18"/>
      <c r="K7" s="18"/>
      <c r="L7" s="24"/>
      <c r="M7" s="21" t="s">
        <v>12</v>
      </c>
      <c r="N7" s="69" t="s">
        <v>51</v>
      </c>
    </row>
    <row r="8" spans="1:14" s="12" customFormat="1" ht="21.5" x14ac:dyDescent="0.45">
      <c r="A8" s="23" t="s">
        <v>13</v>
      </c>
      <c r="B8" s="83" t="s">
        <v>53</v>
      </c>
      <c r="C8" s="83"/>
      <c r="D8" s="83"/>
      <c r="E8" s="17"/>
      <c r="F8" s="18"/>
      <c r="G8" s="19" t="s">
        <v>14</v>
      </c>
      <c r="H8" s="84"/>
      <c r="I8" s="84"/>
      <c r="J8" s="28"/>
      <c r="K8" s="28"/>
      <c r="L8" s="24"/>
      <c r="M8" s="21" t="s">
        <v>15</v>
      </c>
      <c r="N8" s="27" t="s">
        <v>52</v>
      </c>
    </row>
    <row r="9" spans="1:14" s="12" customFormat="1" ht="19" x14ac:dyDescent="0.45">
      <c r="A9" s="29"/>
      <c r="B9" s="29"/>
      <c r="C9" s="29"/>
      <c r="D9" s="18"/>
      <c r="E9" s="18"/>
      <c r="F9" s="18"/>
      <c r="G9" s="18"/>
      <c r="H9" s="18"/>
      <c r="I9" s="29"/>
      <c r="J9" s="18"/>
      <c r="K9" s="18"/>
      <c r="L9" s="30"/>
      <c r="M9" s="31"/>
      <c r="N9" s="18"/>
    </row>
    <row r="10" spans="1:14" s="12" customFormat="1" ht="76" x14ac:dyDescent="0.45">
      <c r="A10" s="32" t="s">
        <v>16</v>
      </c>
      <c r="B10" s="66" t="s">
        <v>17</v>
      </c>
      <c r="C10" s="33" t="s">
        <v>18</v>
      </c>
      <c r="D10" s="66" t="s">
        <v>19</v>
      </c>
      <c r="E10" s="33" t="s">
        <v>20</v>
      </c>
      <c r="F10" s="32" t="s">
        <v>21</v>
      </c>
      <c r="G10" s="32" t="s">
        <v>22</v>
      </c>
      <c r="H10" s="32" t="s">
        <v>23</v>
      </c>
      <c r="I10" s="33" t="s">
        <v>24</v>
      </c>
      <c r="J10" s="66" t="s">
        <v>25</v>
      </c>
      <c r="K10" s="33" t="s">
        <v>26</v>
      </c>
      <c r="L10" s="34" t="s">
        <v>27</v>
      </c>
      <c r="M10" s="32" t="s">
        <v>28</v>
      </c>
      <c r="N10" s="32" t="s">
        <v>29</v>
      </c>
    </row>
    <row r="11" spans="1:14" s="41" customFormat="1" ht="175" customHeight="1" x14ac:dyDescent="0.35">
      <c r="A11" s="35" t="s">
        <v>48</v>
      </c>
      <c r="B11" s="35"/>
      <c r="C11" s="35" t="s">
        <v>41</v>
      </c>
      <c r="D11" s="35" t="s">
        <v>42</v>
      </c>
      <c r="E11" s="35" t="s">
        <v>37</v>
      </c>
      <c r="F11" s="36" t="s">
        <v>38</v>
      </c>
      <c r="G11" s="67" t="s">
        <v>45</v>
      </c>
      <c r="H11" s="36" t="s">
        <v>36</v>
      </c>
      <c r="I11" s="37">
        <f>'MELBOURNE BARCODES - UA'!G1</f>
        <v>711</v>
      </c>
      <c r="J11" s="37"/>
      <c r="K11" s="38">
        <f>I11</f>
        <v>711</v>
      </c>
      <c r="L11" s="39">
        <v>500</v>
      </c>
      <c r="M11" s="40">
        <f>L11*K11</f>
        <v>355500</v>
      </c>
      <c r="N11" s="76" t="s">
        <v>95</v>
      </c>
    </row>
    <row r="12" spans="1:14" s="12" customFormat="1" ht="21.5" x14ac:dyDescent="0.45">
      <c r="A12" s="42"/>
      <c r="B12" s="42"/>
      <c r="C12" s="42"/>
      <c r="D12" s="42"/>
      <c r="E12" s="42"/>
      <c r="F12" s="36"/>
      <c r="G12" s="43"/>
      <c r="H12" s="36"/>
      <c r="I12" s="37"/>
      <c r="J12" s="37"/>
      <c r="K12" s="37"/>
      <c r="L12" s="39"/>
      <c r="M12" s="40"/>
      <c r="N12" s="44"/>
    </row>
    <row r="13" spans="1:14" s="12" customFormat="1" ht="21.5" x14ac:dyDescent="0.45">
      <c r="A13" s="45"/>
      <c r="B13" s="46"/>
      <c r="C13" s="47"/>
      <c r="D13" s="47"/>
      <c r="E13" s="47"/>
      <c r="F13" s="48"/>
      <c r="G13" s="49"/>
      <c r="H13" s="46"/>
      <c r="I13" s="50"/>
      <c r="J13" s="50"/>
      <c r="K13" s="50"/>
      <c r="L13" s="51"/>
      <c r="M13" s="52"/>
      <c r="N13" s="53"/>
    </row>
    <row r="14" spans="1:14" ht="31.5" customHeight="1" x14ac:dyDescent="0.35">
      <c r="A14" s="2"/>
      <c r="B14" s="2"/>
      <c r="C14" s="2"/>
      <c r="D14" s="2"/>
      <c r="E14" s="2"/>
      <c r="F14" s="2"/>
      <c r="G14" s="3"/>
      <c r="H14" s="3" t="s">
        <v>30</v>
      </c>
      <c r="I14" s="54">
        <f>SUM(I11:I12)</f>
        <v>711</v>
      </c>
      <c r="J14" s="55"/>
      <c r="K14" s="56">
        <f>SUM(K11:K12)</f>
        <v>711</v>
      </c>
      <c r="L14" s="57"/>
      <c r="M14" s="68">
        <f>SUM(M11:M13)</f>
        <v>355500</v>
      </c>
      <c r="N14" s="8"/>
    </row>
    <row r="15" spans="1:14" ht="16.5" x14ac:dyDescent="0.35">
      <c r="A15" s="4"/>
      <c r="B15" s="4"/>
      <c r="C15" s="5"/>
      <c r="D15" s="5"/>
      <c r="E15" s="5"/>
      <c r="F15" s="5"/>
      <c r="G15" s="1"/>
      <c r="H15" s="1"/>
      <c r="I15" s="1"/>
      <c r="J15" s="1"/>
      <c r="K15" s="1"/>
      <c r="L15" s="6"/>
      <c r="M15" s="6"/>
      <c r="N15" s="1"/>
    </row>
    <row r="16" spans="1:14" ht="21.5" x14ac:dyDescent="0.35">
      <c r="A16" s="79" t="s">
        <v>31</v>
      </c>
      <c r="B16" s="79"/>
      <c r="C16" s="79"/>
      <c r="D16" s="58"/>
      <c r="E16" s="59" t="s">
        <v>32</v>
      </c>
      <c r="F16" s="59"/>
      <c r="G16" s="58"/>
      <c r="H16" s="60"/>
      <c r="I16" s="61"/>
      <c r="J16" s="61"/>
      <c r="K16" s="61"/>
      <c r="L16" s="62" t="s">
        <v>33</v>
      </c>
      <c r="M16" s="18"/>
      <c r="N16" s="1"/>
    </row>
    <row r="17" spans="1:14" ht="21.5" x14ac:dyDescent="0.6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7"/>
    </row>
    <row r="18" spans="1:14" ht="21.5" x14ac:dyDescent="0.6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7"/>
    </row>
    <row r="19" spans="1:14" ht="21.5" x14ac:dyDescent="0.6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7"/>
    </row>
    <row r="20" spans="1:14" ht="16.5" x14ac:dyDescent="0.45">
      <c r="A20" s="7"/>
      <c r="B20" s="7"/>
      <c r="C20" s="7"/>
      <c r="D20" s="7"/>
      <c r="E20" s="7"/>
      <c r="F20" s="7"/>
      <c r="G20" s="7"/>
      <c r="H20" s="7"/>
      <c r="I20" s="9"/>
      <c r="J20" s="7"/>
      <c r="K20" s="7"/>
      <c r="L20" s="7"/>
      <c r="M20" s="7"/>
      <c r="N20" s="7"/>
    </row>
    <row r="21" spans="1:14" ht="16.5" x14ac:dyDescent="0.4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6.5" x14ac:dyDescent="0.4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6.5" x14ac:dyDescent="0.4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6.5" x14ac:dyDescent="0.4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6.5" x14ac:dyDescent="0.4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6.5" x14ac:dyDescent="0.4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</sheetData>
  <mergeCells count="10">
    <mergeCell ref="A1:C3"/>
    <mergeCell ref="D1:L3"/>
    <mergeCell ref="B5:D5"/>
    <mergeCell ref="B6:D6"/>
    <mergeCell ref="H5:I5"/>
    <mergeCell ref="A16:C16"/>
    <mergeCell ref="B7:C7"/>
    <mergeCell ref="H7:I7"/>
    <mergeCell ref="B8:D8"/>
    <mergeCell ref="H8:I8"/>
  </mergeCells>
  <pageMargins left="0.47844827586206895" right="0.44444444444444442" top="0.75" bottom="0.75" header="0.3" footer="0.3"/>
  <pageSetup scale="44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D1F2-6F3B-4DDF-80E3-B9BFB59AD12E}">
  <dimension ref="A1:G20"/>
  <sheetViews>
    <sheetView tabSelected="1" view="pageBreakPreview" zoomScale="76" zoomScaleNormal="100" zoomScaleSheetLayoutView="76" workbookViewId="0">
      <selection activeCell="G1" sqref="G1"/>
    </sheetView>
  </sheetViews>
  <sheetFormatPr defaultRowHeight="14.5" x14ac:dyDescent="0.35"/>
  <cols>
    <col min="1" max="1" width="14.08984375" bestFit="1" customWidth="1"/>
    <col min="2" max="2" width="17.54296875" customWidth="1"/>
    <col min="3" max="3" width="47.54296875" bestFit="1" customWidth="1"/>
    <col min="4" max="4" width="15.453125" customWidth="1"/>
    <col min="5" max="5" width="13.81640625" customWidth="1"/>
    <col min="6" max="6" width="11" customWidth="1"/>
    <col min="7" max="7" width="10.453125" customWidth="1"/>
    <col min="8" max="15" width="9.6328125" customWidth="1"/>
  </cols>
  <sheetData>
    <row r="1" spans="1:7" x14ac:dyDescent="0.35">
      <c r="F1" s="70">
        <f>SUBTOTAL(9,F3:F50)</f>
        <v>474</v>
      </c>
      <c r="G1" s="70">
        <f>SUBTOTAL(9,G3:G50)</f>
        <v>711</v>
      </c>
    </row>
    <row r="2" spans="1:7" s="77" customFormat="1" ht="26" x14ac:dyDescent="0.35">
      <c r="A2" s="71" t="s">
        <v>46</v>
      </c>
      <c r="B2" s="71" t="s">
        <v>50</v>
      </c>
      <c r="C2" s="72" t="s">
        <v>47</v>
      </c>
      <c r="D2" s="71" t="s">
        <v>40</v>
      </c>
      <c r="E2" s="71" t="s">
        <v>39</v>
      </c>
      <c r="F2" s="73" t="s">
        <v>43</v>
      </c>
      <c r="G2" s="74" t="s">
        <v>44</v>
      </c>
    </row>
    <row r="3" spans="1:7" x14ac:dyDescent="0.35">
      <c r="A3" s="78" t="s">
        <v>54</v>
      </c>
      <c r="B3" s="78" t="s">
        <v>55</v>
      </c>
      <c r="C3" s="78" t="s">
        <v>56</v>
      </c>
      <c r="D3" s="78" t="s">
        <v>57</v>
      </c>
      <c r="E3" s="78">
        <v>769610673</v>
      </c>
      <c r="F3" s="78">
        <v>44</v>
      </c>
      <c r="G3" s="75">
        <f>ROUNDUP(F3*1.5,0)</f>
        <v>66</v>
      </c>
    </row>
    <row r="4" spans="1:7" x14ac:dyDescent="0.35">
      <c r="A4" s="78" t="s">
        <v>54</v>
      </c>
      <c r="B4" s="78" t="s">
        <v>55</v>
      </c>
      <c r="C4" s="78" t="s">
        <v>58</v>
      </c>
      <c r="D4" s="78" t="s">
        <v>59</v>
      </c>
      <c r="E4" s="78">
        <v>769606153</v>
      </c>
      <c r="F4" s="78">
        <v>92</v>
      </c>
      <c r="G4" s="75">
        <f t="shared" ref="G4:G20" si="0">ROUNDUP(F4*1.5,0)</f>
        <v>138</v>
      </c>
    </row>
    <row r="5" spans="1:7" x14ac:dyDescent="0.35">
      <c r="A5" s="78" t="s">
        <v>54</v>
      </c>
      <c r="B5" s="78" t="s">
        <v>55</v>
      </c>
      <c r="C5" s="78" t="s">
        <v>60</v>
      </c>
      <c r="D5" s="78" t="s">
        <v>61</v>
      </c>
      <c r="E5" s="78">
        <v>769613540</v>
      </c>
      <c r="F5" s="78">
        <v>136</v>
      </c>
      <c r="G5" s="75">
        <f t="shared" si="0"/>
        <v>204</v>
      </c>
    </row>
    <row r="6" spans="1:7" x14ac:dyDescent="0.35">
      <c r="A6" s="78" t="s">
        <v>54</v>
      </c>
      <c r="B6" s="78" t="s">
        <v>55</v>
      </c>
      <c r="C6" s="78" t="s">
        <v>62</v>
      </c>
      <c r="D6" s="78" t="s">
        <v>63</v>
      </c>
      <c r="E6" s="78">
        <v>769616644</v>
      </c>
      <c r="F6" s="78">
        <v>120</v>
      </c>
      <c r="G6" s="75">
        <f t="shared" si="0"/>
        <v>180</v>
      </c>
    </row>
    <row r="7" spans="1:7" x14ac:dyDescent="0.35">
      <c r="A7" s="78" t="s">
        <v>54</v>
      </c>
      <c r="B7" s="78" t="s">
        <v>55</v>
      </c>
      <c r="C7" s="78" t="s">
        <v>64</v>
      </c>
      <c r="D7" s="78" t="s">
        <v>65</v>
      </c>
      <c r="E7" s="78">
        <v>769606208</v>
      </c>
      <c r="F7" s="78">
        <v>54</v>
      </c>
      <c r="G7" s="75">
        <f t="shared" si="0"/>
        <v>81</v>
      </c>
    </row>
    <row r="8" spans="1:7" x14ac:dyDescent="0.35">
      <c r="A8" s="78" t="s">
        <v>54</v>
      </c>
      <c r="B8" s="78" t="s">
        <v>55</v>
      </c>
      <c r="C8" s="78" t="s">
        <v>66</v>
      </c>
      <c r="D8" s="78" t="s">
        <v>67</v>
      </c>
      <c r="E8" s="78">
        <v>769606177</v>
      </c>
      <c r="F8" s="78">
        <v>28</v>
      </c>
      <c r="G8" s="75">
        <f t="shared" si="0"/>
        <v>42</v>
      </c>
    </row>
    <row r="9" spans="1:7" hidden="1" x14ac:dyDescent="0.35">
      <c r="A9" s="78" t="s">
        <v>54</v>
      </c>
      <c r="B9" s="78" t="s">
        <v>55</v>
      </c>
      <c r="C9" s="78" t="s">
        <v>68</v>
      </c>
      <c r="D9" s="78" t="s">
        <v>69</v>
      </c>
      <c r="E9" s="78">
        <v>769610899</v>
      </c>
      <c r="F9" s="78">
        <v>0</v>
      </c>
      <c r="G9" s="75">
        <f t="shared" si="0"/>
        <v>0</v>
      </c>
    </row>
    <row r="10" spans="1:7" hidden="1" x14ac:dyDescent="0.35">
      <c r="A10" s="78" t="s">
        <v>54</v>
      </c>
      <c r="B10" s="78" t="s">
        <v>55</v>
      </c>
      <c r="C10" s="78" t="s">
        <v>70</v>
      </c>
      <c r="D10" s="78" t="s">
        <v>71</v>
      </c>
      <c r="E10" s="78">
        <v>769616710</v>
      </c>
      <c r="F10" s="78">
        <v>0</v>
      </c>
      <c r="G10" s="75">
        <f t="shared" si="0"/>
        <v>0</v>
      </c>
    </row>
    <row r="11" spans="1:7" hidden="1" x14ac:dyDescent="0.35">
      <c r="A11" s="78" t="s">
        <v>54</v>
      </c>
      <c r="B11" s="78" t="s">
        <v>55</v>
      </c>
      <c r="C11" s="78" t="s">
        <v>72</v>
      </c>
      <c r="D11" s="78" t="s">
        <v>73</v>
      </c>
      <c r="E11" s="78">
        <v>769610740</v>
      </c>
      <c r="F11" s="78">
        <v>0</v>
      </c>
      <c r="G11" s="75">
        <f t="shared" si="0"/>
        <v>0</v>
      </c>
    </row>
    <row r="12" spans="1:7" hidden="1" x14ac:dyDescent="0.35">
      <c r="A12" s="78" t="s">
        <v>54</v>
      </c>
      <c r="B12" s="78" t="s">
        <v>55</v>
      </c>
      <c r="C12" s="78" t="s">
        <v>74</v>
      </c>
      <c r="D12" s="78" t="s">
        <v>75</v>
      </c>
      <c r="E12" s="78">
        <v>769606585</v>
      </c>
      <c r="F12" s="78">
        <v>0</v>
      </c>
      <c r="G12" s="75">
        <f t="shared" si="0"/>
        <v>0</v>
      </c>
    </row>
    <row r="13" spans="1:7" hidden="1" x14ac:dyDescent="0.35">
      <c r="A13" s="78" t="s">
        <v>54</v>
      </c>
      <c r="B13" s="78" t="s">
        <v>55</v>
      </c>
      <c r="C13" s="78" t="s">
        <v>76</v>
      </c>
      <c r="D13" s="78" t="s">
        <v>77</v>
      </c>
      <c r="E13" s="78">
        <v>769610750</v>
      </c>
      <c r="F13" s="78">
        <v>0</v>
      </c>
      <c r="G13" s="75">
        <f t="shared" si="0"/>
        <v>0</v>
      </c>
    </row>
    <row r="14" spans="1:7" hidden="1" x14ac:dyDescent="0.35">
      <c r="A14" s="78" t="s">
        <v>54</v>
      </c>
      <c r="B14" s="78" t="s">
        <v>55</v>
      </c>
      <c r="C14" s="78" t="s">
        <v>78</v>
      </c>
      <c r="D14" s="78" t="s">
        <v>79</v>
      </c>
      <c r="E14" s="78">
        <v>769606282</v>
      </c>
      <c r="F14" s="78">
        <v>0</v>
      </c>
      <c r="G14" s="75">
        <f t="shared" si="0"/>
        <v>0</v>
      </c>
    </row>
    <row r="15" spans="1:7" hidden="1" x14ac:dyDescent="0.35">
      <c r="A15" s="78" t="s">
        <v>80</v>
      </c>
      <c r="B15" s="78" t="s">
        <v>81</v>
      </c>
      <c r="C15" s="78" t="s">
        <v>82</v>
      </c>
      <c r="D15" s="78" t="s">
        <v>83</v>
      </c>
      <c r="E15" s="78">
        <v>769612194</v>
      </c>
      <c r="F15" s="78">
        <v>0</v>
      </c>
      <c r="G15" s="75">
        <f t="shared" si="0"/>
        <v>0</v>
      </c>
    </row>
    <row r="16" spans="1:7" hidden="1" x14ac:dyDescent="0.35">
      <c r="A16" s="78" t="s">
        <v>80</v>
      </c>
      <c r="B16" s="78" t="s">
        <v>81</v>
      </c>
      <c r="C16" s="78" t="s">
        <v>84</v>
      </c>
      <c r="D16" s="78" t="s">
        <v>85</v>
      </c>
      <c r="E16" s="78">
        <v>769612346</v>
      </c>
      <c r="F16" s="78">
        <v>0</v>
      </c>
      <c r="G16" s="75">
        <f t="shared" si="0"/>
        <v>0</v>
      </c>
    </row>
    <row r="17" spans="1:7" hidden="1" x14ac:dyDescent="0.35">
      <c r="A17" s="78" t="s">
        <v>80</v>
      </c>
      <c r="B17" s="78" t="s">
        <v>81</v>
      </c>
      <c r="C17" s="78" t="s">
        <v>86</v>
      </c>
      <c r="D17" s="78" t="s">
        <v>87</v>
      </c>
      <c r="E17" s="78">
        <v>769613028</v>
      </c>
      <c r="F17" s="78">
        <v>0</v>
      </c>
      <c r="G17" s="75">
        <f t="shared" si="0"/>
        <v>0</v>
      </c>
    </row>
    <row r="18" spans="1:7" hidden="1" x14ac:dyDescent="0.35">
      <c r="A18" s="78" t="s">
        <v>80</v>
      </c>
      <c r="B18" s="78" t="s">
        <v>81</v>
      </c>
      <c r="C18" s="78" t="s">
        <v>88</v>
      </c>
      <c r="D18" s="78" t="s">
        <v>89</v>
      </c>
      <c r="E18" s="78">
        <v>769602416</v>
      </c>
      <c r="F18" s="78">
        <v>0</v>
      </c>
      <c r="G18" s="75">
        <f t="shared" si="0"/>
        <v>0</v>
      </c>
    </row>
    <row r="19" spans="1:7" hidden="1" x14ac:dyDescent="0.35">
      <c r="A19" s="78" t="s">
        <v>80</v>
      </c>
      <c r="B19" s="78" t="s">
        <v>81</v>
      </c>
      <c r="C19" s="78" t="s">
        <v>90</v>
      </c>
      <c r="D19" s="78" t="s">
        <v>91</v>
      </c>
      <c r="E19" s="78">
        <v>769613116</v>
      </c>
      <c r="F19" s="78">
        <v>0</v>
      </c>
      <c r="G19" s="75">
        <f t="shared" si="0"/>
        <v>0</v>
      </c>
    </row>
    <row r="20" spans="1:7" hidden="1" x14ac:dyDescent="0.35">
      <c r="A20" s="78" t="s">
        <v>80</v>
      </c>
      <c r="B20" s="78" t="s">
        <v>81</v>
      </c>
      <c r="C20" s="78" t="s">
        <v>92</v>
      </c>
      <c r="D20" s="78" t="s">
        <v>93</v>
      </c>
      <c r="E20" s="78">
        <v>769616094</v>
      </c>
      <c r="F20" s="78">
        <v>0</v>
      </c>
      <c r="G20" s="75">
        <f t="shared" si="0"/>
        <v>0</v>
      </c>
    </row>
  </sheetData>
  <pageMargins left="0.7" right="0.7" top="0.75" bottom="0.75" header="0.3" footer="0.3"/>
  <pageSetup paperSize="9" scale="67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CF53B4-354F-48A0-8BCD-E7CF9B5C24D0}">
  <ds:schemaRefs>
    <ds:schemaRef ds:uri="3a0a2458-cdd1-4cb3-b5b0-deb2c79ba90a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3233c7dd-1b2f-4509-8e24-48017b1f5f4a"/>
    <ds:schemaRef ds:uri="http://www.w3.org/XML/1998/namespace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99497D48-5352-4799-9261-5F18D3FF87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F91C79-B239-4854-8462-D72F79B0B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PUR.QT-2.BM1</vt:lpstr>
      <vt:lpstr>MELBOURNE BARCODES - UA</vt:lpstr>
      <vt:lpstr>'PUR.QT-2.BM1'!Print_Area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 Nguyen Ngoc Hanh</dc:creator>
  <cp:lastModifiedBy>Ngoc Tran Thi Nhu</cp:lastModifiedBy>
  <cp:lastPrinted>2025-08-15T03:20:37Z</cp:lastPrinted>
  <dcterms:created xsi:type="dcterms:W3CDTF">2021-05-28T08:44:05Z</dcterms:created>
  <dcterms:modified xsi:type="dcterms:W3CDTF">2026-01-09T08:25:07Z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