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"/>
    </mc:Choice>
  </mc:AlternateContent>
  <xr:revisionPtr revIDLastSave="191" documentId="13_ncr:1_{B1C1ECDC-3E95-4EF5-9A31-10A8BAD682DD}" xr6:coauthVersionLast="47" xr6:coauthVersionMax="47" xr10:uidLastSave="{5ADD2F44-6AE1-479F-AB2B-BE925F06E163}"/>
  <bookViews>
    <workbookView xWindow="-110" yWindow="-110" windowWidth="19420" windowHeight="10300" tabRatio="697" xr2:uid="{00000000-000D-0000-FFFF-FFFF00000000}"/>
  </bookViews>
  <sheets>
    <sheet name="PUR.QT-2.BM1" sheetId="1" r:id="rId1"/>
    <sheet name="EU" sheetId="15" r:id="rId2"/>
  </sheets>
  <externalReferences>
    <externalReference r:id="rId3"/>
    <externalReference r:id="rId4"/>
  </externalReferences>
  <definedNames>
    <definedName name="_Fill" hidden="1">#REF!</definedName>
    <definedName name="_xlnm._FilterDatabase" localSheetId="1" hidden="1">EU!$A$2:$I$50</definedName>
    <definedName name="COLOR">'[1]UPC DATA'!#REF!</definedName>
    <definedName name="INTERNAL_INVOICE">[2]UN!#REF!</definedName>
    <definedName name="KKKKK">[2]UN!#REF!</definedName>
    <definedName name="_xlnm.Print_Area" localSheetId="1">EU!$A$1:$I$50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3" i="15"/>
  <c r="H7" i="1" l="1"/>
  <c r="I1" i="15"/>
  <c r="I11" i="1" s="1"/>
  <c r="K11" i="1" s="1"/>
  <c r="H1" i="15"/>
  <c r="I14" i="1" l="1"/>
  <c r="M11" i="1"/>
  <c r="M14" i="1" l="1"/>
  <c r="K14" i="1" l="1"/>
</calcChain>
</file>

<file path=xl/sharedStrings.xml><?xml version="1.0" encoding="utf-8"?>
<sst xmlns="http://schemas.openxmlformats.org/spreadsheetml/2006/main" count="319" uniqueCount="147">
  <si>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</si>
  <si>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</si>
  <si>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</si>
  <si>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</si>
  <si>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</si>
  <si>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</si>
  <si>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</si>
  <si>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</si>
  <si>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</si>
  <si>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</si>
  <si>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</si>
  <si>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</si>
  <si>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</si>
  <si>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</si>
  <si>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</si>
  <si>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</si>
  <si>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</si>
  <si>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</si>
  <si>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</si>
  <si>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</si>
  <si>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</si>
  <si>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</si>
  <si>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</si>
  <si>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</si>
  <si>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</si>
  <si>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</si>
  <si>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</si>
  <si>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</si>
  <si>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</si>
  <si>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</si>
  <si>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</si>
  <si>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</si>
  <si>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</si>
  <si>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</si>
  <si>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</si>
  <si>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</si>
  <si>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</si>
  <si>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XS</t>
  </si>
  <si>
    <t>S</t>
  </si>
  <si>
    <t>M</t>
  </si>
  <si>
    <t>L</t>
  </si>
  <si>
    <t>XL</t>
  </si>
  <si>
    <t>UA STANDARD</t>
  </si>
  <si>
    <t>SMST</t>
  </si>
  <si>
    <t>SIZE</t>
  </si>
  <si>
    <t>Barcode No.</t>
  </si>
  <si>
    <t>SKU</t>
  </si>
  <si>
    <t>2XL</t>
  </si>
  <si>
    <t>BARCODE STICKER 
3" * 2" (INCH)</t>
  </si>
  <si>
    <t>3  x 2" 
(INCH)</t>
  </si>
  <si>
    <t>GARMENT QTY</t>
  </si>
  <si>
    <t xml:space="preserve">BARCODE ORDER QTY </t>
  </si>
  <si>
    <t>WHITE/
BLACK</t>
  </si>
  <si>
    <t>PMD #</t>
  </si>
  <si>
    <t>Description on barcode</t>
  </si>
  <si>
    <t>RSE / EUROPE BARCODES</t>
  </si>
  <si>
    <t>ALL STYLE FOR EU</t>
  </si>
  <si>
    <t>SH TRIMS</t>
  </si>
  <si>
    <t>BROWN</t>
  </si>
  <si>
    <t>CREAM</t>
  </si>
  <si>
    <t>UA STYLE</t>
  </si>
  <si>
    <t>L16  FW25   G2869</t>
  </si>
  <si>
    <t>NGỌC</t>
  </si>
  <si>
    <t>FW25- GARAGE</t>
  </si>
  <si>
    <t>CHỊ LAN ANH/ THẢO/ QUỲNH</t>
  </si>
  <si>
    <t>#2025-07-0002</t>
  </si>
  <si>
    <t>C0033-HOD044</t>
  </si>
  <si>
    <t>Truck Hoodie</t>
  </si>
  <si>
    <t>C0033-CRW074</t>
  </si>
  <si>
    <t>Crewneck Sweatshirt</t>
  </si>
  <si>
    <t>BLACK</t>
  </si>
  <si>
    <t>C0033-CRW075</t>
  </si>
  <si>
    <t>1/4 Zip Pullover</t>
  </si>
  <si>
    <t>C0033-SST062</t>
  </si>
  <si>
    <t>Enchanté Garage Script SS TShirt</t>
  </si>
  <si>
    <t>LIGHT BLUE</t>
  </si>
  <si>
    <t>C0033-SST063</t>
  </si>
  <si>
    <t>Truck SS TShirt</t>
  </si>
  <si>
    <t>RED</t>
  </si>
  <si>
    <t>C0033-SST065</t>
  </si>
  <si>
    <t>Enchanté Small Logo TShirt</t>
  </si>
  <si>
    <t>C0033-TNK020</t>
  </si>
  <si>
    <t>Enchanté Womens Cropped Tank</t>
  </si>
  <si>
    <t>WHITE</t>
  </si>
  <si>
    <t>C0033-LST032</t>
  </si>
  <si>
    <t>Long Sleeve TShirt</t>
  </si>
  <si>
    <t>EN16RHOCRXS</t>
  </si>
  <si>
    <t>EN16RHOCRS</t>
  </si>
  <si>
    <t>EN16RHOCRM</t>
  </si>
  <si>
    <t>EN16RHOCRL</t>
  </si>
  <si>
    <t>EN16RHOCRXL</t>
  </si>
  <si>
    <t>EN16RHOCR2XL</t>
  </si>
  <si>
    <t>EN16RCRBKXS</t>
  </si>
  <si>
    <t>EN16RCRBKS</t>
  </si>
  <si>
    <t>EN16RCRBKM</t>
  </si>
  <si>
    <t>EN16RCRBKL</t>
  </si>
  <si>
    <t>EN16RCRBKXL</t>
  </si>
  <si>
    <t>EN16RCRBK2XL</t>
  </si>
  <si>
    <t>EN16RQZBRXS</t>
  </si>
  <si>
    <t>EN16RQZBRS</t>
  </si>
  <si>
    <t>EN16RQZBRM</t>
  </si>
  <si>
    <t>EN16RQZBRL</t>
  </si>
  <si>
    <t>EN16RQZBRXL</t>
  </si>
  <si>
    <t>EN16RQZBR2XL</t>
  </si>
  <si>
    <t>EN16RTELBXS</t>
  </si>
  <si>
    <t>EN16RTELBS</t>
  </si>
  <si>
    <t>EN16RTELBM</t>
  </si>
  <si>
    <t>EN16RTELBL</t>
  </si>
  <si>
    <t>EN16RTELBXL</t>
  </si>
  <si>
    <t>EN16RTELB2XL</t>
  </si>
  <si>
    <t>EN16RTERDXS</t>
  </si>
  <si>
    <t>EN16RTERDS</t>
  </si>
  <si>
    <t>EN16RTERDM</t>
  </si>
  <si>
    <t>EN16RTERDL</t>
  </si>
  <si>
    <t>EN16RTERDXL</t>
  </si>
  <si>
    <t>EN16RTERD2XL</t>
  </si>
  <si>
    <t>EN16RTEBRXS</t>
  </si>
  <si>
    <t>EN16RTEBRS</t>
  </si>
  <si>
    <t>EN16RTEBRM</t>
  </si>
  <si>
    <t>EN16RTEBRL</t>
  </si>
  <si>
    <t>EN16RTEBRXL</t>
  </si>
  <si>
    <t>EN16RTEBR2XL</t>
  </si>
  <si>
    <t>EN16RTKWHXS</t>
  </si>
  <si>
    <t>758225438</t>
  </si>
  <si>
    <t>EN16RTKWHS</t>
  </si>
  <si>
    <t>758225447</t>
  </si>
  <si>
    <t>EN16RTKWHM</t>
  </si>
  <si>
    <t>758229660</t>
  </si>
  <si>
    <t>EN16RTKWHL</t>
  </si>
  <si>
    <t>758229635</t>
  </si>
  <si>
    <t>EN16RTKWHXL</t>
  </si>
  <si>
    <t>758225493</t>
  </si>
  <si>
    <t>EN16RTKWH2XL</t>
  </si>
  <si>
    <t>758224031</t>
  </si>
  <si>
    <t>EN16RLSCRXS</t>
  </si>
  <si>
    <t>758225463</t>
  </si>
  <si>
    <t>EN16RLSCRS</t>
  </si>
  <si>
    <t>758229741</t>
  </si>
  <si>
    <t>EN16RLSCRM</t>
  </si>
  <si>
    <t>758224987</t>
  </si>
  <si>
    <t>EN16RLSCRL</t>
  </si>
  <si>
    <t>758223980</t>
  </si>
  <si>
    <t>EN16RLSCRXL</t>
  </si>
  <si>
    <t>758225175</t>
  </si>
  <si>
    <t>EN16RLSCR2XL</t>
  </si>
  <si>
    <t>758225554</t>
  </si>
  <si>
    <t>CHI TIẾT NHƯ SHEET ĐÍNH KÈM (EU). LẤY LAYOUT NHƯ FILE PFD ĐÍNH KÈM.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</si>
</sst>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0"/>
      <color theme="1"/>
      <name val="Arial"/>
      <family val="2"/>
    </font>
    <font>
      <sz val="12"/>
      <name val="Mul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10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49" fontId="32" fillId="0" borderId="1" xfId="18" applyNumberFormat="1" applyFont="1" applyBorder="1" applyAlignment="1">
      <alignment horizontal="center" vertical="center"/>
    </xf>
    <xf numFmtId="49" fontId="32" fillId="0" borderId="1" xfId="18" applyNumberFormat="1" applyFont="1" applyBorder="1" applyAlignment="1">
      <alignment vertical="center"/>
    </xf>
    <xf numFmtId="0" fontId="16" fillId="0" borderId="1" xfId="18" applyFont="1" applyBorder="1" applyAlignment="1">
      <alignment horizontal="center"/>
    </xf>
    <xf numFmtId="0" fontId="32" fillId="0" borderId="1" xfId="18" applyFont="1" applyBorder="1" applyAlignment="1">
      <alignment vertical="center"/>
    </xf>
    <xf numFmtId="0" fontId="32" fillId="11" borderId="10" xfId="18" applyFont="1" applyFill="1" applyBorder="1" applyAlignment="1">
      <alignment vertical="center"/>
    </xf>
    <xf numFmtId="0" fontId="32" fillId="11" borderId="11" xfId="18" applyFont="1" applyFill="1" applyBorder="1" applyAlignment="1">
      <alignment vertical="center"/>
    </xf>
    <xf numFmtId="49" fontId="31" fillId="11" borderId="11" xfId="18" applyNumberFormat="1" applyFont="1" applyFill="1" applyBorder="1" applyAlignment="1">
      <alignment vertical="center"/>
    </xf>
    <xf numFmtId="0" fontId="14" fillId="0" borderId="0" xfId="18" applyAlignment="1">
      <alignment vertical="center"/>
    </xf>
    <xf numFmtId="49" fontId="31" fillId="11" borderId="4" xfId="18" applyNumberFormat="1" applyFont="1" applyFill="1" applyBorder="1" applyAlignment="1">
      <alignment horizontal="center" vertical="center"/>
    </xf>
    <xf numFmtId="0" fontId="32" fillId="0" borderId="4" xfId="18" applyFont="1" applyBorder="1" applyAlignment="1">
      <alignment horizontal="center" vertical="center"/>
    </xf>
    <xf numFmtId="0" fontId="32" fillId="0" borderId="1" xfId="18" applyFont="1" applyBorder="1" applyAlignment="1">
      <alignment horizontal="right" wrapText="1"/>
    </xf>
    <xf numFmtId="49" fontId="32" fillId="0" borderId="4" xfId="18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49" fontId="32" fillId="0" borderId="1" xfId="18" applyNumberFormat="1" applyFont="1" applyBorder="1" applyAlignment="1">
      <alignment horizontal="center" vertical="center"/>
    </xf>
    <xf numFmtId="0" fontId="2" fillId="0" borderId="1" xfId="18" applyFont="1" applyBorder="1" applyAlignment="1">
      <alignment vertical="center"/>
    </xf>
    <xf numFmtId="167" fontId="33" fillId="3" borderId="1" xfId="5" applyNumberFormat="1" applyFont="1" applyFill="1" applyBorder="1" applyAlignment="1">
      <alignment horizontal="center" vertical="top" wrapText="1"/>
    </xf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90715</xdr:colOff>
      <xdr:row>10</xdr:row>
      <xdr:rowOff>879928</xdr:rowOff>
    </xdr:from>
    <xdr:to>
      <xdr:col>13</xdr:col>
      <xdr:colOff>2041072</xdr:colOff>
      <xdr:row>10</xdr:row>
      <xdr:rowOff>2176890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C966A7-6124-77B7-30E6-38E9FBCA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8929" y="4336142"/>
          <a:ext cx="1950357" cy="1296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tabSelected="1" view="pageBreakPreview" zoomScale="70" zoomScaleNormal="100" zoomScaleSheetLayoutView="70" zoomScalePageLayoutView="55" workbookViewId="0">
      <selection activeCell="N5" sqref="N5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15.45312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3.08984375" customWidth="1"/>
    <col min="14" max="14" width="30.453125" customWidth="1"/>
  </cols>
  <sheetData>
    <row r="1" spans="1:14" s="12" customFormat="1" ht="21.5" x14ac:dyDescent="0.45">
      <c r="A1" s="87"/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10" t="s">
        <v>0</v>
      </c>
      <c r="N1" s="11" t="s">
        <v>34</v>
      </c>
    </row>
    <row r="2" spans="1:14" s="12" customFormat="1" ht="21.5" x14ac:dyDescent="0.6">
      <c r="A2" s="87"/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10" t="s">
        <v>1</v>
      </c>
      <c r="N2" s="13" t="s">
        <v>2</v>
      </c>
    </row>
    <row r="3" spans="1:14" s="12" customFormat="1" ht="21.5" x14ac:dyDescent="0.6">
      <c r="A3" s="87"/>
      <c r="B3" s="87"/>
      <c r="C3" s="87"/>
      <c r="D3" s="88"/>
      <c r="E3" s="88"/>
      <c r="F3" s="88"/>
      <c r="G3" s="88"/>
      <c r="H3" s="88"/>
      <c r="I3" s="88"/>
      <c r="J3" s="88"/>
      <c r="K3" s="88"/>
      <c r="L3" s="88"/>
      <c r="M3" s="10" t="s">
        <v>3</v>
      </c>
      <c r="N3" s="14">
        <v>1</v>
      </c>
    </row>
    <row r="4" spans="1:14" s="12" customFormat="1" ht="28.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2" customFormat="1" ht="19" x14ac:dyDescent="0.45">
      <c r="A5" s="16" t="s">
        <v>4</v>
      </c>
      <c r="B5" s="89" t="s">
        <v>57</v>
      </c>
      <c r="C5" s="89"/>
      <c r="D5" s="89"/>
      <c r="E5" s="17"/>
      <c r="F5" s="18"/>
      <c r="G5" s="19" t="s">
        <v>5</v>
      </c>
      <c r="H5" s="91" t="s">
        <v>35</v>
      </c>
      <c r="I5" s="92"/>
      <c r="J5" s="18"/>
      <c r="K5" s="18"/>
      <c r="L5" s="20"/>
      <c r="M5" s="21" t="s">
        <v>6</v>
      </c>
      <c r="N5" s="22">
        <v>45876</v>
      </c>
    </row>
    <row r="6" spans="1:14" s="12" customFormat="1" ht="24.75" customHeight="1" x14ac:dyDescent="0.45">
      <c r="A6" s="23" t="s">
        <v>7</v>
      </c>
      <c r="B6" s="90"/>
      <c r="C6" s="90"/>
      <c r="D6" s="90"/>
      <c r="E6" s="17"/>
      <c r="F6" s="18"/>
      <c r="G6" s="19" t="s">
        <v>8</v>
      </c>
      <c r="H6" s="64" t="s">
        <v>63</v>
      </c>
      <c r="I6" s="65"/>
      <c r="J6" s="18"/>
      <c r="K6" s="18"/>
      <c r="L6" s="24"/>
      <c r="M6" s="21" t="s">
        <v>9</v>
      </c>
      <c r="N6" s="25"/>
    </row>
    <row r="7" spans="1:14" s="12" customFormat="1" ht="19" x14ac:dyDescent="0.45">
      <c r="A7" s="23" t="s">
        <v>10</v>
      </c>
      <c r="B7" s="94"/>
      <c r="C7" s="94"/>
      <c r="D7" s="26"/>
      <c r="E7" s="17"/>
      <c r="F7" s="18"/>
      <c r="G7" s="19" t="s">
        <v>11</v>
      </c>
      <c r="H7" s="95">
        <f>+N5+10</f>
        <v>45886</v>
      </c>
      <c r="I7" s="96"/>
      <c r="J7" s="18"/>
      <c r="K7" s="18"/>
      <c r="L7" s="24"/>
      <c r="M7" s="21" t="s">
        <v>12</v>
      </c>
      <c r="N7" s="69" t="s">
        <v>61</v>
      </c>
    </row>
    <row r="8" spans="1:14" s="12" customFormat="1" ht="21.5" x14ac:dyDescent="0.45">
      <c r="A8" s="23" t="s">
        <v>13</v>
      </c>
      <c r="B8" s="90" t="s">
        <v>64</v>
      </c>
      <c r="C8" s="90"/>
      <c r="D8" s="90"/>
      <c r="E8" s="17"/>
      <c r="F8" s="18"/>
      <c r="G8" s="19" t="s">
        <v>14</v>
      </c>
      <c r="H8" s="97"/>
      <c r="I8" s="97"/>
      <c r="J8" s="28"/>
      <c r="K8" s="28"/>
      <c r="L8" s="24"/>
      <c r="M8" s="21" t="s">
        <v>15</v>
      </c>
      <c r="N8" s="27" t="s">
        <v>62</v>
      </c>
    </row>
    <row r="9" spans="1:14" s="12" customFormat="1" ht="19" x14ac:dyDescent="0.45">
      <c r="A9" s="29"/>
      <c r="B9" s="29"/>
      <c r="C9" s="29"/>
      <c r="D9" s="18"/>
      <c r="E9" s="18"/>
      <c r="F9" s="18"/>
      <c r="G9" s="18"/>
      <c r="H9" s="18"/>
      <c r="I9" s="29"/>
      <c r="J9" s="18"/>
      <c r="K9" s="18"/>
      <c r="L9" s="30"/>
      <c r="M9" s="31"/>
      <c r="N9" s="18"/>
    </row>
    <row r="10" spans="1:14" s="12" customFormat="1" ht="76" x14ac:dyDescent="0.45">
      <c r="A10" s="32" t="s">
        <v>16</v>
      </c>
      <c r="B10" s="66" t="s">
        <v>17</v>
      </c>
      <c r="C10" s="33" t="s">
        <v>18</v>
      </c>
      <c r="D10" s="66" t="s">
        <v>19</v>
      </c>
      <c r="E10" s="33" t="s">
        <v>20</v>
      </c>
      <c r="F10" s="32" t="s">
        <v>21</v>
      </c>
      <c r="G10" s="32" t="s">
        <v>22</v>
      </c>
      <c r="H10" s="32" t="s">
        <v>23</v>
      </c>
      <c r="I10" s="33" t="s">
        <v>24</v>
      </c>
      <c r="J10" s="66" t="s">
        <v>25</v>
      </c>
      <c r="K10" s="33" t="s">
        <v>26</v>
      </c>
      <c r="L10" s="34" t="s">
        <v>27</v>
      </c>
      <c r="M10" s="32" t="s">
        <v>28</v>
      </c>
      <c r="N10" s="32" t="s">
        <v>29</v>
      </c>
    </row>
    <row r="11" spans="1:14" s="41" customFormat="1" ht="175" customHeight="1" x14ac:dyDescent="0.35">
      <c r="A11" s="35" t="s">
        <v>56</v>
      </c>
      <c r="B11" s="35"/>
      <c r="C11" s="35" t="s">
        <v>48</v>
      </c>
      <c r="D11" s="35" t="s">
        <v>49</v>
      </c>
      <c r="E11" s="35" t="s">
        <v>42</v>
      </c>
      <c r="F11" s="36" t="s">
        <v>43</v>
      </c>
      <c r="G11" s="67" t="s">
        <v>52</v>
      </c>
      <c r="H11" s="36" t="s">
        <v>36</v>
      </c>
      <c r="I11" s="37">
        <f>EU!I1</f>
        <v>556</v>
      </c>
      <c r="J11" s="37"/>
      <c r="K11" s="38">
        <f>I11</f>
        <v>556</v>
      </c>
      <c r="L11" s="39">
        <v>500</v>
      </c>
      <c r="M11" s="40">
        <f>L11*K11</f>
        <v>278000</v>
      </c>
      <c r="N11" s="100" t="s">
        <v>146</v>
      </c>
    </row>
    <row r="12" spans="1:14" s="12" customFormat="1" ht="21.5" x14ac:dyDescent="0.45">
      <c r="A12" s="42"/>
      <c r="B12" s="42"/>
      <c r="C12" s="42"/>
      <c r="D12" s="42"/>
      <c r="E12" s="42"/>
      <c r="F12" s="36"/>
      <c r="G12" s="43"/>
      <c r="H12" s="36"/>
      <c r="I12" s="37"/>
      <c r="J12" s="37"/>
      <c r="K12" s="37"/>
      <c r="L12" s="39"/>
      <c r="M12" s="40"/>
      <c r="N12" s="44"/>
    </row>
    <row r="13" spans="1:14" s="12" customFormat="1" ht="21.5" x14ac:dyDescent="0.45">
      <c r="A13" s="45"/>
      <c r="B13" s="46"/>
      <c r="C13" s="47"/>
      <c r="D13" s="47"/>
      <c r="E13" s="47"/>
      <c r="F13" s="48"/>
      <c r="G13" s="49"/>
      <c r="H13" s="46"/>
      <c r="I13" s="50"/>
      <c r="J13" s="50"/>
      <c r="K13" s="50"/>
      <c r="L13" s="51"/>
      <c r="M13" s="52"/>
      <c r="N13" s="53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4">
        <f>SUM(I11:I12)</f>
        <v>556</v>
      </c>
      <c r="J14" s="55"/>
      <c r="K14" s="56">
        <f>SUM(K11:K12)</f>
        <v>556</v>
      </c>
      <c r="L14" s="57"/>
      <c r="M14" s="68">
        <f>SUM(M11:M13)</f>
        <v>278000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93" t="s">
        <v>31</v>
      </c>
      <c r="B16" s="93"/>
      <c r="C16" s="93"/>
      <c r="D16" s="58"/>
      <c r="E16" s="59" t="s">
        <v>32</v>
      </c>
      <c r="F16" s="59"/>
      <c r="G16" s="58"/>
      <c r="H16" s="60"/>
      <c r="I16" s="61"/>
      <c r="J16" s="61"/>
      <c r="K16" s="61"/>
      <c r="L16" s="62" t="s">
        <v>33</v>
      </c>
      <c r="M16" s="18"/>
      <c r="N16" s="1"/>
    </row>
    <row r="17" spans="1:14" ht="21.5" x14ac:dyDescent="0.6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"/>
    </row>
    <row r="18" spans="1:14" ht="21.5" x14ac:dyDescent="0.6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7"/>
    </row>
    <row r="19" spans="1:14" ht="21.5" x14ac:dyDescent="0.6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6:C16"/>
    <mergeCell ref="B7:C7"/>
    <mergeCell ref="H7:I7"/>
    <mergeCell ref="B8:D8"/>
    <mergeCell ref="H8:I8"/>
    <mergeCell ref="A1:C3"/>
    <mergeCell ref="D1:L3"/>
    <mergeCell ref="B5:D5"/>
    <mergeCell ref="B6:D6"/>
    <mergeCell ref="H5:I5"/>
  </mergeCells>
  <pageMargins left="0.47844827586206895" right="0.44444444444444442" top="0.75" bottom="0.75" header="0.3" footer="0.3"/>
  <pageSetup scale="4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2E51-90F3-4FC7-9594-6B4CC2EC985D}">
  <sheetPr>
    <outlinePr summaryBelow="0" summaryRight="0"/>
  </sheetPr>
  <dimension ref="A1:I50"/>
  <sheetViews>
    <sheetView view="pageBreakPreview" zoomScale="84" zoomScaleNormal="100" zoomScaleSheetLayoutView="84" workbookViewId="0">
      <selection activeCell="L8" sqref="L8"/>
    </sheetView>
  </sheetViews>
  <sheetFormatPr defaultColWidth="12.6328125" defaultRowHeight="15.75" customHeight="1" x14ac:dyDescent="0.35"/>
  <cols>
    <col min="1" max="1" width="12.6328125" style="82"/>
    <col min="2" max="2" width="16.36328125" style="82" customWidth="1"/>
    <col min="3" max="3" width="33.08984375" style="82" customWidth="1"/>
    <col min="4" max="5" width="12.6328125" style="82"/>
    <col min="6" max="6" width="14.90625" style="82" bestFit="1" customWidth="1"/>
    <col min="7" max="8" width="12.6328125" style="82"/>
    <col min="9" max="9" width="16.08984375" style="82" customWidth="1"/>
    <col min="10" max="16384" width="12.6328125" style="82"/>
  </cols>
  <sheetData>
    <row r="1" spans="1:9" ht="14" x14ac:dyDescent="0.25">
      <c r="A1" s="79"/>
      <c r="B1" s="80"/>
      <c r="C1" s="81" t="s">
        <v>55</v>
      </c>
      <c r="D1" s="80"/>
      <c r="E1" s="80"/>
      <c r="F1" s="80"/>
      <c r="G1" s="80"/>
      <c r="H1" s="70">
        <f>SUBTOTAL(9,H3:H50)</f>
        <v>278</v>
      </c>
      <c r="I1" s="70">
        <f>SUBTOTAL(9,I3:I50)</f>
        <v>556</v>
      </c>
    </row>
    <row r="2" spans="1:9" ht="26" x14ac:dyDescent="0.35">
      <c r="A2" s="71" t="s">
        <v>53</v>
      </c>
      <c r="B2" s="71" t="s">
        <v>60</v>
      </c>
      <c r="C2" s="72" t="s">
        <v>54</v>
      </c>
      <c r="D2" s="71" t="s">
        <v>22</v>
      </c>
      <c r="E2" s="71" t="s">
        <v>44</v>
      </c>
      <c r="F2" s="71" t="s">
        <v>46</v>
      </c>
      <c r="G2" s="83" t="s">
        <v>45</v>
      </c>
      <c r="H2" s="73" t="s">
        <v>50</v>
      </c>
      <c r="I2" s="74" t="s">
        <v>51</v>
      </c>
    </row>
    <row r="3" spans="1:9" ht="17.5" customHeight="1" x14ac:dyDescent="0.25">
      <c r="A3" s="98" t="s">
        <v>65</v>
      </c>
      <c r="B3" s="75" t="s">
        <v>66</v>
      </c>
      <c r="C3" s="76" t="s">
        <v>67</v>
      </c>
      <c r="D3" s="75" t="s">
        <v>59</v>
      </c>
      <c r="E3" s="75" t="s">
        <v>37</v>
      </c>
      <c r="F3" s="76" t="s">
        <v>86</v>
      </c>
      <c r="G3" s="84">
        <v>758229504</v>
      </c>
      <c r="H3" s="85">
        <v>2</v>
      </c>
      <c r="I3" s="77">
        <f>ROUNDUP(H3*2,0)</f>
        <v>4</v>
      </c>
    </row>
    <row r="4" spans="1:9" ht="17.5" customHeight="1" x14ac:dyDescent="0.25">
      <c r="A4" s="99"/>
      <c r="B4" s="75" t="s">
        <v>66</v>
      </c>
      <c r="C4" s="76" t="s">
        <v>67</v>
      </c>
      <c r="D4" s="75" t="s">
        <v>59</v>
      </c>
      <c r="E4" s="75" t="s">
        <v>38</v>
      </c>
      <c r="F4" s="76" t="s">
        <v>87</v>
      </c>
      <c r="G4" s="84">
        <v>758229876</v>
      </c>
      <c r="H4" s="85">
        <v>6</v>
      </c>
      <c r="I4" s="77">
        <f t="shared" ref="I4:I50" si="0">ROUNDUP(H4*2,0)</f>
        <v>12</v>
      </c>
    </row>
    <row r="5" spans="1:9" ht="17.5" customHeight="1" x14ac:dyDescent="0.25">
      <c r="A5" s="99"/>
      <c r="B5" s="75" t="s">
        <v>66</v>
      </c>
      <c r="C5" s="76" t="s">
        <v>67</v>
      </c>
      <c r="D5" s="75" t="s">
        <v>59</v>
      </c>
      <c r="E5" s="75" t="s">
        <v>39</v>
      </c>
      <c r="F5" s="76" t="s">
        <v>88</v>
      </c>
      <c r="G5" s="84">
        <v>758225098</v>
      </c>
      <c r="H5" s="85">
        <v>10</v>
      </c>
      <c r="I5" s="77">
        <f t="shared" si="0"/>
        <v>20</v>
      </c>
    </row>
    <row r="6" spans="1:9" ht="17.5" customHeight="1" x14ac:dyDescent="0.25">
      <c r="A6" s="99"/>
      <c r="B6" s="75" t="s">
        <v>66</v>
      </c>
      <c r="C6" s="76" t="s">
        <v>67</v>
      </c>
      <c r="D6" s="75" t="s">
        <v>59</v>
      </c>
      <c r="E6" s="75" t="s">
        <v>40</v>
      </c>
      <c r="F6" s="76" t="s">
        <v>89</v>
      </c>
      <c r="G6" s="84">
        <v>758225523</v>
      </c>
      <c r="H6" s="85">
        <v>10</v>
      </c>
      <c r="I6" s="77">
        <f t="shared" si="0"/>
        <v>20</v>
      </c>
    </row>
    <row r="7" spans="1:9" ht="17.5" customHeight="1" x14ac:dyDescent="0.25">
      <c r="A7" s="99"/>
      <c r="B7" s="75" t="s">
        <v>66</v>
      </c>
      <c r="C7" s="76" t="s">
        <v>67</v>
      </c>
      <c r="D7" s="75" t="s">
        <v>59</v>
      </c>
      <c r="E7" s="75" t="s">
        <v>41</v>
      </c>
      <c r="F7" s="76" t="s">
        <v>90</v>
      </c>
      <c r="G7" s="84">
        <v>758229647</v>
      </c>
      <c r="H7" s="85">
        <v>5</v>
      </c>
      <c r="I7" s="77">
        <f t="shared" si="0"/>
        <v>10</v>
      </c>
    </row>
    <row r="8" spans="1:9" ht="17.5" customHeight="1" x14ac:dyDescent="0.25">
      <c r="A8" s="99"/>
      <c r="B8" s="75" t="s">
        <v>66</v>
      </c>
      <c r="C8" s="76" t="s">
        <v>67</v>
      </c>
      <c r="D8" s="75" t="s">
        <v>59</v>
      </c>
      <c r="E8" s="75" t="s">
        <v>47</v>
      </c>
      <c r="F8" s="76" t="s">
        <v>91</v>
      </c>
      <c r="G8" s="84">
        <v>758223861</v>
      </c>
      <c r="H8" s="85">
        <v>3</v>
      </c>
      <c r="I8" s="77">
        <f t="shared" si="0"/>
        <v>6</v>
      </c>
    </row>
    <row r="9" spans="1:9" ht="17.5" customHeight="1" x14ac:dyDescent="0.25">
      <c r="A9" s="98" t="s">
        <v>65</v>
      </c>
      <c r="B9" s="75" t="s">
        <v>68</v>
      </c>
      <c r="C9" s="76" t="s">
        <v>69</v>
      </c>
      <c r="D9" s="75" t="s">
        <v>70</v>
      </c>
      <c r="E9" s="75" t="s">
        <v>37</v>
      </c>
      <c r="F9" s="76" t="s">
        <v>92</v>
      </c>
      <c r="G9" s="84">
        <v>758223812</v>
      </c>
      <c r="H9" s="85">
        <v>3</v>
      </c>
      <c r="I9" s="77">
        <f t="shared" si="0"/>
        <v>6</v>
      </c>
    </row>
    <row r="10" spans="1:9" ht="17.5" customHeight="1" x14ac:dyDescent="0.25">
      <c r="A10" s="99"/>
      <c r="B10" s="75" t="s">
        <v>68</v>
      </c>
      <c r="C10" s="76" t="s">
        <v>69</v>
      </c>
      <c r="D10" s="75" t="s">
        <v>70</v>
      </c>
      <c r="E10" s="75" t="s">
        <v>38</v>
      </c>
      <c r="F10" s="76" t="s">
        <v>93</v>
      </c>
      <c r="G10" s="84">
        <v>758225795</v>
      </c>
      <c r="H10" s="85">
        <v>7</v>
      </c>
      <c r="I10" s="77">
        <f t="shared" si="0"/>
        <v>14</v>
      </c>
    </row>
    <row r="11" spans="1:9" ht="17.5" customHeight="1" x14ac:dyDescent="0.25">
      <c r="A11" s="99"/>
      <c r="B11" s="75" t="s">
        <v>68</v>
      </c>
      <c r="C11" s="76" t="s">
        <v>69</v>
      </c>
      <c r="D11" s="75" t="s">
        <v>70</v>
      </c>
      <c r="E11" s="75" t="s">
        <v>39</v>
      </c>
      <c r="F11" s="76" t="s">
        <v>94</v>
      </c>
      <c r="G11" s="84">
        <v>758229548</v>
      </c>
      <c r="H11" s="85">
        <v>13</v>
      </c>
      <c r="I11" s="77">
        <f t="shared" si="0"/>
        <v>26</v>
      </c>
    </row>
    <row r="12" spans="1:9" ht="17.5" customHeight="1" x14ac:dyDescent="0.25">
      <c r="A12" s="99"/>
      <c r="B12" s="75" t="s">
        <v>68</v>
      </c>
      <c r="C12" s="76" t="s">
        <v>69</v>
      </c>
      <c r="D12" s="75" t="s">
        <v>70</v>
      </c>
      <c r="E12" s="75" t="s">
        <v>40</v>
      </c>
      <c r="F12" s="76" t="s">
        <v>95</v>
      </c>
      <c r="G12" s="84">
        <v>758224808</v>
      </c>
      <c r="H12" s="85">
        <v>12</v>
      </c>
      <c r="I12" s="77">
        <f t="shared" si="0"/>
        <v>24</v>
      </c>
    </row>
    <row r="13" spans="1:9" ht="17.5" customHeight="1" x14ac:dyDescent="0.25">
      <c r="A13" s="99"/>
      <c r="B13" s="75" t="s">
        <v>68</v>
      </c>
      <c r="C13" s="76" t="s">
        <v>69</v>
      </c>
      <c r="D13" s="75" t="s">
        <v>70</v>
      </c>
      <c r="E13" s="75" t="s">
        <v>41</v>
      </c>
      <c r="F13" s="76" t="s">
        <v>96</v>
      </c>
      <c r="G13" s="84">
        <v>758229697</v>
      </c>
      <c r="H13" s="85">
        <v>6</v>
      </c>
      <c r="I13" s="77">
        <f t="shared" si="0"/>
        <v>12</v>
      </c>
    </row>
    <row r="14" spans="1:9" ht="17.5" customHeight="1" x14ac:dyDescent="0.25">
      <c r="A14" s="99"/>
      <c r="B14" s="75" t="s">
        <v>68</v>
      </c>
      <c r="C14" s="76" t="s">
        <v>69</v>
      </c>
      <c r="D14" s="75" t="s">
        <v>70</v>
      </c>
      <c r="E14" s="75" t="s">
        <v>47</v>
      </c>
      <c r="F14" s="76" t="s">
        <v>97</v>
      </c>
      <c r="G14" s="84">
        <v>758225195</v>
      </c>
      <c r="H14" s="85">
        <v>3</v>
      </c>
      <c r="I14" s="77">
        <f t="shared" si="0"/>
        <v>6</v>
      </c>
    </row>
    <row r="15" spans="1:9" ht="17.5" customHeight="1" x14ac:dyDescent="0.25">
      <c r="A15" s="98" t="s">
        <v>65</v>
      </c>
      <c r="B15" s="75" t="s">
        <v>71</v>
      </c>
      <c r="C15" s="76" t="s">
        <v>72</v>
      </c>
      <c r="D15" s="75" t="s">
        <v>58</v>
      </c>
      <c r="E15" s="75" t="s">
        <v>37</v>
      </c>
      <c r="F15" s="76" t="s">
        <v>98</v>
      </c>
      <c r="G15" s="84">
        <v>758224906</v>
      </c>
      <c r="H15" s="85">
        <v>1</v>
      </c>
      <c r="I15" s="77">
        <f t="shared" si="0"/>
        <v>2</v>
      </c>
    </row>
    <row r="16" spans="1:9" ht="17.5" customHeight="1" x14ac:dyDescent="0.25">
      <c r="A16" s="99"/>
      <c r="B16" s="75" t="s">
        <v>71</v>
      </c>
      <c r="C16" s="76" t="s">
        <v>72</v>
      </c>
      <c r="D16" s="75" t="s">
        <v>58</v>
      </c>
      <c r="E16" s="75" t="s">
        <v>38</v>
      </c>
      <c r="F16" s="76" t="s">
        <v>99</v>
      </c>
      <c r="G16" s="84">
        <v>758229574</v>
      </c>
      <c r="H16" s="85">
        <v>2</v>
      </c>
      <c r="I16" s="77">
        <f t="shared" si="0"/>
        <v>4</v>
      </c>
    </row>
    <row r="17" spans="1:9" ht="17.5" customHeight="1" x14ac:dyDescent="0.25">
      <c r="A17" s="99"/>
      <c r="B17" s="75" t="s">
        <v>71</v>
      </c>
      <c r="C17" s="76" t="s">
        <v>72</v>
      </c>
      <c r="D17" s="75" t="s">
        <v>58</v>
      </c>
      <c r="E17" s="75" t="s">
        <v>39</v>
      </c>
      <c r="F17" s="76" t="s">
        <v>100</v>
      </c>
      <c r="G17" s="84">
        <v>758225308</v>
      </c>
      <c r="H17" s="85">
        <v>3</v>
      </c>
      <c r="I17" s="77">
        <f t="shared" si="0"/>
        <v>6</v>
      </c>
    </row>
    <row r="18" spans="1:9" ht="17.5" customHeight="1" x14ac:dyDescent="0.25">
      <c r="A18" s="99"/>
      <c r="B18" s="75" t="s">
        <v>71</v>
      </c>
      <c r="C18" s="76" t="s">
        <v>72</v>
      </c>
      <c r="D18" s="75" t="s">
        <v>58</v>
      </c>
      <c r="E18" s="75" t="s">
        <v>40</v>
      </c>
      <c r="F18" s="76" t="s">
        <v>101</v>
      </c>
      <c r="G18" s="84">
        <v>758229698</v>
      </c>
      <c r="H18" s="85">
        <v>3</v>
      </c>
      <c r="I18" s="77">
        <f t="shared" si="0"/>
        <v>6</v>
      </c>
    </row>
    <row r="19" spans="1:9" ht="17.5" customHeight="1" x14ac:dyDescent="0.25">
      <c r="A19" s="99"/>
      <c r="B19" s="75" t="s">
        <v>71</v>
      </c>
      <c r="C19" s="76" t="s">
        <v>72</v>
      </c>
      <c r="D19" s="75" t="s">
        <v>58</v>
      </c>
      <c r="E19" s="75" t="s">
        <v>41</v>
      </c>
      <c r="F19" s="76" t="s">
        <v>102</v>
      </c>
      <c r="G19" s="84">
        <v>758224966</v>
      </c>
      <c r="H19" s="85">
        <v>2</v>
      </c>
      <c r="I19" s="77">
        <f t="shared" si="0"/>
        <v>4</v>
      </c>
    </row>
    <row r="20" spans="1:9" ht="17.5" customHeight="1" x14ac:dyDescent="0.25">
      <c r="A20" s="99"/>
      <c r="B20" s="75" t="s">
        <v>71</v>
      </c>
      <c r="C20" s="76" t="s">
        <v>72</v>
      </c>
      <c r="D20" s="75" t="s">
        <v>58</v>
      </c>
      <c r="E20" s="75" t="s">
        <v>47</v>
      </c>
      <c r="F20" s="76" t="s">
        <v>103</v>
      </c>
      <c r="G20" s="84">
        <v>758223839</v>
      </c>
      <c r="H20" s="85">
        <v>1</v>
      </c>
      <c r="I20" s="77">
        <f t="shared" si="0"/>
        <v>2</v>
      </c>
    </row>
    <row r="21" spans="1:9" ht="17.5" customHeight="1" x14ac:dyDescent="0.25">
      <c r="A21" s="98" t="s">
        <v>65</v>
      </c>
      <c r="B21" s="75" t="s">
        <v>73</v>
      </c>
      <c r="C21" s="76" t="s">
        <v>74</v>
      </c>
      <c r="D21" s="75" t="s">
        <v>75</v>
      </c>
      <c r="E21" s="75" t="s">
        <v>37</v>
      </c>
      <c r="F21" s="76" t="s">
        <v>104</v>
      </c>
      <c r="G21" s="84">
        <v>758225138</v>
      </c>
      <c r="H21" s="85">
        <v>3</v>
      </c>
      <c r="I21" s="77">
        <f t="shared" si="0"/>
        <v>6</v>
      </c>
    </row>
    <row r="22" spans="1:9" ht="17.5" customHeight="1" x14ac:dyDescent="0.25">
      <c r="A22" s="99"/>
      <c r="B22" s="75" t="s">
        <v>73</v>
      </c>
      <c r="C22" s="76" t="s">
        <v>74</v>
      </c>
      <c r="D22" s="75" t="s">
        <v>75</v>
      </c>
      <c r="E22" s="75" t="s">
        <v>38</v>
      </c>
      <c r="F22" s="76" t="s">
        <v>105</v>
      </c>
      <c r="G22" s="84">
        <v>758224879</v>
      </c>
      <c r="H22" s="85">
        <v>7</v>
      </c>
      <c r="I22" s="77">
        <f t="shared" si="0"/>
        <v>14</v>
      </c>
    </row>
    <row r="23" spans="1:9" ht="17.5" customHeight="1" x14ac:dyDescent="0.25">
      <c r="A23" s="99"/>
      <c r="B23" s="75" t="s">
        <v>73</v>
      </c>
      <c r="C23" s="76" t="s">
        <v>74</v>
      </c>
      <c r="D23" s="75" t="s">
        <v>75</v>
      </c>
      <c r="E23" s="75" t="s">
        <v>39</v>
      </c>
      <c r="F23" s="76" t="s">
        <v>106</v>
      </c>
      <c r="G23" s="84">
        <v>758225248</v>
      </c>
      <c r="H23" s="85">
        <v>13</v>
      </c>
      <c r="I23" s="77">
        <f t="shared" si="0"/>
        <v>26</v>
      </c>
    </row>
    <row r="24" spans="1:9" ht="17.5" customHeight="1" x14ac:dyDescent="0.25">
      <c r="A24" s="99"/>
      <c r="B24" s="75" t="s">
        <v>73</v>
      </c>
      <c r="C24" s="76" t="s">
        <v>74</v>
      </c>
      <c r="D24" s="75" t="s">
        <v>75</v>
      </c>
      <c r="E24" s="75" t="s">
        <v>40</v>
      </c>
      <c r="F24" s="76" t="s">
        <v>107</v>
      </c>
      <c r="G24" s="84">
        <v>758225156</v>
      </c>
      <c r="H24" s="85">
        <v>12</v>
      </c>
      <c r="I24" s="77">
        <f t="shared" si="0"/>
        <v>24</v>
      </c>
    </row>
    <row r="25" spans="1:9" ht="17.5" customHeight="1" x14ac:dyDescent="0.25">
      <c r="A25" s="99"/>
      <c r="B25" s="75" t="s">
        <v>73</v>
      </c>
      <c r="C25" s="76" t="s">
        <v>74</v>
      </c>
      <c r="D25" s="75" t="s">
        <v>75</v>
      </c>
      <c r="E25" s="75" t="s">
        <v>41</v>
      </c>
      <c r="F25" s="76" t="s">
        <v>108</v>
      </c>
      <c r="G25" s="84">
        <v>758229564</v>
      </c>
      <c r="H25" s="85">
        <v>6</v>
      </c>
      <c r="I25" s="77">
        <f t="shared" si="0"/>
        <v>12</v>
      </c>
    </row>
    <row r="26" spans="1:9" ht="17.5" customHeight="1" x14ac:dyDescent="0.25">
      <c r="A26" s="99"/>
      <c r="B26" s="75" t="s">
        <v>73</v>
      </c>
      <c r="C26" s="76" t="s">
        <v>74</v>
      </c>
      <c r="D26" s="75" t="s">
        <v>75</v>
      </c>
      <c r="E26" s="75" t="s">
        <v>47</v>
      </c>
      <c r="F26" s="76" t="s">
        <v>109</v>
      </c>
      <c r="G26" s="84">
        <v>758229712</v>
      </c>
      <c r="H26" s="85">
        <v>3</v>
      </c>
      <c r="I26" s="77">
        <f t="shared" si="0"/>
        <v>6</v>
      </c>
    </row>
    <row r="27" spans="1:9" ht="17.5" customHeight="1" x14ac:dyDescent="0.25">
      <c r="A27" s="98" t="s">
        <v>65</v>
      </c>
      <c r="B27" s="75" t="s">
        <v>76</v>
      </c>
      <c r="C27" s="78" t="s">
        <v>77</v>
      </c>
      <c r="D27" s="75" t="s">
        <v>78</v>
      </c>
      <c r="E27" s="75" t="s">
        <v>37</v>
      </c>
      <c r="F27" s="76" t="s">
        <v>110</v>
      </c>
      <c r="G27" s="84">
        <v>758229726</v>
      </c>
      <c r="H27" s="85">
        <v>2</v>
      </c>
      <c r="I27" s="77">
        <f t="shared" si="0"/>
        <v>4</v>
      </c>
    </row>
    <row r="28" spans="1:9" ht="17.5" customHeight="1" x14ac:dyDescent="0.25">
      <c r="A28" s="99"/>
      <c r="B28" s="75" t="s">
        <v>76</v>
      </c>
      <c r="C28" s="78" t="s">
        <v>77</v>
      </c>
      <c r="D28" s="75" t="s">
        <v>78</v>
      </c>
      <c r="E28" s="75" t="s">
        <v>38</v>
      </c>
      <c r="F28" s="76" t="s">
        <v>111</v>
      </c>
      <c r="G28" s="84">
        <v>758224862</v>
      </c>
      <c r="H28" s="85">
        <v>5</v>
      </c>
      <c r="I28" s="77">
        <f t="shared" si="0"/>
        <v>10</v>
      </c>
    </row>
    <row r="29" spans="1:9" ht="17.5" customHeight="1" x14ac:dyDescent="0.25">
      <c r="A29" s="99"/>
      <c r="B29" s="75" t="s">
        <v>76</v>
      </c>
      <c r="C29" s="78" t="s">
        <v>77</v>
      </c>
      <c r="D29" s="75" t="s">
        <v>78</v>
      </c>
      <c r="E29" s="75" t="s">
        <v>39</v>
      </c>
      <c r="F29" s="76" t="s">
        <v>112</v>
      </c>
      <c r="G29" s="84">
        <v>758229710</v>
      </c>
      <c r="H29" s="85">
        <v>10</v>
      </c>
      <c r="I29" s="77">
        <f t="shared" si="0"/>
        <v>20</v>
      </c>
    </row>
    <row r="30" spans="1:9" ht="17.5" customHeight="1" x14ac:dyDescent="0.25">
      <c r="A30" s="99"/>
      <c r="B30" s="75" t="s">
        <v>76</v>
      </c>
      <c r="C30" s="78" t="s">
        <v>77</v>
      </c>
      <c r="D30" s="75" t="s">
        <v>78</v>
      </c>
      <c r="E30" s="75" t="s">
        <v>40</v>
      </c>
      <c r="F30" s="76" t="s">
        <v>113</v>
      </c>
      <c r="G30" s="84">
        <v>758223830</v>
      </c>
      <c r="H30" s="85">
        <v>9</v>
      </c>
      <c r="I30" s="77">
        <f t="shared" si="0"/>
        <v>18</v>
      </c>
    </row>
    <row r="31" spans="1:9" ht="17.5" customHeight="1" x14ac:dyDescent="0.25">
      <c r="A31" s="99"/>
      <c r="B31" s="75" t="s">
        <v>76</v>
      </c>
      <c r="C31" s="78" t="s">
        <v>77</v>
      </c>
      <c r="D31" s="75" t="s">
        <v>78</v>
      </c>
      <c r="E31" s="75" t="s">
        <v>41</v>
      </c>
      <c r="F31" s="76" t="s">
        <v>114</v>
      </c>
      <c r="G31" s="84">
        <v>758225191</v>
      </c>
      <c r="H31" s="85">
        <v>4</v>
      </c>
      <c r="I31" s="77">
        <f t="shared" si="0"/>
        <v>8</v>
      </c>
    </row>
    <row r="32" spans="1:9" ht="17.5" customHeight="1" x14ac:dyDescent="0.25">
      <c r="A32" s="99"/>
      <c r="B32" s="75" t="s">
        <v>76</v>
      </c>
      <c r="C32" s="78" t="s">
        <v>77</v>
      </c>
      <c r="D32" s="75" t="s">
        <v>78</v>
      </c>
      <c r="E32" s="75" t="s">
        <v>47</v>
      </c>
      <c r="F32" s="76" t="s">
        <v>115</v>
      </c>
      <c r="G32" s="84">
        <v>758223851</v>
      </c>
      <c r="H32" s="85">
        <v>2</v>
      </c>
      <c r="I32" s="77">
        <f t="shared" si="0"/>
        <v>4</v>
      </c>
    </row>
    <row r="33" spans="1:9" ht="17.5" customHeight="1" x14ac:dyDescent="0.25">
      <c r="A33" s="98" t="s">
        <v>65</v>
      </c>
      <c r="B33" s="75" t="s">
        <v>79</v>
      </c>
      <c r="C33" s="78" t="s">
        <v>80</v>
      </c>
      <c r="D33" s="75" t="s">
        <v>58</v>
      </c>
      <c r="E33" s="75" t="s">
        <v>37</v>
      </c>
      <c r="F33" s="76" t="s">
        <v>116</v>
      </c>
      <c r="G33" s="84">
        <v>758225732</v>
      </c>
      <c r="H33" s="85">
        <v>4</v>
      </c>
      <c r="I33" s="77">
        <f t="shared" si="0"/>
        <v>8</v>
      </c>
    </row>
    <row r="34" spans="1:9" ht="17.5" customHeight="1" x14ac:dyDescent="0.25">
      <c r="A34" s="99"/>
      <c r="B34" s="75" t="s">
        <v>79</v>
      </c>
      <c r="C34" s="78" t="s">
        <v>80</v>
      </c>
      <c r="D34" s="75" t="s">
        <v>58</v>
      </c>
      <c r="E34" s="75" t="s">
        <v>38</v>
      </c>
      <c r="F34" s="76" t="s">
        <v>117</v>
      </c>
      <c r="G34" s="84">
        <v>758224924</v>
      </c>
      <c r="H34" s="85">
        <v>9</v>
      </c>
      <c r="I34" s="77">
        <f t="shared" si="0"/>
        <v>18</v>
      </c>
    </row>
    <row r="35" spans="1:9" ht="17.5" customHeight="1" x14ac:dyDescent="0.25">
      <c r="A35" s="99"/>
      <c r="B35" s="75" t="s">
        <v>79</v>
      </c>
      <c r="C35" s="78" t="s">
        <v>80</v>
      </c>
      <c r="D35" s="75" t="s">
        <v>58</v>
      </c>
      <c r="E35" s="75" t="s">
        <v>39</v>
      </c>
      <c r="F35" s="76" t="s">
        <v>118</v>
      </c>
      <c r="G35" s="84">
        <v>758224905</v>
      </c>
      <c r="H35" s="85">
        <v>15</v>
      </c>
      <c r="I35" s="77">
        <f t="shared" si="0"/>
        <v>30</v>
      </c>
    </row>
    <row r="36" spans="1:9" ht="17.5" customHeight="1" x14ac:dyDescent="0.25">
      <c r="A36" s="99"/>
      <c r="B36" s="75" t="s">
        <v>79</v>
      </c>
      <c r="C36" s="78" t="s">
        <v>80</v>
      </c>
      <c r="D36" s="75" t="s">
        <v>58</v>
      </c>
      <c r="E36" s="75" t="s">
        <v>40</v>
      </c>
      <c r="F36" s="76" t="s">
        <v>119</v>
      </c>
      <c r="G36" s="84">
        <v>758225236</v>
      </c>
      <c r="H36" s="85">
        <v>15</v>
      </c>
      <c r="I36" s="77">
        <f t="shared" si="0"/>
        <v>30</v>
      </c>
    </row>
    <row r="37" spans="1:9" ht="17.5" customHeight="1" x14ac:dyDescent="0.25">
      <c r="A37" s="99"/>
      <c r="B37" s="75" t="s">
        <v>79</v>
      </c>
      <c r="C37" s="78" t="s">
        <v>80</v>
      </c>
      <c r="D37" s="75" t="s">
        <v>58</v>
      </c>
      <c r="E37" s="75" t="s">
        <v>41</v>
      </c>
      <c r="F37" s="76" t="s">
        <v>120</v>
      </c>
      <c r="G37" s="84">
        <v>758229687</v>
      </c>
      <c r="H37" s="85">
        <v>7</v>
      </c>
      <c r="I37" s="77">
        <f t="shared" si="0"/>
        <v>14</v>
      </c>
    </row>
    <row r="38" spans="1:9" ht="17.5" customHeight="1" x14ac:dyDescent="0.25">
      <c r="A38" s="99"/>
      <c r="B38" s="75" t="s">
        <v>79</v>
      </c>
      <c r="C38" s="78" t="s">
        <v>80</v>
      </c>
      <c r="D38" s="75" t="s">
        <v>58</v>
      </c>
      <c r="E38" s="75" t="s">
        <v>47</v>
      </c>
      <c r="F38" s="76" t="s">
        <v>121</v>
      </c>
      <c r="G38" s="84">
        <v>758225247</v>
      </c>
      <c r="H38" s="85">
        <v>4</v>
      </c>
      <c r="I38" s="77">
        <f t="shared" si="0"/>
        <v>8</v>
      </c>
    </row>
    <row r="39" spans="1:9" ht="17.5" customHeight="1" x14ac:dyDescent="0.25">
      <c r="A39" s="98" t="s">
        <v>65</v>
      </c>
      <c r="B39" s="75" t="s">
        <v>81</v>
      </c>
      <c r="C39" s="78" t="s">
        <v>82</v>
      </c>
      <c r="D39" s="75" t="s">
        <v>83</v>
      </c>
      <c r="E39" s="75" t="s">
        <v>37</v>
      </c>
      <c r="F39" s="76" t="s">
        <v>122</v>
      </c>
      <c r="G39" s="86" t="s">
        <v>123</v>
      </c>
      <c r="H39" s="85">
        <v>1</v>
      </c>
      <c r="I39" s="77">
        <f t="shared" si="0"/>
        <v>2</v>
      </c>
    </row>
    <row r="40" spans="1:9" ht="17.5" customHeight="1" x14ac:dyDescent="0.25">
      <c r="A40" s="99"/>
      <c r="B40" s="75" t="s">
        <v>81</v>
      </c>
      <c r="C40" s="78" t="s">
        <v>82</v>
      </c>
      <c r="D40" s="75" t="s">
        <v>83</v>
      </c>
      <c r="E40" s="75" t="s">
        <v>38</v>
      </c>
      <c r="F40" s="76" t="s">
        <v>124</v>
      </c>
      <c r="G40" s="86" t="s">
        <v>125</v>
      </c>
      <c r="H40" s="85">
        <v>2</v>
      </c>
      <c r="I40" s="77">
        <f t="shared" si="0"/>
        <v>4</v>
      </c>
    </row>
    <row r="41" spans="1:9" ht="17.5" customHeight="1" x14ac:dyDescent="0.25">
      <c r="A41" s="99"/>
      <c r="B41" s="75" t="s">
        <v>81</v>
      </c>
      <c r="C41" s="78" t="s">
        <v>82</v>
      </c>
      <c r="D41" s="75" t="s">
        <v>83</v>
      </c>
      <c r="E41" s="75" t="s">
        <v>39</v>
      </c>
      <c r="F41" s="76" t="s">
        <v>126</v>
      </c>
      <c r="G41" s="86" t="s">
        <v>127</v>
      </c>
      <c r="H41" s="85">
        <v>4</v>
      </c>
      <c r="I41" s="77">
        <f t="shared" si="0"/>
        <v>8</v>
      </c>
    </row>
    <row r="42" spans="1:9" ht="17.5" customHeight="1" x14ac:dyDescent="0.25">
      <c r="A42" s="99"/>
      <c r="B42" s="75" t="s">
        <v>81</v>
      </c>
      <c r="C42" s="78" t="s">
        <v>82</v>
      </c>
      <c r="D42" s="75" t="s">
        <v>83</v>
      </c>
      <c r="E42" s="75" t="s">
        <v>40</v>
      </c>
      <c r="F42" s="76" t="s">
        <v>128</v>
      </c>
      <c r="G42" s="86" t="s">
        <v>129</v>
      </c>
      <c r="H42" s="85">
        <v>3</v>
      </c>
      <c r="I42" s="77">
        <f t="shared" si="0"/>
        <v>6</v>
      </c>
    </row>
    <row r="43" spans="1:9" ht="17.5" customHeight="1" x14ac:dyDescent="0.25">
      <c r="A43" s="99"/>
      <c r="B43" s="75" t="s">
        <v>81</v>
      </c>
      <c r="C43" s="78" t="s">
        <v>82</v>
      </c>
      <c r="D43" s="75" t="s">
        <v>83</v>
      </c>
      <c r="E43" s="75" t="s">
        <v>41</v>
      </c>
      <c r="F43" s="76" t="s">
        <v>130</v>
      </c>
      <c r="G43" s="86" t="s">
        <v>131</v>
      </c>
      <c r="H43" s="85">
        <v>1</v>
      </c>
      <c r="I43" s="77">
        <f t="shared" si="0"/>
        <v>2</v>
      </c>
    </row>
    <row r="44" spans="1:9" ht="17.5" customHeight="1" x14ac:dyDescent="0.25">
      <c r="A44" s="99"/>
      <c r="B44" s="75" t="s">
        <v>81</v>
      </c>
      <c r="C44" s="78" t="s">
        <v>82</v>
      </c>
      <c r="D44" s="75" t="s">
        <v>83</v>
      </c>
      <c r="E44" s="75" t="s">
        <v>47</v>
      </c>
      <c r="F44" s="76" t="s">
        <v>132</v>
      </c>
      <c r="G44" s="86" t="s">
        <v>133</v>
      </c>
      <c r="H44" s="85">
        <v>1</v>
      </c>
      <c r="I44" s="77">
        <f t="shared" si="0"/>
        <v>2</v>
      </c>
    </row>
    <row r="45" spans="1:9" ht="17.5" customHeight="1" x14ac:dyDescent="0.25">
      <c r="A45" s="98" t="s">
        <v>65</v>
      </c>
      <c r="B45" s="75" t="s">
        <v>84</v>
      </c>
      <c r="C45" s="78" t="s">
        <v>85</v>
      </c>
      <c r="D45" s="75" t="s">
        <v>59</v>
      </c>
      <c r="E45" s="75" t="s">
        <v>37</v>
      </c>
      <c r="F45" s="76" t="s">
        <v>134</v>
      </c>
      <c r="G45" s="86" t="s">
        <v>135</v>
      </c>
      <c r="H45" s="85">
        <v>3</v>
      </c>
      <c r="I45" s="77">
        <f t="shared" si="0"/>
        <v>6</v>
      </c>
    </row>
    <row r="46" spans="1:9" ht="17.5" customHeight="1" x14ac:dyDescent="0.25">
      <c r="A46" s="99"/>
      <c r="B46" s="75" t="s">
        <v>84</v>
      </c>
      <c r="C46" s="78" t="s">
        <v>85</v>
      </c>
      <c r="D46" s="75" t="s">
        <v>59</v>
      </c>
      <c r="E46" s="75" t="s">
        <v>38</v>
      </c>
      <c r="F46" s="76" t="s">
        <v>136</v>
      </c>
      <c r="G46" s="86" t="s">
        <v>137</v>
      </c>
      <c r="H46" s="85">
        <v>7</v>
      </c>
      <c r="I46" s="77">
        <f t="shared" si="0"/>
        <v>14</v>
      </c>
    </row>
    <row r="47" spans="1:9" ht="17.5" customHeight="1" x14ac:dyDescent="0.25">
      <c r="A47" s="99"/>
      <c r="B47" s="75" t="s">
        <v>84</v>
      </c>
      <c r="C47" s="78" t="s">
        <v>85</v>
      </c>
      <c r="D47" s="75" t="s">
        <v>59</v>
      </c>
      <c r="E47" s="75" t="s">
        <v>39</v>
      </c>
      <c r="F47" s="76" t="s">
        <v>138</v>
      </c>
      <c r="G47" s="86" t="s">
        <v>139</v>
      </c>
      <c r="H47" s="85">
        <v>13</v>
      </c>
      <c r="I47" s="77">
        <f t="shared" si="0"/>
        <v>26</v>
      </c>
    </row>
    <row r="48" spans="1:9" ht="17.5" customHeight="1" x14ac:dyDescent="0.25">
      <c r="A48" s="99"/>
      <c r="B48" s="75" t="s">
        <v>84</v>
      </c>
      <c r="C48" s="78" t="s">
        <v>85</v>
      </c>
      <c r="D48" s="75" t="s">
        <v>59</v>
      </c>
      <c r="E48" s="75" t="s">
        <v>40</v>
      </c>
      <c r="F48" s="76" t="s">
        <v>140</v>
      </c>
      <c r="G48" s="86" t="s">
        <v>141</v>
      </c>
      <c r="H48" s="85">
        <v>12</v>
      </c>
      <c r="I48" s="77">
        <f t="shared" si="0"/>
        <v>24</v>
      </c>
    </row>
    <row r="49" spans="1:9" ht="17.5" customHeight="1" x14ac:dyDescent="0.25">
      <c r="A49" s="99"/>
      <c r="B49" s="75" t="s">
        <v>84</v>
      </c>
      <c r="C49" s="78" t="s">
        <v>85</v>
      </c>
      <c r="D49" s="75" t="s">
        <v>59</v>
      </c>
      <c r="E49" s="75" t="s">
        <v>41</v>
      </c>
      <c r="F49" s="76" t="s">
        <v>142</v>
      </c>
      <c r="G49" s="86" t="s">
        <v>143</v>
      </c>
      <c r="H49" s="85">
        <v>6</v>
      </c>
      <c r="I49" s="77">
        <f t="shared" si="0"/>
        <v>12</v>
      </c>
    </row>
    <row r="50" spans="1:9" ht="17.5" customHeight="1" x14ac:dyDescent="0.25">
      <c r="A50" s="99"/>
      <c r="B50" s="75" t="s">
        <v>84</v>
      </c>
      <c r="C50" s="78" t="s">
        <v>85</v>
      </c>
      <c r="D50" s="75" t="s">
        <v>59</v>
      </c>
      <c r="E50" s="75" t="s">
        <v>47</v>
      </c>
      <c r="F50" s="76" t="s">
        <v>144</v>
      </c>
      <c r="G50" s="86" t="s">
        <v>145</v>
      </c>
      <c r="H50" s="85">
        <v>3</v>
      </c>
      <c r="I50" s="77">
        <f t="shared" si="0"/>
        <v>6</v>
      </c>
    </row>
  </sheetData>
  <autoFilter ref="A2:I50" xr:uid="{00000000-0001-0000-0100-000000000000}"/>
  <mergeCells count="8">
    <mergeCell ref="A39:A44"/>
    <mergeCell ref="A45:A50"/>
    <mergeCell ref="A3:A8"/>
    <mergeCell ref="A9:A14"/>
    <mergeCell ref="A15:A20"/>
    <mergeCell ref="A21:A26"/>
    <mergeCell ref="A27:A32"/>
    <mergeCell ref="A33:A38"/>
  </mergeCells>
  <pageMargins left="0.7" right="0.7" top="0.75" bottom="0.75" header="0.3" footer="0.3"/>
  <pageSetup paperSize="9" scale="5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3AB074A-B329-4A66-9555-9CBED1776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PUR.QT-2.BM1</vt:lpstr>
      <vt:lpstr>EU</vt:lpstr>
      <vt:lpstr>EU!Print_Area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2024-11-18T06:42:19Z</cp:lastPrinted>
  <dcterms:created xsi:type="dcterms:W3CDTF">2021-05-28T08:44:05Z</dcterms:created>
  <dcterms:modified xsi:type="dcterms:W3CDTF">2025-08-07T04:36:27Z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