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2. DROP 2/"/>
    </mc:Choice>
  </mc:AlternateContent>
  <xr:revisionPtr revIDLastSave="1445" documentId="13_ncr:1_{054DDB83-F725-4B03-95A4-DEB80F51A1E5}" xr6:coauthVersionLast="47" xr6:coauthVersionMax="47" xr10:uidLastSave="{BEB3B37E-4251-4226-BCCE-BAE22203E81B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INFORMATION!$A$1:$J$13</definedName>
    <definedName name="_xlnm.Print_Area" localSheetId="2">INFORMATION!$A$1:$H$74</definedName>
    <definedName name="_xlnm.Print_Area" localSheetId="0">PO!$A$1:$N$21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4" l="1"/>
  <c r="H67" i="4"/>
  <c r="H61" i="4"/>
  <c r="H55" i="4"/>
  <c r="H49" i="4"/>
  <c r="K16" i="2"/>
  <c r="M19" i="2"/>
  <c r="K19" i="2"/>
  <c r="I19" i="2"/>
  <c r="H43" i="4"/>
  <c r="H37" i="4"/>
  <c r="H31" i="4"/>
  <c r="H25" i="4"/>
  <c r="H19" i="4"/>
  <c r="K12" i="2"/>
  <c r="M12" i="2" s="1"/>
  <c r="K11" i="2"/>
  <c r="M11" i="2" s="1"/>
  <c r="K14" i="2"/>
  <c r="M14" i="2" s="1"/>
  <c r="K13" i="2"/>
  <c r="M13" i="2" s="1"/>
  <c r="M16" i="2"/>
  <c r="K15" i="2"/>
  <c r="M15" i="2" s="1"/>
  <c r="H7" i="4"/>
  <c r="H13" i="4"/>
  <c r="H74" i="4" l="1"/>
  <c r="K17" i="2"/>
  <c r="M17" i="2" l="1"/>
  <c r="H8" i="2"/>
</calcChain>
</file>

<file path=xl/sharedStrings.xml><?xml version="1.0" encoding="utf-8"?>
<sst xmlns="http://schemas.openxmlformats.org/spreadsheetml/2006/main" count="337" uniqueCount="124">
  <si>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</si>
  <si>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</si>
  <si>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</si>
  <si>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</si>
  <si>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</si>
  <si>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</si>
  <si>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</si>
  <si>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</si>
  <si>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</si>
  <si>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</si>
  <si>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</si>
  <si>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</si>
  <si>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</si>
  <si>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</si>
  <si>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</si>
  <si>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</si>
  <si>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</si>
  <si>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</si>
  <si>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</si>
  <si>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</si>
  <si>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</si>
  <si>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</si>
  <si>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</si>
  <si>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</si>
  <si>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</si>
  <si>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</si>
  <si>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</si>
  <si>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</si>
  <si>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</si>
  <si>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</si>
  <si>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</si>
  <si>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</si>
  <si>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</si>
  <si>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</si>
  <si>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</si>
  <si>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</si>
  <si>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</si>
  <si>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</si>
  <si>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</si>
  <si>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</si>
  <si>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</si>
  <si>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</si>
  <si>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</si>
  <si>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</si>
  <si>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</si>
  <si>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</si>
  <si>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</si>
  <si>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</si>
  <si>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</si>
  <si>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</si>
  <si>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</si>
  <si>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</si>
  <si>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8</t>
  </si>
  <si>
    <t>CRTZ_1673</t>
  </si>
  <si>
    <t>CRTZ_1681</t>
  </si>
  <si>
    <t>CRTZ_1682</t>
  </si>
  <si>
    <t>CRTZ_1689</t>
  </si>
  <si>
    <t>AW26-DROP 2</t>
  </si>
  <si>
    <t>MINI ISLAND CREWNECK [ORANGE] CRTZ0554-096-SM / SMALL</t>
  </si>
  <si>
    <t>MINI ISLAND CREWNECK [ORANGE] CRTZ0554-096-ME / MEDIUM</t>
  </si>
  <si>
    <t>MINI ISLAND CREWNECK [ORANGE] CRTZ0554-096-LG / LARGE</t>
  </si>
  <si>
    <t>MINI ISLAND CREWNECK [ORANGE] CRTZ0554-096-XL / XL</t>
  </si>
  <si>
    <t>MINI ISLAND CREWNECK [ORANGE] CRTZ0554-096-2L / XXL</t>
  </si>
  <si>
    <t>MINI ISLAND CREWNECK [WOODLAND CAMO] CRTZ0554-149-SM / SMALL</t>
  </si>
  <si>
    <t>MINI ISLAND CREWNECK [WOODLAND CAMO] CRTZ0554-149-ME / MEDIUM</t>
  </si>
  <si>
    <t>MINI ISLAND CREWNECK [WOODLAND CAMO] CRTZ0554-149-LG / LARGE</t>
  </si>
  <si>
    <t>MINI ISLAND CREWNECK [WOODLAND CAMO] CRTZ0554-149-XL / XL</t>
  </si>
  <si>
    <t>MINI ISLAND CREWNECK [WOODLAND CAMO] CRTZ0554-149-2L / XXL</t>
  </si>
  <si>
    <t>MINI ISLAND ZIP HOODIE [ORANGE] CRTZ0553-096-SM / SMALL</t>
  </si>
  <si>
    <t>MINI ISLAND ZIP HOODIE [ORANGE] CRTZ0553-096-ME / MEDIUM</t>
  </si>
  <si>
    <t>MINI ISLAND ZIP HOODIE [ORANGE] CRTZ0553-096-LG / LARGE</t>
  </si>
  <si>
    <t>MINI ISLAND ZIP HOODIE [ORANGE] CRTZ0553-096-XL / XL</t>
  </si>
  <si>
    <t>MINI ISLAND ZIP HOODIE [ORANGE] CRTZ0553-096-2L / XXL</t>
  </si>
  <si>
    <t>MINI ISLAND ZIP HOODIE [WOODLAND CAMO] CRTZ0553-149-SM / SMALL</t>
  </si>
  <si>
    <t>MINI ISLAND ZIP HOODIE [WOODLAND CAMO] CRTZ0553-149-ME / MEDIUM</t>
  </si>
  <si>
    <t>MINI ISLAND ZIP HOODIE [WOODLAND CAMO] CRTZ0553-149-LG / LARGE</t>
  </si>
  <si>
    <t>MINI ISLAND ZIP HOODIE [WOODLAND CAMO] CRTZ0553-149-XL / XL</t>
  </si>
  <si>
    <t>MINI ISLAND ZIP HOODIE [WOODLAND CAMO] CRTZ0553-149-2L / XXL</t>
  </si>
  <si>
    <t>MINI ISLAND SWEATPANT [ORANGE] CRTZ0552-096-SM / SMALL</t>
  </si>
  <si>
    <t>MINI ISLAND SWEATPANT [ORANGE] CRTZ0552-096-ME / MEDIUM</t>
  </si>
  <si>
    <t>MINI ISLAND SWEATPANT [ORANGE] CRTZ0552-096-LG / LARGE</t>
  </si>
  <si>
    <t>MINI ISLAND SWEATPANT [ORANGE] CRTZ0552-096-XL / XL</t>
  </si>
  <si>
    <t>MINI ISLAND SWEATPANT [ORANGE] CRTZ0552-096-2L / XXL</t>
  </si>
  <si>
    <t>MINI ISLAND SWEATPANT [WOODLAND CAMO] CRTZ0552-149-SM / SMALL</t>
  </si>
  <si>
    <t>MINI ISLAND SWEATPANT [WOODLAND CAMO] CRTZ0552-149-ME / MEDIUM</t>
  </si>
  <si>
    <t>MINI ISLAND SWEATPANT [WOODLAND CAMO] CRTZ0552-149-LG / LARGE</t>
  </si>
  <si>
    <t>MINI ISLAND SWEATPANT [WOODLAND CAMO] CRTZ0552-149-XL / XL</t>
  </si>
  <si>
    <t>MINI ISLAND SWEATPANT [WOODLAND CAMO] CRTZ0552-149-2L / XXL</t>
  </si>
  <si>
    <t>MINI ISLAND SWEATSHORT [BLACK] CRTZ0566-001-SM / SMALL</t>
  </si>
  <si>
    <t>MINI ISLAND SWEATSHORT [BLACK] CRTZ0566-001-ME / MEDIUM</t>
  </si>
  <si>
    <t>MINI ISLAND SWEATSHORT [BLACK] CRTZ0566-001-LG / LARGE</t>
  </si>
  <si>
    <t>MINI ISLAND SWEATSHORT [BLACK] CRTZ0566-001-XL / XL</t>
  </si>
  <si>
    <t>MINI ISLAND SWEATSHORT [BLACK] CRTZ0566-001-2L / XXL</t>
  </si>
  <si>
    <t>MINI ISLAND SWEATSHORT [HEATHER GREY] CRTZ0566-192-SM / SMALL</t>
  </si>
  <si>
    <t>MINI ISLAND SWEATSHORT [HEATHER GREY] CRTZ0566-192-ME / MEDIUM</t>
  </si>
  <si>
    <t>MINI ISLAND SWEATSHORT [HEATHER GREY] CRTZ0566-192-LG / LARGE</t>
  </si>
  <si>
    <t>MINI ISLAND SWEATSHORT [HEATHER GREY] CRTZ0566-192-XL / XL</t>
  </si>
  <si>
    <t>MINI ISLAND SWEATSHORT [HEATHER GREY] CRTZ0566-192-2L / XXL</t>
  </si>
  <si>
    <t>MINI ISLAND SWEATSHORT [ORANGE] CRTZ0566-096-SM / SMALL</t>
  </si>
  <si>
    <t>MINI ISLAND SWEATSHORT [ORANGE] CRTZ0566-096-ME / MEDIUM</t>
  </si>
  <si>
    <t>MINI ISLAND SWEATSHORT [ORANGE] CRTZ0566-096-LG / LARGE</t>
  </si>
  <si>
    <t>MINI ISLAND SWEATSHORT [ORANGE] CRTZ0566-096-XL / XL</t>
  </si>
  <si>
    <t>MINI ISLAND SWEATSHORT [ORANGE] CRTZ0566-096-2L / XXL</t>
  </si>
  <si>
    <t>MINI ISLAND SWEATSHORT [WOODLAND CAMO] CRTZ0566-149-SM / SMALL</t>
  </si>
  <si>
    <t>MINI ISLAND SWEATSHORT [WOODLAND CAMO] CRTZ0566-149-ME / MEDIUM</t>
  </si>
  <si>
    <t>MINI ISLAND SWEATSHORT [WOODLAND CAMO] CRTZ0566-149-LG / LARGE</t>
  </si>
  <si>
    <t>MINI ISLAND SWEATSHORT [WOODLAND CAMO] CRTZ0566-149-XL / XL</t>
  </si>
  <si>
    <t>MINI ISLAND SWEATSHORT [WOODLAND CAMO] CRTZ0566-149-2L / XXL</t>
  </si>
  <si>
    <t>HMP STENCIL VEST [HEATHER GREY] CRTZ0567-192-SM / SMALL</t>
  </si>
  <si>
    <t>HMP STENCIL VEST [HEATHER GREY] CRTZ0567-192-ME / MEDIUM</t>
  </si>
  <si>
    <t>HMP STENCIL VEST [HEATHER GREY] CRTZ0567-192-LG / LARGE</t>
  </si>
  <si>
    <t>HMP STENCIL VEST [HEATHER GREY] CRTZ0567-192-XL / XL</t>
  </si>
  <si>
    <t>HMP STENCIL VEST [HEATHER GREY] CRTZ0567-192-2L / XXL</t>
  </si>
  <si>
    <t>HMP STENCIL SWEATSHORT [HEATHER GREY] CRTZ0559-192-SM / SMALL</t>
  </si>
  <si>
    <t>HMP STENCIL SWEATSHORT [HEATHER GREY] CRTZ0559-192-ME / MEDIUM</t>
  </si>
  <si>
    <t>HMP STENCIL SWEATSHORT [HEATHER GREY] CRTZ0559-192-LG / LARGE</t>
  </si>
  <si>
    <t>HMP STENCIL SWEATSHORT [HEATHER GREY] CRTZ0559-192-XL / XL</t>
  </si>
  <si>
    <t>HMP STENCIL SWEATSHORT [HEATHER GREY] CRTZ0559-192-2L / XXL</t>
  </si>
  <si>
    <t>CRTZ_1644</t>
  </si>
  <si>
    <t>CRTZ_1645</t>
  </si>
  <si>
    <t>CRTZ_1646</t>
  </si>
  <si>
    <t>CRTZ_1730</t>
  </si>
  <si>
    <t>CRTZ_1774</t>
  </si>
  <si>
    <t>CRTZ_1775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</si>
</sst>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16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17</xdr:row>
      <xdr:rowOff>0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14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76D8B77D-1415-4A8D-A910-940D453F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15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92C2405D-E977-4788-85C3-A3586C86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12</xdr:row>
      <xdr:rowOff>199520</xdr:rowOff>
    </xdr:from>
    <xdr:ext cx="1296339" cy="712572"/>
    <xdr:pic>
      <xdr:nvPicPr>
        <xdr:cNvPr id="4" name="Picture 3">
          <a:extLst>
            <a:ext uri="{FF2B5EF4-FFF2-40B4-BE49-F238E27FC236}">
              <a16:creationId xmlns:a16="http://schemas.microsoft.com/office/drawing/2014/main" id="{CC6E9D16-AEE1-4444-A1AF-C9607851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13</xdr:row>
      <xdr:rowOff>112071</xdr:rowOff>
    </xdr:from>
    <xdr:ext cx="1520612" cy="880839"/>
    <xdr:pic>
      <xdr:nvPicPr>
        <xdr:cNvPr id="7" name="Picture 6">
          <a:extLst>
            <a:ext uri="{FF2B5EF4-FFF2-40B4-BE49-F238E27FC236}">
              <a16:creationId xmlns:a16="http://schemas.microsoft.com/office/drawing/2014/main" id="{10CD0609-ECE3-4363-B137-9F9F6C1D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8" name="Picture 7">
          <a:extLst>
            <a:ext uri="{FF2B5EF4-FFF2-40B4-BE49-F238E27FC236}">
              <a16:creationId xmlns:a16="http://schemas.microsoft.com/office/drawing/2014/main" id="{DED946E2-E240-4240-83FB-1C41C1E2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9" name="Picture 8">
          <a:extLst>
            <a:ext uri="{FF2B5EF4-FFF2-40B4-BE49-F238E27FC236}">
              <a16:creationId xmlns:a16="http://schemas.microsoft.com/office/drawing/2014/main" id="{54291F3A-CA31-496B-A13C-D21CB8C6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zoomScale="40" zoomScaleNormal="40" zoomScaleSheetLayoutView="55" zoomScalePageLayoutView="55" workbookViewId="0">
      <selection activeCell="N6" sqref="N6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45958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5" t="s">
        <v>53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332</v>
      </c>
      <c r="J11" s="48">
        <v>0</v>
      </c>
      <c r="K11" s="48">
        <f t="shared" ref="K11:K12" si="0">I11-J11</f>
        <v>332</v>
      </c>
      <c r="L11" s="49">
        <v>300</v>
      </c>
      <c r="M11" s="50">
        <f t="shared" ref="M11:M12" si="1">K11*L11</f>
        <v>99600</v>
      </c>
      <c r="N11" s="106" t="s">
        <v>48</v>
      </c>
    </row>
    <row r="12" spans="1:14" ht="86.5" customHeight="1">
      <c r="A12" s="45" t="s">
        <v>53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170</v>
      </c>
      <c r="J12" s="48">
        <v>0</v>
      </c>
      <c r="K12" s="48">
        <f t="shared" si="0"/>
        <v>170</v>
      </c>
      <c r="L12" s="49">
        <v>300</v>
      </c>
      <c r="M12" s="50">
        <f t="shared" si="1"/>
        <v>51000</v>
      </c>
      <c r="N12" s="106" t="s">
        <v>48</v>
      </c>
    </row>
    <row r="13" spans="1:14" ht="86.5" customHeight="1">
      <c r="A13" s="45" t="s">
        <v>54</v>
      </c>
      <c r="B13" s="44"/>
      <c r="C13" s="45" t="s">
        <v>37</v>
      </c>
      <c r="D13" s="46" t="s">
        <v>49</v>
      </c>
      <c r="E13" s="43"/>
      <c r="F13" s="47" t="s">
        <v>50</v>
      </c>
      <c r="G13" s="47" t="s">
        <v>36</v>
      </c>
      <c r="H13" s="47" t="s">
        <v>43</v>
      </c>
      <c r="I13" s="48">
        <v>282</v>
      </c>
      <c r="J13" s="48">
        <v>0</v>
      </c>
      <c r="K13" s="48">
        <f t="shared" ref="K13:K14" si="2">I13-J13</f>
        <v>282</v>
      </c>
      <c r="L13" s="49">
        <v>300</v>
      </c>
      <c r="M13" s="50">
        <f t="shared" ref="M13:M14" si="3">K13*L13</f>
        <v>84600</v>
      </c>
      <c r="N13" s="106" t="s">
        <v>48</v>
      </c>
    </row>
    <row r="14" spans="1:14" ht="86.5" customHeight="1">
      <c r="A14" s="45" t="s">
        <v>55</v>
      </c>
      <c r="B14" s="44"/>
      <c r="C14" s="45" t="s">
        <v>37</v>
      </c>
      <c r="D14" s="46" t="s">
        <v>49</v>
      </c>
      <c r="E14" s="47"/>
      <c r="F14" s="47" t="s">
        <v>50</v>
      </c>
      <c r="G14" s="47" t="s">
        <v>36</v>
      </c>
      <c r="H14" s="47" t="s">
        <v>43</v>
      </c>
      <c r="I14" s="48">
        <v>225</v>
      </c>
      <c r="J14" s="48">
        <v>0</v>
      </c>
      <c r="K14" s="48">
        <f t="shared" si="2"/>
        <v>225</v>
      </c>
      <c r="L14" s="49">
        <v>300</v>
      </c>
      <c r="M14" s="50">
        <f t="shared" si="3"/>
        <v>67500</v>
      </c>
      <c r="N14" s="106" t="s">
        <v>48</v>
      </c>
    </row>
    <row r="15" spans="1:14" ht="86.5" customHeight="1">
      <c r="A15" s="45" t="s">
        <v>56</v>
      </c>
      <c r="B15" s="44"/>
      <c r="C15" s="45" t="s">
        <v>37</v>
      </c>
      <c r="D15" s="46" t="s">
        <v>49</v>
      </c>
      <c r="E15" s="43"/>
      <c r="F15" s="47" t="s">
        <v>50</v>
      </c>
      <c r="G15" s="47" t="s">
        <v>36</v>
      </c>
      <c r="H15" s="47" t="s">
        <v>43</v>
      </c>
      <c r="I15" s="48">
        <v>329</v>
      </c>
      <c r="J15" s="48">
        <v>0</v>
      </c>
      <c r="K15" s="48">
        <f t="shared" ref="K15" si="4">I15-J15</f>
        <v>329</v>
      </c>
      <c r="L15" s="49">
        <v>300</v>
      </c>
      <c r="M15" s="50">
        <f t="shared" ref="M15:M16" si="5">K15*L15</f>
        <v>98700</v>
      </c>
      <c r="N15" s="106" t="s">
        <v>48</v>
      </c>
    </row>
    <row r="16" spans="1:14" ht="86.5" customHeight="1">
      <c r="A16" s="45" t="s">
        <v>56</v>
      </c>
      <c r="B16" s="44"/>
      <c r="C16" s="45" t="s">
        <v>37</v>
      </c>
      <c r="D16" s="46" t="s">
        <v>49</v>
      </c>
      <c r="E16" s="47"/>
      <c r="F16" s="47" t="s">
        <v>50</v>
      </c>
      <c r="G16" s="47" t="s">
        <v>36</v>
      </c>
      <c r="H16" s="47" t="s">
        <v>43</v>
      </c>
      <c r="I16" s="48">
        <v>121</v>
      </c>
      <c r="J16" s="48">
        <v>0</v>
      </c>
      <c r="K16" s="48">
        <f>I16-J16</f>
        <v>121</v>
      </c>
      <c r="L16" s="49">
        <v>300</v>
      </c>
      <c r="M16" s="50">
        <f t="shared" si="5"/>
        <v>36300</v>
      </c>
      <c r="N16" s="106" t="s">
        <v>48</v>
      </c>
    </row>
    <row r="17" spans="1:14" ht="86.5" customHeight="1">
      <c r="A17" s="45" t="s">
        <v>56</v>
      </c>
      <c r="B17" s="44"/>
      <c r="C17" s="45" t="s">
        <v>37</v>
      </c>
      <c r="D17" s="46" t="s">
        <v>49</v>
      </c>
      <c r="E17" s="43"/>
      <c r="F17" s="47" t="s">
        <v>50</v>
      </c>
      <c r="G17" s="47" t="s">
        <v>36</v>
      </c>
      <c r="H17" s="47" t="s">
        <v>43</v>
      </c>
      <c r="I17" s="48">
        <v>228</v>
      </c>
      <c r="J17" s="48">
        <v>0</v>
      </c>
      <c r="K17" s="48">
        <f t="shared" ref="K17" si="6">I17-J17</f>
        <v>228</v>
      </c>
      <c r="L17" s="49">
        <v>300</v>
      </c>
      <c r="M17" s="50">
        <f t="shared" ref="M17" si="7">K17*L17</f>
        <v>68400</v>
      </c>
      <c r="N17" s="106" t="s">
        <v>48</v>
      </c>
    </row>
    <row r="18" spans="1:14" ht="21.75" customHeight="1">
      <c r="A18" s="51"/>
      <c r="B18" s="51"/>
      <c r="C18" s="52"/>
      <c r="D18" s="53"/>
      <c r="E18" s="53"/>
      <c r="F18" s="54"/>
      <c r="G18" s="55"/>
      <c r="H18" s="51"/>
      <c r="I18" s="56"/>
      <c r="J18" s="56"/>
      <c r="K18" s="56"/>
      <c r="L18" s="57"/>
      <c r="M18" s="58"/>
      <c r="N18" s="59"/>
    </row>
    <row r="19" spans="1:14" ht="33.65" customHeight="1">
      <c r="A19" s="60"/>
      <c r="B19" s="60"/>
      <c r="C19" s="61"/>
      <c r="D19" s="60"/>
      <c r="E19" s="60"/>
      <c r="F19" s="60"/>
      <c r="G19" s="62"/>
      <c r="H19" s="62" t="s">
        <v>30</v>
      </c>
      <c r="I19" s="63">
        <f>SUM(I11:I17)</f>
        <v>1687</v>
      </c>
      <c r="J19" s="64"/>
      <c r="K19" s="63">
        <f>SUM(K11:K17)</f>
        <v>1687</v>
      </c>
      <c r="L19" s="65"/>
      <c r="M19" s="66">
        <f>SUM(M11:M17)</f>
        <v>506100</v>
      </c>
      <c r="N19" s="67"/>
    </row>
    <row r="20" spans="1:14" ht="21.75" customHeight="1">
      <c r="A20" s="68"/>
      <c r="B20" s="68"/>
      <c r="C20" s="69"/>
      <c r="D20" s="70"/>
      <c r="E20" s="70"/>
      <c r="F20" s="70"/>
      <c r="G20" s="71"/>
      <c r="H20" s="67"/>
      <c r="I20" s="67"/>
      <c r="J20" s="67"/>
      <c r="K20" s="67"/>
      <c r="L20" s="72"/>
      <c r="M20" s="72"/>
      <c r="N20" s="67"/>
    </row>
    <row r="21" spans="1:14" s="95" customFormat="1" ht="31.15" customHeight="1">
      <c r="A21" s="124" t="s">
        <v>31</v>
      </c>
      <c r="B21" s="124"/>
      <c r="C21" s="90"/>
      <c r="D21" s="91"/>
      <c r="E21" s="125" t="s">
        <v>32</v>
      </c>
      <c r="F21" s="125"/>
      <c r="G21" s="125"/>
      <c r="H21" s="92"/>
      <c r="I21" s="93"/>
      <c r="J21" s="93"/>
      <c r="K21" s="93"/>
      <c r="L21" s="118" t="s">
        <v>33</v>
      </c>
      <c r="M21" s="118"/>
      <c r="N21" s="94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9"/>
      <c r="B24" s="75"/>
      <c r="C24" s="75"/>
      <c r="D24" s="73"/>
      <c r="E24" s="73"/>
      <c r="F24" s="73"/>
      <c r="G24" s="80"/>
      <c r="H24" s="81"/>
      <c r="I24" s="73"/>
      <c r="J24" s="77"/>
    </row>
    <row r="25" spans="1:14" ht="21.75" customHeight="1">
      <c r="A25" s="77"/>
      <c r="B25" s="82"/>
      <c r="C25" s="74"/>
      <c r="D25" s="77"/>
      <c r="E25" s="83"/>
      <c r="F25" s="83"/>
      <c r="G25" s="84"/>
      <c r="H25" s="85"/>
      <c r="I25" s="85"/>
      <c r="J25" s="77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5" customHeight="1"/>
    <row r="64" ht="23.5" customHeight="1"/>
    <row r="65" ht="23.5" customHeight="1"/>
    <row r="66" ht="23.5" customHeight="1"/>
  </sheetData>
  <mergeCells count="13">
    <mergeCell ref="B7:C7"/>
    <mergeCell ref="F7:G7"/>
    <mergeCell ref="H7:I7"/>
    <mergeCell ref="L21:M21"/>
    <mergeCell ref="F5:G5"/>
    <mergeCell ref="H5:I5"/>
    <mergeCell ref="F6:G6"/>
    <mergeCell ref="H6:I6"/>
    <mergeCell ref="B8:C8"/>
    <mergeCell ref="F8:G8"/>
    <mergeCell ref="H8:I8"/>
    <mergeCell ref="A21:B21"/>
    <mergeCell ref="E21:G21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74"/>
  <sheetViews>
    <sheetView tabSelected="1" view="pageBreakPreview" topLeftCell="A41" zoomScaleNormal="100" zoomScaleSheetLayoutView="100" workbookViewId="0">
      <selection activeCell="H48" sqref="H48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5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2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57</v>
      </c>
      <c r="C2" s="87"/>
      <c r="D2" s="87" t="s">
        <v>118</v>
      </c>
      <c r="E2" s="107" t="s">
        <v>58</v>
      </c>
      <c r="F2" s="103">
        <v>5063433073466</v>
      </c>
      <c r="G2" s="87"/>
      <c r="H2" s="88">
        <v>17</v>
      </c>
    </row>
    <row r="3" spans="1:8" ht="29">
      <c r="A3" s="87" t="s">
        <v>35</v>
      </c>
      <c r="B3" s="87" t="s">
        <v>57</v>
      </c>
      <c r="C3" s="87"/>
      <c r="D3" s="87" t="s">
        <v>118</v>
      </c>
      <c r="E3" s="107" t="s">
        <v>59</v>
      </c>
      <c r="F3" s="103">
        <v>5063433073473</v>
      </c>
      <c r="G3" s="87"/>
      <c r="H3" s="88">
        <v>45</v>
      </c>
    </row>
    <row r="4" spans="1:8" ht="29">
      <c r="A4" s="87" t="s">
        <v>35</v>
      </c>
      <c r="B4" s="87" t="s">
        <v>57</v>
      </c>
      <c r="C4" s="87"/>
      <c r="D4" s="87" t="s">
        <v>118</v>
      </c>
      <c r="E4" s="107" t="s">
        <v>60</v>
      </c>
      <c r="F4" s="103">
        <v>5063433073480</v>
      </c>
      <c r="G4" s="87"/>
      <c r="H4" s="88">
        <v>39</v>
      </c>
    </row>
    <row r="5" spans="1:8" ht="29">
      <c r="A5" s="87" t="s">
        <v>35</v>
      </c>
      <c r="B5" s="87" t="s">
        <v>57</v>
      </c>
      <c r="C5" s="87"/>
      <c r="D5" s="87" t="s">
        <v>118</v>
      </c>
      <c r="E5" s="107" t="s">
        <v>61</v>
      </c>
      <c r="F5" s="103">
        <v>5063433073497</v>
      </c>
      <c r="G5" s="87"/>
      <c r="H5" s="88">
        <v>10</v>
      </c>
    </row>
    <row r="6" spans="1:8" ht="29">
      <c r="A6" s="87" t="s">
        <v>35</v>
      </c>
      <c r="B6" s="87" t="s">
        <v>57</v>
      </c>
      <c r="C6" s="87"/>
      <c r="D6" s="87" t="s">
        <v>118</v>
      </c>
      <c r="E6" s="107" t="s">
        <v>62</v>
      </c>
      <c r="F6" s="103">
        <v>5063433073503</v>
      </c>
      <c r="G6" s="87"/>
      <c r="H6" s="88">
        <v>3</v>
      </c>
    </row>
    <row r="7" spans="1:8" s="100" customFormat="1">
      <c r="A7" s="98"/>
      <c r="B7" s="98"/>
      <c r="C7" s="98"/>
      <c r="D7" s="98"/>
      <c r="E7" s="109"/>
      <c r="F7" s="104"/>
      <c r="G7" s="98"/>
      <c r="H7" s="99">
        <f>SUM(H2:H6)</f>
        <v>114</v>
      </c>
    </row>
    <row r="8" spans="1:8" ht="29">
      <c r="A8" s="87" t="s">
        <v>35</v>
      </c>
      <c r="B8" s="87" t="s">
        <v>57</v>
      </c>
      <c r="C8" s="87"/>
      <c r="D8" s="87" t="s">
        <v>118</v>
      </c>
      <c r="E8" s="107" t="s">
        <v>63</v>
      </c>
      <c r="F8" s="103">
        <v>5063433073510</v>
      </c>
      <c r="G8" s="87"/>
      <c r="H8" s="88">
        <v>33</v>
      </c>
    </row>
    <row r="9" spans="1:8" ht="29">
      <c r="A9" s="87" t="s">
        <v>35</v>
      </c>
      <c r="B9" s="87" t="s">
        <v>57</v>
      </c>
      <c r="C9" s="87"/>
      <c r="D9" s="87" t="s">
        <v>118</v>
      </c>
      <c r="E9" s="110" t="s">
        <v>64</v>
      </c>
      <c r="F9" s="103">
        <v>5063433073527</v>
      </c>
      <c r="G9" s="87"/>
      <c r="H9" s="88">
        <v>90</v>
      </c>
    </row>
    <row r="10" spans="1:8" ht="29">
      <c r="A10" s="87" t="s">
        <v>35</v>
      </c>
      <c r="B10" s="87" t="s">
        <v>57</v>
      </c>
      <c r="C10" s="87"/>
      <c r="D10" s="87" t="s">
        <v>118</v>
      </c>
      <c r="E10" s="107" t="s">
        <v>65</v>
      </c>
      <c r="F10" s="103">
        <v>5063433073534</v>
      </c>
      <c r="G10" s="87"/>
      <c r="H10" s="88">
        <v>77</v>
      </c>
    </row>
    <row r="11" spans="1:8" ht="29">
      <c r="A11" s="87" t="s">
        <v>35</v>
      </c>
      <c r="B11" s="87" t="s">
        <v>57</v>
      </c>
      <c r="C11" s="87"/>
      <c r="D11" s="87" t="s">
        <v>118</v>
      </c>
      <c r="E11" s="107" t="s">
        <v>66</v>
      </c>
      <c r="F11" s="103">
        <v>5063433073541</v>
      </c>
      <c r="G11" s="87"/>
      <c r="H11" s="88">
        <v>18</v>
      </c>
    </row>
    <row r="12" spans="1:8" ht="29">
      <c r="A12" s="87" t="s">
        <v>35</v>
      </c>
      <c r="B12" s="87" t="s">
        <v>57</v>
      </c>
      <c r="C12" s="87"/>
      <c r="D12" s="87" t="s">
        <v>118</v>
      </c>
      <c r="E12" s="107" t="s">
        <v>67</v>
      </c>
      <c r="F12" s="103">
        <v>5063433073558</v>
      </c>
      <c r="G12" s="87"/>
      <c r="H12" s="88">
        <v>4</v>
      </c>
    </row>
    <row r="13" spans="1:8" s="100" customFormat="1">
      <c r="A13" s="98"/>
      <c r="B13" s="98"/>
      <c r="C13" s="98"/>
      <c r="D13" s="98"/>
      <c r="E13" s="109"/>
      <c r="F13" s="104"/>
      <c r="G13" s="98"/>
      <c r="H13" s="99">
        <f>SUM(H8:H12)</f>
        <v>222</v>
      </c>
    </row>
    <row r="14" spans="1:8" ht="29">
      <c r="A14" s="87" t="s">
        <v>35</v>
      </c>
      <c r="B14" s="87" t="s">
        <v>57</v>
      </c>
      <c r="C14" s="87"/>
      <c r="D14" s="87" t="s">
        <v>119</v>
      </c>
      <c r="E14" s="107" t="s">
        <v>68</v>
      </c>
      <c r="F14" s="103">
        <v>5063433073565</v>
      </c>
      <c r="G14" s="87"/>
      <c r="H14" s="88">
        <v>33</v>
      </c>
    </row>
    <row r="15" spans="1:8" ht="29">
      <c r="A15" s="87" t="s">
        <v>35</v>
      </c>
      <c r="B15" s="87" t="s">
        <v>57</v>
      </c>
      <c r="C15" s="87"/>
      <c r="D15" s="87" t="s">
        <v>119</v>
      </c>
      <c r="E15" s="110" t="s">
        <v>69</v>
      </c>
      <c r="F15" s="103">
        <v>5063433073572</v>
      </c>
      <c r="G15" s="87"/>
      <c r="H15" s="88">
        <v>90</v>
      </c>
    </row>
    <row r="16" spans="1:8" ht="29">
      <c r="A16" s="87" t="s">
        <v>35</v>
      </c>
      <c r="B16" s="87" t="s">
        <v>57</v>
      </c>
      <c r="C16" s="87"/>
      <c r="D16" s="87" t="s">
        <v>119</v>
      </c>
      <c r="E16" s="107" t="s">
        <v>70</v>
      </c>
      <c r="F16" s="103">
        <v>5063433073589</v>
      </c>
      <c r="G16" s="87"/>
      <c r="H16" s="88">
        <v>77</v>
      </c>
    </row>
    <row r="17" spans="1:8" ht="29">
      <c r="A17" s="87" t="s">
        <v>35</v>
      </c>
      <c r="B17" s="87" t="s">
        <v>57</v>
      </c>
      <c r="C17" s="87"/>
      <c r="D17" s="87" t="s">
        <v>119</v>
      </c>
      <c r="E17" s="107" t="s">
        <v>71</v>
      </c>
      <c r="F17" s="103">
        <v>5063433073596</v>
      </c>
      <c r="G17" s="87"/>
      <c r="H17" s="88">
        <v>18</v>
      </c>
    </row>
    <row r="18" spans="1:8" ht="29">
      <c r="A18" s="87" t="s">
        <v>35</v>
      </c>
      <c r="B18" s="87" t="s">
        <v>57</v>
      </c>
      <c r="C18" s="87"/>
      <c r="D18" s="87" t="s">
        <v>119</v>
      </c>
      <c r="E18" s="107" t="s">
        <v>72</v>
      </c>
      <c r="F18" s="103">
        <v>5063433073602</v>
      </c>
      <c r="G18" s="87"/>
      <c r="H18" s="88">
        <v>4</v>
      </c>
    </row>
    <row r="19" spans="1:8" s="100" customFormat="1">
      <c r="A19" s="98"/>
      <c r="B19" s="98"/>
      <c r="C19" s="98"/>
      <c r="D19" s="98"/>
      <c r="E19" s="109"/>
      <c r="F19" s="104"/>
      <c r="G19" s="98"/>
      <c r="H19" s="99">
        <f>SUM(H14:H18)</f>
        <v>222</v>
      </c>
    </row>
    <row r="20" spans="1:8" ht="29">
      <c r="A20" s="87" t="s">
        <v>35</v>
      </c>
      <c r="B20" s="87" t="s">
        <v>57</v>
      </c>
      <c r="C20" s="87"/>
      <c r="D20" s="87" t="s">
        <v>119</v>
      </c>
      <c r="E20" s="107" t="s">
        <v>73</v>
      </c>
      <c r="F20" s="103">
        <v>5063433073619</v>
      </c>
      <c r="G20" s="87"/>
      <c r="H20" s="88">
        <v>57</v>
      </c>
    </row>
    <row r="21" spans="1:8" ht="29">
      <c r="A21" s="87" t="s">
        <v>35</v>
      </c>
      <c r="B21" s="87" t="s">
        <v>57</v>
      </c>
      <c r="C21" s="87"/>
      <c r="D21" s="87" t="s">
        <v>119</v>
      </c>
      <c r="E21" s="110" t="s">
        <v>74</v>
      </c>
      <c r="F21" s="103">
        <v>5063433073640</v>
      </c>
      <c r="G21" s="87"/>
      <c r="H21" s="88">
        <v>158</v>
      </c>
    </row>
    <row r="22" spans="1:8" ht="29">
      <c r="A22" s="87" t="s">
        <v>35</v>
      </c>
      <c r="B22" s="87" t="s">
        <v>57</v>
      </c>
      <c r="C22" s="87"/>
      <c r="D22" s="87" t="s">
        <v>119</v>
      </c>
      <c r="E22" s="107" t="s">
        <v>75</v>
      </c>
      <c r="F22" s="103">
        <v>5063433073626</v>
      </c>
      <c r="G22" s="87"/>
      <c r="H22" s="88">
        <v>134</v>
      </c>
    </row>
    <row r="23" spans="1:8" ht="29">
      <c r="A23" s="87" t="s">
        <v>35</v>
      </c>
      <c r="B23" s="87" t="s">
        <v>57</v>
      </c>
      <c r="C23" s="87"/>
      <c r="D23" s="87" t="s">
        <v>119</v>
      </c>
      <c r="E23" s="107" t="s">
        <v>76</v>
      </c>
      <c r="F23" s="103">
        <v>5063433073633</v>
      </c>
      <c r="G23" s="87"/>
      <c r="H23" s="88">
        <v>31</v>
      </c>
    </row>
    <row r="24" spans="1:8" ht="29">
      <c r="A24" s="87" t="s">
        <v>35</v>
      </c>
      <c r="B24" s="87" t="s">
        <v>57</v>
      </c>
      <c r="C24" s="87"/>
      <c r="D24" s="87" t="s">
        <v>119</v>
      </c>
      <c r="E24" s="107" t="s">
        <v>77</v>
      </c>
      <c r="F24" s="103">
        <v>5063433073657</v>
      </c>
      <c r="G24" s="87"/>
      <c r="H24" s="88">
        <v>6</v>
      </c>
    </row>
    <row r="25" spans="1:8" s="100" customFormat="1">
      <c r="A25" s="98"/>
      <c r="B25" s="98"/>
      <c r="C25" s="98"/>
      <c r="D25" s="98"/>
      <c r="E25" s="109"/>
      <c r="F25" s="104"/>
      <c r="G25" s="98"/>
      <c r="H25" s="99">
        <f>SUM(H20:H24)</f>
        <v>386</v>
      </c>
    </row>
    <row r="26" spans="1:8" ht="29">
      <c r="A26" s="87" t="s">
        <v>35</v>
      </c>
      <c r="B26" s="87" t="s">
        <v>57</v>
      </c>
      <c r="C26" s="87"/>
      <c r="D26" s="87" t="s">
        <v>120</v>
      </c>
      <c r="E26" s="107" t="s">
        <v>78</v>
      </c>
      <c r="F26" s="103">
        <v>5063433073664</v>
      </c>
      <c r="G26" s="87"/>
      <c r="H26" s="88">
        <v>40</v>
      </c>
    </row>
    <row r="27" spans="1:8" ht="29">
      <c r="A27" s="87" t="s">
        <v>35</v>
      </c>
      <c r="B27" s="87" t="s">
        <v>57</v>
      </c>
      <c r="C27" s="87"/>
      <c r="D27" s="87" t="s">
        <v>120</v>
      </c>
      <c r="E27" s="110" t="s">
        <v>79</v>
      </c>
      <c r="F27" s="103">
        <v>5063433073671</v>
      </c>
      <c r="G27" s="87"/>
      <c r="H27" s="88">
        <v>113</v>
      </c>
    </row>
    <row r="28" spans="1:8" ht="29">
      <c r="A28" s="87" t="s">
        <v>35</v>
      </c>
      <c r="B28" s="87" t="s">
        <v>57</v>
      </c>
      <c r="C28" s="87"/>
      <c r="D28" s="87" t="s">
        <v>120</v>
      </c>
      <c r="E28" s="107" t="s">
        <v>80</v>
      </c>
      <c r="F28" s="103">
        <v>5063433073688</v>
      </c>
      <c r="G28" s="87"/>
      <c r="H28" s="88">
        <v>97</v>
      </c>
    </row>
    <row r="29" spans="1:8" ht="29">
      <c r="A29" s="87" t="s">
        <v>35</v>
      </c>
      <c r="B29" s="87" t="s">
        <v>57</v>
      </c>
      <c r="C29" s="87"/>
      <c r="D29" s="87" t="s">
        <v>120</v>
      </c>
      <c r="E29" s="107" t="s">
        <v>81</v>
      </c>
      <c r="F29" s="103">
        <v>5063433073695</v>
      </c>
      <c r="G29" s="87"/>
      <c r="H29" s="88">
        <v>22</v>
      </c>
    </row>
    <row r="30" spans="1:8" ht="29">
      <c r="A30" s="87" t="s">
        <v>35</v>
      </c>
      <c r="B30" s="87" t="s">
        <v>57</v>
      </c>
      <c r="C30" s="87"/>
      <c r="D30" s="87" t="s">
        <v>120</v>
      </c>
      <c r="E30" s="107" t="s">
        <v>82</v>
      </c>
      <c r="F30" s="103">
        <v>5063433073701</v>
      </c>
      <c r="G30" s="87"/>
      <c r="H30" s="88">
        <v>5</v>
      </c>
    </row>
    <row r="31" spans="1:8" s="100" customFormat="1">
      <c r="A31" s="98"/>
      <c r="B31" s="98"/>
      <c r="C31" s="98"/>
      <c r="D31" s="98"/>
      <c r="E31" s="109"/>
      <c r="F31" s="104"/>
      <c r="G31" s="98"/>
      <c r="H31" s="99">
        <f>SUM(H26:H30)</f>
        <v>277</v>
      </c>
    </row>
    <row r="32" spans="1:8" ht="29">
      <c r="A32" s="87" t="s">
        <v>35</v>
      </c>
      <c r="B32" s="87" t="s">
        <v>57</v>
      </c>
      <c r="C32" s="87"/>
      <c r="D32" s="87" t="s">
        <v>120</v>
      </c>
      <c r="E32" s="107" t="s">
        <v>83</v>
      </c>
      <c r="F32" s="103">
        <v>5063433073718</v>
      </c>
      <c r="G32" s="87"/>
      <c r="H32" s="88">
        <v>50</v>
      </c>
    </row>
    <row r="33" spans="1:8" ht="29">
      <c r="A33" s="87" t="s">
        <v>35</v>
      </c>
      <c r="B33" s="87" t="s">
        <v>57</v>
      </c>
      <c r="C33" s="87"/>
      <c r="D33" s="87" t="s">
        <v>120</v>
      </c>
      <c r="E33" s="110" t="s">
        <v>84</v>
      </c>
      <c r="F33" s="103">
        <v>5063433073725</v>
      </c>
      <c r="G33" s="87"/>
      <c r="H33" s="88">
        <v>135</v>
      </c>
    </row>
    <row r="34" spans="1:8" ht="29">
      <c r="A34" s="87" t="s">
        <v>35</v>
      </c>
      <c r="B34" s="87" t="s">
        <v>57</v>
      </c>
      <c r="C34" s="87"/>
      <c r="D34" s="87" t="s">
        <v>120</v>
      </c>
      <c r="E34" s="107" t="s">
        <v>85</v>
      </c>
      <c r="F34" s="103">
        <v>5063433073749</v>
      </c>
      <c r="G34" s="87"/>
      <c r="H34" s="88">
        <v>116</v>
      </c>
    </row>
    <row r="35" spans="1:8" ht="29">
      <c r="A35" s="87" t="s">
        <v>35</v>
      </c>
      <c r="B35" s="87" t="s">
        <v>57</v>
      </c>
      <c r="C35" s="87"/>
      <c r="D35" s="87" t="s">
        <v>120</v>
      </c>
      <c r="E35" s="107" t="s">
        <v>86</v>
      </c>
      <c r="F35" s="103">
        <v>5063433073732</v>
      </c>
      <c r="G35" s="87"/>
      <c r="H35" s="88">
        <v>26</v>
      </c>
    </row>
    <row r="36" spans="1:8" ht="29">
      <c r="A36" s="87" t="s">
        <v>35</v>
      </c>
      <c r="B36" s="87" t="s">
        <v>57</v>
      </c>
      <c r="C36" s="87"/>
      <c r="D36" s="87" t="s">
        <v>120</v>
      </c>
      <c r="E36" s="112" t="s">
        <v>87</v>
      </c>
      <c r="F36" s="103">
        <v>5063433073756</v>
      </c>
      <c r="G36" s="87"/>
      <c r="H36" s="88">
        <v>5</v>
      </c>
    </row>
    <row r="37" spans="1:8" s="100" customFormat="1">
      <c r="A37" s="98"/>
      <c r="B37" s="98"/>
      <c r="C37" s="98"/>
      <c r="D37" s="98"/>
      <c r="E37" s="109"/>
      <c r="F37" s="104"/>
      <c r="G37" s="98"/>
      <c r="H37" s="99">
        <f>SUM(H32:H36)</f>
        <v>332</v>
      </c>
    </row>
    <row r="38" spans="1:8" ht="29">
      <c r="A38" s="87" t="s">
        <v>35</v>
      </c>
      <c r="B38" s="87" t="s">
        <v>57</v>
      </c>
      <c r="C38" s="87"/>
      <c r="D38" s="87" t="s">
        <v>121</v>
      </c>
      <c r="E38" s="107" t="s">
        <v>88</v>
      </c>
      <c r="F38" s="103">
        <v>5063433073916</v>
      </c>
      <c r="G38" s="87"/>
      <c r="H38" s="88">
        <v>243</v>
      </c>
    </row>
    <row r="39" spans="1:8" ht="29">
      <c r="A39" s="87" t="s">
        <v>35</v>
      </c>
      <c r="B39" s="87" t="s">
        <v>57</v>
      </c>
      <c r="C39" s="87"/>
      <c r="D39" s="87" t="s">
        <v>121</v>
      </c>
      <c r="E39" s="110" t="s">
        <v>89</v>
      </c>
      <c r="F39" s="103">
        <v>5063433073923</v>
      </c>
      <c r="G39" s="87"/>
      <c r="H39" s="88">
        <v>664</v>
      </c>
    </row>
    <row r="40" spans="1:8" ht="29">
      <c r="A40" s="87" t="s">
        <v>35</v>
      </c>
      <c r="B40" s="87" t="s">
        <v>57</v>
      </c>
      <c r="C40" s="87"/>
      <c r="D40" s="87" t="s">
        <v>121</v>
      </c>
      <c r="E40" s="107" t="s">
        <v>90</v>
      </c>
      <c r="F40" s="103">
        <v>5063433073930</v>
      </c>
      <c r="G40" s="87"/>
      <c r="H40" s="88">
        <v>567</v>
      </c>
    </row>
    <row r="41" spans="1:8" ht="29">
      <c r="A41" s="87" t="s">
        <v>35</v>
      </c>
      <c r="B41" s="87" t="s">
        <v>57</v>
      </c>
      <c r="C41" s="87"/>
      <c r="D41" s="87" t="s">
        <v>121</v>
      </c>
      <c r="E41" s="107" t="s">
        <v>91</v>
      </c>
      <c r="F41" s="103">
        <v>5063433073947</v>
      </c>
      <c r="G41" s="87"/>
      <c r="H41" s="88">
        <v>130</v>
      </c>
    </row>
    <row r="42" spans="1:8" ht="29">
      <c r="A42" s="87" t="s">
        <v>35</v>
      </c>
      <c r="B42" s="87" t="s">
        <v>57</v>
      </c>
      <c r="C42" s="87"/>
      <c r="D42" s="87" t="s">
        <v>121</v>
      </c>
      <c r="E42" s="107" t="s">
        <v>92</v>
      </c>
      <c r="F42" s="103">
        <v>5063433073954</v>
      </c>
      <c r="G42" s="87"/>
      <c r="H42" s="88">
        <v>17</v>
      </c>
    </row>
    <row r="43" spans="1:8" s="100" customFormat="1">
      <c r="A43" s="98"/>
      <c r="B43" s="98"/>
      <c r="C43" s="98"/>
      <c r="D43" s="98"/>
      <c r="E43" s="109"/>
      <c r="F43" s="104"/>
      <c r="G43" s="98"/>
      <c r="H43" s="99">
        <f>SUM(H38:H42)</f>
        <v>1621</v>
      </c>
    </row>
    <row r="44" spans="1:8" ht="29">
      <c r="A44" s="87" t="s">
        <v>35</v>
      </c>
      <c r="B44" s="87" t="s">
        <v>57</v>
      </c>
      <c r="C44" s="87"/>
      <c r="D44" s="87" t="s">
        <v>121</v>
      </c>
      <c r="E44" s="107" t="s">
        <v>93</v>
      </c>
      <c r="F44" s="103">
        <v>5063433073862</v>
      </c>
      <c r="G44" s="87"/>
      <c r="H44" s="88">
        <v>165</v>
      </c>
    </row>
    <row r="45" spans="1:8" ht="29">
      <c r="A45" s="87" t="s">
        <v>35</v>
      </c>
      <c r="B45" s="87" t="s">
        <v>57</v>
      </c>
      <c r="C45" s="87"/>
      <c r="D45" s="87" t="s">
        <v>121</v>
      </c>
      <c r="E45" s="110" t="s">
        <v>94</v>
      </c>
      <c r="F45" s="103">
        <v>5063433073879</v>
      </c>
      <c r="G45" s="87"/>
      <c r="H45" s="88">
        <v>451</v>
      </c>
    </row>
    <row r="46" spans="1:8" ht="29">
      <c r="A46" s="87" t="s">
        <v>35</v>
      </c>
      <c r="B46" s="87" t="s">
        <v>57</v>
      </c>
      <c r="C46" s="87"/>
      <c r="D46" s="87" t="s">
        <v>121</v>
      </c>
      <c r="E46" s="107" t="s">
        <v>95</v>
      </c>
      <c r="F46" s="103">
        <v>5063433073886</v>
      </c>
      <c r="G46" s="87"/>
      <c r="H46" s="88">
        <v>385</v>
      </c>
    </row>
    <row r="47" spans="1:8" ht="29">
      <c r="A47" s="87" t="s">
        <v>35</v>
      </c>
      <c r="B47" s="87" t="s">
        <v>57</v>
      </c>
      <c r="C47" s="87"/>
      <c r="D47" s="87" t="s">
        <v>121</v>
      </c>
      <c r="E47" s="107" t="s">
        <v>96</v>
      </c>
      <c r="F47" s="103">
        <v>5063433073893</v>
      </c>
      <c r="G47" s="87"/>
      <c r="H47" s="88">
        <v>88</v>
      </c>
    </row>
    <row r="48" spans="1:8" ht="29">
      <c r="A48" s="87" t="s">
        <v>35</v>
      </c>
      <c r="B48" s="87" t="s">
        <v>57</v>
      </c>
      <c r="C48" s="87"/>
      <c r="D48" s="87" t="s">
        <v>121</v>
      </c>
      <c r="E48" s="107" t="s">
        <v>97</v>
      </c>
      <c r="F48" s="103">
        <v>5063433073909</v>
      </c>
      <c r="G48" s="87"/>
      <c r="H48" s="88">
        <v>12</v>
      </c>
    </row>
    <row r="49" spans="1:8" s="100" customFormat="1">
      <c r="A49" s="98"/>
      <c r="B49" s="98"/>
      <c r="C49" s="98"/>
      <c r="D49" s="98"/>
      <c r="E49" s="109"/>
      <c r="F49" s="104"/>
      <c r="G49" s="98"/>
      <c r="H49" s="99">
        <f>SUM(H44:H48)</f>
        <v>1101</v>
      </c>
    </row>
    <row r="50" spans="1:8" ht="29">
      <c r="A50" s="87" t="s">
        <v>35</v>
      </c>
      <c r="B50" s="87" t="s">
        <v>57</v>
      </c>
      <c r="C50" s="87"/>
      <c r="D50" s="87" t="s">
        <v>121</v>
      </c>
      <c r="E50" s="107" t="s">
        <v>98</v>
      </c>
      <c r="F50" s="103">
        <v>5063433073763</v>
      </c>
      <c r="G50" s="87"/>
      <c r="H50" s="88">
        <v>33</v>
      </c>
    </row>
    <row r="51" spans="1:8" ht="29">
      <c r="A51" s="87" t="s">
        <v>35</v>
      </c>
      <c r="B51" s="87" t="s">
        <v>57</v>
      </c>
      <c r="C51" s="87"/>
      <c r="D51" s="87" t="s">
        <v>121</v>
      </c>
      <c r="E51" s="110" t="s">
        <v>99</v>
      </c>
      <c r="F51" s="103">
        <v>5063433073770</v>
      </c>
      <c r="G51" s="87"/>
      <c r="H51" s="88">
        <v>90</v>
      </c>
    </row>
    <row r="52" spans="1:8" ht="29">
      <c r="A52" s="87" t="s">
        <v>35</v>
      </c>
      <c r="B52" s="87" t="s">
        <v>57</v>
      </c>
      <c r="C52" s="87"/>
      <c r="D52" s="87" t="s">
        <v>121</v>
      </c>
      <c r="E52" s="107" t="s">
        <v>100</v>
      </c>
      <c r="F52" s="103">
        <v>5063433073787</v>
      </c>
      <c r="G52" s="87"/>
      <c r="H52" s="88">
        <v>77</v>
      </c>
    </row>
    <row r="53" spans="1:8" ht="29">
      <c r="A53" s="87" t="s">
        <v>35</v>
      </c>
      <c r="B53" s="87" t="s">
        <v>57</v>
      </c>
      <c r="C53" s="87"/>
      <c r="D53" s="87" t="s">
        <v>121</v>
      </c>
      <c r="E53" s="107" t="s">
        <v>101</v>
      </c>
      <c r="F53" s="103">
        <v>5063433073794</v>
      </c>
      <c r="G53" s="87"/>
      <c r="H53" s="88">
        <v>18</v>
      </c>
    </row>
    <row r="54" spans="1:8" ht="29">
      <c r="A54" s="87" t="s">
        <v>35</v>
      </c>
      <c r="B54" s="87" t="s">
        <v>57</v>
      </c>
      <c r="C54" s="87"/>
      <c r="D54" s="87" t="s">
        <v>121</v>
      </c>
      <c r="E54" s="107" t="s">
        <v>102</v>
      </c>
      <c r="F54" s="103">
        <v>5063433073800</v>
      </c>
      <c r="G54" s="87"/>
      <c r="H54" s="88">
        <v>4</v>
      </c>
    </row>
    <row r="55" spans="1:8" s="100" customFormat="1">
      <c r="A55" s="98"/>
      <c r="B55" s="98"/>
      <c r="C55" s="98"/>
      <c r="D55" s="98"/>
      <c r="E55" s="109"/>
      <c r="F55" s="104"/>
      <c r="G55" s="98"/>
      <c r="H55" s="99">
        <f>SUM(H50:H54)</f>
        <v>222</v>
      </c>
    </row>
    <row r="56" spans="1:8" ht="29">
      <c r="A56" s="87" t="s">
        <v>35</v>
      </c>
      <c r="B56" s="87" t="s">
        <v>57</v>
      </c>
      <c r="C56" s="87"/>
      <c r="D56" s="87" t="s">
        <v>121</v>
      </c>
      <c r="E56" s="107" t="s">
        <v>103</v>
      </c>
      <c r="F56" s="103">
        <v>5063433073817</v>
      </c>
      <c r="G56" s="87"/>
      <c r="H56" s="88">
        <v>73</v>
      </c>
    </row>
    <row r="57" spans="1:8" ht="29">
      <c r="A57" s="87" t="s">
        <v>35</v>
      </c>
      <c r="B57" s="87" t="s">
        <v>57</v>
      </c>
      <c r="C57" s="87"/>
      <c r="D57" s="87" t="s">
        <v>121</v>
      </c>
      <c r="E57" s="110" t="s">
        <v>104</v>
      </c>
      <c r="F57" s="103">
        <v>5063433073824</v>
      </c>
      <c r="G57" s="87"/>
      <c r="H57" s="88">
        <v>204</v>
      </c>
    </row>
    <row r="58" spans="1:8" ht="29">
      <c r="A58" s="87" t="s">
        <v>35</v>
      </c>
      <c r="B58" s="87" t="s">
        <v>57</v>
      </c>
      <c r="C58" s="87"/>
      <c r="D58" s="87" t="s">
        <v>121</v>
      </c>
      <c r="E58" s="107" t="s">
        <v>105</v>
      </c>
      <c r="F58" s="103">
        <v>5063433073831</v>
      </c>
      <c r="G58" s="87"/>
      <c r="H58" s="88">
        <v>174</v>
      </c>
    </row>
    <row r="59" spans="1:8" ht="29">
      <c r="A59" s="87" t="s">
        <v>35</v>
      </c>
      <c r="B59" s="87" t="s">
        <v>57</v>
      </c>
      <c r="C59" s="87"/>
      <c r="D59" s="87" t="s">
        <v>121</v>
      </c>
      <c r="E59" s="107" t="s">
        <v>106</v>
      </c>
      <c r="F59" s="103">
        <v>5063433073855</v>
      </c>
      <c r="G59" s="87"/>
      <c r="H59" s="88">
        <v>40</v>
      </c>
    </row>
    <row r="60" spans="1:8" ht="29">
      <c r="A60" s="87" t="s">
        <v>35</v>
      </c>
      <c r="B60" s="87" t="s">
        <v>57</v>
      </c>
      <c r="C60" s="87"/>
      <c r="D60" s="87" t="s">
        <v>121</v>
      </c>
      <c r="E60" s="107" t="s">
        <v>107</v>
      </c>
      <c r="F60" s="103">
        <v>5063433073848</v>
      </c>
      <c r="G60" s="87"/>
      <c r="H60" s="88">
        <v>7</v>
      </c>
    </row>
    <row r="61" spans="1:8" s="100" customFormat="1">
      <c r="A61" s="98"/>
      <c r="B61" s="98"/>
      <c r="C61" s="98"/>
      <c r="D61" s="98"/>
      <c r="E61" s="109"/>
      <c r="F61" s="104"/>
      <c r="G61" s="98"/>
      <c r="H61" s="99">
        <f>SUM(H56:H60)</f>
        <v>498</v>
      </c>
    </row>
    <row r="62" spans="1:8" ht="29">
      <c r="A62" s="87" t="s">
        <v>35</v>
      </c>
      <c r="B62" s="87" t="s">
        <v>57</v>
      </c>
      <c r="C62" s="87"/>
      <c r="D62" s="87" t="s">
        <v>122</v>
      </c>
      <c r="E62" s="107" t="s">
        <v>108</v>
      </c>
      <c r="F62" s="103">
        <v>5063433073961</v>
      </c>
      <c r="G62" s="87"/>
      <c r="H62" s="88">
        <v>40</v>
      </c>
    </row>
    <row r="63" spans="1:8" ht="29">
      <c r="A63" s="87" t="s">
        <v>35</v>
      </c>
      <c r="B63" s="87" t="s">
        <v>57</v>
      </c>
      <c r="C63" s="87"/>
      <c r="D63" s="87" t="s">
        <v>122</v>
      </c>
      <c r="E63" s="110" t="s">
        <v>109</v>
      </c>
      <c r="F63" s="103">
        <v>5063433073978</v>
      </c>
      <c r="G63" s="87"/>
      <c r="H63" s="88">
        <v>113</v>
      </c>
    </row>
    <row r="64" spans="1:8" ht="29">
      <c r="A64" s="87" t="s">
        <v>35</v>
      </c>
      <c r="B64" s="87" t="s">
        <v>57</v>
      </c>
      <c r="C64" s="87"/>
      <c r="D64" s="87" t="s">
        <v>122</v>
      </c>
      <c r="E64" s="107" t="s">
        <v>110</v>
      </c>
      <c r="F64" s="103">
        <v>5063433073985</v>
      </c>
      <c r="G64" s="87"/>
      <c r="H64" s="88">
        <v>97</v>
      </c>
    </row>
    <row r="65" spans="1:8" ht="29">
      <c r="A65" s="87" t="s">
        <v>35</v>
      </c>
      <c r="B65" s="87" t="s">
        <v>57</v>
      </c>
      <c r="C65" s="87"/>
      <c r="D65" s="87" t="s">
        <v>122</v>
      </c>
      <c r="E65" s="107" t="s">
        <v>111</v>
      </c>
      <c r="F65" s="103">
        <v>5063433073992</v>
      </c>
      <c r="G65" s="87"/>
      <c r="H65" s="88">
        <v>22</v>
      </c>
    </row>
    <row r="66" spans="1:8" ht="29">
      <c r="A66" s="87" t="s">
        <v>35</v>
      </c>
      <c r="B66" s="87" t="s">
        <v>57</v>
      </c>
      <c r="C66" s="87"/>
      <c r="D66" s="87" t="s">
        <v>122</v>
      </c>
      <c r="E66" s="107" t="s">
        <v>112</v>
      </c>
      <c r="F66" s="103">
        <v>5063433074005</v>
      </c>
      <c r="G66" s="87"/>
      <c r="H66" s="88">
        <v>5</v>
      </c>
    </row>
    <row r="67" spans="1:8" s="100" customFormat="1">
      <c r="A67" s="98"/>
      <c r="B67" s="98"/>
      <c r="C67" s="98"/>
      <c r="D67" s="98"/>
      <c r="E67" s="109"/>
      <c r="F67" s="104"/>
      <c r="G67" s="98"/>
      <c r="H67" s="99">
        <f>SUM(H62:H66)</f>
        <v>277</v>
      </c>
    </row>
    <row r="68" spans="1:8" ht="29">
      <c r="A68" s="87" t="s">
        <v>35</v>
      </c>
      <c r="B68" s="87" t="s">
        <v>57</v>
      </c>
      <c r="C68" s="87"/>
      <c r="D68" s="87" t="s">
        <v>123</v>
      </c>
      <c r="E68" s="107" t="s">
        <v>113</v>
      </c>
      <c r="F68" s="103">
        <v>5063433074012</v>
      </c>
      <c r="G68" s="87"/>
      <c r="H68" s="88">
        <v>122</v>
      </c>
    </row>
    <row r="69" spans="1:8" ht="29">
      <c r="A69" s="87" t="s">
        <v>35</v>
      </c>
      <c r="B69" s="87" t="s">
        <v>57</v>
      </c>
      <c r="C69" s="87"/>
      <c r="D69" s="87" t="s">
        <v>123</v>
      </c>
      <c r="E69" s="110" t="s">
        <v>114</v>
      </c>
      <c r="F69" s="103">
        <v>5063433074029</v>
      </c>
      <c r="G69" s="87"/>
      <c r="H69" s="88">
        <v>339</v>
      </c>
    </row>
    <row r="70" spans="1:8" ht="29">
      <c r="A70" s="87" t="s">
        <v>35</v>
      </c>
      <c r="B70" s="87" t="s">
        <v>57</v>
      </c>
      <c r="C70" s="87"/>
      <c r="D70" s="87" t="s">
        <v>123</v>
      </c>
      <c r="E70" s="107" t="s">
        <v>115</v>
      </c>
      <c r="F70" s="103">
        <v>5063433074036</v>
      </c>
      <c r="G70" s="87"/>
      <c r="H70" s="88">
        <v>289</v>
      </c>
    </row>
    <row r="71" spans="1:8" ht="29">
      <c r="A71" s="87" t="s">
        <v>35</v>
      </c>
      <c r="B71" s="87" t="s">
        <v>57</v>
      </c>
      <c r="C71" s="87"/>
      <c r="D71" s="87" t="s">
        <v>123</v>
      </c>
      <c r="E71" s="107" t="s">
        <v>116</v>
      </c>
      <c r="F71" s="103">
        <v>5063433074043</v>
      </c>
      <c r="G71" s="87"/>
      <c r="H71" s="88">
        <v>66</v>
      </c>
    </row>
    <row r="72" spans="1:8" ht="29">
      <c r="A72" s="87" t="s">
        <v>35</v>
      </c>
      <c r="B72" s="87" t="s">
        <v>57</v>
      </c>
      <c r="C72" s="87"/>
      <c r="D72" s="87" t="s">
        <v>123</v>
      </c>
      <c r="E72" s="107" t="s">
        <v>117</v>
      </c>
      <c r="F72" s="103">
        <v>5063433074050</v>
      </c>
      <c r="G72" s="87"/>
      <c r="H72" s="88">
        <v>10</v>
      </c>
    </row>
    <row r="73" spans="1:8" s="100" customFormat="1">
      <c r="A73" s="98"/>
      <c r="B73" s="98"/>
      <c r="C73" s="98"/>
      <c r="D73" s="98"/>
      <c r="E73" s="109"/>
      <c r="F73" s="104"/>
      <c r="G73" s="98"/>
      <c r="H73" s="99">
        <f>SUM(H68:H72)</f>
        <v>826</v>
      </c>
    </row>
    <row r="74" spans="1:8">
      <c r="E74" s="126"/>
      <c r="F74" s="126"/>
      <c r="G74" s="126"/>
      <c r="H74" s="89">
        <f>H7+H13+H19+H25+H31+H37+H43</f>
        <v>3174</v>
      </c>
    </row>
  </sheetData>
  <autoFilter ref="A1:J13" xr:uid="{B50FFE3C-EEFF-426C-A7CE-D340B0C2C61F}"/>
  <mergeCells count="1">
    <mergeCell ref="E74:G74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C11E726-CFE3-421E-BE73-EA53C617D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2025-12-23T02:53:17Z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