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4-INTERNAL-PURCHASE-ORDER/4-2-TRIM-ORDER/TRIM-PO/SIGN-PO/5. DROP 5/"/>
    </mc:Choice>
  </mc:AlternateContent>
  <xr:revisionPtr revIDLastSave="1583" documentId="13_ncr:1_{054DDB83-F725-4B03-95A4-DEB80F51A1E5}" xr6:coauthVersionLast="47" xr6:coauthVersionMax="47" xr10:uidLastSave="{C1154506-AF4B-4E25-A9F5-AC0FB525333A}"/>
  <bookViews>
    <workbookView xWindow="-110" yWindow="-110" windowWidth="19420" windowHeight="10300" activeTab="2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INFORMATION!$A$1:$J$13</definedName>
    <definedName name="_xlnm.Print_Area" localSheetId="2">INFORMATION!$A$1:$H$26</definedName>
    <definedName name="_xlnm.Print_Area" localSheetId="0">PO!$A$1:$N$15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I13" i="2"/>
  <c r="H25" i="4"/>
  <c r="H19" i="4"/>
  <c r="K11" i="2"/>
  <c r="M11" i="2" s="1"/>
  <c r="H7" i="4"/>
  <c r="H13" i="4"/>
  <c r="K13" i="2" l="1"/>
  <c r="M13" i="2" l="1"/>
  <c r="H8" i="2"/>
</calcChain>
</file>

<file path=xl/sharedStrings.xml><?xml version="1.0" encoding="utf-8"?>
<sst xmlns="http://schemas.openxmlformats.org/spreadsheetml/2006/main" count="134" uniqueCount="75">
  <si>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</si>
  <si>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</si>
  <si>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</si>
  <si>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</si>
  <si>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</si>
  <si>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</si>
  <si>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</si>
  <si>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</si>
  <si>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</si>
  <si>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</si>
  <si>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</si>
  <si>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</si>
  <si>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</si>
  <si>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</si>
  <si>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</si>
  <si>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</si>
  <si>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</si>
  <si>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</si>
  <si>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</si>
  <si>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</si>
  <si>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</si>
  <si>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</si>
  <si>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</si>
  <si>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</si>
  <si>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</si>
  <si>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</si>
  <si>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</si>
  <si>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</si>
  <si>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</si>
  <si>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</si>
  <si>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</si>
  <si>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</si>
  <si>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</si>
  <si>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</si>
  <si>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</si>
  <si>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</si>
  <si>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</si>
  <si>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</si>
  <si>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</si>
  <si>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</si>
  <si>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</si>
  <si>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</si>
  <si>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</si>
  <si>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</si>
  <si>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</si>
  <si>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</si>
  <si>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</si>
  <si>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</si>
  <si>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</si>
  <si>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</si>
  <si>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</si>
  <si>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C21 AW26 G2897</t>
  </si>
  <si>
    <t>AW26-DROP 5</t>
  </si>
  <si>
    <t>CRTZ_1645</t>
  </si>
  <si>
    <t>CRTZ_1730</t>
  </si>
  <si>
    <t>MINI ISLAND ZIP HOODIE [BABY BLUE] CRTZ0553-010-SM / SMALL</t>
  </si>
  <si>
    <t>MINI ISLAND ZIP HOODIE [BABY BLUE] CRTZ0553-010-ME / MEDIUM</t>
  </si>
  <si>
    <t>MINI ISLAND ZIP HOODIE [BABY BLUE] CRTZ0553-010-LG / LARGE</t>
  </si>
  <si>
    <t>MINI ISLAND ZIP HOODIE [BABY BLUE] CRTZ0553-010-XL / XL</t>
  </si>
  <si>
    <t>MINI ISLAND ZIP HOODIE [BABY BLUE] CRTZ0553-010-2L / XXL</t>
  </si>
  <si>
    <t>MINI ISLAND ZIP HOODIE [FOREST GREEN] CRTZ0553-031-SM / SMALL</t>
  </si>
  <si>
    <t>MINI ISLAND ZIP HOODIE [FOREST GREEN] CRTZ0553-031-ME / MEDIUM</t>
  </si>
  <si>
    <t>MINI ISLAND ZIP HOODIE [FOREST GREEN] CRTZ0553-031-LG / LARGE</t>
  </si>
  <si>
    <t>MINI ISLAND ZIP HOODIE [FOREST GREEN] CRTZ0553-031-XL / XL</t>
  </si>
  <si>
    <t>MINI ISLAND ZIP HOODIE [FOREST GREEN] CRTZ0553-031-2L / XXL</t>
  </si>
  <si>
    <t>MINI ISLAND SWEATSHORT [BABY BLUE] CRTZ0566-010-SM / SMALL</t>
  </si>
  <si>
    <t>MINI ISLAND SWEATSHORT [BABY BLUE] CRTZ0566-010-ME / MEDIUM</t>
  </si>
  <si>
    <t>MINI ISLAND SWEATSHORT [BABY BLUE] CRTZ0566-010-LG / LARGE</t>
  </si>
  <si>
    <t>MINI ISLAND SWEATSHORT [BABY BLUE] CRTZ0566-010-XL / XL</t>
  </si>
  <si>
    <t>MINI ISLAND SWEATSHORT [BABY BLUE] CRTZ0566-010-2L / XXL</t>
  </si>
  <si>
    <t>MINI ISLAND SWEATSHORT [FOREST GREEN] CRTZ0566-031-SM / SMALL</t>
  </si>
  <si>
    <t>MINI ISLAND SWEATSHORT [FOREST GREEN] CRTZ0566-031-ME / MEDIUM</t>
  </si>
  <si>
    <t>MINI ISLAND SWEATSHORT [FOREST GREEN] CRTZ0566-031-LG / LARGE</t>
  </si>
  <si>
    <t>MINI ISLAND SWEATSHORT [FOREST GREEN] CRTZ0566-031-XL / XL</t>
  </si>
  <si>
    <t>MINI ISLAND SWEATSHORT [FOREST GREEN] CRTZ0566-031-2L / 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</si>
</sst>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8" name="Picture 7">
          <a:extLst>
            <a:ext uri="{FF2B5EF4-FFF2-40B4-BE49-F238E27FC236}">
              <a16:creationId xmlns:a16="http://schemas.microsoft.com/office/drawing/2014/main" id="{DED946E2-E240-4240-83FB-1C41C1E2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zoomScale="40" zoomScaleNormal="40" zoomScaleSheetLayoutView="55" zoomScalePageLayoutView="55" workbookViewId="0">
      <selection activeCell="J19" sqref="J19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3" t="s">
        <v>6</v>
      </c>
      <c r="G5" s="114"/>
      <c r="H5" s="118" t="s">
        <v>35</v>
      </c>
      <c r="I5" s="119"/>
      <c r="J5" s="20"/>
      <c r="K5" s="20"/>
      <c r="L5" s="21"/>
      <c r="M5" s="22" t="s">
        <v>7</v>
      </c>
      <c r="N5" s="23">
        <v>46042</v>
      </c>
    </row>
    <row r="6" spans="1:14" ht="35.5" customHeight="1">
      <c r="A6" s="24" t="s">
        <v>8</v>
      </c>
      <c r="B6" s="25"/>
      <c r="D6" s="26"/>
      <c r="E6" s="19"/>
      <c r="F6" s="113" t="s">
        <v>9</v>
      </c>
      <c r="G6" s="114"/>
      <c r="H6" s="120" t="s">
        <v>52</v>
      </c>
      <c r="I6" s="121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2"/>
      <c r="C7" s="112"/>
      <c r="D7" s="28"/>
      <c r="E7" s="19"/>
      <c r="F7" s="113" t="s">
        <v>12</v>
      </c>
      <c r="G7" s="114"/>
      <c r="H7" s="115">
        <v>45519</v>
      </c>
      <c r="I7" s="116"/>
      <c r="J7" s="20"/>
      <c r="K7" s="20"/>
      <c r="L7" s="21"/>
      <c r="M7" s="22" t="s">
        <v>13</v>
      </c>
      <c r="N7" s="29" t="s">
        <v>51</v>
      </c>
    </row>
    <row r="8" spans="1:14" ht="42" customHeight="1">
      <c r="A8" s="30" t="s">
        <v>14</v>
      </c>
      <c r="B8" s="122"/>
      <c r="C8" s="122"/>
      <c r="D8" s="31"/>
      <c r="E8" s="19"/>
      <c r="F8" s="113" t="s">
        <v>15</v>
      </c>
      <c r="G8" s="114"/>
      <c r="H8" s="115">
        <f>H7</f>
        <v>45519</v>
      </c>
      <c r="I8" s="116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45"/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v>2951</v>
      </c>
      <c r="J11" s="48">
        <v>0</v>
      </c>
      <c r="K11" s="48">
        <f t="shared" ref="K11" si="0">I11-J11</f>
        <v>2951</v>
      </c>
      <c r="L11" s="49">
        <v>300</v>
      </c>
      <c r="M11" s="50">
        <f t="shared" ref="M11" si="1">K11*L11</f>
        <v>885300</v>
      </c>
      <c r="N11" s="106" t="s">
        <v>48</v>
      </c>
    </row>
    <row r="12" spans="1:14" ht="21.75" customHeight="1">
      <c r="A12" s="51"/>
      <c r="B12" s="51"/>
      <c r="C12" s="52"/>
      <c r="D12" s="53"/>
      <c r="E12" s="53"/>
      <c r="F12" s="54"/>
      <c r="G12" s="55"/>
      <c r="H12" s="51"/>
      <c r="I12" s="56"/>
      <c r="J12" s="56"/>
      <c r="K12" s="56"/>
      <c r="L12" s="57"/>
      <c r="M12" s="58"/>
      <c r="N12" s="59"/>
    </row>
    <row r="13" spans="1:14" ht="33.65" customHeight="1">
      <c r="A13" s="60"/>
      <c r="B13" s="60"/>
      <c r="C13" s="61"/>
      <c r="D13" s="60"/>
      <c r="E13" s="60"/>
      <c r="F13" s="60"/>
      <c r="G13" s="62"/>
      <c r="H13" s="62" t="s">
        <v>30</v>
      </c>
      <c r="I13" s="63">
        <f>SUM(I11:I11)</f>
        <v>2951</v>
      </c>
      <c r="J13" s="64"/>
      <c r="K13" s="63">
        <f>SUM(K11:K11)</f>
        <v>2951</v>
      </c>
      <c r="L13" s="65"/>
      <c r="M13" s="66">
        <f>SUM(M11:M11)</f>
        <v>885300</v>
      </c>
      <c r="N13" s="67"/>
    </row>
    <row r="14" spans="1:14" ht="21.75" customHeight="1">
      <c r="A14" s="68"/>
      <c r="B14" s="68"/>
      <c r="C14" s="69"/>
      <c r="D14" s="70"/>
      <c r="E14" s="70"/>
      <c r="F14" s="70"/>
      <c r="G14" s="71"/>
      <c r="H14" s="67"/>
      <c r="I14" s="67"/>
      <c r="J14" s="67"/>
      <c r="K14" s="67"/>
      <c r="L14" s="72"/>
      <c r="M14" s="72"/>
      <c r="N14" s="67"/>
    </row>
    <row r="15" spans="1:14" s="95" customFormat="1" ht="31.15" customHeight="1">
      <c r="A15" s="123" t="s">
        <v>31</v>
      </c>
      <c r="B15" s="123"/>
      <c r="C15" s="90"/>
      <c r="D15" s="91"/>
      <c r="E15" s="124" t="s">
        <v>32</v>
      </c>
      <c r="F15" s="124"/>
      <c r="G15" s="124"/>
      <c r="H15" s="92"/>
      <c r="I15" s="93"/>
      <c r="J15" s="93"/>
      <c r="K15" s="93"/>
      <c r="L15" s="117" t="s">
        <v>33</v>
      </c>
      <c r="M15" s="117"/>
      <c r="N15" s="94"/>
    </row>
    <row r="16" spans="1:14" ht="21.75" customHeight="1">
      <c r="A16" s="73"/>
      <c r="B16" s="74"/>
      <c r="C16" s="75"/>
      <c r="D16" s="73"/>
      <c r="E16" s="73"/>
      <c r="F16" s="73"/>
      <c r="G16" s="76"/>
      <c r="H16" s="77"/>
      <c r="I16" s="77"/>
      <c r="J16" s="77"/>
    </row>
    <row r="17" spans="1:10" ht="21.75" customHeight="1">
      <c r="A17" s="73"/>
      <c r="B17" s="74"/>
      <c r="C17" s="75"/>
      <c r="D17" s="73"/>
      <c r="E17" s="73"/>
      <c r="F17" s="73"/>
      <c r="G17" s="76"/>
      <c r="H17" s="77"/>
      <c r="I17" s="77"/>
      <c r="J17" s="77"/>
    </row>
    <row r="18" spans="1:10" ht="21.75" customHeight="1">
      <c r="A18" s="79"/>
      <c r="B18" s="75"/>
      <c r="C18" s="75"/>
      <c r="D18" s="73"/>
      <c r="E18" s="73"/>
      <c r="F18" s="73"/>
      <c r="G18" s="80"/>
      <c r="H18" s="81"/>
      <c r="I18" s="73"/>
      <c r="J18" s="77"/>
    </row>
    <row r="19" spans="1:10" ht="21.75" customHeight="1">
      <c r="A19" s="77"/>
      <c r="B19" s="82"/>
      <c r="C19" s="74"/>
      <c r="D19" s="77"/>
      <c r="E19" s="83"/>
      <c r="F19" s="83"/>
      <c r="G19" s="84"/>
      <c r="H19" s="85"/>
      <c r="I19" s="85"/>
      <c r="J19" s="77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5" customHeight="1"/>
    <row r="58" ht="23.5" customHeight="1"/>
    <row r="59" ht="23.5" customHeight="1"/>
    <row r="60" ht="23.5" customHeight="1"/>
  </sheetData>
  <mergeCells count="13">
    <mergeCell ref="B7:C7"/>
    <mergeCell ref="F7:G7"/>
    <mergeCell ref="H7:I7"/>
    <mergeCell ref="L15:M15"/>
    <mergeCell ref="F5:G5"/>
    <mergeCell ref="H5:I5"/>
    <mergeCell ref="F6:G6"/>
    <mergeCell ref="H6:I6"/>
    <mergeCell ref="B8:C8"/>
    <mergeCell ref="F8:G8"/>
    <mergeCell ref="H8:I8"/>
    <mergeCell ref="A15:B15"/>
    <mergeCell ref="E15:G15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26"/>
  <sheetViews>
    <sheetView tabSelected="1" view="pageBreakPreview" zoomScaleNormal="100" zoomScaleSheetLayoutView="100" workbookViewId="0">
      <selection activeCell="E22" sqref="E22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6" style="111" customWidth="1"/>
    <col min="6" max="6" width="21.54296875" style="105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8" t="s">
        <v>38</v>
      </c>
      <c r="F1" s="102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52</v>
      </c>
      <c r="C2" s="87"/>
      <c r="D2" s="87" t="s">
        <v>53</v>
      </c>
      <c r="E2" s="107" t="s">
        <v>55</v>
      </c>
      <c r="F2" s="103">
        <v>5063433078393</v>
      </c>
      <c r="G2" s="87"/>
      <c r="H2" s="88">
        <v>164</v>
      </c>
    </row>
    <row r="3" spans="1:8" ht="29">
      <c r="A3" s="87" t="s">
        <v>35</v>
      </c>
      <c r="B3" s="87" t="s">
        <v>52</v>
      </c>
      <c r="C3" s="87"/>
      <c r="D3" s="87" t="s">
        <v>53</v>
      </c>
      <c r="E3" s="107" t="s">
        <v>56</v>
      </c>
      <c r="F3" s="103">
        <v>5063433078409</v>
      </c>
      <c r="G3" s="87"/>
      <c r="H3" s="88">
        <v>447</v>
      </c>
    </row>
    <row r="4" spans="1:8" ht="29">
      <c r="A4" s="87" t="s">
        <v>35</v>
      </c>
      <c r="B4" s="87" t="s">
        <v>52</v>
      </c>
      <c r="C4" s="87"/>
      <c r="D4" s="87" t="s">
        <v>53</v>
      </c>
      <c r="E4" s="107" t="s">
        <v>57</v>
      </c>
      <c r="F4" s="103">
        <v>5063433078416</v>
      </c>
      <c r="G4" s="87"/>
      <c r="H4" s="88">
        <v>382</v>
      </c>
    </row>
    <row r="5" spans="1:8" ht="29">
      <c r="A5" s="87" t="s">
        <v>35</v>
      </c>
      <c r="B5" s="87" t="s">
        <v>52</v>
      </c>
      <c r="C5" s="87"/>
      <c r="D5" s="87" t="s">
        <v>53</v>
      </c>
      <c r="E5" s="107" t="s">
        <v>58</v>
      </c>
      <c r="F5" s="103">
        <v>5063433078423</v>
      </c>
      <c r="G5" s="87"/>
      <c r="H5" s="88">
        <v>87</v>
      </c>
    </row>
    <row r="6" spans="1:8" ht="29">
      <c r="A6" s="87" t="s">
        <v>35</v>
      </c>
      <c r="B6" s="87" t="s">
        <v>52</v>
      </c>
      <c r="C6" s="87"/>
      <c r="D6" s="87" t="s">
        <v>53</v>
      </c>
      <c r="E6" s="107" t="s">
        <v>59</v>
      </c>
      <c r="F6" s="103">
        <v>5063433078430</v>
      </c>
      <c r="G6" s="87"/>
      <c r="H6" s="88">
        <v>12</v>
      </c>
    </row>
    <row r="7" spans="1:8" s="100" customFormat="1">
      <c r="A7" s="98"/>
      <c r="B7" s="98"/>
      <c r="C7" s="98"/>
      <c r="D7" s="98"/>
      <c r="E7" s="109"/>
      <c r="F7" s="104"/>
      <c r="G7" s="98"/>
      <c r="H7" s="99">
        <f>SUM(H2:H6)</f>
        <v>1092</v>
      </c>
    </row>
    <row r="8" spans="1:8" ht="29">
      <c r="A8" s="87" t="s">
        <v>35</v>
      </c>
      <c r="B8" s="87" t="s">
        <v>52</v>
      </c>
      <c r="C8" s="87"/>
      <c r="D8" s="87" t="s">
        <v>53</v>
      </c>
      <c r="E8" s="107" t="s">
        <v>60</v>
      </c>
      <c r="F8" s="103">
        <v>5063433078447</v>
      </c>
      <c r="G8" s="87"/>
      <c r="H8" s="88">
        <v>82</v>
      </c>
    </row>
    <row r="9" spans="1:8" ht="29">
      <c r="A9" s="87" t="s">
        <v>35</v>
      </c>
      <c r="B9" s="87" t="s">
        <v>52</v>
      </c>
      <c r="C9" s="87"/>
      <c r="D9" s="87" t="s">
        <v>53</v>
      </c>
      <c r="E9" s="110" t="s">
        <v>61</v>
      </c>
      <c r="F9" s="103">
        <v>5063433078454</v>
      </c>
      <c r="G9" s="87"/>
      <c r="H9" s="88">
        <v>223</v>
      </c>
    </row>
    <row r="10" spans="1:8" ht="29">
      <c r="A10" s="87" t="s">
        <v>35</v>
      </c>
      <c r="B10" s="87" t="s">
        <v>52</v>
      </c>
      <c r="C10" s="87"/>
      <c r="D10" s="87" t="s">
        <v>53</v>
      </c>
      <c r="E10" s="107" t="s">
        <v>62</v>
      </c>
      <c r="F10" s="103">
        <v>5063433078461</v>
      </c>
      <c r="G10" s="87"/>
      <c r="H10" s="88">
        <v>191</v>
      </c>
    </row>
    <row r="11" spans="1:8" ht="29">
      <c r="A11" s="87" t="s">
        <v>35</v>
      </c>
      <c r="B11" s="87" t="s">
        <v>52</v>
      </c>
      <c r="C11" s="87"/>
      <c r="D11" s="87" t="s">
        <v>53</v>
      </c>
      <c r="E11" s="107" t="s">
        <v>63</v>
      </c>
      <c r="F11" s="103">
        <v>5063433078478</v>
      </c>
      <c r="G11" s="87"/>
      <c r="H11" s="88">
        <v>44</v>
      </c>
    </row>
    <row r="12" spans="1:8" ht="29">
      <c r="A12" s="87" t="s">
        <v>35</v>
      </c>
      <c r="B12" s="87" t="s">
        <v>52</v>
      </c>
      <c r="C12" s="87"/>
      <c r="D12" s="87" t="s">
        <v>53</v>
      </c>
      <c r="E12" s="107" t="s">
        <v>64</v>
      </c>
      <c r="F12" s="103">
        <v>5063433078485</v>
      </c>
      <c r="G12" s="87"/>
      <c r="H12" s="88">
        <v>7</v>
      </c>
    </row>
    <row r="13" spans="1:8" s="100" customFormat="1">
      <c r="A13" s="98"/>
      <c r="B13" s="98"/>
      <c r="C13" s="98"/>
      <c r="D13" s="98"/>
      <c r="E13" s="109"/>
      <c r="F13" s="104"/>
      <c r="G13" s="98"/>
      <c r="H13" s="99">
        <f>SUM(H8:H12)</f>
        <v>547</v>
      </c>
    </row>
    <row r="14" spans="1:8" ht="29">
      <c r="A14" s="87" t="s">
        <v>35</v>
      </c>
      <c r="B14" s="87" t="s">
        <v>52</v>
      </c>
      <c r="C14" s="87"/>
      <c r="D14" s="87" t="s">
        <v>54</v>
      </c>
      <c r="E14" s="107" t="s">
        <v>65</v>
      </c>
      <c r="F14" s="103">
        <v>5063433078492</v>
      </c>
      <c r="G14" s="87"/>
      <c r="H14" s="88">
        <v>131</v>
      </c>
    </row>
    <row r="15" spans="1:8" ht="29">
      <c r="A15" s="87" t="s">
        <v>35</v>
      </c>
      <c r="B15" s="87" t="s">
        <v>52</v>
      </c>
      <c r="C15" s="87"/>
      <c r="D15" s="87" t="s">
        <v>54</v>
      </c>
      <c r="E15" s="110" t="s">
        <v>66</v>
      </c>
      <c r="F15" s="103">
        <v>5063433078508</v>
      </c>
      <c r="G15" s="87"/>
      <c r="H15" s="88">
        <v>358</v>
      </c>
    </row>
    <row r="16" spans="1:8" ht="29">
      <c r="A16" s="87" t="s">
        <v>35</v>
      </c>
      <c r="B16" s="87" t="s">
        <v>52</v>
      </c>
      <c r="C16" s="87"/>
      <c r="D16" s="87" t="s">
        <v>54</v>
      </c>
      <c r="E16" s="107" t="s">
        <v>67</v>
      </c>
      <c r="F16" s="103">
        <v>5063433078515</v>
      </c>
      <c r="G16" s="87"/>
      <c r="H16" s="88">
        <v>305</v>
      </c>
    </row>
    <row r="17" spans="1:8" ht="29">
      <c r="A17" s="87" t="s">
        <v>35</v>
      </c>
      <c r="B17" s="87" t="s">
        <v>52</v>
      </c>
      <c r="C17" s="87"/>
      <c r="D17" s="87" t="s">
        <v>54</v>
      </c>
      <c r="E17" s="107" t="s">
        <v>68</v>
      </c>
      <c r="F17" s="103">
        <v>5063433078522</v>
      </c>
      <c r="G17" s="87"/>
      <c r="H17" s="88">
        <v>70</v>
      </c>
    </row>
    <row r="18" spans="1:8" ht="29">
      <c r="A18" s="87" t="s">
        <v>35</v>
      </c>
      <c r="B18" s="87" t="s">
        <v>52</v>
      </c>
      <c r="C18" s="87"/>
      <c r="D18" s="87" t="s">
        <v>54</v>
      </c>
      <c r="E18" s="107" t="s">
        <v>69</v>
      </c>
      <c r="F18" s="103">
        <v>5063433078539</v>
      </c>
      <c r="G18" s="87"/>
      <c r="H18" s="88">
        <v>10</v>
      </c>
    </row>
    <row r="19" spans="1:8" s="100" customFormat="1">
      <c r="A19" s="98"/>
      <c r="B19" s="98"/>
      <c r="C19" s="98"/>
      <c r="D19" s="98"/>
      <c r="E19" s="109"/>
      <c r="F19" s="104"/>
      <c r="G19" s="98"/>
      <c r="H19" s="99">
        <f>SUM(H14:H18)</f>
        <v>874</v>
      </c>
    </row>
    <row r="20" spans="1:8" ht="29">
      <c r="A20" s="87" t="s">
        <v>35</v>
      </c>
      <c r="B20" s="87" t="s">
        <v>52</v>
      </c>
      <c r="C20" s="87"/>
      <c r="D20" s="87" t="s">
        <v>54</v>
      </c>
      <c r="E20" s="107" t="s">
        <v>70</v>
      </c>
      <c r="F20" s="103">
        <v>5063433078546</v>
      </c>
      <c r="G20" s="87"/>
      <c r="H20" s="88">
        <v>65</v>
      </c>
    </row>
    <row r="21" spans="1:8" ht="29">
      <c r="A21" s="87" t="s">
        <v>35</v>
      </c>
      <c r="B21" s="87" t="s">
        <v>52</v>
      </c>
      <c r="C21" s="87"/>
      <c r="D21" s="87" t="s">
        <v>54</v>
      </c>
      <c r="E21" s="110" t="s">
        <v>71</v>
      </c>
      <c r="F21" s="103">
        <v>5063433078553</v>
      </c>
      <c r="G21" s="87"/>
      <c r="H21" s="88">
        <v>179</v>
      </c>
    </row>
    <row r="22" spans="1:8" ht="29">
      <c r="A22" s="87" t="s">
        <v>35</v>
      </c>
      <c r="B22" s="87" t="s">
        <v>52</v>
      </c>
      <c r="C22" s="87"/>
      <c r="D22" s="87" t="s">
        <v>54</v>
      </c>
      <c r="E22" s="107" t="s">
        <v>72</v>
      </c>
      <c r="F22" s="103">
        <v>5063433078560</v>
      </c>
      <c r="G22" s="87"/>
      <c r="H22" s="88">
        <v>153</v>
      </c>
    </row>
    <row r="23" spans="1:8" ht="29">
      <c r="A23" s="87" t="s">
        <v>35</v>
      </c>
      <c r="B23" s="87" t="s">
        <v>52</v>
      </c>
      <c r="C23" s="87"/>
      <c r="D23" s="87" t="s">
        <v>54</v>
      </c>
      <c r="E23" s="107" t="s">
        <v>73</v>
      </c>
      <c r="F23" s="103">
        <v>5063433078577</v>
      </c>
      <c r="G23" s="87"/>
      <c r="H23" s="88">
        <v>35</v>
      </c>
    </row>
    <row r="24" spans="1:8" ht="29">
      <c r="A24" s="87" t="s">
        <v>35</v>
      </c>
      <c r="B24" s="87" t="s">
        <v>52</v>
      </c>
      <c r="C24" s="87"/>
      <c r="D24" s="87" t="s">
        <v>54</v>
      </c>
      <c r="E24" s="107" t="s">
        <v>74</v>
      </c>
      <c r="F24" s="103">
        <v>5063433078584</v>
      </c>
      <c r="G24" s="87"/>
      <c r="H24" s="88">
        <v>6</v>
      </c>
    </row>
    <row r="25" spans="1:8" s="100" customFormat="1">
      <c r="A25" s="98"/>
      <c r="B25" s="98"/>
      <c r="C25" s="98"/>
      <c r="D25" s="98"/>
      <c r="E25" s="109"/>
      <c r="F25" s="104"/>
      <c r="G25" s="98"/>
      <c r="H25" s="99">
        <f>SUM(H20:H24)</f>
        <v>438</v>
      </c>
    </row>
    <row r="26" spans="1:8">
      <c r="E26" s="125"/>
      <c r="F26" s="125"/>
      <c r="G26" s="125"/>
      <c r="H26" s="89">
        <f>H7+H13+H19+H25</f>
        <v>2951</v>
      </c>
    </row>
  </sheetData>
  <autoFilter ref="A1:J13" xr:uid="{B50FFE3C-EEFF-426C-A7CE-D340B0C2C61F}"/>
  <mergeCells count="1">
    <mergeCell ref="E26:G26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8F0FB3D1-3611-47D6-8B21-849B54B45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2025-09-09T08:25:20Z</cp:lastPrinted>
  <dcterms:created xsi:type="dcterms:W3CDTF">2020-11-11T02:21:38Z</dcterms:created>
  <dcterms:modified xsi:type="dcterms:W3CDTF">2026-01-20T04:28:10Z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