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11/"/>
    </mc:Choice>
  </mc:AlternateContent>
  <xr:revisionPtr revIDLastSave="219" documentId="8_{D4EF9983-0E6F-4E11-8644-DA3490956779}" xr6:coauthVersionLast="47" xr6:coauthVersionMax="47" xr10:uidLastSave="{08A2C005-B649-4DEE-98D2-BC02941E859C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INFORMATION!$A$1:$H$15</definedName>
    <definedName name="_xlnm.Print_Area" localSheetId="2">INFORMATION!$A$1:$H$16</definedName>
    <definedName name="_xlnm.Print_Area" localSheetId="0">PO!$A$1:$N$16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H8" i="4"/>
  <c r="H15" i="4"/>
  <c r="G8" i="4"/>
  <c r="K11" i="2"/>
  <c r="M11" i="2" s="1"/>
  <c r="G15" i="4" l="1"/>
  <c r="H8" i="2" l="1"/>
  <c r="K12" i="2" l="1"/>
  <c r="K14" i="2" s="1"/>
  <c r="M12" i="2" l="1"/>
  <c r="M14" i="2" s="1"/>
</calcChain>
</file>

<file path=xl/sharedStrings.xml><?xml version="1.0" encoding="utf-8"?>
<sst xmlns="http://schemas.openxmlformats.org/spreadsheetml/2006/main" count="122" uniqueCount="63">
  <si>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</si>
  <si>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</si>
  <si>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</si>
  <si>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</si>
  <si>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</si>
  <si>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</si>
  <si>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</si>
  <si>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</si>
  <si>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</si>
  <si>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</si>
  <si>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</si>
  <si>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</si>
  <si>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</si>
  <si>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</si>
  <si>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</si>
  <si>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</si>
  <si>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</si>
  <si>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</si>
  <si>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</si>
  <si>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</si>
  <si>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</si>
  <si>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</si>
  <si>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</si>
  <si>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</si>
  <si>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</si>
  <si>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</si>
  <si>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</si>
  <si>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</si>
  <si>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</si>
  <si>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</si>
  <si>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</si>
  <si>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</si>
  <si>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</si>
  <si>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</si>
  <si>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</si>
  <si>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</si>
  <si>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</si>
  <si>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</si>
  <si>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</si>
  <si>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</si>
  <si>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</si>
  <si>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</si>
  <si>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CUSTOMER</t>
  </si>
  <si>
    <t>SEASON</t>
  </si>
  <si>
    <t xml:space="preserve">Color - Size </t>
  </si>
  <si>
    <t>BLACK</t>
  </si>
  <si>
    <t>PCS</t>
  </si>
  <si>
    <t>BÍCH</t>
  </si>
  <si>
    <t>HEATHER GREY - XS</t>
  </si>
  <si>
    <t>HEATHER GREY - XL</t>
  </si>
  <si>
    <t>HEATHER GREY - XXL</t>
  </si>
  <si>
    <t>HEATHER GREY - S</t>
  </si>
  <si>
    <t>HEATHER GREY - M</t>
  </si>
  <si>
    <t>HEATHER GREY - L</t>
  </si>
  <si>
    <t>SKU ( INTERNAL)</t>
  </si>
  <si>
    <t>SH TRIM</t>
  </si>
  <si>
    <t>C21  SS25   G2745</t>
  </si>
  <si>
    <t>SS25-DROP 11</t>
  </si>
  <si>
    <t>CRTZ_1386</t>
  </si>
  <si>
    <t>CRTZ_1387</t>
  </si>
  <si>
    <t>HMP CONTRAST LAYER HOODIE</t>
  </si>
  <si>
    <t>HMP CONTRAST OPEN HEM PANT</t>
  </si>
  <si>
    <t>DÙNG LAYOUT MỚI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</si>
</sst>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17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85379</xdr:colOff>
      <xdr:row>10</xdr:row>
      <xdr:rowOff>151656</xdr:rowOff>
    </xdr:from>
    <xdr:to>
      <xdr:col>4</xdr:col>
      <xdr:colOff>1500909</xdr:colOff>
      <xdr:row>10</xdr:row>
      <xdr:rowOff>1030045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5854E3-B8A6-74AE-B0AF-334B0421C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496131" y="4524359"/>
          <a:ext cx="878389" cy="1415530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</xdr:colOff>
      <xdr:row>11</xdr:row>
      <xdr:rowOff>146775</xdr:rowOff>
    </xdr:from>
    <xdr:to>
      <xdr:col>4</xdr:col>
      <xdr:colOff>1489363</xdr:colOff>
      <xdr:row>11</xdr:row>
      <xdr:rowOff>923637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583A5AE-B189-9ADD-00C5-260CF7A40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15578" y="5545760"/>
          <a:ext cx="776862" cy="14550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260350</xdr:colOff>
      <xdr:row>3</xdr:row>
      <xdr:rowOff>38101</xdr:rowOff>
    </xdr:from>
    <xdr:to>
      <xdr:col>6</xdr:col>
      <xdr:colOff>339288</xdr:colOff>
      <xdr:row>11</xdr:row>
      <xdr:rowOff>127003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7E3958-E69D-4204-AF94-A908F5EF7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957168" y="112933"/>
          <a:ext cx="1562102" cy="25173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topLeftCell="A7" zoomScale="55" zoomScaleNormal="70" zoomScaleSheetLayoutView="55" zoomScalePageLayoutView="55" workbookViewId="0">
      <selection activeCell="I13" sqref="I13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7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9" bestFit="1" customWidth="1"/>
    <col min="13" max="13" width="30.453125" style="79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2" t="s">
        <v>55</v>
      </c>
      <c r="D5" s="18"/>
      <c r="E5" s="19"/>
      <c r="F5" s="104" t="s">
        <v>6</v>
      </c>
      <c r="G5" s="105"/>
      <c r="H5" s="109" t="s">
        <v>35</v>
      </c>
      <c r="I5" s="110"/>
      <c r="J5" s="20"/>
      <c r="K5" s="20"/>
      <c r="L5" s="21"/>
      <c r="M5" s="22" t="s">
        <v>7</v>
      </c>
      <c r="N5" s="23">
        <v>45659</v>
      </c>
    </row>
    <row r="6" spans="1:14" ht="35.5" customHeight="1">
      <c r="A6" s="24" t="s">
        <v>8</v>
      </c>
      <c r="B6" s="25"/>
      <c r="D6" s="26"/>
      <c r="E6" s="19"/>
      <c r="F6" s="104" t="s">
        <v>9</v>
      </c>
      <c r="G6" s="105"/>
      <c r="H6" s="111" t="s">
        <v>57</v>
      </c>
      <c r="I6" s="112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03"/>
      <c r="C7" s="103"/>
      <c r="D7" s="28"/>
      <c r="E7" s="19"/>
      <c r="F7" s="104" t="s">
        <v>12</v>
      </c>
      <c r="G7" s="105"/>
      <c r="H7" s="106">
        <v>45519</v>
      </c>
      <c r="I7" s="107"/>
      <c r="J7" s="20"/>
      <c r="K7" s="20"/>
      <c r="L7" s="21"/>
      <c r="M7" s="22" t="s">
        <v>13</v>
      </c>
      <c r="N7" s="29" t="s">
        <v>56</v>
      </c>
    </row>
    <row r="8" spans="1:14" ht="42" customHeight="1">
      <c r="A8" s="30" t="s">
        <v>14</v>
      </c>
      <c r="B8" s="113"/>
      <c r="C8" s="113"/>
      <c r="D8" s="31"/>
      <c r="E8" s="19"/>
      <c r="F8" s="104" t="s">
        <v>15</v>
      </c>
      <c r="G8" s="105"/>
      <c r="H8" s="106">
        <f>H7</f>
        <v>45519</v>
      </c>
      <c r="I8" s="107"/>
      <c r="J8" s="32"/>
      <c r="K8" s="32"/>
      <c r="L8" s="21"/>
      <c r="M8" s="22" t="s">
        <v>16</v>
      </c>
      <c r="N8" s="33" t="s">
        <v>47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43" t="s">
        <v>58</v>
      </c>
      <c r="B11" s="44"/>
      <c r="C11" s="45" t="s">
        <v>37</v>
      </c>
      <c r="D11" s="46" t="s">
        <v>38</v>
      </c>
      <c r="E11" s="43"/>
      <c r="F11" s="47" t="s">
        <v>36</v>
      </c>
      <c r="G11" s="47" t="s">
        <v>45</v>
      </c>
      <c r="H11" s="47" t="s">
        <v>46</v>
      </c>
      <c r="I11" s="48">
        <v>995</v>
      </c>
      <c r="J11" s="48">
        <v>0</v>
      </c>
      <c r="K11" s="48">
        <f t="shared" ref="K11" si="0">I11-J11</f>
        <v>995</v>
      </c>
      <c r="L11" s="49">
        <v>300</v>
      </c>
      <c r="M11" s="50">
        <f t="shared" ref="M11" si="1">K11*L11</f>
        <v>298500</v>
      </c>
      <c r="N11" s="51" t="s">
        <v>62</v>
      </c>
    </row>
    <row r="12" spans="1:14" ht="86.5" customHeight="1">
      <c r="A12" s="43" t="s">
        <v>59</v>
      </c>
      <c r="B12" s="44"/>
      <c r="C12" s="45" t="s">
        <v>37</v>
      </c>
      <c r="D12" s="46" t="s">
        <v>38</v>
      </c>
      <c r="E12" s="43"/>
      <c r="F12" s="47" t="s">
        <v>36</v>
      </c>
      <c r="G12" s="47" t="s">
        <v>45</v>
      </c>
      <c r="H12" s="47" t="s">
        <v>46</v>
      </c>
      <c r="I12" s="48">
        <v>720</v>
      </c>
      <c r="J12" s="48">
        <v>0</v>
      </c>
      <c r="K12" s="48">
        <f t="shared" ref="K12" si="2">I12-J12</f>
        <v>720</v>
      </c>
      <c r="L12" s="49">
        <v>300</v>
      </c>
      <c r="M12" s="50">
        <f t="shared" ref="M12" si="3">K12*L12</f>
        <v>216000</v>
      </c>
      <c r="N12" s="51" t="s">
        <v>62</v>
      </c>
    </row>
    <row r="13" spans="1:14" ht="21.75" customHeight="1">
      <c r="A13" s="52"/>
      <c r="B13" s="52"/>
      <c r="C13" s="53"/>
      <c r="D13" s="54"/>
      <c r="E13" s="54"/>
      <c r="F13" s="55"/>
      <c r="G13" s="56"/>
      <c r="H13" s="52"/>
      <c r="I13" s="57"/>
      <c r="J13" s="57"/>
      <c r="K13" s="57"/>
      <c r="L13" s="58"/>
      <c r="M13" s="59"/>
      <c r="N13" s="60"/>
    </row>
    <row r="14" spans="1:14" ht="33.65" customHeight="1">
      <c r="A14" s="61"/>
      <c r="B14" s="61"/>
      <c r="C14" s="62"/>
      <c r="D14" s="61"/>
      <c r="E14" s="61"/>
      <c r="F14" s="61"/>
      <c r="G14" s="63"/>
      <c r="H14" s="63" t="s">
        <v>30</v>
      </c>
      <c r="I14" s="64">
        <f>SUM(I11:I12)</f>
        <v>1715</v>
      </c>
      <c r="J14" s="65"/>
      <c r="K14" s="64">
        <f>SUM(K11:K12)</f>
        <v>1715</v>
      </c>
      <c r="L14" s="66"/>
      <c r="M14" s="67">
        <f>SUM(M11:M12)</f>
        <v>514500</v>
      </c>
      <c r="N14" s="68"/>
    </row>
    <row r="15" spans="1:14" ht="21.75" customHeight="1">
      <c r="A15" s="69"/>
      <c r="B15" s="69"/>
      <c r="C15" s="70"/>
      <c r="D15" s="71"/>
      <c r="E15" s="71"/>
      <c r="F15" s="71"/>
      <c r="G15" s="72"/>
      <c r="H15" s="68"/>
      <c r="I15" s="68"/>
      <c r="J15" s="68"/>
      <c r="K15" s="68"/>
      <c r="L15" s="73"/>
      <c r="M15" s="73"/>
      <c r="N15" s="68"/>
    </row>
    <row r="16" spans="1:14" s="96" customFormat="1" ht="31.15" customHeight="1">
      <c r="A16" s="114" t="s">
        <v>31</v>
      </c>
      <c r="B16" s="114"/>
      <c r="C16" s="91"/>
      <c r="D16" s="92"/>
      <c r="E16" s="115" t="s">
        <v>32</v>
      </c>
      <c r="F16" s="115"/>
      <c r="G16" s="115"/>
      <c r="H16" s="93"/>
      <c r="I16" s="94"/>
      <c r="J16" s="94"/>
      <c r="K16" s="94"/>
      <c r="L16" s="108" t="s">
        <v>33</v>
      </c>
      <c r="M16" s="108"/>
      <c r="N16" s="95"/>
    </row>
    <row r="17" spans="1:10" ht="21.75" customHeight="1">
      <c r="A17" s="74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74"/>
      <c r="B18" s="75"/>
      <c r="C18" s="76"/>
      <c r="D18" s="74"/>
      <c r="E18" s="74"/>
      <c r="F18" s="74"/>
      <c r="G18" s="77"/>
      <c r="H18" s="78"/>
      <c r="I18" s="78"/>
      <c r="J18" s="78"/>
    </row>
    <row r="19" spans="1:10" ht="21.75" customHeight="1">
      <c r="A19" s="80"/>
      <c r="B19" s="76"/>
      <c r="C19" s="76"/>
      <c r="D19" s="74"/>
      <c r="E19" s="74"/>
      <c r="F19" s="74"/>
      <c r="G19" s="81"/>
      <c r="H19" s="82"/>
      <c r="I19" s="74"/>
      <c r="J19" s="78"/>
    </row>
    <row r="20" spans="1:10" ht="21.75" customHeight="1">
      <c r="A20" s="78"/>
      <c r="B20" s="83"/>
      <c r="C20" s="75"/>
      <c r="D20" s="78"/>
      <c r="E20" s="84"/>
      <c r="F20" s="84"/>
      <c r="G20" s="85"/>
      <c r="H20" s="86"/>
      <c r="I20" s="86"/>
      <c r="J20" s="78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M8" sqref="M8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16"/>
  <sheetViews>
    <sheetView view="pageBreakPreview" zoomScaleNormal="100" zoomScaleSheetLayoutView="100" workbookViewId="0">
      <pane ySplit="1" topLeftCell="A2" activePane="bottomLeft" state="frozen"/>
      <selection pane="bottomLeft" activeCell="E17" sqref="E17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26.1796875" customWidth="1"/>
    <col min="7" max="7" width="13.90625" hidden="1" customWidth="1"/>
    <col min="8" max="8" width="16.453125" customWidth="1"/>
  </cols>
  <sheetData>
    <row r="1" spans="1:8" s="98" customFormat="1" ht="36">
      <c r="A1" s="97" t="s">
        <v>42</v>
      </c>
      <c r="B1" s="97" t="s">
        <v>43</v>
      </c>
      <c r="C1" s="97" t="s">
        <v>54</v>
      </c>
      <c r="D1" s="97" t="s">
        <v>54</v>
      </c>
      <c r="E1" s="97" t="s">
        <v>39</v>
      </c>
      <c r="F1" s="97" t="s">
        <v>44</v>
      </c>
      <c r="G1" s="97" t="s">
        <v>40</v>
      </c>
      <c r="H1" s="97" t="s">
        <v>41</v>
      </c>
    </row>
    <row r="2" spans="1:8">
      <c r="A2" s="88" t="s">
        <v>35</v>
      </c>
      <c r="B2" s="88" t="s">
        <v>57</v>
      </c>
      <c r="C2" s="88"/>
      <c r="D2" s="88" t="s">
        <v>58</v>
      </c>
      <c r="E2" s="88" t="s">
        <v>60</v>
      </c>
      <c r="F2" s="88" t="s">
        <v>48</v>
      </c>
      <c r="G2" s="89">
        <v>20</v>
      </c>
      <c r="H2" s="89">
        <v>21</v>
      </c>
    </row>
    <row r="3" spans="1:8">
      <c r="A3" s="88" t="s">
        <v>35</v>
      </c>
      <c r="B3" s="88" t="s">
        <v>57</v>
      </c>
      <c r="C3" s="88"/>
      <c r="D3" s="88" t="s">
        <v>58</v>
      </c>
      <c r="E3" s="88" t="s">
        <v>60</v>
      </c>
      <c r="F3" s="88" t="s">
        <v>51</v>
      </c>
      <c r="G3" s="89">
        <v>100</v>
      </c>
      <c r="H3" s="89">
        <v>119</v>
      </c>
    </row>
    <row r="4" spans="1:8">
      <c r="A4" s="88" t="s">
        <v>35</v>
      </c>
      <c r="B4" s="88" t="s">
        <v>57</v>
      </c>
      <c r="C4" s="88"/>
      <c r="D4" s="88" t="s">
        <v>58</v>
      </c>
      <c r="E4" s="88" t="s">
        <v>60</v>
      </c>
      <c r="F4" s="88" t="s">
        <v>52</v>
      </c>
      <c r="G4" s="89">
        <v>370</v>
      </c>
      <c r="H4" s="89">
        <v>396</v>
      </c>
    </row>
    <row r="5" spans="1:8">
      <c r="A5" s="88" t="s">
        <v>35</v>
      </c>
      <c r="B5" s="88" t="s">
        <v>57</v>
      </c>
      <c r="C5" s="88"/>
      <c r="D5" s="88" t="s">
        <v>58</v>
      </c>
      <c r="E5" s="88" t="s">
        <v>60</v>
      </c>
      <c r="F5" s="88" t="s">
        <v>53</v>
      </c>
      <c r="G5" s="89">
        <v>400</v>
      </c>
      <c r="H5" s="89">
        <v>347</v>
      </c>
    </row>
    <row r="6" spans="1:8">
      <c r="A6" s="88" t="s">
        <v>35</v>
      </c>
      <c r="B6" s="88" t="s">
        <v>57</v>
      </c>
      <c r="C6" s="88"/>
      <c r="D6" s="88" t="s">
        <v>58</v>
      </c>
      <c r="E6" s="88" t="s">
        <v>60</v>
      </c>
      <c r="F6" s="88" t="s">
        <v>49</v>
      </c>
      <c r="G6" s="89">
        <v>100</v>
      </c>
      <c r="H6" s="89">
        <v>100</v>
      </c>
    </row>
    <row r="7" spans="1:8">
      <c r="A7" s="88" t="s">
        <v>35</v>
      </c>
      <c r="B7" s="88" t="s">
        <v>57</v>
      </c>
      <c r="C7" s="88"/>
      <c r="D7" s="88" t="s">
        <v>58</v>
      </c>
      <c r="E7" s="88" t="s">
        <v>60</v>
      </c>
      <c r="F7" s="88" t="s">
        <v>50</v>
      </c>
      <c r="G7" s="89">
        <v>10</v>
      </c>
      <c r="H7" s="89">
        <v>12</v>
      </c>
    </row>
    <row r="8" spans="1:8" s="101" customFormat="1">
      <c r="A8" s="99"/>
      <c r="B8" s="99"/>
      <c r="C8" s="99"/>
      <c r="D8" s="99"/>
      <c r="E8" s="99"/>
      <c r="F8" s="99"/>
      <c r="G8" s="100">
        <f>SUM(G2:G7)</f>
        <v>1000</v>
      </c>
      <c r="H8" s="100">
        <f>SUM(H2:H7)</f>
        <v>995</v>
      </c>
    </row>
    <row r="9" spans="1:8">
      <c r="A9" s="88" t="s">
        <v>35</v>
      </c>
      <c r="B9" s="88" t="s">
        <v>57</v>
      </c>
      <c r="C9" s="88"/>
      <c r="D9" s="88" t="s">
        <v>59</v>
      </c>
      <c r="E9" s="88" t="s">
        <v>61</v>
      </c>
      <c r="F9" s="88" t="s">
        <v>48</v>
      </c>
      <c r="G9" s="89">
        <v>20</v>
      </c>
      <c r="H9" s="89">
        <v>16</v>
      </c>
    </row>
    <row r="10" spans="1:8">
      <c r="A10" s="88" t="s">
        <v>35</v>
      </c>
      <c r="B10" s="88" t="s">
        <v>57</v>
      </c>
      <c r="C10" s="88"/>
      <c r="D10" s="88" t="s">
        <v>59</v>
      </c>
      <c r="E10" s="88" t="s">
        <v>61</v>
      </c>
      <c r="F10" s="88" t="s">
        <v>51</v>
      </c>
      <c r="G10" s="89">
        <v>100</v>
      </c>
      <c r="H10" s="89">
        <v>87</v>
      </c>
    </row>
    <row r="11" spans="1:8">
      <c r="A11" s="88" t="s">
        <v>35</v>
      </c>
      <c r="B11" s="88" t="s">
        <v>57</v>
      </c>
      <c r="C11" s="88"/>
      <c r="D11" s="88" t="s">
        <v>59</v>
      </c>
      <c r="E11" s="88" t="s">
        <v>61</v>
      </c>
      <c r="F11" s="88" t="s">
        <v>52</v>
      </c>
      <c r="G11" s="89">
        <v>370</v>
      </c>
      <c r="H11" s="89">
        <v>286</v>
      </c>
    </row>
    <row r="12" spans="1:8">
      <c r="A12" s="88" t="s">
        <v>35</v>
      </c>
      <c r="B12" s="88" t="s">
        <v>57</v>
      </c>
      <c r="C12" s="88"/>
      <c r="D12" s="88" t="s">
        <v>59</v>
      </c>
      <c r="E12" s="88" t="s">
        <v>61</v>
      </c>
      <c r="F12" s="88" t="s">
        <v>53</v>
      </c>
      <c r="G12" s="89">
        <v>400</v>
      </c>
      <c r="H12" s="89">
        <v>249</v>
      </c>
    </row>
    <row r="13" spans="1:8">
      <c r="A13" s="88" t="s">
        <v>35</v>
      </c>
      <c r="B13" s="88" t="s">
        <v>57</v>
      </c>
      <c r="C13" s="88"/>
      <c r="D13" s="88" t="s">
        <v>59</v>
      </c>
      <c r="E13" s="88" t="s">
        <v>61</v>
      </c>
      <c r="F13" s="88" t="s">
        <v>49</v>
      </c>
      <c r="G13" s="89">
        <v>100</v>
      </c>
      <c r="H13" s="89">
        <v>72</v>
      </c>
    </row>
    <row r="14" spans="1:8">
      <c r="A14" s="88" t="s">
        <v>35</v>
      </c>
      <c r="B14" s="88" t="s">
        <v>57</v>
      </c>
      <c r="C14" s="88"/>
      <c r="D14" s="88" t="s">
        <v>59</v>
      </c>
      <c r="E14" s="88" t="s">
        <v>61</v>
      </c>
      <c r="F14" s="88" t="s">
        <v>50</v>
      </c>
      <c r="G14" s="89">
        <v>10</v>
      </c>
      <c r="H14" s="89">
        <v>10</v>
      </c>
    </row>
    <row r="15" spans="1:8" s="101" customFormat="1">
      <c r="A15" s="99"/>
      <c r="B15" s="99"/>
      <c r="C15" s="99"/>
      <c r="D15" s="99"/>
      <c r="E15" s="99"/>
      <c r="F15" s="99"/>
      <c r="G15" s="100">
        <f>SUM(G9:G14)</f>
        <v>1000</v>
      </c>
      <c r="H15" s="100">
        <f>SUM(H9:H14)</f>
        <v>720</v>
      </c>
    </row>
    <row r="16" spans="1:8">
      <c r="E16" s="116"/>
      <c r="F16" s="116"/>
      <c r="G16" s="90"/>
      <c r="H16" s="90"/>
    </row>
  </sheetData>
  <mergeCells count="1">
    <mergeCell ref="E16:F16"/>
  </mergeCells>
  <phoneticPr fontId="22" type="noConversion"/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2025-02-14T01:18:47Z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