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1/"/>
    </mc:Choice>
  </mc:AlternateContent>
  <xr:revisionPtr revIDLastSave="699" documentId="8_{D4EF9983-0E6F-4E11-8644-DA3490956779}" xr6:coauthVersionLast="47" xr6:coauthVersionMax="47" xr10:uidLastSave="{606BC554-319C-44D9-9FEF-09EDC5228A89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INFORMATION!$A$1:$H$38</definedName>
    <definedName name="_xlnm.Print_Area" localSheetId="2">INFORMATION!$A$1:$H$38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4" l="1"/>
  <c r="H38" i="4" s="1"/>
  <c r="H31" i="4"/>
  <c r="H19" i="4"/>
  <c r="H13" i="4" l="1"/>
  <c r="H7" i="4"/>
  <c r="H25" i="4"/>
  <c r="K11" i="2" s="1"/>
  <c r="M11" i="2" s="1"/>
  <c r="I13" i="2" l="1"/>
  <c r="H8" i="2" l="1"/>
  <c r="K13" i="2" l="1"/>
  <c r="M13" i="2" l="1"/>
</calcChain>
</file>

<file path=xl/sharedStrings.xml><?xml version="1.0" encoding="utf-8"?>
<sst xmlns="http://schemas.openxmlformats.org/spreadsheetml/2006/main" count="204" uniqueCount="99">
  <si>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</si>
  <si>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</si>
  <si>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</si>
  <si>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</si>
  <si>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</si>
  <si>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</si>
  <si>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</si>
  <si>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</si>
  <si>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</si>
  <si>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</si>
  <si>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</si>
  <si>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</si>
  <si>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</si>
  <si>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</si>
  <si>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</si>
  <si>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</si>
  <si>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</si>
  <si>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</si>
  <si>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</si>
  <si>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</si>
  <si>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</si>
  <si>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</si>
  <si>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</si>
  <si>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</si>
  <si>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</si>
  <si>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</si>
  <si>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</si>
  <si>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</si>
  <si>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</si>
  <si>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</si>
  <si>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</si>
  <si>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</si>
  <si>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</si>
  <si>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</si>
  <si>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</si>
  <si>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</si>
  <si>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</si>
  <si>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</si>
  <si>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</si>
  <si>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</si>
  <si>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</si>
  <si>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</si>
  <si>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</si>
  <si>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</si>
  <si>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</si>
  <si>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</si>
  <si>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</si>
  <si>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</si>
  <si>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CRTZ_1392</t>
  </si>
  <si>
    <t>ORANGE - S</t>
  </si>
  <si>
    <t>ORANGE - M</t>
  </si>
  <si>
    <t>ORANGE - L</t>
  </si>
  <si>
    <t>ORANGE - XL</t>
  </si>
  <si>
    <t>ORANGE - XXL</t>
  </si>
  <si>
    <t>CREAM - S</t>
  </si>
  <si>
    <t>CREAM - M</t>
  </si>
  <si>
    <t>CREAM - L</t>
  </si>
  <si>
    <t>CREAM- XL</t>
  </si>
  <si>
    <t>CREAM - XXL</t>
  </si>
  <si>
    <t>BLACK / YELLOW - S</t>
  </si>
  <si>
    <t>BLACK / YELLOW - M</t>
  </si>
  <si>
    <t>BLACK / YELLOW - L</t>
  </si>
  <si>
    <t>BLACK / YELLOW - XL</t>
  </si>
  <si>
    <t>BLACK / YELLOW - XXL</t>
  </si>
  <si>
    <t>SS25-DROP 14</t>
  </si>
  <si>
    <t>BARCODE STIKER</t>
  </si>
  <si>
    <t>5.4cm H và 2.5cm W</t>
  </si>
  <si>
    <t>FILE LAYOUT PDF ĐÍNH KÈM</t>
  </si>
  <si>
    <t>OPEN MESH PANEL JERSEY [BAB... CRTZ0319-365-SM / SMALL</t>
  </si>
  <si>
    <t>FW25-DROP 1</t>
  </si>
  <si>
    <t>OPEN MESH PANEL JERSEY [BAB... CRTZ0319-365-ME / MEDIUM</t>
  </si>
  <si>
    <t>OPEN MESH PANEL JERSEY [BAB... CRTZ0319-365-LG / LARGE</t>
  </si>
  <si>
    <t>OPEN MESH PANEL JERSEY [BAB... CRTZ0319-365-XL / XL</t>
  </si>
  <si>
    <t>OPEN MESH PANEL JERSEY [BAB... CRTZ0319-365-2L / XXL</t>
  </si>
  <si>
    <t>OPEN MESH PANEL JERSEY [BLACK/WHITE] CRTZ0319-208-SM / SMALL</t>
  </si>
  <si>
    <t>OPEN MESH PANEL JERSEY [BLACK/WHITE] CRTZ0319-208-ME / MEDIUM</t>
  </si>
  <si>
    <t>OPEN MESH PANEL JERSEY [BLACK/WHITE] CRTZ0319-208-LG / LARGE</t>
  </si>
  <si>
    <t>OPEN MESH PANEL JERSEY [BLACK/WHITE] CRTZ0319-208-XL / XL</t>
  </si>
  <si>
    <t>OPEN MESH PANEL JERSEY [BLACK/WHITE] CRTZ0319-208-2L / XXL</t>
  </si>
  <si>
    <t>OPEN MESH PANEL JERSEY [BLUE/ORANGE] CRTZ0319-369-SM / SMALL</t>
  </si>
  <si>
    <t>OPEN MESH PANEL JERSEY [BLUE/ORANGE] CRTZ0319-369-ME / MEDIUM</t>
  </si>
  <si>
    <t>OPEN MESH PANEL JERSEY [BLUE/ORANGE] CRTZ0319-369-LG / LARGE</t>
  </si>
  <si>
    <t>OPEN MESH PANEL JERSEY [BLUE/ORANGE] CRTZ0319-369-XL / XL</t>
  </si>
  <si>
    <t>OPEN MESH PANEL JERSEY [BLUE/ORANGE] CRTZ0319-369-2L / XXL</t>
  </si>
  <si>
    <t>OPEN MESH PANEL JERSEY [NAVY/YELLOW] CRTZ0319-363-SM / SMALL</t>
  </si>
  <si>
    <t>OPEN MESH PANEL JERSEY [NAVY/YELLOW] CRTZ0319-363-ME / MEDIUM</t>
  </si>
  <si>
    <t>OPEN MESH PANEL JERSEY [NAVY/YELLOW] CRTZ0319-363-LG / LARGE</t>
  </si>
  <si>
    <t>OPEN MESH PANEL JERSEY [NAVY/YELLOW] CRTZ0319-363-XL / XL</t>
  </si>
  <si>
    <t>OPEN MESH PANEL JERSEY [NAVY/YELLOW] CRTZ0319-363-2L / XXL</t>
  </si>
  <si>
    <t>OPEN MESH PANEL JERSEY [WHITE/BLUE] CRTZ0319-260-SM / SMALL</t>
  </si>
  <si>
    <t>OPEN MESH PANEL JERSEY [WHITE/BLUE] CRTZ0319-260-ME / MEDIUM</t>
  </si>
  <si>
    <t>OPEN MESH PANEL JERSEY [WHITE/BLUE] CRTZ0319-260-LG / LARGE</t>
  </si>
  <si>
    <t>OPEN MESH PANEL JERSEY [WHITE/BLUE] CRTZ0319-260-XL / XL</t>
  </si>
  <si>
    <t>OPEN MESH PANEL JERSEY [WHITE/BLUE] CRTZ0319-260-2L / XXL</t>
  </si>
  <si>
    <t>OPEN MESH PANEL JERSEY [YELLOW/BLACK] CRTZ0319-368-SM / SMALL</t>
  </si>
  <si>
    <t>OPEN MESH PANEL JERSEY [YELLOW/BLACK] CRTZ0319-368-ME / MEDIUM</t>
  </si>
  <si>
    <t>OPEN MESH PANEL JERSEY [YELLOW/BLACK] CRTZ0319-368-LG / LARGE</t>
  </si>
  <si>
    <t>OPEN MESH PANEL JERSEY [YELLOW/BLACK] CRTZ0319-368-XL / XL</t>
  </si>
  <si>
    <t>OPEN MESH PANEL JERSEY [YELLOW/BLACK] CRTZ0319-368-2L /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</si>
</sst>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95209</xdr:colOff>
      <xdr:row>10</xdr:row>
      <xdr:rowOff>69274</xdr:rowOff>
    </xdr:from>
    <xdr:to>
      <xdr:col>4</xdr:col>
      <xdr:colOff>1627908</xdr:colOff>
      <xdr:row>10</xdr:row>
      <xdr:rowOff>1022536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2E3ADF-B891-FCD8-62D4-BF2D1414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27110" y="4420828"/>
          <a:ext cx="953262" cy="1532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view="pageBreakPreview" topLeftCell="A10" zoomScale="55" zoomScaleNormal="70" zoomScaleSheetLayoutView="55" zoomScalePageLayoutView="55" workbookViewId="0">
      <selection activeCell="I11" sqref="I11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64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47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48</v>
      </c>
      <c r="B11" s="44"/>
      <c r="C11" s="45" t="s">
        <v>37</v>
      </c>
      <c r="D11" s="46" t="s">
        <v>66</v>
      </c>
      <c r="E11" s="43"/>
      <c r="F11" s="47"/>
      <c r="G11" s="47" t="s">
        <v>36</v>
      </c>
      <c r="H11" s="47" t="s">
        <v>43</v>
      </c>
      <c r="I11" s="48"/>
      <c r="J11" s="48">
        <v>0</v>
      </c>
      <c r="K11" s="48">
        <f t="shared" ref="K11" si="0">I11-J11</f>
        <v>0</v>
      </c>
      <c r="L11" s="49">
        <v>300</v>
      </c>
      <c r="M11" s="50">
        <f t="shared" ref="M11" si="1">K11*L11</f>
        <v>0</v>
      </c>
      <c r="N11" s="109" t="s">
        <v>67</v>
      </c>
    </row>
    <row r="12" spans="1:14" ht="21.75" customHeight="1">
      <c r="A12" s="51"/>
      <c r="B12" s="51"/>
      <c r="C12" s="52"/>
      <c r="D12" s="53"/>
      <c r="E12" s="53"/>
      <c r="F12" s="54"/>
      <c r="G12" s="55"/>
      <c r="H12" s="51"/>
      <c r="I12" s="56"/>
      <c r="J12" s="56"/>
      <c r="K12" s="56"/>
      <c r="L12" s="57"/>
      <c r="M12" s="58"/>
      <c r="N12" s="59"/>
    </row>
    <row r="13" spans="1:14" ht="33.65" customHeight="1">
      <c r="A13" s="60"/>
      <c r="B13" s="60"/>
      <c r="C13" s="61"/>
      <c r="D13" s="60"/>
      <c r="E13" s="60"/>
      <c r="F13" s="60"/>
      <c r="G13" s="62"/>
      <c r="H13" s="62" t="s">
        <v>30</v>
      </c>
      <c r="I13" s="63">
        <f>SUM(I11:I11)</f>
        <v>0</v>
      </c>
      <c r="J13" s="64"/>
      <c r="K13" s="63">
        <f>SUM(K11:K11)</f>
        <v>0</v>
      </c>
      <c r="L13" s="65"/>
      <c r="M13" s="66">
        <f>SUM(M11:M11)</f>
        <v>0</v>
      </c>
      <c r="N13" s="67"/>
    </row>
    <row r="14" spans="1:14" ht="21.75" customHeight="1">
      <c r="A14" s="68"/>
      <c r="B14" s="68"/>
      <c r="C14" s="69"/>
      <c r="D14" s="70"/>
      <c r="E14" s="70"/>
      <c r="F14" s="70"/>
      <c r="G14" s="71"/>
      <c r="H14" s="67"/>
      <c r="I14" s="67"/>
      <c r="J14" s="67"/>
      <c r="K14" s="67"/>
      <c r="L14" s="72"/>
      <c r="M14" s="72"/>
      <c r="N14" s="67"/>
    </row>
    <row r="15" spans="1:14" s="95" customFormat="1" ht="31.15" customHeight="1">
      <c r="A15" s="121" t="s">
        <v>31</v>
      </c>
      <c r="B15" s="121"/>
      <c r="C15" s="90"/>
      <c r="D15" s="91"/>
      <c r="E15" s="122" t="s">
        <v>32</v>
      </c>
      <c r="F15" s="122"/>
      <c r="G15" s="122"/>
      <c r="H15" s="92"/>
      <c r="I15" s="93"/>
      <c r="J15" s="93"/>
      <c r="K15" s="93"/>
      <c r="L15" s="115" t="s">
        <v>33</v>
      </c>
      <c r="M15" s="115"/>
      <c r="N15" s="94"/>
    </row>
    <row r="16" spans="1:14" ht="21.75" customHeight="1">
      <c r="A16" s="73"/>
      <c r="B16" s="74"/>
      <c r="C16" s="75"/>
      <c r="D16" s="73"/>
      <c r="E16" s="73"/>
      <c r="F16" s="73"/>
      <c r="G16" s="76"/>
      <c r="H16" s="77"/>
      <c r="I16" s="77"/>
      <c r="J16" s="77"/>
    </row>
    <row r="17" spans="1:10" ht="21.75" customHeight="1">
      <c r="A17" s="73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9"/>
      <c r="B18" s="75"/>
      <c r="C18" s="75"/>
      <c r="D18" s="73"/>
      <c r="E18" s="73"/>
      <c r="F18" s="73"/>
      <c r="G18" s="80"/>
      <c r="H18" s="81"/>
      <c r="I18" s="73"/>
      <c r="J18" s="77"/>
    </row>
    <row r="19" spans="1:10" ht="21.75" customHeight="1">
      <c r="A19" s="77"/>
      <c r="B19" s="82"/>
      <c r="C19" s="74"/>
      <c r="D19" s="77"/>
      <c r="E19" s="83"/>
      <c r="F19" s="83"/>
      <c r="G19" s="84"/>
      <c r="H19" s="85"/>
      <c r="I19" s="85"/>
      <c r="J19" s="77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38"/>
  <sheetViews>
    <sheetView tabSelected="1" view="pageBreakPreview" zoomScaleNormal="100" zoomScaleSheetLayoutView="100" workbookViewId="0">
      <pane ySplit="1" topLeftCell="A2" activePane="bottomLeft" state="frozen"/>
      <selection pane="bottomLeft" activeCell="H34" sqref="H34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65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69</v>
      </c>
      <c r="C2" s="87"/>
      <c r="D2" s="87" t="s">
        <v>48</v>
      </c>
      <c r="E2" s="103" t="s">
        <v>68</v>
      </c>
      <c r="F2" s="105">
        <v>5063433019402</v>
      </c>
      <c r="G2" s="87" t="s">
        <v>49</v>
      </c>
      <c r="H2" s="88">
        <v>68</v>
      </c>
    </row>
    <row r="3" spans="1:8" ht="29">
      <c r="A3" s="87" t="s">
        <v>35</v>
      </c>
      <c r="B3" s="87" t="s">
        <v>69</v>
      </c>
      <c r="C3" s="87"/>
      <c r="D3" s="87" t="s">
        <v>48</v>
      </c>
      <c r="E3" s="103" t="s">
        <v>70</v>
      </c>
      <c r="F3" s="105">
        <v>5063433019471</v>
      </c>
      <c r="G3" s="87" t="s">
        <v>50</v>
      </c>
      <c r="H3" s="88">
        <v>179</v>
      </c>
    </row>
    <row r="4" spans="1:8" ht="29">
      <c r="A4" s="87" t="s">
        <v>35</v>
      </c>
      <c r="B4" s="87" t="s">
        <v>69</v>
      </c>
      <c r="C4" s="87"/>
      <c r="D4" s="87" t="s">
        <v>48</v>
      </c>
      <c r="E4" s="103" t="s">
        <v>71</v>
      </c>
      <c r="F4" s="105">
        <v>5063433019488</v>
      </c>
      <c r="G4" s="87" t="s">
        <v>51</v>
      </c>
      <c r="H4" s="88">
        <v>134</v>
      </c>
    </row>
    <row r="5" spans="1:8" ht="29">
      <c r="A5" s="87" t="s">
        <v>35</v>
      </c>
      <c r="B5" s="87" t="s">
        <v>69</v>
      </c>
      <c r="C5" s="87"/>
      <c r="D5" s="87" t="s">
        <v>48</v>
      </c>
      <c r="E5" s="103" t="s">
        <v>72</v>
      </c>
      <c r="F5" s="105">
        <v>5063433019495</v>
      </c>
      <c r="G5" s="87" t="s">
        <v>52</v>
      </c>
      <c r="H5" s="88">
        <v>45</v>
      </c>
    </row>
    <row r="6" spans="1:8" ht="29">
      <c r="A6" s="87" t="s">
        <v>35</v>
      </c>
      <c r="B6" s="87" t="s">
        <v>69</v>
      </c>
      <c r="C6" s="87"/>
      <c r="D6" s="87" t="s">
        <v>48</v>
      </c>
      <c r="E6" s="103" t="s">
        <v>73</v>
      </c>
      <c r="F6" s="105">
        <v>5063433019518</v>
      </c>
      <c r="G6" s="87" t="s">
        <v>53</v>
      </c>
      <c r="H6" s="88">
        <v>23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449</v>
      </c>
    </row>
    <row r="8" spans="1:8" ht="43.5">
      <c r="A8" s="87" t="s">
        <v>35</v>
      </c>
      <c r="B8" s="87" t="s">
        <v>64</v>
      </c>
      <c r="C8" s="87"/>
      <c r="D8" s="87" t="s">
        <v>48</v>
      </c>
      <c r="E8" s="103" t="s">
        <v>74</v>
      </c>
      <c r="F8" s="107">
        <v>5063433019334</v>
      </c>
      <c r="G8" s="87" t="s">
        <v>54</v>
      </c>
      <c r="H8" s="88">
        <v>117</v>
      </c>
    </row>
    <row r="9" spans="1:8" ht="43.5">
      <c r="A9" s="87" t="s">
        <v>35</v>
      </c>
      <c r="B9" s="87" t="s">
        <v>64</v>
      </c>
      <c r="C9" s="87"/>
      <c r="D9" s="87" t="s">
        <v>48</v>
      </c>
      <c r="E9" s="103" t="s">
        <v>75</v>
      </c>
      <c r="F9" s="107">
        <v>5063433019365</v>
      </c>
      <c r="G9" s="87" t="s">
        <v>55</v>
      </c>
      <c r="H9" s="88">
        <v>312</v>
      </c>
    </row>
    <row r="10" spans="1:8" ht="43.5">
      <c r="A10" s="87" t="s">
        <v>35</v>
      </c>
      <c r="B10" s="87" t="s">
        <v>64</v>
      </c>
      <c r="C10" s="87"/>
      <c r="D10" s="87" t="s">
        <v>48</v>
      </c>
      <c r="E10" s="103" t="s">
        <v>76</v>
      </c>
      <c r="F10" s="107">
        <v>5063433019372</v>
      </c>
      <c r="G10" s="87" t="s">
        <v>56</v>
      </c>
      <c r="H10" s="88">
        <v>235</v>
      </c>
    </row>
    <row r="11" spans="1:8" ht="29">
      <c r="A11" s="87" t="s">
        <v>35</v>
      </c>
      <c r="B11" s="87" t="s">
        <v>64</v>
      </c>
      <c r="C11" s="87"/>
      <c r="D11" s="87" t="s">
        <v>48</v>
      </c>
      <c r="E11" s="103" t="s">
        <v>77</v>
      </c>
      <c r="F11" s="107">
        <v>5063433019389</v>
      </c>
      <c r="G11" s="87" t="s">
        <v>57</v>
      </c>
      <c r="H11" s="88">
        <v>78</v>
      </c>
    </row>
    <row r="12" spans="1:8" ht="29">
      <c r="A12" s="87" t="s">
        <v>35</v>
      </c>
      <c r="B12" s="87" t="s">
        <v>64</v>
      </c>
      <c r="C12" s="87"/>
      <c r="D12" s="87" t="s">
        <v>48</v>
      </c>
      <c r="E12" s="103" t="s">
        <v>78</v>
      </c>
      <c r="F12" s="107">
        <v>5063433019396</v>
      </c>
      <c r="G12" s="87" t="s">
        <v>58</v>
      </c>
      <c r="H12" s="88">
        <v>39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781</v>
      </c>
    </row>
    <row r="14" spans="1:8" ht="43.5">
      <c r="A14" s="87" t="s">
        <v>35</v>
      </c>
      <c r="B14" s="87" t="s">
        <v>64</v>
      </c>
      <c r="C14" s="87"/>
      <c r="D14" s="87" t="s">
        <v>48</v>
      </c>
      <c r="E14" s="103" t="s">
        <v>79</v>
      </c>
      <c r="F14" s="107">
        <v>5063433019938</v>
      </c>
      <c r="G14" s="87" t="s">
        <v>59</v>
      </c>
      <c r="H14" s="88">
        <v>51</v>
      </c>
    </row>
    <row r="15" spans="1:8" ht="43.5">
      <c r="A15" s="87" t="s">
        <v>35</v>
      </c>
      <c r="B15" s="87" t="s">
        <v>64</v>
      </c>
      <c r="C15" s="87"/>
      <c r="D15" s="87" t="s">
        <v>48</v>
      </c>
      <c r="E15" s="103" t="s">
        <v>80</v>
      </c>
      <c r="F15" s="107">
        <v>5063433019952</v>
      </c>
      <c r="G15" s="87" t="s">
        <v>60</v>
      </c>
      <c r="H15" s="88">
        <v>134</v>
      </c>
    </row>
    <row r="16" spans="1:8" ht="43.5">
      <c r="A16" s="87" t="s">
        <v>35</v>
      </c>
      <c r="B16" s="87" t="s">
        <v>64</v>
      </c>
      <c r="C16" s="87"/>
      <c r="D16" s="87" t="s">
        <v>48</v>
      </c>
      <c r="E16" s="103" t="s">
        <v>81</v>
      </c>
      <c r="F16" s="107">
        <v>5063433019969</v>
      </c>
      <c r="G16" s="87" t="s">
        <v>61</v>
      </c>
      <c r="H16" s="88">
        <v>100</v>
      </c>
    </row>
    <row r="17" spans="1:8" ht="29">
      <c r="A17" s="87" t="s">
        <v>35</v>
      </c>
      <c r="B17" s="87" t="s">
        <v>64</v>
      </c>
      <c r="C17" s="87"/>
      <c r="D17" s="87" t="s">
        <v>48</v>
      </c>
      <c r="E17" s="103" t="s">
        <v>82</v>
      </c>
      <c r="F17" s="107">
        <v>5063433019983</v>
      </c>
      <c r="G17" s="87" t="s">
        <v>62</v>
      </c>
      <c r="H17" s="88">
        <v>34</v>
      </c>
    </row>
    <row r="18" spans="1:8" ht="29">
      <c r="A18" s="87" t="s">
        <v>35</v>
      </c>
      <c r="B18" s="87" t="s">
        <v>64</v>
      </c>
      <c r="C18" s="87"/>
      <c r="D18" s="87" t="s">
        <v>48</v>
      </c>
      <c r="E18" s="103" t="s">
        <v>83</v>
      </c>
      <c r="F18" s="107">
        <v>5063433021238</v>
      </c>
      <c r="G18" s="87" t="s">
        <v>63</v>
      </c>
      <c r="H18" s="88">
        <v>17</v>
      </c>
    </row>
    <row r="19" spans="1:8" s="100" customFormat="1">
      <c r="A19" s="98"/>
      <c r="B19" s="98"/>
      <c r="C19" s="98"/>
      <c r="D19" s="98"/>
      <c r="E19" s="98"/>
      <c r="F19" s="106"/>
      <c r="G19" s="98"/>
      <c r="H19" s="99">
        <f>SUM(H14:H18)</f>
        <v>336</v>
      </c>
    </row>
    <row r="20" spans="1:8" ht="43.5">
      <c r="A20" s="87" t="s">
        <v>35</v>
      </c>
      <c r="B20" s="87" t="s">
        <v>64</v>
      </c>
      <c r="C20" s="87"/>
      <c r="D20" s="87" t="s">
        <v>48</v>
      </c>
      <c r="E20" s="103" t="s">
        <v>84</v>
      </c>
      <c r="F20" s="107">
        <v>5063433021214</v>
      </c>
      <c r="G20" s="87" t="s">
        <v>54</v>
      </c>
      <c r="H20" s="88">
        <v>68</v>
      </c>
    </row>
    <row r="21" spans="1:8" ht="43.5">
      <c r="A21" s="87" t="s">
        <v>35</v>
      </c>
      <c r="B21" s="87" t="s">
        <v>64</v>
      </c>
      <c r="C21" s="87"/>
      <c r="D21" s="87" t="s">
        <v>48</v>
      </c>
      <c r="E21" s="103" t="s">
        <v>85</v>
      </c>
      <c r="F21" s="107">
        <v>5063433022853</v>
      </c>
      <c r="G21" s="87" t="s">
        <v>55</v>
      </c>
      <c r="H21" s="88">
        <v>179</v>
      </c>
    </row>
    <row r="22" spans="1:8" ht="43.5">
      <c r="A22" s="87" t="s">
        <v>35</v>
      </c>
      <c r="B22" s="87" t="s">
        <v>64</v>
      </c>
      <c r="C22" s="87"/>
      <c r="D22" s="87" t="s">
        <v>48</v>
      </c>
      <c r="E22" s="103" t="s">
        <v>86</v>
      </c>
      <c r="F22" s="107">
        <v>5063433022884</v>
      </c>
      <c r="G22" s="87" t="s">
        <v>56</v>
      </c>
      <c r="H22" s="88">
        <v>134</v>
      </c>
    </row>
    <row r="23" spans="1:8" ht="29">
      <c r="A23" s="87" t="s">
        <v>35</v>
      </c>
      <c r="B23" s="87" t="s">
        <v>64</v>
      </c>
      <c r="C23" s="87"/>
      <c r="D23" s="87" t="s">
        <v>48</v>
      </c>
      <c r="E23" s="103" t="s">
        <v>87</v>
      </c>
      <c r="F23" s="107">
        <v>5063433022891</v>
      </c>
      <c r="G23" s="87" t="s">
        <v>57</v>
      </c>
      <c r="H23" s="88">
        <v>45</v>
      </c>
    </row>
    <row r="24" spans="1:8" ht="29">
      <c r="A24" s="87" t="s">
        <v>35</v>
      </c>
      <c r="B24" s="87" t="s">
        <v>64</v>
      </c>
      <c r="C24" s="87"/>
      <c r="D24" s="87" t="s">
        <v>48</v>
      </c>
      <c r="E24" s="103" t="s">
        <v>88</v>
      </c>
      <c r="F24" s="107">
        <v>5063433022907</v>
      </c>
      <c r="G24" s="87" t="s">
        <v>58</v>
      </c>
      <c r="H24" s="88">
        <v>23</v>
      </c>
    </row>
    <row r="25" spans="1:8" s="100" customFormat="1">
      <c r="A25" s="98"/>
      <c r="B25" s="98"/>
      <c r="C25" s="98"/>
      <c r="D25" s="98"/>
      <c r="E25" s="98"/>
      <c r="F25" s="106"/>
      <c r="G25" s="98"/>
      <c r="H25" s="99">
        <f>SUM(H20:H24)</f>
        <v>449</v>
      </c>
    </row>
    <row r="26" spans="1:8" ht="43.5">
      <c r="A26" s="87" t="s">
        <v>35</v>
      </c>
      <c r="B26" s="87" t="s">
        <v>64</v>
      </c>
      <c r="C26" s="87"/>
      <c r="D26" s="87" t="s">
        <v>48</v>
      </c>
      <c r="E26" s="103" t="s">
        <v>89</v>
      </c>
      <c r="F26" s="107">
        <v>5063433022921</v>
      </c>
      <c r="G26" s="87" t="s">
        <v>54</v>
      </c>
      <c r="H26" s="88">
        <v>51</v>
      </c>
    </row>
    <row r="27" spans="1:8" ht="43.5">
      <c r="A27" s="87" t="s">
        <v>35</v>
      </c>
      <c r="B27" s="87" t="s">
        <v>64</v>
      </c>
      <c r="C27" s="87"/>
      <c r="D27" s="87" t="s">
        <v>48</v>
      </c>
      <c r="E27" s="103" t="s">
        <v>90</v>
      </c>
      <c r="F27" s="107">
        <v>5063433023072</v>
      </c>
      <c r="G27" s="87" t="s">
        <v>55</v>
      </c>
      <c r="H27" s="88">
        <v>134</v>
      </c>
    </row>
    <row r="28" spans="1:8" ht="43.5">
      <c r="A28" s="87" t="s">
        <v>35</v>
      </c>
      <c r="B28" s="87" t="s">
        <v>64</v>
      </c>
      <c r="C28" s="87"/>
      <c r="D28" s="87" t="s">
        <v>48</v>
      </c>
      <c r="E28" s="103" t="s">
        <v>91</v>
      </c>
      <c r="F28" s="107">
        <v>5063433023089</v>
      </c>
      <c r="G28" s="87" t="s">
        <v>56</v>
      </c>
      <c r="H28" s="88">
        <v>100</v>
      </c>
    </row>
    <row r="29" spans="1:8" ht="29">
      <c r="A29" s="87" t="s">
        <v>35</v>
      </c>
      <c r="B29" s="87" t="s">
        <v>64</v>
      </c>
      <c r="C29" s="87"/>
      <c r="D29" s="87" t="s">
        <v>48</v>
      </c>
      <c r="E29" s="103" t="s">
        <v>92</v>
      </c>
      <c r="F29" s="107">
        <v>5063433023096</v>
      </c>
      <c r="G29" s="87" t="s">
        <v>57</v>
      </c>
      <c r="H29" s="88">
        <v>34</v>
      </c>
    </row>
    <row r="30" spans="1:8" ht="29">
      <c r="A30" s="87" t="s">
        <v>35</v>
      </c>
      <c r="B30" s="87" t="s">
        <v>64</v>
      </c>
      <c r="C30" s="87"/>
      <c r="D30" s="87" t="s">
        <v>48</v>
      </c>
      <c r="E30" s="103" t="s">
        <v>93</v>
      </c>
      <c r="F30" s="107">
        <v>5063433023102</v>
      </c>
      <c r="G30" s="87" t="s">
        <v>58</v>
      </c>
      <c r="H30" s="88">
        <v>17</v>
      </c>
    </row>
    <row r="31" spans="1:8" s="100" customFormat="1">
      <c r="A31" s="98"/>
      <c r="B31" s="98"/>
      <c r="C31" s="98"/>
      <c r="D31" s="98"/>
      <c r="E31" s="98"/>
      <c r="F31" s="106"/>
      <c r="G31" s="98"/>
      <c r="H31" s="99">
        <f>SUM(H26:H30)</f>
        <v>336</v>
      </c>
    </row>
    <row r="32" spans="1:8" ht="43.5">
      <c r="A32" s="87" t="s">
        <v>35</v>
      </c>
      <c r="B32" s="87" t="s">
        <v>64</v>
      </c>
      <c r="C32" s="87"/>
      <c r="D32" s="87" t="s">
        <v>48</v>
      </c>
      <c r="E32" s="103" t="s">
        <v>94</v>
      </c>
      <c r="F32" s="107">
        <v>5063433019525</v>
      </c>
      <c r="G32" s="87" t="s">
        <v>54</v>
      </c>
      <c r="H32" s="88">
        <v>17</v>
      </c>
    </row>
    <row r="33" spans="1:8" ht="43.5">
      <c r="A33" s="87" t="s">
        <v>35</v>
      </c>
      <c r="B33" s="87" t="s">
        <v>64</v>
      </c>
      <c r="C33" s="87"/>
      <c r="D33" s="87" t="s">
        <v>48</v>
      </c>
      <c r="E33" s="103" t="s">
        <v>95</v>
      </c>
      <c r="F33" s="107">
        <v>5063433019792</v>
      </c>
      <c r="G33" s="87" t="s">
        <v>55</v>
      </c>
      <c r="H33" s="88">
        <v>45</v>
      </c>
    </row>
    <row r="34" spans="1:8" ht="43.5">
      <c r="A34" s="87" t="s">
        <v>35</v>
      </c>
      <c r="B34" s="87" t="s">
        <v>64</v>
      </c>
      <c r="C34" s="87"/>
      <c r="D34" s="87" t="s">
        <v>48</v>
      </c>
      <c r="E34" s="103" t="s">
        <v>96</v>
      </c>
      <c r="F34" s="107">
        <v>5063433019808</v>
      </c>
      <c r="G34" s="87" t="s">
        <v>56</v>
      </c>
      <c r="H34" s="88">
        <v>34</v>
      </c>
    </row>
    <row r="35" spans="1:8" ht="29">
      <c r="A35" s="87" t="s">
        <v>35</v>
      </c>
      <c r="B35" s="87" t="s">
        <v>64</v>
      </c>
      <c r="C35" s="87"/>
      <c r="D35" s="87" t="s">
        <v>48</v>
      </c>
      <c r="E35" s="103" t="s">
        <v>97</v>
      </c>
      <c r="F35" s="107">
        <v>5063433019815</v>
      </c>
      <c r="G35" s="87" t="s">
        <v>57</v>
      </c>
      <c r="H35" s="88">
        <v>12</v>
      </c>
    </row>
    <row r="36" spans="1:8" ht="29">
      <c r="A36" s="87" t="s">
        <v>35</v>
      </c>
      <c r="B36" s="87" t="s">
        <v>64</v>
      </c>
      <c r="C36" s="87"/>
      <c r="D36" s="87" t="s">
        <v>48</v>
      </c>
      <c r="E36" s="103" t="s">
        <v>98</v>
      </c>
      <c r="F36" s="107">
        <v>5063433019822</v>
      </c>
      <c r="G36" s="87" t="s">
        <v>58</v>
      </c>
      <c r="H36" s="88">
        <v>8</v>
      </c>
    </row>
    <row r="37" spans="1:8" s="100" customFormat="1">
      <c r="A37" s="98"/>
      <c r="B37" s="98"/>
      <c r="C37" s="98"/>
      <c r="D37" s="98"/>
      <c r="E37" s="98"/>
      <c r="F37" s="106"/>
      <c r="G37" s="98"/>
      <c r="H37" s="99">
        <f>SUM(H32:H36)</f>
        <v>116</v>
      </c>
    </row>
    <row r="38" spans="1:8">
      <c r="E38" s="123"/>
      <c r="F38" s="123"/>
      <c r="G38" s="123"/>
      <c r="H38" s="89">
        <f>+H25+H19+H13+H7+H31+H37</f>
        <v>2467</v>
      </c>
    </row>
  </sheetData>
  <autoFilter ref="A1:H38" xr:uid="{B50FFE3C-EEFF-426C-A7CE-D340B0C2C61F}"/>
  <mergeCells count="1">
    <mergeCell ref="E38:G38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2025-02-26T16:55:25Z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