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CORTEIZ\6-FW25\2-PRODUCTION\4-INTERNAL-PURCHASE-ORDER\4-2-TRIM\DROP 11\"/>
    </mc:Choice>
  </mc:AlternateContent>
  <xr:revisionPtr revIDLastSave="0" documentId="13_ncr:1_{6327B115-B102-4B3E-A1EB-2F84B82488ED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(2)'!$A$1:$N$18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6" l="1"/>
  <c r="I13" i="6"/>
  <c r="P13" i="6"/>
  <c r="K13" i="6" l="1"/>
  <c r="M13" i="6" s="1"/>
  <c r="K14" i="6"/>
  <c r="M14" i="6" s="1"/>
  <c r="K12" i="6"/>
  <c r="M12" i="6" s="1"/>
  <c r="K11" i="6"/>
  <c r="M11" i="6" s="1"/>
  <c r="M16" i="6" l="1"/>
  <c r="K16" i="6"/>
  <c r="I17" i="2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<sst xmlns="http://schemas.openxmlformats.org/spreadsheetml/2006/main" count="154" uniqueCount="66">
  <si>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</si>
  <si>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</si>
  <si>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</si>
  <si>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</si>
  <si>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</si>
  <si>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</si>
  <si>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</si>
  <si>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</si>
  <si>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</si>
  <si>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</si>
  <si>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</si>
  <si>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</si>
  <si>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</si>
  <si>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</si>
  <si>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</si>
  <si>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</si>
  <si>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</si>
  <si>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</si>
  <si>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</si>
  <si>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</si>
  <si>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</si>
  <si>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</si>
  <si>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</si>
  <si>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</si>
  <si>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</si>
  <si>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</si>
  <si>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</si>
  <si>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</si>
  <si>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</si>
  <si>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</si>
  <si>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</si>
  <si>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</si>
  <si>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</si>
  <si>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</si>
  <si>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</si>
  <si>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</si>
  <si>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</si>
  <si>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</si>
  <si>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</si>
  <si>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</si>
  <si>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</si>
  <si>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</si>
  <si>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</si>
  <si>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</si>
  <si>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</si>
  <si>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</si>
  <si>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</si>
  <si>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</si>
  <si>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</si>
  <si>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</si>
  <si>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</si>
  <si>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</si>
  <si>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</si>
  <si>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</si>
  <si>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</si>
  <si>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</si>
  <si>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</si>
  <si>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</si>
  <si>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</si>
  <si>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</si>
  <si>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</si>
  <si>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NHÃN THÀNH PHẦN 
100% COTTON
PO# 00392
CRTZ_1552</t>
  </si>
  <si>
    <t>NHÃN THÀNH PHẦN 
100% COTTON
PO# 00392
CRTZ_1553</t>
  </si>
  <si>
    <t>NHÃN THÀNH PHẦN 
100% COTTON
PO# 00392
CRTZ_1554</t>
  </si>
  <si>
    <t>NHÃN THÀNH PHẦN 
100% COTTON
PO# 00392
CRTZ_1555</t>
  </si>
  <si>
    <t>FW25-DROP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</si>
</sst>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12</xdr:row>
      <xdr:rowOff>1257528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3" name="Picture 2">
          <a:extLst>
            <a:ext uri="{FF2B5EF4-FFF2-40B4-BE49-F238E27FC236}">
              <a16:creationId xmlns:a16="http://schemas.microsoft.com/office/drawing/2014/main" id="{71F8C832-59B3-44E6-9429-01DD1553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4" name="Picture 3">
          <a:extLst>
            <a:ext uri="{FF2B5EF4-FFF2-40B4-BE49-F238E27FC236}">
              <a16:creationId xmlns:a16="http://schemas.microsoft.com/office/drawing/2014/main" id="{F4500674-A6DA-442D-9B40-7DCCCBAE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65484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5" name="Picture 4">
          <a:extLst>
            <a:ext uri="{FF2B5EF4-FFF2-40B4-BE49-F238E27FC236}">
              <a16:creationId xmlns:a16="http://schemas.microsoft.com/office/drawing/2014/main" id="{187E7A35-F6C6-4D1E-8F70-B5402797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15649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6" name="Picture 5">
          <a:extLst>
            <a:ext uri="{FF2B5EF4-FFF2-40B4-BE49-F238E27FC236}">
              <a16:creationId xmlns:a16="http://schemas.microsoft.com/office/drawing/2014/main" id="{D1D81D0C-31A6-4189-9A78-B57F1894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6581463"/>
          <a:ext cx="2397124" cy="68534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3"/>
  <sheetViews>
    <sheetView tabSelected="1" view="pageBreakPreview" topLeftCell="A8" zoomScale="40" zoomScaleNormal="70" zoomScaleSheetLayoutView="40" zoomScalePageLayoutView="55" workbookViewId="0">
      <selection activeCell="C12" sqref="C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45805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2" customHeight="1">
      <c r="A11" s="38"/>
      <c r="B11" s="93" t="s">
        <v>44</v>
      </c>
      <c r="C11" s="94" t="s">
        <v>61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226</v>
      </c>
      <c r="J11" s="98">
        <v>0</v>
      </c>
      <c r="K11" s="98">
        <f t="shared" ref="K11:K14" si="0">I11-J11</f>
        <v>226</v>
      </c>
      <c r="L11" s="99">
        <v>450</v>
      </c>
      <c r="M11" s="100">
        <f t="shared" ref="M11:M14" si="1">K11*L11</f>
        <v>101700</v>
      </c>
      <c r="N11" s="101"/>
      <c r="O11" s="98">
        <v>200</v>
      </c>
      <c r="P11" s="103"/>
    </row>
    <row r="12" spans="1:19" ht="172" customHeight="1">
      <c r="A12" s="38"/>
      <c r="B12" s="93" t="s">
        <v>44</v>
      </c>
      <c r="C12" s="94" t="s">
        <v>62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226</v>
      </c>
      <c r="J12" s="98">
        <v>0</v>
      </c>
      <c r="K12" s="98">
        <f t="shared" si="0"/>
        <v>226</v>
      </c>
      <c r="L12" s="99">
        <v>450</v>
      </c>
      <c r="M12" s="100">
        <f t="shared" si="1"/>
        <v>101700</v>
      </c>
      <c r="N12" s="101"/>
      <c r="O12" s="98">
        <v>200</v>
      </c>
      <c r="P12" s="103"/>
    </row>
    <row r="13" spans="1:19" ht="172" customHeight="1">
      <c r="A13" s="38"/>
      <c r="B13" s="93" t="s">
        <v>44</v>
      </c>
      <c r="C13" s="94" t="s">
        <v>63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f>163*2+10</f>
        <v>336</v>
      </c>
      <c r="J13" s="98">
        <v>0</v>
      </c>
      <c r="K13" s="98">
        <f t="shared" si="0"/>
        <v>336</v>
      </c>
      <c r="L13" s="99">
        <v>450</v>
      </c>
      <c r="M13" s="100">
        <f t="shared" si="1"/>
        <v>151200</v>
      </c>
      <c r="N13" s="101"/>
      <c r="O13" s="98">
        <v>300</v>
      </c>
      <c r="P13" s="103">
        <f>O13*10%</f>
        <v>30</v>
      </c>
    </row>
    <row r="14" spans="1:19" ht="172" customHeight="1">
      <c r="A14" s="38"/>
      <c r="B14" s="93" t="s">
        <v>44</v>
      </c>
      <c r="C14" s="94" t="s">
        <v>64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226</v>
      </c>
      <c r="J14" s="98">
        <v>0</v>
      </c>
      <c r="K14" s="98">
        <f t="shared" si="0"/>
        <v>226</v>
      </c>
      <c r="L14" s="99">
        <v>450</v>
      </c>
      <c r="M14" s="100">
        <f t="shared" si="1"/>
        <v>101700</v>
      </c>
      <c r="N14" s="101"/>
      <c r="O14" s="98">
        <v>200</v>
      </c>
      <c r="P14" s="103"/>
    </row>
    <row r="15" spans="1:19" ht="21.75" customHeight="1">
      <c r="A15" s="39"/>
      <c r="B15" s="39"/>
      <c r="C15" s="40"/>
      <c r="D15" s="41"/>
      <c r="E15" s="41"/>
      <c r="F15" s="42"/>
      <c r="G15" s="43"/>
      <c r="H15" s="39"/>
      <c r="I15" s="44"/>
      <c r="J15" s="44"/>
      <c r="K15" s="44"/>
      <c r="L15" s="45"/>
      <c r="M15" s="46"/>
      <c r="N15" s="47"/>
    </row>
    <row r="16" spans="1:19" ht="33.65" customHeight="1">
      <c r="A16" s="48"/>
      <c r="B16" s="48"/>
      <c r="C16" s="49"/>
      <c r="D16" s="48"/>
      <c r="E16" s="48"/>
      <c r="F16" s="48"/>
      <c r="G16" s="50"/>
      <c r="H16" s="62" t="s">
        <v>29</v>
      </c>
      <c r="I16" s="51">
        <f>SUM(I11:I14)</f>
        <v>1014</v>
      </c>
      <c r="J16" s="52"/>
      <c r="K16" s="51">
        <f>SUM(K11:K14)</f>
        <v>1014</v>
      </c>
      <c r="L16" s="53"/>
      <c r="M16" s="54">
        <f>SUM(M11:M14)</f>
        <v>456300</v>
      </c>
      <c r="N16" s="55"/>
    </row>
    <row r="17" spans="1:19" ht="21.75" customHeight="1">
      <c r="A17" s="56"/>
      <c r="B17" s="56"/>
      <c r="C17" s="57"/>
      <c r="D17" s="58"/>
      <c r="E17" s="58"/>
      <c r="F17" s="58"/>
      <c r="G17" s="59"/>
      <c r="H17" s="55"/>
      <c r="I17" s="55"/>
      <c r="J17" s="55"/>
      <c r="K17" s="55"/>
      <c r="L17" s="60"/>
      <c r="M17" s="60"/>
      <c r="N17" s="55"/>
    </row>
    <row r="18" spans="1:19" ht="21.75" customHeight="1">
      <c r="A18" s="116" t="s">
        <v>30</v>
      </c>
      <c r="B18" s="116"/>
      <c r="C18" s="61"/>
      <c r="D18" s="62"/>
      <c r="E18" s="117" t="s">
        <v>31</v>
      </c>
      <c r="F18" s="117"/>
      <c r="G18" s="117"/>
      <c r="H18" s="63"/>
      <c r="I18" s="64"/>
      <c r="J18" s="64"/>
      <c r="K18" s="64"/>
      <c r="L18" s="115" t="s">
        <v>32</v>
      </c>
      <c r="M18" s="115"/>
      <c r="N18" s="55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9" ht="21.75" customHeight="1">
      <c r="A21" s="71"/>
      <c r="B21" s="67"/>
      <c r="C21" s="67"/>
      <c r="D21" s="65"/>
      <c r="E21" s="65"/>
      <c r="F21" s="65"/>
      <c r="G21" s="72"/>
      <c r="H21" s="73"/>
      <c r="I21" s="65"/>
      <c r="J21" s="69"/>
    </row>
    <row r="22" spans="1:19" ht="21.75" customHeight="1">
      <c r="A22" s="75"/>
      <c r="B22" s="74"/>
      <c r="C22" s="66"/>
      <c r="D22" s="69"/>
      <c r="E22" s="75"/>
      <c r="F22" s="75"/>
      <c r="G22" s="76"/>
      <c r="H22" s="77"/>
      <c r="I22" s="77"/>
      <c r="J22" s="69"/>
    </row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ht="21.75" customHeight="1"/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2025-05-30T03:45:31Z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