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2/"/>
    </mc:Choice>
  </mc:AlternateContent>
  <xr:revisionPtr revIDLastSave="219" documentId="13_ncr:1_{211E42B0-D1E0-4046-A9EE-7A4B6000D0DF}" xr6:coauthVersionLast="47" xr6:coauthVersionMax="47" xr10:uidLastSave="{C5B6297A-3C37-4E9D-9235-50E8B5B8267F}"/>
  <bookViews>
    <workbookView xWindow="-110" yWindow="-110" windowWidth="19420" windowHeight="10300" xr2:uid="{00000000-000D-0000-FFFF-FFFF00000000}"/>
  </bookViews>
  <sheets>
    <sheet name="PO" sheetId="2" r:id="rId1"/>
    <sheet name="INFORMATION (2)" sheetId="7" r:id="rId2"/>
  </sheets>
  <definedNames>
    <definedName name="_xlnm._FilterDatabase" localSheetId="1" hidden="1">'INFORMATION (2)'!$A$1:$H$55</definedName>
    <definedName name="_xlnm.Print_Area" localSheetId="1">'INFORMATION (2)'!$A$1:$H$55</definedName>
    <definedName name="_xlnm.Print_Area" localSheetId="0">PO!$A$1:$N$16</definedName>
    <definedName name="_xlnm.Print_Titles" localSheetId="1">'INFORMATION (2)'!$1:$1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7" l="1"/>
  <c r="I32" i="7"/>
  <c r="J35" i="7"/>
  <c r="J34" i="7"/>
  <c r="H54" i="7"/>
  <c r="H48" i="7"/>
  <c r="H42" i="7"/>
  <c r="H36" i="7"/>
  <c r="H33" i="7"/>
  <c r="H31" i="7"/>
  <c r="H25" i="7"/>
  <c r="H19" i="7"/>
  <c r="H13" i="7"/>
  <c r="H7" i="7"/>
  <c r="I14" i="2"/>
  <c r="K11" i="2"/>
  <c r="M11" i="2" s="1"/>
  <c r="K12" i="2"/>
  <c r="M12" i="2" s="1"/>
  <c r="K14" i="2" l="1"/>
  <c r="M14" i="2" l="1"/>
  <c r="H8" i="2" l="1"/>
</calcChain>
</file>

<file path=xl/sharedStrings.xml><?xml version="1.0" encoding="utf-8"?>
<sst xmlns="http://schemas.openxmlformats.org/spreadsheetml/2006/main" count="266" uniqueCount="113">
  <si>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</si>
  <si>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</si>
  <si>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</si>
  <si>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</si>
  <si>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</si>
  <si>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</si>
  <si>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</si>
  <si>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</si>
  <si>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</si>
  <si>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</si>
  <si>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</si>
  <si>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</si>
  <si>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</si>
  <si>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</si>
  <si>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</si>
  <si>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</si>
  <si>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</si>
  <si>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</si>
  <si>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</si>
  <si>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</si>
  <si>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</si>
  <si>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</si>
  <si>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</si>
  <si>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</si>
  <si>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</si>
  <si>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</si>
  <si>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</si>
  <si>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</si>
  <si>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</si>
  <si>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</si>
  <si>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</si>
  <si>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</si>
  <si>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</si>
  <si>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</si>
  <si>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</si>
  <si>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</si>
  <si>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</si>
  <si>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</si>
  <si>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</si>
  <si>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</si>
  <si>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</si>
  <si>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</si>
  <si>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</si>
  <si>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</si>
  <si>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</si>
  <si>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</si>
  <si>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</si>
  <si>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ORANGE - M</t>
  </si>
  <si>
    <t>ORANGE - L</t>
  </si>
  <si>
    <t>ORANGE - XL</t>
  </si>
  <si>
    <t>ORANGE - XXL</t>
  </si>
  <si>
    <t>CREAM - M</t>
  </si>
  <si>
    <t>CREAM - L</t>
  </si>
  <si>
    <t>CREAM- XL</t>
  </si>
  <si>
    <t>CREAM - XXL</t>
  </si>
  <si>
    <t>BARCODE STIKER</t>
  </si>
  <si>
    <t>5.4cm H và 2.5cm W</t>
  </si>
  <si>
    <t>FILE LAYOUT PDF ĐÍNH KÈM</t>
  </si>
  <si>
    <t>C21  FW25   G2856</t>
  </si>
  <si>
    <t>FW25-DROP 2</t>
  </si>
  <si>
    <t>CRTZ_1393</t>
  </si>
  <si>
    <t>CRTZ_1432</t>
  </si>
  <si>
    <t>CRTZ_1433</t>
  </si>
  <si>
    <t>CRTZ_1442</t>
  </si>
  <si>
    <t>CRTZ_1443</t>
  </si>
  <si>
    <t>CRTZ_1469</t>
  </si>
  <si>
    <t>CRTZ_1470</t>
  </si>
  <si>
    <t>CRTZ_1472</t>
  </si>
  <si>
    <t>CRTZ_1473</t>
  </si>
  <si>
    <t>CRTZ_1474</t>
  </si>
  <si>
    <t>UNI HEAVYWEIGHT TEE [BURGUNDY] CRTZ0402-200-SM / SMALL</t>
  </si>
  <si>
    <t>UNI HEAVYWEIGHT TEE [BURGUNDY] CRTZ0402-200-ME / MEDIUM</t>
  </si>
  <si>
    <t>UNI HEAVYWEIGHT TEE [BURGUNDY] CRTZ0402-200-LG / LARGE</t>
  </si>
  <si>
    <t>UNI HEAVYWEIGHT TEE [BURGUNDY] CRTZ0402-200-XL / XL</t>
  </si>
  <si>
    <t>UNI HEAVYWEIGHT TEE [BURGUNDY] CRTZ0402-200-2L / XXL</t>
  </si>
  <si>
    <t>SHIELD FLEECE QUARTER ZIP [CREAM] CRTZ0526-007-SM / SMALL</t>
  </si>
  <si>
    <t>SHIELD FLEECE QUARTER ZIP [CREAM] CRTZ0526-007-ME / MEDIUM</t>
  </si>
  <si>
    <t>SHIELD FLEECE QUARTER ZIP [CREAM] CRTZ0526-007-LG / LARGE</t>
  </si>
  <si>
    <t>SHIELD FLEECE QUARTER ZIP [CREAM] CRTZ0526-007-XL / XL</t>
  </si>
  <si>
    <t>SHIELD FLEECE QUARTER ZIP [CREAM] CRTZ0526-007-2L / XXL</t>
  </si>
  <si>
    <t>SHIELD FLEECE OPEN HEM SWEATPAN... CRTZ0527-007-SM / SMALL</t>
  </si>
  <si>
    <t>SHIELD FLEECE OPEN HEM SWEATPAN... CRTZ0527-007-ME / MEDIUM</t>
  </si>
  <si>
    <t>SHIELD FLEECE OPEN HEM SWEATPAN... CRTZ0527-007-LG / LARGE</t>
  </si>
  <si>
    <t>SHIELD FLEECE OPEN HEM SWEATPAN... CRTZ0527-007-XL / XL</t>
  </si>
  <si>
    <t>SHIELD FLEECE OPEN HEM SWEATPAN... CRTZ0527-007-2L / XXL</t>
  </si>
  <si>
    <t>HMP STENCIL CREWNECK [LIGHT HEATHER] CRTZ_1442-SM / SMALL</t>
  </si>
  <si>
    <t>HMP STENCIL CREWNECK [LIGHT HEATHER] CRTZ_1442-ME / MEDIUM</t>
  </si>
  <si>
    <t>HMP STENCIL CREWNECK [LIGHT HEATHER] CRTZ_1442-LG / LARGE</t>
  </si>
  <si>
    <t>HMP STENCIL CREWNECK [LIGHT HEATHER] CRTZ_1442-XL / XL</t>
  </si>
  <si>
    <t>HMP STENCIL CREWNECK [LIGHT HEATHER] CRTZ_1442-2L / XXL</t>
  </si>
  <si>
    <t>HMP STENCIL OPEN HEM PANT [LIGH... CRTZ_1443-SM / SMALL</t>
  </si>
  <si>
    <t>HMP STENCIL OPEN HEM PANT [LIGH... CRTZ_1443-ME / MEDIUM</t>
  </si>
  <si>
    <t>HMP STENCIL OPEN HEM PANT [LIGH... CRTZ_1443-LG / LARGE</t>
  </si>
  <si>
    <t>HMP STENCIL OPEN HEM PANT [LIGH... CRTZ_1443-XL / XL</t>
  </si>
  <si>
    <t>HMP STENCIL OPEN HEM PANT [LIGH... CRTZ_1443-2L / XXL</t>
  </si>
  <si>
    <t>AIR 18 FLEECE SHORT [BLACK] CRTZ0532-001-LG / LARGE</t>
  </si>
  <si>
    <t>AIR 18 CREWNECK [BLACK] CRTZ0533-001-LG / LARGE</t>
  </si>
  <si>
    <t>AIR 18 CREWNECK [BLACK] CRTZ0533-001-ME / MEDIUM</t>
  </si>
  <si>
    <t>GERMANY ROYALE TEE [CREAM] CRTZ_1472-SM / SMALL</t>
  </si>
  <si>
    <t>GERMANY ROYALE TEE [CREAM] CRTZ_1472-ME / MEDIUM</t>
  </si>
  <si>
    <t>GERMANY ROYALE TEE [CREAM] CRTZ_1472-LG / LARGE</t>
  </si>
  <si>
    <t>GERMANY ROYALE TEE [CREAM] CRTZ_1472-XL / XL</t>
  </si>
  <si>
    <t>GERMANY ROYALE TEE [CREAM] CRTZ_1472-2L / XXL</t>
  </si>
  <si>
    <t>GERMANY ROYALE ZIP HOODIE [CREAM] CRTZ_1473-SM / SMALL</t>
  </si>
  <si>
    <t>GERMANY ROYALE ZIP HOODIE [CREAM] CRTZ_1473-ME / MEDIUM</t>
  </si>
  <si>
    <t>GERMANY ROYALE ZIP HOODIE [CREAM] CRTZ_1473-LG / LARGE</t>
  </si>
  <si>
    <t>GERMANY ROYALE ZIP HOODIE [CREAM] CRTZ_1473-XL / XL</t>
  </si>
  <si>
    <t>GERMANY ROYALE ZIP HOODIE [CREAM] CRTZ_1473-2L / XXL</t>
  </si>
  <si>
    <t>GERMANY ROYALE OPEN HEM PANT [CREAM] CRTZ_1474-SM / SMALL</t>
  </si>
  <si>
    <t>GERMANY ROYALE OPEN HEM PANT [CREAM] CRTZ_1474-ME / MEDIUM</t>
  </si>
  <si>
    <t>GERMANY ROYALE OPEN HEM PANT [CREAM] CRTZ_1474-LG / LARGE</t>
  </si>
  <si>
    <t>GERMANY ROYALE OPEN HEM PANT [CREAM] CRTZ_1474-XL / XL</t>
  </si>
  <si>
    <t>GERMANY ROYALE OPEN HEM PANT [CREAM] CRTZ_1474-2L /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</si>
</sst>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2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68364</xdr:colOff>
      <xdr:row>11</xdr:row>
      <xdr:rowOff>144238</xdr:rowOff>
    </xdr:from>
    <xdr:to>
      <xdr:col>4</xdr:col>
      <xdr:colOff>1581728</xdr:colOff>
      <xdr:row>11</xdr:row>
      <xdr:rowOff>961001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A15B4-1755-0B1E-326B-4B80662C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4437211"/>
          <a:ext cx="816763" cy="1513364"/>
        </a:xfrm>
        <a:prstGeom prst="rect">
          <a:avLst/>
        </a:prstGeom>
      </xdr:spPr>
    </xdr:pic>
    <xdr:clientData/>
  </xdr:twoCellAnchor>
  <xdr:oneCellAnchor>
    <xdr:from>
      <xdr:col>4</xdr:col>
      <xdr:colOff>68364</xdr:colOff>
      <xdr:row>10</xdr:row>
      <xdr:rowOff>0</xdr:rowOff>
    </xdr:from>
    <xdr:ext cx="1513364" cy="816763"/>
    <xdr:pic>
      <xdr:nvPicPr>
        <xdr:cNvPr id="4" name="Picture 3">
          <a:extLst>
            <a:ext uri="{FF2B5EF4-FFF2-40B4-BE49-F238E27FC236}">
              <a16:creationId xmlns:a16="http://schemas.microsoft.com/office/drawing/2014/main" id="{34BA1237-E251-45DF-A6BD-ED7183380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5106847"/>
          <a:ext cx="816763" cy="1513364"/>
        </a:xfrm>
        <a:prstGeom prst="rect">
          <a:avLst/>
        </a:prstGeom>
      </xdr:spPr>
    </xdr:pic>
    <xdr:clientData/>
  </xdr:oneCellAnchor>
  <xdr:oneCellAnchor>
    <xdr:from>
      <xdr:col>4</xdr:col>
      <xdr:colOff>119439</xdr:colOff>
      <xdr:row>10</xdr:row>
      <xdr:rowOff>76473</xdr:rowOff>
    </xdr:from>
    <xdr:ext cx="1427652" cy="824071"/>
    <xdr:pic>
      <xdr:nvPicPr>
        <xdr:cNvPr id="5" name="Picture 4">
          <a:extLst>
            <a:ext uri="{FF2B5EF4-FFF2-40B4-BE49-F238E27FC236}">
              <a16:creationId xmlns:a16="http://schemas.microsoft.com/office/drawing/2014/main" id="{64E0B021-EC61-49D1-91F1-680E846B8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6182410"/>
          <a:ext cx="824071" cy="1427652"/>
        </a:xfrm>
        <a:prstGeom prst="rect">
          <a:avLst/>
        </a:prstGeom>
      </xdr:spPr>
    </xdr:pic>
    <xdr:clientData/>
  </xdr:oneCellAnchor>
  <xdr:oneCellAnchor>
    <xdr:from>
      <xdr:col>4</xdr:col>
      <xdr:colOff>68364</xdr:colOff>
      <xdr:row>10</xdr:row>
      <xdr:rowOff>0</xdr:rowOff>
    </xdr:from>
    <xdr:ext cx="1513364" cy="816763"/>
    <xdr:pic>
      <xdr:nvPicPr>
        <xdr:cNvPr id="6" name="Picture 5">
          <a:extLst>
            <a:ext uri="{FF2B5EF4-FFF2-40B4-BE49-F238E27FC236}">
              <a16:creationId xmlns:a16="http://schemas.microsoft.com/office/drawing/2014/main" id="{7D8C1C68-58AC-4561-B3F8-67D3F615E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5106847"/>
          <a:ext cx="816763" cy="1513364"/>
        </a:xfrm>
        <a:prstGeom prst="rect">
          <a:avLst/>
        </a:prstGeom>
      </xdr:spPr>
    </xdr:pic>
    <xdr:clientData/>
  </xdr:oneCellAnchor>
  <xdr:oneCellAnchor>
    <xdr:from>
      <xdr:col>4</xdr:col>
      <xdr:colOff>119439</xdr:colOff>
      <xdr:row>10</xdr:row>
      <xdr:rowOff>0</xdr:rowOff>
    </xdr:from>
    <xdr:ext cx="1427652" cy="824071"/>
    <xdr:pic>
      <xdr:nvPicPr>
        <xdr:cNvPr id="7" name="Picture 6">
          <a:extLst>
            <a:ext uri="{FF2B5EF4-FFF2-40B4-BE49-F238E27FC236}">
              <a16:creationId xmlns:a16="http://schemas.microsoft.com/office/drawing/2014/main" id="{BD50068C-6C87-406B-9D44-365BA272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6182410"/>
          <a:ext cx="824071" cy="1427652"/>
        </a:xfrm>
        <a:prstGeom prst="rect">
          <a:avLst/>
        </a:prstGeom>
      </xdr:spPr>
    </xdr:pic>
    <xdr:clientData/>
  </xdr:oneCellAnchor>
  <xdr:oneCellAnchor>
    <xdr:from>
      <xdr:col>4</xdr:col>
      <xdr:colOff>68364</xdr:colOff>
      <xdr:row>10</xdr:row>
      <xdr:rowOff>0</xdr:rowOff>
    </xdr:from>
    <xdr:ext cx="1513364" cy="816763"/>
    <xdr:pic>
      <xdr:nvPicPr>
        <xdr:cNvPr id="8" name="Picture 7">
          <a:extLst>
            <a:ext uri="{FF2B5EF4-FFF2-40B4-BE49-F238E27FC236}">
              <a16:creationId xmlns:a16="http://schemas.microsoft.com/office/drawing/2014/main" id="{0962E6D9-4C24-45F2-92FC-B1B17A049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5106847"/>
          <a:ext cx="816763" cy="15133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zoomScale="55" zoomScaleNormal="70" zoomScaleSheetLayoutView="55" zoomScalePageLayoutView="55" workbookViewId="0">
      <selection activeCell="N6" sqref="N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1" t="s">
        <v>6</v>
      </c>
      <c r="G5" s="112"/>
      <c r="H5" s="116" t="s">
        <v>35</v>
      </c>
      <c r="I5" s="117"/>
      <c r="J5" s="20"/>
      <c r="K5" s="20"/>
      <c r="L5" s="21"/>
      <c r="M5" s="22" t="s">
        <v>7</v>
      </c>
      <c r="N5" s="23">
        <v>45763</v>
      </c>
    </row>
    <row r="6" spans="1:14" ht="35.5" customHeight="1">
      <c r="A6" s="24" t="s">
        <v>8</v>
      </c>
      <c r="B6" s="25"/>
      <c r="D6" s="26"/>
      <c r="E6" s="19"/>
      <c r="F6" s="111" t="s">
        <v>9</v>
      </c>
      <c r="G6" s="112"/>
      <c r="H6" s="118" t="s">
        <v>59</v>
      </c>
      <c r="I6" s="119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10"/>
      <c r="C7" s="110"/>
      <c r="D7" s="28"/>
      <c r="E7" s="19"/>
      <c r="F7" s="111" t="s">
        <v>12</v>
      </c>
      <c r="G7" s="112"/>
      <c r="H7" s="113">
        <v>45519</v>
      </c>
      <c r="I7" s="114"/>
      <c r="J7" s="20"/>
      <c r="K7" s="20"/>
      <c r="L7" s="21"/>
      <c r="M7" s="22" t="s">
        <v>13</v>
      </c>
      <c r="N7" s="29" t="s">
        <v>58</v>
      </c>
    </row>
    <row r="8" spans="1:14" ht="42" customHeight="1">
      <c r="A8" s="30" t="s">
        <v>14</v>
      </c>
      <c r="B8" s="120"/>
      <c r="C8" s="120"/>
      <c r="D8" s="31"/>
      <c r="E8" s="19"/>
      <c r="F8" s="111" t="s">
        <v>15</v>
      </c>
      <c r="G8" s="112"/>
      <c r="H8" s="113">
        <f>H7</f>
        <v>45519</v>
      </c>
      <c r="I8" s="114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65</v>
      </c>
      <c r="B11" s="44"/>
      <c r="C11" s="45" t="s">
        <v>37</v>
      </c>
      <c r="D11" s="46" t="s">
        <v>56</v>
      </c>
      <c r="E11" s="43"/>
      <c r="F11" s="47"/>
      <c r="G11" s="47" t="s">
        <v>36</v>
      </c>
      <c r="H11" s="47" t="s">
        <v>43</v>
      </c>
      <c r="I11" s="48">
        <v>10</v>
      </c>
      <c r="J11" s="48">
        <v>0</v>
      </c>
      <c r="K11" s="48">
        <f t="shared" ref="K11" si="0">I11-J11</f>
        <v>10</v>
      </c>
      <c r="L11" s="49">
        <v>300</v>
      </c>
      <c r="M11" s="50">
        <f t="shared" ref="M11" si="1">K11*L11</f>
        <v>3000</v>
      </c>
      <c r="N11" s="109" t="s">
        <v>57</v>
      </c>
    </row>
    <row r="12" spans="1:14" ht="86.5" customHeight="1">
      <c r="A12" s="102" t="s">
        <v>66</v>
      </c>
      <c r="B12" s="44"/>
      <c r="C12" s="45" t="s">
        <v>37</v>
      </c>
      <c r="D12" s="46" t="s">
        <v>56</v>
      </c>
      <c r="E12" s="43"/>
      <c r="F12" s="47"/>
      <c r="G12" s="47" t="s">
        <v>36</v>
      </c>
      <c r="H12" s="47" t="s">
        <v>43</v>
      </c>
      <c r="I12" s="48">
        <v>211</v>
      </c>
      <c r="J12" s="48">
        <v>0</v>
      </c>
      <c r="K12" s="48">
        <f t="shared" ref="K12" si="2">I12-J12</f>
        <v>211</v>
      </c>
      <c r="L12" s="49">
        <v>300</v>
      </c>
      <c r="M12" s="50">
        <f t="shared" ref="M12" si="3">K12*L12</f>
        <v>63300</v>
      </c>
      <c r="N12" s="109" t="s">
        <v>57</v>
      </c>
    </row>
    <row r="13" spans="1:14" ht="21.75" customHeight="1">
      <c r="A13" s="51"/>
      <c r="B13" s="51"/>
      <c r="C13" s="52"/>
      <c r="D13" s="53"/>
      <c r="E13" s="53"/>
      <c r="F13" s="54"/>
      <c r="G13" s="55"/>
      <c r="H13" s="51"/>
      <c r="I13" s="56"/>
      <c r="J13" s="56"/>
      <c r="K13" s="56"/>
      <c r="L13" s="57"/>
      <c r="M13" s="58"/>
      <c r="N13" s="59"/>
    </row>
    <row r="14" spans="1:14" ht="33.65" customHeight="1">
      <c r="A14" s="60"/>
      <c r="B14" s="60"/>
      <c r="C14" s="61"/>
      <c r="D14" s="60"/>
      <c r="E14" s="60"/>
      <c r="F14" s="60"/>
      <c r="G14" s="62"/>
      <c r="H14" s="62" t="s">
        <v>30</v>
      </c>
      <c r="I14" s="63">
        <f>SUM(I11:I12)</f>
        <v>221</v>
      </c>
      <c r="J14" s="64"/>
      <c r="K14" s="63">
        <f>SUM(K11:K12)</f>
        <v>221</v>
      </c>
      <c r="L14" s="65"/>
      <c r="M14" s="66">
        <f>SUM(M11:M12)</f>
        <v>66300</v>
      </c>
      <c r="N14" s="67"/>
    </row>
    <row r="15" spans="1:14" ht="21.75" customHeight="1">
      <c r="A15" s="68"/>
      <c r="B15" s="68"/>
      <c r="C15" s="69"/>
      <c r="D15" s="70"/>
      <c r="E15" s="70"/>
      <c r="F15" s="70"/>
      <c r="G15" s="71"/>
      <c r="H15" s="67"/>
      <c r="I15" s="67"/>
      <c r="J15" s="67"/>
      <c r="K15" s="67"/>
      <c r="L15" s="72"/>
      <c r="M15" s="72"/>
      <c r="N15" s="67"/>
    </row>
    <row r="16" spans="1:14" s="95" customFormat="1" ht="31.15" customHeight="1">
      <c r="A16" s="121" t="s">
        <v>31</v>
      </c>
      <c r="B16" s="121"/>
      <c r="C16" s="90"/>
      <c r="D16" s="91"/>
      <c r="E16" s="122" t="s">
        <v>32</v>
      </c>
      <c r="F16" s="122"/>
      <c r="G16" s="122"/>
      <c r="H16" s="92"/>
      <c r="I16" s="93"/>
      <c r="J16" s="93"/>
      <c r="K16" s="93"/>
      <c r="L16" s="115" t="s">
        <v>33</v>
      </c>
      <c r="M16" s="115"/>
      <c r="N16" s="94"/>
    </row>
    <row r="17" spans="1:10" ht="21.75" customHeight="1">
      <c r="A17" s="73"/>
      <c r="B17" s="74"/>
      <c r="C17" s="75"/>
      <c r="D17" s="73"/>
      <c r="E17" s="73"/>
      <c r="F17" s="73"/>
      <c r="G17" s="76"/>
      <c r="H17" s="77"/>
      <c r="I17" s="77"/>
      <c r="J17" s="77"/>
    </row>
    <row r="18" spans="1:10" ht="21.75" customHeight="1">
      <c r="A18" s="73"/>
      <c r="B18" s="74"/>
      <c r="C18" s="75"/>
      <c r="D18" s="73"/>
      <c r="E18" s="73"/>
      <c r="F18" s="73"/>
      <c r="G18" s="76"/>
      <c r="H18" s="77"/>
      <c r="I18" s="77"/>
      <c r="J18" s="77"/>
    </row>
    <row r="19" spans="1:10" ht="21.75" customHeight="1">
      <c r="A19" s="79"/>
      <c r="B19" s="75"/>
      <c r="C19" s="75"/>
      <c r="D19" s="73"/>
      <c r="E19" s="73"/>
      <c r="F19" s="73"/>
      <c r="G19" s="80"/>
      <c r="H19" s="81"/>
      <c r="I19" s="73"/>
      <c r="J19" s="77"/>
    </row>
    <row r="20" spans="1:10" ht="21.75" customHeight="1">
      <c r="A20" s="77"/>
      <c r="B20" s="82"/>
      <c r="C20" s="74"/>
      <c r="D20" s="77"/>
      <c r="E20" s="83"/>
      <c r="F20" s="83"/>
      <c r="G20" s="84"/>
      <c r="H20" s="85"/>
      <c r="I20" s="85"/>
      <c r="J20" s="77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414C-6F6D-409D-BC30-7FA0371846BC}">
  <sheetPr>
    <pageSetUpPr fitToPage="1"/>
  </sheetPr>
  <dimension ref="A1:K55"/>
  <sheetViews>
    <sheetView view="pageBreakPreview" zoomScaleNormal="100" zoomScaleSheetLayoutView="100" workbookViewId="0">
      <pane ySplit="1" topLeftCell="A32" activePane="bottomLeft" state="frozen"/>
      <selection pane="bottomLeft" activeCell="D58" sqref="D58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26.54296875" style="108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55</v>
      </c>
      <c r="G1" s="96" t="s">
        <v>42</v>
      </c>
      <c r="H1" s="96" t="s">
        <v>39</v>
      </c>
    </row>
    <row r="2" spans="1:8" ht="29" hidden="1">
      <c r="A2" s="87" t="s">
        <v>35</v>
      </c>
      <c r="B2" s="87" t="s">
        <v>59</v>
      </c>
      <c r="C2" s="87"/>
      <c r="D2" s="87" t="s">
        <v>60</v>
      </c>
      <c r="E2" s="103" t="s">
        <v>70</v>
      </c>
      <c r="F2" s="105">
        <v>5063433025496</v>
      </c>
      <c r="G2" s="87" t="s">
        <v>47</v>
      </c>
      <c r="H2" s="88">
        <v>39</v>
      </c>
    </row>
    <row r="3" spans="1:8" ht="29" hidden="1">
      <c r="A3" s="87" t="s">
        <v>35</v>
      </c>
      <c r="B3" s="87" t="s">
        <v>59</v>
      </c>
      <c r="C3" s="87"/>
      <c r="D3" s="87" t="s">
        <v>60</v>
      </c>
      <c r="E3" s="103" t="s">
        <v>71</v>
      </c>
      <c r="F3" s="105">
        <v>5063433025502</v>
      </c>
      <c r="G3" s="87" t="s">
        <v>48</v>
      </c>
      <c r="H3" s="88">
        <v>92</v>
      </c>
    </row>
    <row r="4" spans="1:8" ht="29" hidden="1">
      <c r="A4" s="87" t="s">
        <v>35</v>
      </c>
      <c r="B4" s="87" t="s">
        <v>59</v>
      </c>
      <c r="C4" s="87"/>
      <c r="D4" s="87" t="s">
        <v>60</v>
      </c>
      <c r="E4" s="103" t="s">
        <v>72</v>
      </c>
      <c r="F4" s="105">
        <v>5063433025519</v>
      </c>
      <c r="G4" s="87" t="s">
        <v>49</v>
      </c>
      <c r="H4" s="88">
        <v>73</v>
      </c>
    </row>
    <row r="5" spans="1:8" ht="29" hidden="1">
      <c r="A5" s="87" t="s">
        <v>35</v>
      </c>
      <c r="B5" s="87" t="s">
        <v>59</v>
      </c>
      <c r="C5" s="87"/>
      <c r="D5" s="87" t="s">
        <v>60</v>
      </c>
      <c r="E5" s="103" t="s">
        <v>73</v>
      </c>
      <c r="F5" s="105">
        <v>5063433025526</v>
      </c>
      <c r="G5" s="87" t="s">
        <v>50</v>
      </c>
      <c r="H5" s="88">
        <v>18</v>
      </c>
    </row>
    <row r="6" spans="1:8" ht="33.5" hidden="1" customHeight="1">
      <c r="A6" s="87" t="s">
        <v>35</v>
      </c>
      <c r="B6" s="87" t="s">
        <v>59</v>
      </c>
      <c r="C6" s="87"/>
      <c r="D6" s="87" t="s">
        <v>60</v>
      </c>
      <c r="E6" s="103" t="s">
        <v>74</v>
      </c>
      <c r="F6" s="105">
        <v>5063433025533</v>
      </c>
      <c r="G6" s="87"/>
      <c r="H6" s="88">
        <v>4</v>
      </c>
    </row>
    <row r="7" spans="1:8" s="100" customFormat="1" hidden="1">
      <c r="A7" s="98"/>
      <c r="B7" s="98"/>
      <c r="C7" s="98"/>
      <c r="D7" s="98"/>
      <c r="E7" s="98"/>
      <c r="F7" s="106"/>
      <c r="G7" s="98"/>
      <c r="H7" s="99">
        <f>SUM(H2:H6)</f>
        <v>226</v>
      </c>
    </row>
    <row r="8" spans="1:8" ht="29" hidden="1">
      <c r="A8" s="87" t="s">
        <v>35</v>
      </c>
      <c r="B8" s="87" t="s">
        <v>59</v>
      </c>
      <c r="C8" s="87"/>
      <c r="D8" s="87" t="s">
        <v>61</v>
      </c>
      <c r="E8" s="103" t="s">
        <v>75</v>
      </c>
      <c r="F8" s="105">
        <v>5063433023263</v>
      </c>
      <c r="G8" s="87" t="s">
        <v>47</v>
      </c>
      <c r="H8" s="88">
        <v>45</v>
      </c>
    </row>
    <row r="9" spans="1:8" ht="29" hidden="1">
      <c r="A9" s="87" t="s">
        <v>35</v>
      </c>
      <c r="B9" s="87" t="s">
        <v>59</v>
      </c>
      <c r="C9" s="87"/>
      <c r="D9" s="87" t="s">
        <v>61</v>
      </c>
      <c r="E9" s="103" t="s">
        <v>76</v>
      </c>
      <c r="F9" s="105">
        <v>5063433023270</v>
      </c>
      <c r="G9" s="87" t="s">
        <v>48</v>
      </c>
      <c r="H9" s="88">
        <v>119</v>
      </c>
    </row>
    <row r="10" spans="1:8" ht="29" hidden="1">
      <c r="A10" s="87" t="s">
        <v>35</v>
      </c>
      <c r="B10" s="87" t="s">
        <v>59</v>
      </c>
      <c r="C10" s="87"/>
      <c r="D10" s="87" t="s">
        <v>61</v>
      </c>
      <c r="E10" s="103" t="s">
        <v>77</v>
      </c>
      <c r="F10" s="105">
        <v>5063433023287</v>
      </c>
      <c r="G10" s="87" t="s">
        <v>49</v>
      </c>
      <c r="H10" s="88">
        <v>102</v>
      </c>
    </row>
    <row r="11" spans="1:8" ht="29" hidden="1">
      <c r="A11" s="87" t="s">
        <v>35</v>
      </c>
      <c r="B11" s="87" t="s">
        <v>59</v>
      </c>
      <c r="C11" s="87"/>
      <c r="D11" s="87" t="s">
        <v>61</v>
      </c>
      <c r="E11" s="103" t="s">
        <v>78</v>
      </c>
      <c r="F11" s="105">
        <v>5063433023294</v>
      </c>
      <c r="G11" s="87" t="s">
        <v>50</v>
      </c>
      <c r="H11" s="88">
        <v>24</v>
      </c>
    </row>
    <row r="12" spans="1:8" ht="32.5" hidden="1" customHeight="1">
      <c r="A12" s="87" t="s">
        <v>35</v>
      </c>
      <c r="B12" s="87" t="s">
        <v>59</v>
      </c>
      <c r="C12" s="87"/>
      <c r="D12" s="87" t="s">
        <v>61</v>
      </c>
      <c r="E12" s="103" t="s">
        <v>79</v>
      </c>
      <c r="F12" s="105">
        <v>5063433023300</v>
      </c>
      <c r="G12" s="87"/>
      <c r="H12" s="88">
        <v>6</v>
      </c>
    </row>
    <row r="13" spans="1:8" s="100" customFormat="1" hidden="1">
      <c r="A13" s="98"/>
      <c r="B13" s="98"/>
      <c r="C13" s="98"/>
      <c r="D13" s="98"/>
      <c r="E13" s="98"/>
      <c r="F13" s="106"/>
      <c r="G13" s="98"/>
      <c r="H13" s="99">
        <f>SUM(H8:H12)</f>
        <v>296</v>
      </c>
    </row>
    <row r="14" spans="1:8" ht="29" hidden="1">
      <c r="A14" s="87" t="s">
        <v>35</v>
      </c>
      <c r="B14" s="87" t="s">
        <v>59</v>
      </c>
      <c r="C14" s="87"/>
      <c r="D14" s="87" t="s">
        <v>62</v>
      </c>
      <c r="E14" s="103" t="s">
        <v>80</v>
      </c>
      <c r="F14" s="105">
        <v>5063433023317</v>
      </c>
      <c r="G14" s="87" t="s">
        <v>47</v>
      </c>
      <c r="H14" s="88">
        <v>34</v>
      </c>
    </row>
    <row r="15" spans="1:8" ht="29" hidden="1">
      <c r="A15" s="87" t="s">
        <v>35</v>
      </c>
      <c r="B15" s="87" t="s">
        <v>59</v>
      </c>
      <c r="C15" s="87"/>
      <c r="D15" s="87" t="s">
        <v>62</v>
      </c>
      <c r="E15" s="103" t="s">
        <v>81</v>
      </c>
      <c r="F15" s="105">
        <v>5063433023386</v>
      </c>
      <c r="G15" s="87" t="s">
        <v>48</v>
      </c>
      <c r="H15" s="88">
        <v>92</v>
      </c>
    </row>
    <row r="16" spans="1:8" ht="29" hidden="1">
      <c r="A16" s="87" t="s">
        <v>35</v>
      </c>
      <c r="B16" s="87" t="s">
        <v>59</v>
      </c>
      <c r="C16" s="87"/>
      <c r="D16" s="87" t="s">
        <v>62</v>
      </c>
      <c r="E16" s="103" t="s">
        <v>82</v>
      </c>
      <c r="F16" s="105">
        <v>5063433023416</v>
      </c>
      <c r="G16" s="87" t="s">
        <v>49</v>
      </c>
      <c r="H16" s="88">
        <v>78</v>
      </c>
    </row>
    <row r="17" spans="1:9" ht="29" hidden="1">
      <c r="A17" s="87" t="s">
        <v>35</v>
      </c>
      <c r="B17" s="87" t="s">
        <v>59</v>
      </c>
      <c r="C17" s="87"/>
      <c r="D17" s="87" t="s">
        <v>62</v>
      </c>
      <c r="E17" s="103" t="s">
        <v>83</v>
      </c>
      <c r="F17" s="105">
        <v>5063433023423</v>
      </c>
      <c r="G17" s="87" t="s">
        <v>50</v>
      </c>
      <c r="H17" s="88">
        <v>18</v>
      </c>
    </row>
    <row r="18" spans="1:9" ht="34" hidden="1" customHeight="1">
      <c r="A18" s="87" t="s">
        <v>35</v>
      </c>
      <c r="B18" s="87" t="s">
        <v>59</v>
      </c>
      <c r="C18" s="87"/>
      <c r="D18" s="87" t="s">
        <v>62</v>
      </c>
      <c r="E18" s="103" t="s">
        <v>84</v>
      </c>
      <c r="F18" s="105">
        <v>5063433023430</v>
      </c>
      <c r="G18" s="87"/>
      <c r="H18" s="88">
        <v>4</v>
      </c>
    </row>
    <row r="19" spans="1:9" s="100" customFormat="1" hidden="1">
      <c r="A19" s="98"/>
      <c r="B19" s="98"/>
      <c r="C19" s="98"/>
      <c r="D19" s="98"/>
      <c r="E19" s="98"/>
      <c r="F19" s="106"/>
      <c r="G19" s="98"/>
      <c r="H19" s="99">
        <f>SUM(H14:H18)</f>
        <v>226</v>
      </c>
    </row>
    <row r="20" spans="1:9" ht="29" hidden="1">
      <c r="A20" s="87" t="s">
        <v>35</v>
      </c>
      <c r="B20" s="87" t="s">
        <v>59</v>
      </c>
      <c r="C20" s="87"/>
      <c r="D20" s="87" t="s">
        <v>63</v>
      </c>
      <c r="E20" s="103" t="s">
        <v>85</v>
      </c>
      <c r="F20" s="105">
        <v>5063433023485</v>
      </c>
      <c r="G20" s="87" t="s">
        <v>47</v>
      </c>
      <c r="H20" s="88">
        <v>61</v>
      </c>
    </row>
    <row r="21" spans="1:9" ht="29" hidden="1">
      <c r="A21" s="87" t="s">
        <v>35</v>
      </c>
      <c r="B21" s="87" t="s">
        <v>59</v>
      </c>
      <c r="C21" s="87"/>
      <c r="D21" s="87" t="s">
        <v>63</v>
      </c>
      <c r="E21" s="103" t="s">
        <v>86</v>
      </c>
      <c r="F21" s="105">
        <v>5063433023492</v>
      </c>
      <c r="G21" s="87" t="s">
        <v>48</v>
      </c>
      <c r="H21" s="88">
        <v>137</v>
      </c>
    </row>
    <row r="22" spans="1:9" ht="29" hidden="1">
      <c r="A22" s="87" t="s">
        <v>35</v>
      </c>
      <c r="B22" s="87" t="s">
        <v>59</v>
      </c>
      <c r="C22" s="87"/>
      <c r="D22" s="87" t="s">
        <v>63</v>
      </c>
      <c r="E22" s="103" t="s">
        <v>87</v>
      </c>
      <c r="F22" s="105">
        <v>5063433023508</v>
      </c>
      <c r="G22" s="87" t="s">
        <v>49</v>
      </c>
      <c r="H22" s="88">
        <v>107</v>
      </c>
    </row>
    <row r="23" spans="1:9" ht="29" hidden="1">
      <c r="A23" s="87" t="s">
        <v>35</v>
      </c>
      <c r="B23" s="87" t="s">
        <v>59</v>
      </c>
      <c r="C23" s="87"/>
      <c r="D23" s="87" t="s">
        <v>63</v>
      </c>
      <c r="E23" s="103" t="s">
        <v>88</v>
      </c>
      <c r="F23" s="105">
        <v>5063433023522</v>
      </c>
      <c r="G23" s="87" t="s">
        <v>50</v>
      </c>
      <c r="H23" s="88">
        <v>27</v>
      </c>
    </row>
    <row r="24" spans="1:9" ht="37.5" hidden="1" customHeight="1">
      <c r="A24" s="87" t="s">
        <v>35</v>
      </c>
      <c r="B24" s="87" t="s">
        <v>59</v>
      </c>
      <c r="C24" s="87"/>
      <c r="D24" s="87" t="s">
        <v>63</v>
      </c>
      <c r="E24" s="103" t="s">
        <v>89</v>
      </c>
      <c r="F24" s="105">
        <v>5063433023836</v>
      </c>
      <c r="G24" s="87"/>
      <c r="H24" s="88">
        <v>5</v>
      </c>
    </row>
    <row r="25" spans="1:9" s="100" customFormat="1" hidden="1">
      <c r="A25" s="98"/>
      <c r="B25" s="98"/>
      <c r="C25" s="98"/>
      <c r="D25" s="98"/>
      <c r="E25" s="98"/>
      <c r="F25" s="106"/>
      <c r="G25" s="98"/>
      <c r="H25" s="99">
        <f>SUM(H20:H24)</f>
        <v>337</v>
      </c>
    </row>
    <row r="26" spans="1:9" ht="29" hidden="1">
      <c r="A26" s="87" t="s">
        <v>35</v>
      </c>
      <c r="B26" s="87" t="s">
        <v>59</v>
      </c>
      <c r="C26" s="87"/>
      <c r="D26" s="87" t="s">
        <v>64</v>
      </c>
      <c r="E26" s="103" t="s">
        <v>90</v>
      </c>
      <c r="F26" s="107">
        <v>5063433023843</v>
      </c>
      <c r="G26" s="87" t="s">
        <v>51</v>
      </c>
      <c r="H26" s="88">
        <v>27</v>
      </c>
    </row>
    <row r="27" spans="1:9" ht="29" hidden="1">
      <c r="A27" s="87" t="s">
        <v>35</v>
      </c>
      <c r="B27" s="87" t="s">
        <v>59</v>
      </c>
      <c r="C27" s="87"/>
      <c r="D27" s="87" t="s">
        <v>64</v>
      </c>
      <c r="E27" s="103" t="s">
        <v>91</v>
      </c>
      <c r="F27" s="107">
        <v>5063433023874</v>
      </c>
      <c r="G27" s="87" t="s">
        <v>52</v>
      </c>
      <c r="H27" s="88">
        <v>69</v>
      </c>
    </row>
    <row r="28" spans="1:9" ht="29" hidden="1">
      <c r="A28" s="87" t="s">
        <v>35</v>
      </c>
      <c r="B28" s="87" t="s">
        <v>59</v>
      </c>
      <c r="C28" s="87"/>
      <c r="D28" s="87" t="s">
        <v>64</v>
      </c>
      <c r="E28" s="103" t="s">
        <v>92</v>
      </c>
      <c r="F28" s="107">
        <v>5063433023973</v>
      </c>
      <c r="G28" s="87" t="s">
        <v>53</v>
      </c>
      <c r="H28" s="88">
        <v>59</v>
      </c>
    </row>
    <row r="29" spans="1:9" ht="29" hidden="1">
      <c r="A29" s="87" t="s">
        <v>35</v>
      </c>
      <c r="B29" s="87" t="s">
        <v>59</v>
      </c>
      <c r="C29" s="87"/>
      <c r="D29" s="87" t="s">
        <v>64</v>
      </c>
      <c r="E29" s="103" t="s">
        <v>93</v>
      </c>
      <c r="F29" s="107">
        <v>5063433023980</v>
      </c>
      <c r="G29" s="87" t="s">
        <v>54</v>
      </c>
      <c r="H29" s="88">
        <v>15</v>
      </c>
    </row>
    <row r="30" spans="1:9" ht="29" hidden="1">
      <c r="A30" s="87" t="s">
        <v>35</v>
      </c>
      <c r="B30" s="87" t="s">
        <v>59</v>
      </c>
      <c r="C30" s="87"/>
      <c r="D30" s="87" t="s">
        <v>64</v>
      </c>
      <c r="E30" s="103" t="s">
        <v>94</v>
      </c>
      <c r="F30" s="107">
        <v>5063433024017</v>
      </c>
      <c r="G30" s="87"/>
      <c r="H30" s="88">
        <v>5</v>
      </c>
    </row>
    <row r="31" spans="1:9" s="100" customFormat="1" hidden="1">
      <c r="A31" s="98"/>
      <c r="B31" s="98"/>
      <c r="C31" s="98"/>
      <c r="D31" s="98"/>
      <c r="E31" s="98"/>
      <c r="F31" s="106"/>
      <c r="G31" s="98"/>
      <c r="H31" s="99">
        <f>SUM(H26:H30)</f>
        <v>175</v>
      </c>
    </row>
    <row r="32" spans="1:9" ht="29">
      <c r="A32" s="87" t="s">
        <v>35</v>
      </c>
      <c r="B32" s="87" t="s">
        <v>59</v>
      </c>
      <c r="C32" s="87"/>
      <c r="D32" s="87" t="s">
        <v>65</v>
      </c>
      <c r="E32" s="103" t="s">
        <v>95</v>
      </c>
      <c r="F32" s="105">
        <v>5063433025564</v>
      </c>
      <c r="G32" s="87" t="s">
        <v>49</v>
      </c>
      <c r="H32" s="88">
        <v>10</v>
      </c>
      <c r="I32">
        <f>73-68</f>
        <v>5</v>
      </c>
    </row>
    <row r="33" spans="1:11" s="100" customFormat="1">
      <c r="A33" s="98"/>
      <c r="B33" s="98"/>
      <c r="C33" s="98"/>
      <c r="D33" s="98"/>
      <c r="E33" s="98"/>
      <c r="F33" s="106"/>
      <c r="G33" s="98"/>
      <c r="H33" s="99">
        <f>SUM(H32:H32)</f>
        <v>10</v>
      </c>
    </row>
    <row r="34" spans="1:11" ht="40" customHeight="1">
      <c r="A34" s="87" t="s">
        <v>35</v>
      </c>
      <c r="B34" s="87" t="s">
        <v>59</v>
      </c>
      <c r="C34" s="87"/>
      <c r="D34" s="87" t="s">
        <v>66</v>
      </c>
      <c r="E34" s="103" t="s">
        <v>97</v>
      </c>
      <c r="F34" s="105">
        <v>5063433025960</v>
      </c>
      <c r="G34" s="87"/>
      <c r="H34" s="88">
        <v>125</v>
      </c>
      <c r="I34">
        <v>129</v>
      </c>
      <c r="J34">
        <f>I34-K34</f>
        <v>124</v>
      </c>
      <c r="K34">
        <v>5</v>
      </c>
    </row>
    <row r="35" spans="1:11" ht="29">
      <c r="A35" s="87" t="s">
        <v>35</v>
      </c>
      <c r="B35" s="87" t="s">
        <v>59</v>
      </c>
      <c r="C35" s="87"/>
      <c r="D35" s="87" t="s">
        <v>66</v>
      </c>
      <c r="E35" s="103" t="s">
        <v>96</v>
      </c>
      <c r="F35" s="105">
        <v>5063433026004</v>
      </c>
      <c r="G35" s="87" t="s">
        <v>50</v>
      </c>
      <c r="H35" s="88">
        <v>86</v>
      </c>
      <c r="I35">
        <v>111</v>
      </c>
      <c r="J35">
        <f>I35-K35</f>
        <v>84</v>
      </c>
      <c r="K35">
        <v>27</v>
      </c>
    </row>
    <row r="36" spans="1:11" s="100" customFormat="1">
      <c r="A36" s="98"/>
      <c r="B36" s="98"/>
      <c r="C36" s="98"/>
      <c r="D36" s="98"/>
      <c r="E36" s="98"/>
      <c r="F36" s="106"/>
      <c r="G36" s="98"/>
      <c r="H36" s="99">
        <f>SUM(H34:H35)</f>
        <v>211</v>
      </c>
    </row>
    <row r="37" spans="1:11" ht="29" hidden="1">
      <c r="A37" s="87" t="s">
        <v>35</v>
      </c>
      <c r="B37" s="87" t="s">
        <v>59</v>
      </c>
      <c r="C37" s="87"/>
      <c r="D37" s="87" t="s">
        <v>67</v>
      </c>
      <c r="E37" s="103" t="s">
        <v>98</v>
      </c>
      <c r="F37" s="105">
        <v>5063433024062</v>
      </c>
      <c r="G37" s="87" t="s">
        <v>47</v>
      </c>
      <c r="H37" s="88">
        <v>95</v>
      </c>
    </row>
    <row r="38" spans="1:11" ht="29" hidden="1">
      <c r="A38" s="87" t="s">
        <v>35</v>
      </c>
      <c r="B38" s="87" t="s">
        <v>59</v>
      </c>
      <c r="C38" s="87"/>
      <c r="D38" s="87" t="s">
        <v>67</v>
      </c>
      <c r="E38" s="103" t="s">
        <v>99</v>
      </c>
      <c r="F38" s="105">
        <v>5063433024086</v>
      </c>
      <c r="G38" s="87" t="s">
        <v>48</v>
      </c>
      <c r="H38" s="88">
        <v>228</v>
      </c>
    </row>
    <row r="39" spans="1:11" ht="29" hidden="1">
      <c r="A39" s="87" t="s">
        <v>35</v>
      </c>
      <c r="B39" s="87" t="s">
        <v>59</v>
      </c>
      <c r="C39" s="87"/>
      <c r="D39" s="87" t="s">
        <v>67</v>
      </c>
      <c r="E39" s="103" t="s">
        <v>100</v>
      </c>
      <c r="F39" s="105">
        <v>5063433024109</v>
      </c>
      <c r="G39" s="87" t="s">
        <v>49</v>
      </c>
      <c r="H39" s="88">
        <v>184</v>
      </c>
    </row>
    <row r="40" spans="1:11" ht="29" hidden="1">
      <c r="A40" s="87" t="s">
        <v>35</v>
      </c>
      <c r="B40" s="87" t="s">
        <v>59</v>
      </c>
      <c r="C40" s="87"/>
      <c r="D40" s="87" t="s">
        <v>67</v>
      </c>
      <c r="E40" s="103" t="s">
        <v>101</v>
      </c>
      <c r="F40" s="105">
        <v>5063433024116</v>
      </c>
      <c r="G40" s="87" t="s">
        <v>50</v>
      </c>
      <c r="H40" s="88">
        <v>45</v>
      </c>
    </row>
    <row r="41" spans="1:11" ht="36" hidden="1" customHeight="1">
      <c r="A41" s="87" t="s">
        <v>35</v>
      </c>
      <c r="B41" s="87" t="s">
        <v>59</v>
      </c>
      <c r="C41" s="87"/>
      <c r="D41" s="87" t="s">
        <v>67</v>
      </c>
      <c r="E41" s="103" t="s">
        <v>102</v>
      </c>
      <c r="F41" s="105">
        <v>5063433024147</v>
      </c>
      <c r="G41" s="87"/>
      <c r="H41" s="88">
        <v>7</v>
      </c>
    </row>
    <row r="42" spans="1:11" s="100" customFormat="1" hidden="1">
      <c r="A42" s="98"/>
      <c r="B42" s="98"/>
      <c r="C42" s="98"/>
      <c r="D42" s="98"/>
      <c r="E42" s="98"/>
      <c r="F42" s="106"/>
      <c r="G42" s="98"/>
      <c r="H42" s="99">
        <f>SUM(H37:H41)</f>
        <v>559</v>
      </c>
    </row>
    <row r="43" spans="1:11" ht="29" hidden="1">
      <c r="A43" s="87" t="s">
        <v>35</v>
      </c>
      <c r="B43" s="87" t="s">
        <v>59</v>
      </c>
      <c r="C43" s="87"/>
      <c r="D43" s="87" t="s">
        <v>68</v>
      </c>
      <c r="E43" s="103" t="s">
        <v>103</v>
      </c>
      <c r="F43" s="105">
        <v>5063433024178</v>
      </c>
      <c r="G43" s="87" t="s">
        <v>47</v>
      </c>
      <c r="H43" s="88">
        <v>110</v>
      </c>
    </row>
    <row r="44" spans="1:11" ht="29" hidden="1">
      <c r="A44" s="87" t="s">
        <v>35</v>
      </c>
      <c r="B44" s="87" t="s">
        <v>59</v>
      </c>
      <c r="C44" s="87"/>
      <c r="D44" s="87" t="s">
        <v>68</v>
      </c>
      <c r="E44" s="103" t="s">
        <v>104</v>
      </c>
      <c r="F44" s="105">
        <v>5063433024185</v>
      </c>
      <c r="G44" s="87" t="s">
        <v>48</v>
      </c>
      <c r="H44" s="88">
        <v>298</v>
      </c>
    </row>
    <row r="45" spans="1:11" ht="29" hidden="1">
      <c r="A45" s="87" t="s">
        <v>35</v>
      </c>
      <c r="B45" s="87" t="s">
        <v>59</v>
      </c>
      <c r="C45" s="87"/>
      <c r="D45" s="87" t="s">
        <v>68</v>
      </c>
      <c r="E45" s="103" t="s">
        <v>105</v>
      </c>
      <c r="F45" s="105">
        <v>5063433024192</v>
      </c>
      <c r="G45" s="87" t="s">
        <v>49</v>
      </c>
      <c r="H45" s="88">
        <v>257</v>
      </c>
    </row>
    <row r="46" spans="1:11" ht="29" hidden="1">
      <c r="A46" s="87" t="s">
        <v>35</v>
      </c>
      <c r="B46" s="87" t="s">
        <v>59</v>
      </c>
      <c r="C46" s="87"/>
      <c r="D46" s="87" t="s">
        <v>68</v>
      </c>
      <c r="E46" s="103" t="s">
        <v>106</v>
      </c>
      <c r="F46" s="105">
        <v>5063433024208</v>
      </c>
      <c r="G46" s="87" t="s">
        <v>50</v>
      </c>
      <c r="H46" s="88">
        <v>58</v>
      </c>
    </row>
    <row r="47" spans="1:11" ht="35" hidden="1" customHeight="1">
      <c r="A47" s="87" t="s">
        <v>35</v>
      </c>
      <c r="B47" s="87" t="s">
        <v>59</v>
      </c>
      <c r="C47" s="87"/>
      <c r="D47" s="87" t="s">
        <v>68</v>
      </c>
      <c r="E47" s="103" t="s">
        <v>107</v>
      </c>
      <c r="F47" s="105">
        <v>5063433024277</v>
      </c>
      <c r="G47" s="87"/>
      <c r="H47" s="88">
        <v>10</v>
      </c>
    </row>
    <row r="48" spans="1:11" s="100" customFormat="1" hidden="1">
      <c r="A48" s="98"/>
      <c r="B48" s="98"/>
      <c r="C48" s="98"/>
      <c r="D48" s="98"/>
      <c r="E48" s="98"/>
      <c r="F48" s="106"/>
      <c r="G48" s="98"/>
      <c r="H48" s="99">
        <f>SUM(H43:H47)</f>
        <v>733</v>
      </c>
    </row>
    <row r="49" spans="1:8" ht="29" hidden="1">
      <c r="A49" s="87" t="s">
        <v>35</v>
      </c>
      <c r="B49" s="87" t="s">
        <v>59</v>
      </c>
      <c r="C49" s="87"/>
      <c r="D49" s="87" t="s">
        <v>69</v>
      </c>
      <c r="E49" s="103" t="s">
        <v>108</v>
      </c>
      <c r="F49" s="107">
        <v>5063433024291</v>
      </c>
      <c r="G49" s="87" t="s">
        <v>51</v>
      </c>
      <c r="H49" s="88">
        <v>78</v>
      </c>
    </row>
    <row r="50" spans="1:8" ht="29" hidden="1">
      <c r="A50" s="87" t="s">
        <v>35</v>
      </c>
      <c r="B50" s="87" t="s">
        <v>59</v>
      </c>
      <c r="C50" s="87"/>
      <c r="D50" s="87" t="s">
        <v>69</v>
      </c>
      <c r="E50" s="103" t="s">
        <v>109</v>
      </c>
      <c r="F50" s="107">
        <v>5063433024307</v>
      </c>
      <c r="G50" s="87" t="s">
        <v>52</v>
      </c>
      <c r="H50" s="88">
        <v>183</v>
      </c>
    </row>
    <row r="51" spans="1:8" ht="29" hidden="1">
      <c r="A51" s="87" t="s">
        <v>35</v>
      </c>
      <c r="B51" s="87" t="s">
        <v>59</v>
      </c>
      <c r="C51" s="87"/>
      <c r="D51" s="87" t="s">
        <v>69</v>
      </c>
      <c r="E51" s="103" t="s">
        <v>110</v>
      </c>
      <c r="F51" s="107">
        <v>5063433024581</v>
      </c>
      <c r="G51" s="87" t="s">
        <v>53</v>
      </c>
      <c r="H51" s="88">
        <v>145</v>
      </c>
    </row>
    <row r="52" spans="1:8" ht="29" hidden="1">
      <c r="A52" s="87" t="s">
        <v>35</v>
      </c>
      <c r="B52" s="87" t="s">
        <v>59</v>
      </c>
      <c r="C52" s="87"/>
      <c r="D52" s="87" t="s">
        <v>69</v>
      </c>
      <c r="E52" s="103" t="s">
        <v>111</v>
      </c>
      <c r="F52" s="107">
        <v>5063433024598</v>
      </c>
      <c r="G52" s="87" t="s">
        <v>54</v>
      </c>
      <c r="H52" s="88">
        <v>36</v>
      </c>
    </row>
    <row r="53" spans="1:8" ht="29" hidden="1">
      <c r="A53" s="87" t="s">
        <v>35</v>
      </c>
      <c r="B53" s="87" t="s">
        <v>59</v>
      </c>
      <c r="C53" s="87"/>
      <c r="D53" s="87" t="s">
        <v>69</v>
      </c>
      <c r="E53" s="103" t="s">
        <v>112</v>
      </c>
      <c r="F53" s="107">
        <v>5063433024604</v>
      </c>
      <c r="G53" s="87"/>
      <c r="H53" s="88">
        <v>6</v>
      </c>
    </row>
    <row r="54" spans="1:8" s="100" customFormat="1" hidden="1">
      <c r="A54" s="98"/>
      <c r="B54" s="98"/>
      <c r="C54" s="98"/>
      <c r="D54" s="98"/>
      <c r="E54" s="98"/>
      <c r="F54" s="106"/>
      <c r="G54" s="98"/>
      <c r="H54" s="99">
        <f>SUM(H49:H53)</f>
        <v>448</v>
      </c>
    </row>
    <row r="55" spans="1:8">
      <c r="E55" s="123"/>
      <c r="F55" s="123"/>
      <c r="G55" s="123"/>
      <c r="H55" s="89">
        <f>H33+H36</f>
        <v>221</v>
      </c>
    </row>
  </sheetData>
  <autoFilter ref="A1:H55" xr:uid="{B50FFE3C-EEFF-426C-A7CE-D340B0C2C61F}"/>
  <mergeCells count="1">
    <mergeCell ref="E55:G55"/>
  </mergeCells>
  <conditionalFormatting sqref="F1:F1048576">
    <cfRule type="duplicateValues" dxfId="0" priority="1"/>
  </conditionalFormatting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PO</vt:lpstr>
      <vt:lpstr>INFORMATION (2)</vt:lpstr>
      <vt:lpstr>'INFORMATION (2)'!Print_Area</vt:lpstr>
      <vt:lpstr>PO!Print_Area</vt:lpstr>
      <vt:lpstr>'INFORMATION (2)'!Print_Titles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2025-04-15T09:06:19Z</cp:lastPrinted>
  <dcterms:created xsi:type="dcterms:W3CDTF">2020-11-11T02:21:38Z</dcterms:created>
  <dcterms:modified xsi:type="dcterms:W3CDTF">2025-04-16T08:01:46Z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