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6-FW25/2-PRODUCTION/4-INTERNAL-PURCHASE-ORDER/4-2-TRIM/DROP 2/"/>
    </mc:Choice>
  </mc:AlternateContent>
  <xr:revisionPtr revIDLastSave="168" documentId="13_ncr:1_{211E42B0-D1E0-4046-A9EE-7A4B6000D0DF}" xr6:coauthVersionLast="47" xr6:coauthVersionMax="47" xr10:uidLastSave="{DE570D28-3CF1-4DF0-B047-BD181591F71E}"/>
  <bookViews>
    <workbookView xWindow="-110" yWindow="-110" windowWidth="19420" windowHeight="10300" xr2:uid="{00000000-000D-0000-FFFF-FFFF00000000}"/>
  </bookViews>
  <sheets>
    <sheet name="PO" sheetId="2" r:id="rId1"/>
    <sheet name="INFORMATION" sheetId="4" r:id="rId2"/>
    <sheet name="Sheet2" sheetId="6" r:id="rId3"/>
  </sheets>
  <definedNames>
    <definedName name="_xlnm._FilterDatabase" localSheetId="1" hidden="1">INFORMATION!$A$1:$H$62</definedName>
    <definedName name="_xlnm.Print_Area" localSheetId="1">INFORMATION!$A$1:$H$62</definedName>
    <definedName name="_xlnm.Print_Area" localSheetId="0">PO!$A$1:$N$24</definedName>
    <definedName name="_xlnm.Print_Titles" localSheetId="1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2" l="1"/>
  <c r="K22" i="2"/>
  <c r="I22" i="2"/>
  <c r="H62" i="4"/>
  <c r="H61" i="4"/>
  <c r="H55" i="4"/>
  <c r="H49" i="4"/>
  <c r="H43" i="4"/>
  <c r="H37" i="4"/>
  <c r="H25" i="4"/>
  <c r="H19" i="4"/>
  <c r="H13" i="4"/>
  <c r="K20" i="2"/>
  <c r="M20" i="2" s="1"/>
  <c r="K19" i="2"/>
  <c r="M19" i="2" s="1"/>
  <c r="K12" i="2"/>
  <c r="M12" i="2" s="1"/>
  <c r="K11" i="2"/>
  <c r="M11" i="2" s="1"/>
  <c r="K14" i="2"/>
  <c r="M14" i="2" s="1"/>
  <c r="K13" i="2"/>
  <c r="M13" i="2" s="1"/>
  <c r="K16" i="2"/>
  <c r="M16" i="2" s="1"/>
  <c r="K15" i="2"/>
  <c r="M15" i="2" s="1"/>
  <c r="H31" i="4"/>
  <c r="H7" i="4"/>
  <c r="K17" i="2"/>
  <c r="M17" i="2" s="1"/>
  <c r="K18" i="2" l="1"/>
  <c r="M18" i="2" l="1"/>
  <c r="H8" i="2" l="1"/>
</calcChain>
</file>

<file path=xl/sharedStrings.xml><?xml version="1.0" encoding="utf-8"?>
<sst xmlns="http://schemas.openxmlformats.org/spreadsheetml/2006/main" count="358" uniqueCount="120">
  <si>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</si>
  <si>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</si>
  <si>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</si>
  <si>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</si>
  <si>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</si>
  <si>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</si>
  <si>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</si>
  <si>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</si>
  <si>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</si>
  <si>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</si>
  <si>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</si>
  <si>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</si>
  <si>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</si>
  <si>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</si>
  <si>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</si>
  <si>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</si>
  <si>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</si>
  <si>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</si>
  <si>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</si>
  <si>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</si>
  <si>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</si>
  <si>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</si>
  <si>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</si>
  <si>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</si>
  <si>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</si>
  <si>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</si>
  <si>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</si>
  <si>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</si>
  <si>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</si>
  <si>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</si>
  <si>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</si>
  <si>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</si>
  <si>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</si>
  <si>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</si>
  <si>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</si>
  <si>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</si>
  <si>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</si>
  <si>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</si>
  <si>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Style name</t>
  </si>
  <si>
    <t>STICKER QTY</t>
  </si>
  <si>
    <t>CUSTOMER</t>
  </si>
  <si>
    <t>SEASON</t>
  </si>
  <si>
    <t xml:space="preserve">Color - Size </t>
  </si>
  <si>
    <t>PCS</t>
  </si>
  <si>
    <t>BÍCH</t>
  </si>
  <si>
    <t>SKU ( INTERNAL)</t>
  </si>
  <si>
    <t>SH TRIM</t>
  </si>
  <si>
    <t>ORANGE - M</t>
  </si>
  <si>
    <t>ORANGE - L</t>
  </si>
  <si>
    <t>ORANGE - XL</t>
  </si>
  <si>
    <t>ORANGE - XXL</t>
  </si>
  <si>
    <t>CREAM - M</t>
  </si>
  <si>
    <t>CREAM - L</t>
  </si>
  <si>
    <t>CREAM- XL</t>
  </si>
  <si>
    <t>CREAM - XXL</t>
  </si>
  <si>
    <t>BARCODE STIKER</t>
  </si>
  <si>
    <t>5.4cm H và 2.5cm W</t>
  </si>
  <si>
    <t>FILE LAYOUT PDF ĐÍNH KÈM</t>
  </si>
  <si>
    <t>C21  FW25   G2856</t>
  </si>
  <si>
    <t>FW25-DROP 2</t>
  </si>
  <si>
    <t>CRTZ_1393</t>
  </si>
  <si>
    <t>CRTZ_1432</t>
  </si>
  <si>
    <t>CRTZ_1433</t>
  </si>
  <si>
    <t>CRTZ_1442</t>
  </si>
  <si>
    <t>CRTZ_1443</t>
  </si>
  <si>
    <t>CRTZ_1469</t>
  </si>
  <si>
    <t>CRTZ_1470</t>
  </si>
  <si>
    <t>CRTZ_1472</t>
  </si>
  <si>
    <t>CRTZ_1473</t>
  </si>
  <si>
    <t>CRTZ_1474</t>
  </si>
  <si>
    <t>UNI HEAVYWEIGHT TEE [BURGUNDY] CRTZ0402-200-SM / SMALL</t>
  </si>
  <si>
    <t>UNI HEAVYWEIGHT TEE [BURGUNDY] CRTZ0402-200-ME / MEDIUM</t>
  </si>
  <si>
    <t>UNI HEAVYWEIGHT TEE [BURGUNDY] CRTZ0402-200-LG / LARGE</t>
  </si>
  <si>
    <t>UNI HEAVYWEIGHT TEE [BURGUNDY] CRTZ0402-200-XL / XL</t>
  </si>
  <si>
    <t>UNI HEAVYWEIGHT TEE [BURGUNDY] CRTZ0402-200-2L / XXL</t>
  </si>
  <si>
    <t>SHIELD FLEECE QUARTER ZIP [CREAM] CRTZ0526-007-SM / SMALL</t>
  </si>
  <si>
    <t>SHIELD FLEECE QUARTER ZIP [CREAM] CRTZ0526-007-ME / MEDIUM</t>
  </si>
  <si>
    <t>SHIELD FLEECE QUARTER ZIP [CREAM] CRTZ0526-007-LG / LARGE</t>
  </si>
  <si>
    <t>SHIELD FLEECE QUARTER ZIP [CREAM] CRTZ0526-007-XL / XL</t>
  </si>
  <si>
    <t>SHIELD FLEECE QUARTER ZIP [CREAM] CRTZ0526-007-2L / XXL</t>
  </si>
  <si>
    <t>SHIELD FLEECE OPEN HEM SWEATPAN... CRTZ0527-007-SM / SMALL</t>
  </si>
  <si>
    <t>SHIELD FLEECE OPEN HEM SWEATPAN... CRTZ0527-007-ME / MEDIUM</t>
  </si>
  <si>
    <t>SHIELD FLEECE OPEN HEM SWEATPAN... CRTZ0527-007-LG / LARGE</t>
  </si>
  <si>
    <t>SHIELD FLEECE OPEN HEM SWEATPAN... CRTZ0527-007-XL / XL</t>
  </si>
  <si>
    <t>SHIELD FLEECE OPEN HEM SWEATPAN... CRTZ0527-007-2L / XXL</t>
  </si>
  <si>
    <t>HMP STENCIL CREWNECK [LIGHT HEATHER] CRTZ_1442-SM / SMALL</t>
  </si>
  <si>
    <t>HMP STENCIL CREWNECK [LIGHT HEATHER] CRTZ_1442-ME / MEDIUM</t>
  </si>
  <si>
    <t>HMP STENCIL CREWNECK [LIGHT HEATHER] CRTZ_1442-LG / LARGE</t>
  </si>
  <si>
    <t>HMP STENCIL CREWNECK [LIGHT HEATHER] CRTZ_1442-XL / XL</t>
  </si>
  <si>
    <t>HMP STENCIL CREWNECK [LIGHT HEATHER] CRTZ_1442-2L / XXL</t>
  </si>
  <si>
    <t>HMP STENCIL OPEN HEM PANT [LIGH... CRTZ_1443-SM / SMALL</t>
  </si>
  <si>
    <t>HMP STENCIL OPEN HEM PANT [LIGH... CRTZ_1443-ME / MEDIUM</t>
  </si>
  <si>
    <t>HMP STENCIL OPEN HEM PANT [LIGH... CRTZ_1443-LG / LARGE</t>
  </si>
  <si>
    <t>HMP STENCIL OPEN HEM PANT [LIGH... CRTZ_1443-XL / XL</t>
  </si>
  <si>
    <t>HMP STENCIL OPEN HEM PANT [LIGH... CRTZ_1443-2L / XXL</t>
  </si>
  <si>
    <t>AIR 18 FLEECE SHORT [BLACK] CRTZ0532-001-SM / SMALL</t>
  </si>
  <si>
    <t>AIR 18 FLEECE SHORT [BLACK] CRTZ0532-001-ME / MEDIUM</t>
  </si>
  <si>
    <t>AIR 18 FLEECE SHORT [BLACK] CRTZ0532-001-LG / LARGE</t>
  </si>
  <si>
    <t>AIR 18 FLEECE SHORT [BLACK] CRTZ0532-001-XL / XL</t>
  </si>
  <si>
    <t>AIR 18 FLEECE SHORT [BLACK] CRTZ0532-001-2L / XXL</t>
  </si>
  <si>
    <t>AIR 18 CREWNECK [BLACK] CRTZ0533-001-SM / SMALL</t>
  </si>
  <si>
    <t>AIR 18 CREWNECK [BLACK] CRTZ0533-001-2L / XXL</t>
  </si>
  <si>
    <t>AIR 18 CREWNECK [BLACK] CRTZ0533-001-XL / XL</t>
  </si>
  <si>
    <t>AIR 18 CREWNECK [BLACK] CRTZ0533-001-LG / LARGE</t>
  </si>
  <si>
    <t>AIR 18 CREWNECK [BLACK] CRTZ0533-001-ME / MEDIUM</t>
  </si>
  <si>
    <t>GERMANY ROYALE TEE [CREAM] CRTZ_1472-SM / SMALL</t>
  </si>
  <si>
    <t>GERMANY ROYALE TEE [CREAM] CRTZ_1472-ME / MEDIUM</t>
  </si>
  <si>
    <t>GERMANY ROYALE TEE [CREAM] CRTZ_1472-LG / LARGE</t>
  </si>
  <si>
    <t>GERMANY ROYALE TEE [CREAM] CRTZ_1472-XL / XL</t>
  </si>
  <si>
    <t>GERMANY ROYALE TEE [CREAM] CRTZ_1472-2L / XXL</t>
  </si>
  <si>
    <t>GERMANY ROYALE ZIP HOODIE [CREAM] CRTZ_1473-SM / SMALL</t>
  </si>
  <si>
    <t>GERMANY ROYALE ZIP HOODIE [CREAM] CRTZ_1473-ME / MEDIUM</t>
  </si>
  <si>
    <t>GERMANY ROYALE ZIP HOODIE [CREAM] CRTZ_1473-LG / LARGE</t>
  </si>
  <si>
    <t>GERMANY ROYALE ZIP HOODIE [CREAM] CRTZ_1473-XL / XL</t>
  </si>
  <si>
    <t>GERMANY ROYALE ZIP HOODIE [CREAM] CRTZ_1473-2L / XXL</t>
  </si>
  <si>
    <t>GERMANY ROYALE OPEN HEM PANT [CREAM] CRTZ_1474-SM / SMALL</t>
  </si>
  <si>
    <t>GERMANY ROYALE OPEN HEM PANT [CREAM] CRTZ_1474-ME / MEDIUM</t>
  </si>
  <si>
    <t>GERMANY ROYALE OPEN HEM PANT [CREAM] CRTZ_1474-LG / LARGE</t>
  </si>
  <si>
    <t>GERMANY ROYALE OPEN HEM PANT [CREAM] CRTZ_1474-XL / XL</t>
  </si>
  <si>
    <t>GERMANY ROYALE OPEN HEM PANT [CREAM] CRTZ_1474-2L / 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</si>
</sst>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  <font>
      <sz val="16"/>
      <color theme="1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24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0" borderId="1" xfId="0" applyFill="1" applyBorder="1" applyAlignment="1">
      <alignment horizontal="center"/>
    </xf>
    <xf numFmtId="0" fontId="16" fillId="10" borderId="1" xfId="0" applyFont="1" applyFill="1" applyBorder="1"/>
    <xf numFmtId="0" fontId="0" fillId="10" borderId="0" xfId="0" applyFill="1"/>
    <xf numFmtId="0" fontId="7" fillId="4" borderId="2" xfId="0" applyFont="1" applyFill="1" applyBorder="1" applyAlignment="1">
      <alignment horizontal="left" vertical="top"/>
    </xf>
    <xf numFmtId="0" fontId="23" fillId="3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" fontId="17" fillId="9" borderId="1" xfId="0" applyNumberFormat="1" applyFon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center" wrapText="1"/>
    </xf>
    <xf numFmtId="1" fontId="0" fillId="10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166" fontId="8" fillId="3" borderId="1" xfId="5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68364</xdr:colOff>
      <xdr:row>16</xdr:row>
      <xdr:rowOff>144238</xdr:rowOff>
    </xdr:from>
    <xdr:to>
      <xdr:col>4</xdr:col>
      <xdr:colOff>1581728</xdr:colOff>
      <xdr:row>16</xdr:row>
      <xdr:rowOff>961001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EA15B4-1755-0B1E-326B-4B80662CF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558846" y="4437211"/>
          <a:ext cx="816763" cy="1513364"/>
        </a:xfrm>
        <a:prstGeom prst="rect">
          <a:avLst/>
        </a:prstGeom>
      </xdr:spPr>
    </xdr:pic>
    <xdr:clientData/>
  </xdr:twoCellAnchor>
  <xdr:twoCellAnchor editAs="oneCell">
    <xdr:from>
      <xdr:col>4</xdr:col>
      <xdr:colOff>119439</xdr:colOff>
      <xdr:row>17</xdr:row>
      <xdr:rowOff>76473</xdr:rowOff>
    </xdr:from>
    <xdr:to>
      <xdr:col>4</xdr:col>
      <xdr:colOff>1547091</xdr:colOff>
      <xdr:row>17</xdr:row>
      <xdr:rowOff>900544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B90A43-7DFF-13C5-64C9-31D4EDB4C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563411" y="5512774"/>
          <a:ext cx="824071" cy="1427652"/>
        </a:xfrm>
        <a:prstGeom prst="rect">
          <a:avLst/>
        </a:prstGeom>
      </xdr:spPr>
    </xdr:pic>
    <xdr:clientData/>
  </xdr:twoCellAnchor>
  <xdr:oneCellAnchor>
    <xdr:from>
      <xdr:col>4</xdr:col>
      <xdr:colOff>68364</xdr:colOff>
      <xdr:row>14</xdr:row>
      <xdr:rowOff>144238</xdr:rowOff>
    </xdr:from>
    <xdr:ext cx="1513364" cy="816763"/>
    <xdr:pic>
      <xdr:nvPicPr>
        <xdr:cNvPr id="4" name="Picture 3">
          <a:extLst>
            <a:ext uri="{FF2B5EF4-FFF2-40B4-BE49-F238E27FC236}">
              <a16:creationId xmlns:a16="http://schemas.microsoft.com/office/drawing/2014/main" id="{34BA1237-E251-45DF-A6BD-ED7183380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558846" y="5106847"/>
          <a:ext cx="816763" cy="1513364"/>
        </a:xfrm>
        <a:prstGeom prst="rect">
          <a:avLst/>
        </a:prstGeom>
      </xdr:spPr>
    </xdr:pic>
    <xdr:clientData/>
  </xdr:oneCellAnchor>
  <xdr:oneCellAnchor>
    <xdr:from>
      <xdr:col>4</xdr:col>
      <xdr:colOff>119439</xdr:colOff>
      <xdr:row>15</xdr:row>
      <xdr:rowOff>76473</xdr:rowOff>
    </xdr:from>
    <xdr:ext cx="1427652" cy="824071"/>
    <xdr:pic>
      <xdr:nvPicPr>
        <xdr:cNvPr id="5" name="Picture 4">
          <a:extLst>
            <a:ext uri="{FF2B5EF4-FFF2-40B4-BE49-F238E27FC236}">
              <a16:creationId xmlns:a16="http://schemas.microsoft.com/office/drawing/2014/main" id="{64E0B021-EC61-49D1-91F1-680E846B8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563411" y="6182410"/>
          <a:ext cx="824071" cy="1427652"/>
        </a:xfrm>
        <a:prstGeom prst="rect">
          <a:avLst/>
        </a:prstGeom>
      </xdr:spPr>
    </xdr:pic>
    <xdr:clientData/>
  </xdr:oneCellAnchor>
  <xdr:oneCellAnchor>
    <xdr:from>
      <xdr:col>4</xdr:col>
      <xdr:colOff>68364</xdr:colOff>
      <xdr:row>12</xdr:row>
      <xdr:rowOff>144238</xdr:rowOff>
    </xdr:from>
    <xdr:ext cx="1513364" cy="816763"/>
    <xdr:pic>
      <xdr:nvPicPr>
        <xdr:cNvPr id="6" name="Picture 5">
          <a:extLst>
            <a:ext uri="{FF2B5EF4-FFF2-40B4-BE49-F238E27FC236}">
              <a16:creationId xmlns:a16="http://schemas.microsoft.com/office/drawing/2014/main" id="{7D8C1C68-58AC-4561-B3F8-67D3F615E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558846" y="5106847"/>
          <a:ext cx="816763" cy="1513364"/>
        </a:xfrm>
        <a:prstGeom prst="rect">
          <a:avLst/>
        </a:prstGeom>
      </xdr:spPr>
    </xdr:pic>
    <xdr:clientData/>
  </xdr:oneCellAnchor>
  <xdr:oneCellAnchor>
    <xdr:from>
      <xdr:col>4</xdr:col>
      <xdr:colOff>119439</xdr:colOff>
      <xdr:row>13</xdr:row>
      <xdr:rowOff>76473</xdr:rowOff>
    </xdr:from>
    <xdr:ext cx="1427652" cy="824071"/>
    <xdr:pic>
      <xdr:nvPicPr>
        <xdr:cNvPr id="7" name="Picture 6">
          <a:extLst>
            <a:ext uri="{FF2B5EF4-FFF2-40B4-BE49-F238E27FC236}">
              <a16:creationId xmlns:a16="http://schemas.microsoft.com/office/drawing/2014/main" id="{BD50068C-6C87-406B-9D44-365BA272F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563411" y="6182410"/>
          <a:ext cx="824071" cy="1427652"/>
        </a:xfrm>
        <a:prstGeom prst="rect">
          <a:avLst/>
        </a:prstGeom>
      </xdr:spPr>
    </xdr:pic>
    <xdr:clientData/>
  </xdr:oneCellAnchor>
  <xdr:oneCellAnchor>
    <xdr:from>
      <xdr:col>4</xdr:col>
      <xdr:colOff>68364</xdr:colOff>
      <xdr:row>10</xdr:row>
      <xdr:rowOff>144238</xdr:rowOff>
    </xdr:from>
    <xdr:ext cx="1513364" cy="816763"/>
    <xdr:pic>
      <xdr:nvPicPr>
        <xdr:cNvPr id="8" name="Picture 7">
          <a:extLst>
            <a:ext uri="{FF2B5EF4-FFF2-40B4-BE49-F238E27FC236}">
              <a16:creationId xmlns:a16="http://schemas.microsoft.com/office/drawing/2014/main" id="{0962E6D9-4C24-45F2-92FC-B1B17A049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558846" y="5106847"/>
          <a:ext cx="816763" cy="1513364"/>
        </a:xfrm>
        <a:prstGeom prst="rect">
          <a:avLst/>
        </a:prstGeom>
      </xdr:spPr>
    </xdr:pic>
    <xdr:clientData/>
  </xdr:oneCellAnchor>
  <xdr:oneCellAnchor>
    <xdr:from>
      <xdr:col>4</xdr:col>
      <xdr:colOff>119439</xdr:colOff>
      <xdr:row>11</xdr:row>
      <xdr:rowOff>76473</xdr:rowOff>
    </xdr:from>
    <xdr:ext cx="1427652" cy="824071"/>
    <xdr:pic>
      <xdr:nvPicPr>
        <xdr:cNvPr id="9" name="Picture 8">
          <a:extLst>
            <a:ext uri="{FF2B5EF4-FFF2-40B4-BE49-F238E27FC236}">
              <a16:creationId xmlns:a16="http://schemas.microsoft.com/office/drawing/2014/main" id="{E763299E-3AF8-4B5B-AC7F-A93DB5428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563411" y="6182410"/>
          <a:ext cx="824071" cy="1427652"/>
        </a:xfrm>
        <a:prstGeom prst="rect">
          <a:avLst/>
        </a:prstGeom>
      </xdr:spPr>
    </xdr:pic>
    <xdr:clientData/>
  </xdr:oneCellAnchor>
  <xdr:oneCellAnchor>
    <xdr:from>
      <xdr:col>4</xdr:col>
      <xdr:colOff>68364</xdr:colOff>
      <xdr:row>18</xdr:row>
      <xdr:rowOff>144238</xdr:rowOff>
    </xdr:from>
    <xdr:ext cx="1513364" cy="816763"/>
    <xdr:pic>
      <xdr:nvPicPr>
        <xdr:cNvPr id="10" name="Picture 9">
          <a:extLst>
            <a:ext uri="{FF2B5EF4-FFF2-40B4-BE49-F238E27FC236}">
              <a16:creationId xmlns:a16="http://schemas.microsoft.com/office/drawing/2014/main" id="{EADEA593-D742-425D-8FEB-DF10BA540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558846" y="11018120"/>
          <a:ext cx="816763" cy="1513364"/>
        </a:xfrm>
        <a:prstGeom prst="rect">
          <a:avLst/>
        </a:prstGeom>
      </xdr:spPr>
    </xdr:pic>
    <xdr:clientData/>
  </xdr:oneCellAnchor>
  <xdr:oneCellAnchor>
    <xdr:from>
      <xdr:col>4</xdr:col>
      <xdr:colOff>119439</xdr:colOff>
      <xdr:row>19</xdr:row>
      <xdr:rowOff>76473</xdr:rowOff>
    </xdr:from>
    <xdr:ext cx="1427652" cy="824071"/>
    <xdr:pic>
      <xdr:nvPicPr>
        <xdr:cNvPr id="11" name="Picture 10">
          <a:extLst>
            <a:ext uri="{FF2B5EF4-FFF2-40B4-BE49-F238E27FC236}">
              <a16:creationId xmlns:a16="http://schemas.microsoft.com/office/drawing/2014/main" id="{E709B05A-DC2B-4364-A040-4C3FC239B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563411" y="12093683"/>
          <a:ext cx="824071" cy="14276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9"/>
  <sheetViews>
    <sheetView tabSelected="1" view="pageBreakPreview" topLeftCell="A14" zoomScale="55" zoomScaleNormal="70" zoomScaleSheetLayoutView="55" zoomScalePageLayoutView="55" workbookViewId="0">
      <selection activeCell="H7" sqref="H7:I7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6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8" bestFit="1" customWidth="1"/>
    <col min="13" max="13" width="30.453125" style="78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01" t="s">
        <v>46</v>
      </c>
      <c r="D5" s="18"/>
      <c r="E5" s="19"/>
      <c r="F5" s="111" t="s">
        <v>6</v>
      </c>
      <c r="G5" s="112"/>
      <c r="H5" s="116" t="s">
        <v>35</v>
      </c>
      <c r="I5" s="117"/>
      <c r="J5" s="20"/>
      <c r="K5" s="20"/>
      <c r="L5" s="21"/>
      <c r="M5" s="22" t="s">
        <v>7</v>
      </c>
      <c r="N5" s="23">
        <v>45717</v>
      </c>
    </row>
    <row r="6" spans="1:14" ht="35.5" customHeight="1">
      <c r="A6" s="24" t="s">
        <v>8</v>
      </c>
      <c r="B6" s="25"/>
      <c r="D6" s="26"/>
      <c r="E6" s="19"/>
      <c r="F6" s="111" t="s">
        <v>9</v>
      </c>
      <c r="G6" s="112"/>
      <c r="H6" s="118" t="s">
        <v>59</v>
      </c>
      <c r="I6" s="119"/>
      <c r="J6" s="20"/>
      <c r="K6" s="20"/>
      <c r="L6" s="21"/>
      <c r="M6" s="22" t="s">
        <v>10</v>
      </c>
      <c r="N6" s="27"/>
    </row>
    <row r="7" spans="1:14" ht="35.5" customHeight="1">
      <c r="A7" s="24" t="s">
        <v>11</v>
      </c>
      <c r="B7" s="110"/>
      <c r="C7" s="110"/>
      <c r="D7" s="28"/>
      <c r="E7" s="19"/>
      <c r="F7" s="111" t="s">
        <v>12</v>
      </c>
      <c r="G7" s="112"/>
      <c r="H7" s="113">
        <v>45519</v>
      </c>
      <c r="I7" s="114"/>
      <c r="J7" s="20"/>
      <c r="K7" s="20"/>
      <c r="L7" s="21"/>
      <c r="M7" s="22" t="s">
        <v>13</v>
      </c>
      <c r="N7" s="29" t="s">
        <v>58</v>
      </c>
    </row>
    <row r="8" spans="1:14" ht="42" customHeight="1">
      <c r="A8" s="30" t="s">
        <v>14</v>
      </c>
      <c r="B8" s="120"/>
      <c r="C8" s="120"/>
      <c r="D8" s="31"/>
      <c r="E8" s="19"/>
      <c r="F8" s="111" t="s">
        <v>15</v>
      </c>
      <c r="G8" s="112"/>
      <c r="H8" s="113">
        <f>H7</f>
        <v>45519</v>
      </c>
      <c r="I8" s="114"/>
      <c r="J8" s="32"/>
      <c r="K8" s="32"/>
      <c r="L8" s="21"/>
      <c r="M8" s="22" t="s">
        <v>16</v>
      </c>
      <c r="N8" s="33" t="s">
        <v>44</v>
      </c>
    </row>
    <row r="9" spans="1:14" ht="5.65" customHeight="1">
      <c r="A9" s="34"/>
      <c r="B9" s="34"/>
      <c r="C9" s="35"/>
      <c r="D9" s="34"/>
      <c r="E9" s="9"/>
      <c r="F9" s="34"/>
      <c r="G9" s="36"/>
      <c r="H9" s="34"/>
      <c r="I9" s="34"/>
      <c r="J9" s="9"/>
      <c r="K9" s="9"/>
      <c r="L9" s="37"/>
      <c r="M9" s="15"/>
      <c r="N9" s="16"/>
    </row>
    <row r="10" spans="1:14" ht="132.5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14" ht="86.5" customHeight="1">
      <c r="A11" s="102" t="s">
        <v>60</v>
      </c>
      <c r="B11" s="44"/>
      <c r="C11" s="45" t="s">
        <v>37</v>
      </c>
      <c r="D11" s="46" t="s">
        <v>56</v>
      </c>
      <c r="E11" s="43"/>
      <c r="F11" s="47"/>
      <c r="G11" s="47" t="s">
        <v>36</v>
      </c>
      <c r="H11" s="47" t="s">
        <v>43</v>
      </c>
      <c r="I11" s="48">
        <v>226</v>
      </c>
      <c r="J11" s="48">
        <v>0</v>
      </c>
      <c r="K11" s="48">
        <f t="shared" ref="K11:K12" si="0">I11-J11</f>
        <v>226</v>
      </c>
      <c r="L11" s="49">
        <v>300</v>
      </c>
      <c r="M11" s="50">
        <f t="shared" ref="M11:M12" si="1">K11*L11</f>
        <v>67800</v>
      </c>
      <c r="N11" s="109" t="s">
        <v>57</v>
      </c>
    </row>
    <row r="12" spans="1:14" ht="86.5" customHeight="1">
      <c r="A12" s="102" t="s">
        <v>61</v>
      </c>
      <c r="B12" s="44"/>
      <c r="C12" s="45" t="s">
        <v>37</v>
      </c>
      <c r="D12" s="46" t="s">
        <v>56</v>
      </c>
      <c r="E12" s="43"/>
      <c r="F12" s="47"/>
      <c r="G12" s="47" t="s">
        <v>36</v>
      </c>
      <c r="H12" s="47" t="s">
        <v>43</v>
      </c>
      <c r="I12" s="48">
        <v>296</v>
      </c>
      <c r="J12" s="48">
        <v>0</v>
      </c>
      <c r="K12" s="48">
        <f t="shared" si="0"/>
        <v>296</v>
      </c>
      <c r="L12" s="49">
        <v>300</v>
      </c>
      <c r="M12" s="50">
        <f t="shared" si="1"/>
        <v>88800</v>
      </c>
      <c r="N12" s="109" t="s">
        <v>57</v>
      </c>
    </row>
    <row r="13" spans="1:14" ht="86.5" customHeight="1">
      <c r="A13" s="102" t="s">
        <v>62</v>
      </c>
      <c r="B13" s="44"/>
      <c r="C13" s="45" t="s">
        <v>37</v>
      </c>
      <c r="D13" s="46" t="s">
        <v>56</v>
      </c>
      <c r="E13" s="43"/>
      <c r="F13" s="47"/>
      <c r="G13" s="47" t="s">
        <v>36</v>
      </c>
      <c r="H13" s="47" t="s">
        <v>43</v>
      </c>
      <c r="I13" s="48">
        <v>226</v>
      </c>
      <c r="J13" s="48">
        <v>0</v>
      </c>
      <c r="K13" s="48">
        <f t="shared" ref="K13:K14" si="2">I13-J13</f>
        <v>226</v>
      </c>
      <c r="L13" s="49">
        <v>300</v>
      </c>
      <c r="M13" s="50">
        <f t="shared" ref="M13:M14" si="3">K13*L13</f>
        <v>67800</v>
      </c>
      <c r="N13" s="109" t="s">
        <v>57</v>
      </c>
    </row>
    <row r="14" spans="1:14" ht="86.5" customHeight="1">
      <c r="A14" s="102" t="s">
        <v>63</v>
      </c>
      <c r="B14" s="44"/>
      <c r="C14" s="45" t="s">
        <v>37</v>
      </c>
      <c r="D14" s="46" t="s">
        <v>56</v>
      </c>
      <c r="E14" s="43"/>
      <c r="F14" s="47"/>
      <c r="G14" s="47" t="s">
        <v>36</v>
      </c>
      <c r="H14" s="47" t="s">
        <v>43</v>
      </c>
      <c r="I14" s="48">
        <v>337</v>
      </c>
      <c r="J14" s="48">
        <v>0</v>
      </c>
      <c r="K14" s="48">
        <f t="shared" si="2"/>
        <v>337</v>
      </c>
      <c r="L14" s="49">
        <v>300</v>
      </c>
      <c r="M14" s="50">
        <f t="shared" si="3"/>
        <v>101100</v>
      </c>
      <c r="N14" s="109" t="s">
        <v>57</v>
      </c>
    </row>
    <row r="15" spans="1:14" ht="86.5" customHeight="1">
      <c r="A15" s="102" t="s">
        <v>64</v>
      </c>
      <c r="B15" s="44"/>
      <c r="C15" s="45" t="s">
        <v>37</v>
      </c>
      <c r="D15" s="46" t="s">
        <v>56</v>
      </c>
      <c r="E15" s="43"/>
      <c r="F15" s="47"/>
      <c r="G15" s="47" t="s">
        <v>36</v>
      </c>
      <c r="H15" s="47" t="s">
        <v>43</v>
      </c>
      <c r="I15" s="48">
        <v>175</v>
      </c>
      <c r="J15" s="48">
        <v>0</v>
      </c>
      <c r="K15" s="48">
        <f t="shared" ref="K15:K16" si="4">I15-J15</f>
        <v>175</v>
      </c>
      <c r="L15" s="49">
        <v>300</v>
      </c>
      <c r="M15" s="50">
        <f t="shared" ref="M15:M16" si="5">K15*L15</f>
        <v>52500</v>
      </c>
      <c r="N15" s="109" t="s">
        <v>57</v>
      </c>
    </row>
    <row r="16" spans="1:14" ht="86.5" customHeight="1">
      <c r="A16" s="102" t="s">
        <v>65</v>
      </c>
      <c r="B16" s="44"/>
      <c r="C16" s="45" t="s">
        <v>37</v>
      </c>
      <c r="D16" s="46" t="s">
        <v>56</v>
      </c>
      <c r="E16" s="43"/>
      <c r="F16" s="47"/>
      <c r="G16" s="47" t="s">
        <v>36</v>
      </c>
      <c r="H16" s="47" t="s">
        <v>43</v>
      </c>
      <c r="I16" s="48">
        <v>227</v>
      </c>
      <c r="J16" s="48">
        <v>0</v>
      </c>
      <c r="K16" s="48">
        <f t="shared" si="4"/>
        <v>227</v>
      </c>
      <c r="L16" s="49">
        <v>300</v>
      </c>
      <c r="M16" s="50">
        <f t="shared" si="5"/>
        <v>68100</v>
      </c>
      <c r="N16" s="109" t="s">
        <v>57</v>
      </c>
    </row>
    <row r="17" spans="1:14" ht="86.5" customHeight="1">
      <c r="A17" s="102" t="s">
        <v>66</v>
      </c>
      <c r="B17" s="44"/>
      <c r="C17" s="45" t="s">
        <v>37</v>
      </c>
      <c r="D17" s="46" t="s">
        <v>56</v>
      </c>
      <c r="E17" s="43"/>
      <c r="F17" s="47"/>
      <c r="G17" s="47" t="s">
        <v>36</v>
      </c>
      <c r="H17" s="47" t="s">
        <v>43</v>
      </c>
      <c r="I17" s="48">
        <v>337</v>
      </c>
      <c r="J17" s="48">
        <v>0</v>
      </c>
      <c r="K17" s="48">
        <f t="shared" ref="K17" si="6">I17-J17</f>
        <v>337</v>
      </c>
      <c r="L17" s="49">
        <v>300</v>
      </c>
      <c r="M17" s="50">
        <f t="shared" ref="M17" si="7">K17*L17</f>
        <v>101100</v>
      </c>
      <c r="N17" s="109" t="s">
        <v>57</v>
      </c>
    </row>
    <row r="18" spans="1:14" ht="86.5" customHeight="1">
      <c r="A18" s="102" t="s">
        <v>67</v>
      </c>
      <c r="B18" s="44"/>
      <c r="C18" s="45" t="s">
        <v>37</v>
      </c>
      <c r="D18" s="46" t="s">
        <v>56</v>
      </c>
      <c r="E18" s="43"/>
      <c r="F18" s="47"/>
      <c r="G18" s="47" t="s">
        <v>36</v>
      </c>
      <c r="H18" s="47" t="s">
        <v>43</v>
      </c>
      <c r="I18" s="48">
        <v>559</v>
      </c>
      <c r="J18" s="48">
        <v>0</v>
      </c>
      <c r="K18" s="48">
        <f t="shared" ref="K18:K19" si="8">I18-J18</f>
        <v>559</v>
      </c>
      <c r="L18" s="49">
        <v>300</v>
      </c>
      <c r="M18" s="50">
        <f t="shared" ref="M18:M19" si="9">K18*L18</f>
        <v>167700</v>
      </c>
      <c r="N18" s="109" t="s">
        <v>57</v>
      </c>
    </row>
    <row r="19" spans="1:14" ht="86.5" customHeight="1">
      <c r="A19" s="102" t="s">
        <v>68</v>
      </c>
      <c r="B19" s="44"/>
      <c r="C19" s="45" t="s">
        <v>37</v>
      </c>
      <c r="D19" s="46" t="s">
        <v>56</v>
      </c>
      <c r="E19" s="43"/>
      <c r="F19" s="47"/>
      <c r="G19" s="47" t="s">
        <v>36</v>
      </c>
      <c r="H19" s="47" t="s">
        <v>43</v>
      </c>
      <c r="I19" s="48">
        <v>733</v>
      </c>
      <c r="J19" s="48">
        <v>0</v>
      </c>
      <c r="K19" s="48">
        <f t="shared" si="8"/>
        <v>733</v>
      </c>
      <c r="L19" s="49">
        <v>300</v>
      </c>
      <c r="M19" s="50">
        <f t="shared" si="9"/>
        <v>219900</v>
      </c>
      <c r="N19" s="109" t="s">
        <v>57</v>
      </c>
    </row>
    <row r="20" spans="1:14" ht="86.5" customHeight="1">
      <c r="A20" s="102" t="s">
        <v>69</v>
      </c>
      <c r="B20" s="44"/>
      <c r="C20" s="45" t="s">
        <v>37</v>
      </c>
      <c r="D20" s="46" t="s">
        <v>56</v>
      </c>
      <c r="E20" s="43"/>
      <c r="F20" s="47"/>
      <c r="G20" s="47" t="s">
        <v>36</v>
      </c>
      <c r="H20" s="47" t="s">
        <v>43</v>
      </c>
      <c r="I20" s="48">
        <v>448</v>
      </c>
      <c r="J20" s="48">
        <v>0</v>
      </c>
      <c r="K20" s="48">
        <f t="shared" ref="K20" si="10">I20-J20</f>
        <v>448</v>
      </c>
      <c r="L20" s="49">
        <v>300</v>
      </c>
      <c r="M20" s="50">
        <f t="shared" ref="M20" si="11">K20*L20</f>
        <v>134400</v>
      </c>
      <c r="N20" s="109" t="s">
        <v>57</v>
      </c>
    </row>
    <row r="21" spans="1:14" ht="21.75" customHeight="1">
      <c r="A21" s="51"/>
      <c r="B21" s="51"/>
      <c r="C21" s="52"/>
      <c r="D21" s="53"/>
      <c r="E21" s="53"/>
      <c r="F21" s="54"/>
      <c r="G21" s="55"/>
      <c r="H21" s="51"/>
      <c r="I21" s="56"/>
      <c r="J21" s="56"/>
      <c r="K21" s="56"/>
      <c r="L21" s="57"/>
      <c r="M21" s="58"/>
      <c r="N21" s="59"/>
    </row>
    <row r="22" spans="1:14" ht="33.65" customHeight="1">
      <c r="A22" s="60"/>
      <c r="B22" s="60"/>
      <c r="C22" s="61"/>
      <c r="D22" s="60"/>
      <c r="E22" s="60"/>
      <c r="F22" s="60"/>
      <c r="G22" s="62"/>
      <c r="H22" s="62" t="s">
        <v>30</v>
      </c>
      <c r="I22" s="63">
        <f>SUM(I11:I20)</f>
        <v>3564</v>
      </c>
      <c r="J22" s="64"/>
      <c r="K22" s="63">
        <f>SUM(K11:K20)</f>
        <v>3564</v>
      </c>
      <c r="L22" s="65"/>
      <c r="M22" s="66">
        <f>SUM(M11:M20)</f>
        <v>1069200</v>
      </c>
      <c r="N22" s="67"/>
    </row>
    <row r="23" spans="1:14" ht="21.75" customHeight="1">
      <c r="A23" s="68"/>
      <c r="B23" s="68"/>
      <c r="C23" s="69"/>
      <c r="D23" s="70"/>
      <c r="E23" s="70"/>
      <c r="F23" s="70"/>
      <c r="G23" s="71"/>
      <c r="H23" s="67"/>
      <c r="I23" s="67"/>
      <c r="J23" s="67"/>
      <c r="K23" s="67"/>
      <c r="L23" s="72"/>
      <c r="M23" s="72"/>
      <c r="N23" s="67"/>
    </row>
    <row r="24" spans="1:14" s="95" customFormat="1" ht="31.15" customHeight="1">
      <c r="A24" s="121" t="s">
        <v>31</v>
      </c>
      <c r="B24" s="121"/>
      <c r="C24" s="90"/>
      <c r="D24" s="91"/>
      <c r="E24" s="122" t="s">
        <v>32</v>
      </c>
      <c r="F24" s="122"/>
      <c r="G24" s="122"/>
      <c r="H24" s="92"/>
      <c r="I24" s="93"/>
      <c r="J24" s="93"/>
      <c r="K24" s="93"/>
      <c r="L24" s="115" t="s">
        <v>33</v>
      </c>
      <c r="M24" s="115"/>
      <c r="N24" s="94"/>
    </row>
    <row r="25" spans="1:14" ht="21.75" customHeight="1">
      <c r="A25" s="73"/>
      <c r="B25" s="74"/>
      <c r="C25" s="75"/>
      <c r="D25" s="73"/>
      <c r="E25" s="73"/>
      <c r="F25" s="73"/>
      <c r="G25" s="76"/>
      <c r="H25" s="77"/>
      <c r="I25" s="77"/>
      <c r="J25" s="77"/>
    </row>
    <row r="26" spans="1:14" ht="21.75" customHeight="1">
      <c r="A26" s="73"/>
      <c r="B26" s="74"/>
      <c r="C26" s="75"/>
      <c r="D26" s="73"/>
      <c r="E26" s="73"/>
      <c r="F26" s="73"/>
      <c r="G26" s="76"/>
      <c r="H26" s="77"/>
      <c r="I26" s="77"/>
      <c r="J26" s="77"/>
    </row>
    <row r="27" spans="1:14" ht="21.75" customHeight="1">
      <c r="A27" s="79"/>
      <c r="B27" s="75"/>
      <c r="C27" s="75"/>
      <c r="D27" s="73"/>
      <c r="E27" s="73"/>
      <c r="F27" s="73"/>
      <c r="G27" s="80"/>
      <c r="H27" s="81"/>
      <c r="I27" s="73"/>
      <c r="J27" s="77"/>
    </row>
    <row r="28" spans="1:14" ht="21.75" customHeight="1">
      <c r="A28" s="77"/>
      <c r="B28" s="82"/>
      <c r="C28" s="74"/>
      <c r="D28" s="77"/>
      <c r="E28" s="83"/>
      <c r="F28" s="83"/>
      <c r="G28" s="84"/>
      <c r="H28" s="85"/>
      <c r="I28" s="85"/>
      <c r="J28" s="77"/>
    </row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3.5" customHeight="1"/>
    <row r="67" ht="23.5" customHeight="1"/>
    <row r="68" ht="23.5" customHeight="1"/>
    <row r="69" ht="23.5" customHeight="1"/>
  </sheetData>
  <mergeCells count="13">
    <mergeCell ref="B7:C7"/>
    <mergeCell ref="F7:G7"/>
    <mergeCell ref="H7:I7"/>
    <mergeCell ref="L24:M24"/>
    <mergeCell ref="F5:G5"/>
    <mergeCell ref="H5:I5"/>
    <mergeCell ref="F6:G6"/>
    <mergeCell ref="H6:I6"/>
    <mergeCell ref="B8:C8"/>
    <mergeCell ref="F8:G8"/>
    <mergeCell ref="H8:I8"/>
    <mergeCell ref="A24:B24"/>
    <mergeCell ref="E24:G24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H62"/>
  <sheetViews>
    <sheetView view="pageBreakPreview" zoomScaleNormal="100" zoomScaleSheetLayoutView="100" workbookViewId="0">
      <pane ySplit="1" topLeftCell="A55" activePane="bottomLeft" state="frozen"/>
      <selection pane="bottomLeft" activeCell="H61" activeCellId="9" sqref="H7 H13 H19 H25 H31 H37 H43 H49 H55 H61"/>
    </sheetView>
  </sheetViews>
  <sheetFormatPr defaultRowHeight="14.5"/>
  <cols>
    <col min="1" max="1" width="12.26953125" bestFit="1" customWidth="1"/>
    <col min="2" max="2" width="13.453125" customWidth="1"/>
    <col min="3" max="3" width="13.453125" hidden="1" customWidth="1"/>
    <col min="4" max="4" width="13.453125" bestFit="1" customWidth="1"/>
    <col min="5" max="5" width="35.1796875" customWidth="1"/>
    <col min="6" max="6" width="35.1796875" style="108" customWidth="1"/>
    <col min="7" max="7" width="19.08984375" hidden="1" customWidth="1"/>
    <col min="8" max="8" width="16.453125" customWidth="1"/>
  </cols>
  <sheetData>
    <row r="1" spans="1:8" s="97" customFormat="1" ht="36">
      <c r="A1" s="96" t="s">
        <v>40</v>
      </c>
      <c r="B1" s="96" t="s">
        <v>41</v>
      </c>
      <c r="C1" s="96" t="s">
        <v>45</v>
      </c>
      <c r="D1" s="96" t="s">
        <v>45</v>
      </c>
      <c r="E1" s="96" t="s">
        <v>38</v>
      </c>
      <c r="F1" s="104" t="s">
        <v>55</v>
      </c>
      <c r="G1" s="96" t="s">
        <v>42</v>
      </c>
      <c r="H1" s="96" t="s">
        <v>39</v>
      </c>
    </row>
    <row r="2" spans="1:8" ht="29">
      <c r="A2" s="87" t="s">
        <v>35</v>
      </c>
      <c r="B2" s="87" t="s">
        <v>59</v>
      </c>
      <c r="C2" s="87"/>
      <c r="D2" s="87" t="s">
        <v>60</v>
      </c>
      <c r="E2" s="103" t="s">
        <v>70</v>
      </c>
      <c r="F2" s="105">
        <v>5063433025496</v>
      </c>
      <c r="G2" s="87" t="s">
        <v>47</v>
      </c>
      <c r="H2" s="88">
        <v>39</v>
      </c>
    </row>
    <row r="3" spans="1:8" ht="29">
      <c r="A3" s="87" t="s">
        <v>35</v>
      </c>
      <c r="B3" s="87" t="s">
        <v>59</v>
      </c>
      <c r="C3" s="87"/>
      <c r="D3" s="87" t="s">
        <v>60</v>
      </c>
      <c r="E3" s="103" t="s">
        <v>71</v>
      </c>
      <c r="F3" s="105">
        <v>5063433025502</v>
      </c>
      <c r="G3" s="87" t="s">
        <v>48</v>
      </c>
      <c r="H3" s="88">
        <v>92</v>
      </c>
    </row>
    <row r="4" spans="1:8" ht="29">
      <c r="A4" s="87" t="s">
        <v>35</v>
      </c>
      <c r="B4" s="87" t="s">
        <v>59</v>
      </c>
      <c r="C4" s="87"/>
      <c r="D4" s="87" t="s">
        <v>60</v>
      </c>
      <c r="E4" s="103" t="s">
        <v>72</v>
      </c>
      <c r="F4" s="105">
        <v>5063433025519</v>
      </c>
      <c r="G4" s="87" t="s">
        <v>49</v>
      </c>
      <c r="H4" s="88">
        <v>73</v>
      </c>
    </row>
    <row r="5" spans="1:8" ht="29">
      <c r="A5" s="87" t="s">
        <v>35</v>
      </c>
      <c r="B5" s="87" t="s">
        <v>59</v>
      </c>
      <c r="C5" s="87"/>
      <c r="D5" s="87" t="s">
        <v>60</v>
      </c>
      <c r="E5" s="103" t="s">
        <v>73</v>
      </c>
      <c r="F5" s="105">
        <v>5063433025526</v>
      </c>
      <c r="G5" s="87" t="s">
        <v>50</v>
      </c>
      <c r="H5" s="88">
        <v>18</v>
      </c>
    </row>
    <row r="6" spans="1:8" ht="33.5" customHeight="1">
      <c r="A6" s="87" t="s">
        <v>35</v>
      </c>
      <c r="B6" s="87" t="s">
        <v>59</v>
      </c>
      <c r="C6" s="87"/>
      <c r="D6" s="87" t="s">
        <v>60</v>
      </c>
      <c r="E6" s="103" t="s">
        <v>74</v>
      </c>
      <c r="F6" s="105">
        <v>5063433025533</v>
      </c>
      <c r="G6" s="87"/>
      <c r="H6" s="88">
        <v>4</v>
      </c>
    </row>
    <row r="7" spans="1:8" s="100" customFormat="1">
      <c r="A7" s="98"/>
      <c r="B7" s="98"/>
      <c r="C7" s="98"/>
      <c r="D7" s="98"/>
      <c r="E7" s="98"/>
      <c r="F7" s="106"/>
      <c r="G7" s="98"/>
      <c r="H7" s="99">
        <f>SUM(H2:H6)</f>
        <v>226</v>
      </c>
    </row>
    <row r="8" spans="1:8" ht="29">
      <c r="A8" s="87" t="s">
        <v>35</v>
      </c>
      <c r="B8" s="87" t="s">
        <v>59</v>
      </c>
      <c r="C8" s="87"/>
      <c r="D8" s="87" t="s">
        <v>61</v>
      </c>
      <c r="E8" s="103" t="s">
        <v>75</v>
      </c>
      <c r="F8" s="105">
        <v>5063433023263</v>
      </c>
      <c r="G8" s="87" t="s">
        <v>47</v>
      </c>
      <c r="H8" s="88">
        <v>45</v>
      </c>
    </row>
    <row r="9" spans="1:8" ht="29">
      <c r="A9" s="87" t="s">
        <v>35</v>
      </c>
      <c r="B9" s="87" t="s">
        <v>59</v>
      </c>
      <c r="C9" s="87"/>
      <c r="D9" s="87" t="s">
        <v>61</v>
      </c>
      <c r="E9" s="103" t="s">
        <v>76</v>
      </c>
      <c r="F9" s="105">
        <v>5063433023270</v>
      </c>
      <c r="G9" s="87" t="s">
        <v>48</v>
      </c>
      <c r="H9" s="88">
        <v>119</v>
      </c>
    </row>
    <row r="10" spans="1:8" ht="29">
      <c r="A10" s="87" t="s">
        <v>35</v>
      </c>
      <c r="B10" s="87" t="s">
        <v>59</v>
      </c>
      <c r="C10" s="87"/>
      <c r="D10" s="87" t="s">
        <v>61</v>
      </c>
      <c r="E10" s="103" t="s">
        <v>77</v>
      </c>
      <c r="F10" s="105">
        <v>5063433023287</v>
      </c>
      <c r="G10" s="87" t="s">
        <v>49</v>
      </c>
      <c r="H10" s="88">
        <v>102</v>
      </c>
    </row>
    <row r="11" spans="1:8" ht="29">
      <c r="A11" s="87" t="s">
        <v>35</v>
      </c>
      <c r="B11" s="87" t="s">
        <v>59</v>
      </c>
      <c r="C11" s="87"/>
      <c r="D11" s="87" t="s">
        <v>61</v>
      </c>
      <c r="E11" s="103" t="s">
        <v>78</v>
      </c>
      <c r="F11" s="105">
        <v>5063433023294</v>
      </c>
      <c r="G11" s="87" t="s">
        <v>50</v>
      </c>
      <c r="H11" s="88">
        <v>24</v>
      </c>
    </row>
    <row r="12" spans="1:8" ht="32.5" customHeight="1">
      <c r="A12" s="87" t="s">
        <v>35</v>
      </c>
      <c r="B12" s="87" t="s">
        <v>59</v>
      </c>
      <c r="C12" s="87"/>
      <c r="D12" s="87" t="s">
        <v>61</v>
      </c>
      <c r="E12" s="103" t="s">
        <v>79</v>
      </c>
      <c r="F12" s="105">
        <v>5063433023300</v>
      </c>
      <c r="G12" s="87"/>
      <c r="H12" s="88">
        <v>6</v>
      </c>
    </row>
    <row r="13" spans="1:8" s="100" customFormat="1">
      <c r="A13" s="98"/>
      <c r="B13" s="98"/>
      <c r="C13" s="98"/>
      <c r="D13" s="98"/>
      <c r="E13" s="98"/>
      <c r="F13" s="106"/>
      <c r="G13" s="98"/>
      <c r="H13" s="99">
        <f>SUM(H8:H12)</f>
        <v>296</v>
      </c>
    </row>
    <row r="14" spans="1:8" ht="29">
      <c r="A14" s="87" t="s">
        <v>35</v>
      </c>
      <c r="B14" s="87" t="s">
        <v>59</v>
      </c>
      <c r="C14" s="87"/>
      <c r="D14" s="87" t="s">
        <v>62</v>
      </c>
      <c r="E14" s="103" t="s">
        <v>80</v>
      </c>
      <c r="F14" s="105">
        <v>5063433023317</v>
      </c>
      <c r="G14" s="87" t="s">
        <v>47</v>
      </c>
      <c r="H14" s="88">
        <v>34</v>
      </c>
    </row>
    <row r="15" spans="1:8" ht="29">
      <c r="A15" s="87" t="s">
        <v>35</v>
      </c>
      <c r="B15" s="87" t="s">
        <v>59</v>
      </c>
      <c r="C15" s="87"/>
      <c r="D15" s="87" t="s">
        <v>62</v>
      </c>
      <c r="E15" s="103" t="s">
        <v>81</v>
      </c>
      <c r="F15" s="105">
        <v>5063433023386</v>
      </c>
      <c r="G15" s="87" t="s">
        <v>48</v>
      </c>
      <c r="H15" s="88">
        <v>92</v>
      </c>
    </row>
    <row r="16" spans="1:8" ht="29">
      <c r="A16" s="87" t="s">
        <v>35</v>
      </c>
      <c r="B16" s="87" t="s">
        <v>59</v>
      </c>
      <c r="C16" s="87"/>
      <c r="D16" s="87" t="s">
        <v>62</v>
      </c>
      <c r="E16" s="103" t="s">
        <v>82</v>
      </c>
      <c r="F16" s="105">
        <v>5063433023416</v>
      </c>
      <c r="G16" s="87" t="s">
        <v>49</v>
      </c>
      <c r="H16" s="88">
        <v>78</v>
      </c>
    </row>
    <row r="17" spans="1:8" ht="29">
      <c r="A17" s="87" t="s">
        <v>35</v>
      </c>
      <c r="B17" s="87" t="s">
        <v>59</v>
      </c>
      <c r="C17" s="87"/>
      <c r="D17" s="87" t="s">
        <v>62</v>
      </c>
      <c r="E17" s="103" t="s">
        <v>83</v>
      </c>
      <c r="F17" s="105">
        <v>5063433023423</v>
      </c>
      <c r="G17" s="87" t="s">
        <v>50</v>
      </c>
      <c r="H17" s="88">
        <v>18</v>
      </c>
    </row>
    <row r="18" spans="1:8" ht="34" customHeight="1">
      <c r="A18" s="87" t="s">
        <v>35</v>
      </c>
      <c r="B18" s="87" t="s">
        <v>59</v>
      </c>
      <c r="C18" s="87"/>
      <c r="D18" s="87" t="s">
        <v>62</v>
      </c>
      <c r="E18" s="103" t="s">
        <v>84</v>
      </c>
      <c r="F18" s="105">
        <v>5063433023430</v>
      </c>
      <c r="G18" s="87"/>
      <c r="H18" s="88">
        <v>4</v>
      </c>
    </row>
    <row r="19" spans="1:8" s="100" customFormat="1">
      <c r="A19" s="98"/>
      <c r="B19" s="98"/>
      <c r="C19" s="98"/>
      <c r="D19" s="98"/>
      <c r="E19" s="98"/>
      <c r="F19" s="106"/>
      <c r="G19" s="98"/>
      <c r="H19" s="99">
        <f>SUM(H14:H18)</f>
        <v>226</v>
      </c>
    </row>
    <row r="20" spans="1:8" ht="29">
      <c r="A20" s="87" t="s">
        <v>35</v>
      </c>
      <c r="B20" s="87" t="s">
        <v>59</v>
      </c>
      <c r="C20" s="87"/>
      <c r="D20" s="87" t="s">
        <v>63</v>
      </c>
      <c r="E20" s="103" t="s">
        <v>85</v>
      </c>
      <c r="F20" s="105">
        <v>5063433023485</v>
      </c>
      <c r="G20" s="87" t="s">
        <v>47</v>
      </c>
      <c r="H20" s="88">
        <v>61</v>
      </c>
    </row>
    <row r="21" spans="1:8" ht="29">
      <c r="A21" s="87" t="s">
        <v>35</v>
      </c>
      <c r="B21" s="87" t="s">
        <v>59</v>
      </c>
      <c r="C21" s="87"/>
      <c r="D21" s="87" t="s">
        <v>63</v>
      </c>
      <c r="E21" s="103" t="s">
        <v>86</v>
      </c>
      <c r="F21" s="105">
        <v>5063433023492</v>
      </c>
      <c r="G21" s="87" t="s">
        <v>48</v>
      </c>
      <c r="H21" s="88">
        <v>137</v>
      </c>
    </row>
    <row r="22" spans="1:8" ht="29">
      <c r="A22" s="87" t="s">
        <v>35</v>
      </c>
      <c r="B22" s="87" t="s">
        <v>59</v>
      </c>
      <c r="C22" s="87"/>
      <c r="D22" s="87" t="s">
        <v>63</v>
      </c>
      <c r="E22" s="103" t="s">
        <v>87</v>
      </c>
      <c r="F22" s="105">
        <v>5063433023508</v>
      </c>
      <c r="G22" s="87" t="s">
        <v>49</v>
      </c>
      <c r="H22" s="88">
        <v>107</v>
      </c>
    </row>
    <row r="23" spans="1:8" ht="29">
      <c r="A23" s="87" t="s">
        <v>35</v>
      </c>
      <c r="B23" s="87" t="s">
        <v>59</v>
      </c>
      <c r="C23" s="87"/>
      <c r="D23" s="87" t="s">
        <v>63</v>
      </c>
      <c r="E23" s="103" t="s">
        <v>88</v>
      </c>
      <c r="F23" s="105">
        <v>5063433023522</v>
      </c>
      <c r="G23" s="87" t="s">
        <v>50</v>
      </c>
      <c r="H23" s="88">
        <v>27</v>
      </c>
    </row>
    <row r="24" spans="1:8" ht="37.5" customHeight="1">
      <c r="A24" s="87" t="s">
        <v>35</v>
      </c>
      <c r="B24" s="87" t="s">
        <v>59</v>
      </c>
      <c r="C24" s="87"/>
      <c r="D24" s="87" t="s">
        <v>63</v>
      </c>
      <c r="E24" s="103" t="s">
        <v>89</v>
      </c>
      <c r="F24" s="105">
        <v>5063433023836</v>
      </c>
      <c r="G24" s="87"/>
      <c r="H24" s="88">
        <v>5</v>
      </c>
    </row>
    <row r="25" spans="1:8" s="100" customFormat="1">
      <c r="A25" s="98"/>
      <c r="B25" s="98"/>
      <c r="C25" s="98"/>
      <c r="D25" s="98"/>
      <c r="E25" s="98"/>
      <c r="F25" s="106"/>
      <c r="G25" s="98"/>
      <c r="H25" s="99">
        <f>SUM(H20:H24)</f>
        <v>337</v>
      </c>
    </row>
    <row r="26" spans="1:8" ht="29">
      <c r="A26" s="87" t="s">
        <v>35</v>
      </c>
      <c r="B26" s="87" t="s">
        <v>59</v>
      </c>
      <c r="C26" s="87"/>
      <c r="D26" s="87" t="s">
        <v>64</v>
      </c>
      <c r="E26" s="103" t="s">
        <v>90</v>
      </c>
      <c r="F26" s="107">
        <v>5063433023843</v>
      </c>
      <c r="G26" s="87" t="s">
        <v>51</v>
      </c>
      <c r="H26" s="88">
        <v>27</v>
      </c>
    </row>
    <row r="27" spans="1:8" ht="29">
      <c r="A27" s="87" t="s">
        <v>35</v>
      </c>
      <c r="B27" s="87" t="s">
        <v>59</v>
      </c>
      <c r="C27" s="87"/>
      <c r="D27" s="87" t="s">
        <v>64</v>
      </c>
      <c r="E27" s="103" t="s">
        <v>91</v>
      </c>
      <c r="F27" s="107">
        <v>5063433023874</v>
      </c>
      <c r="G27" s="87" t="s">
        <v>52</v>
      </c>
      <c r="H27" s="88">
        <v>69</v>
      </c>
    </row>
    <row r="28" spans="1:8" ht="29">
      <c r="A28" s="87" t="s">
        <v>35</v>
      </c>
      <c r="B28" s="87" t="s">
        <v>59</v>
      </c>
      <c r="C28" s="87"/>
      <c r="D28" s="87" t="s">
        <v>64</v>
      </c>
      <c r="E28" s="103" t="s">
        <v>92</v>
      </c>
      <c r="F28" s="107">
        <v>5063433023973</v>
      </c>
      <c r="G28" s="87" t="s">
        <v>53</v>
      </c>
      <c r="H28" s="88">
        <v>59</v>
      </c>
    </row>
    <row r="29" spans="1:8" ht="29">
      <c r="A29" s="87" t="s">
        <v>35</v>
      </c>
      <c r="B29" s="87" t="s">
        <v>59</v>
      </c>
      <c r="C29" s="87"/>
      <c r="D29" s="87" t="s">
        <v>64</v>
      </c>
      <c r="E29" s="103" t="s">
        <v>93</v>
      </c>
      <c r="F29" s="107">
        <v>5063433023980</v>
      </c>
      <c r="G29" s="87" t="s">
        <v>54</v>
      </c>
      <c r="H29" s="88">
        <v>15</v>
      </c>
    </row>
    <row r="30" spans="1:8" ht="29">
      <c r="A30" s="87" t="s">
        <v>35</v>
      </c>
      <c r="B30" s="87" t="s">
        <v>59</v>
      </c>
      <c r="C30" s="87"/>
      <c r="D30" s="87" t="s">
        <v>64</v>
      </c>
      <c r="E30" s="103" t="s">
        <v>94</v>
      </c>
      <c r="F30" s="107">
        <v>5063433024017</v>
      </c>
      <c r="G30" s="87"/>
      <c r="H30" s="88">
        <v>5</v>
      </c>
    </row>
    <row r="31" spans="1:8" s="100" customFormat="1">
      <c r="A31" s="98"/>
      <c r="B31" s="98"/>
      <c r="C31" s="98"/>
      <c r="D31" s="98"/>
      <c r="E31" s="98"/>
      <c r="F31" s="106"/>
      <c r="G31" s="98"/>
      <c r="H31" s="99">
        <f>SUM(H26:H30)</f>
        <v>175</v>
      </c>
    </row>
    <row r="32" spans="1:8" ht="29">
      <c r="A32" s="87" t="s">
        <v>35</v>
      </c>
      <c r="B32" s="87" t="s">
        <v>59</v>
      </c>
      <c r="C32" s="87"/>
      <c r="D32" s="87" t="s">
        <v>65</v>
      </c>
      <c r="E32" s="103" t="s">
        <v>95</v>
      </c>
      <c r="F32" s="105">
        <v>5063433025540</v>
      </c>
      <c r="G32" s="87" t="s">
        <v>47</v>
      </c>
      <c r="H32" s="88">
        <v>45</v>
      </c>
    </row>
    <row r="33" spans="1:8" ht="29">
      <c r="A33" s="87" t="s">
        <v>35</v>
      </c>
      <c r="B33" s="87" t="s">
        <v>59</v>
      </c>
      <c r="C33" s="87"/>
      <c r="D33" s="87" t="s">
        <v>65</v>
      </c>
      <c r="E33" s="103" t="s">
        <v>96</v>
      </c>
      <c r="F33" s="105">
        <v>5063433025557</v>
      </c>
      <c r="G33" s="87" t="s">
        <v>48</v>
      </c>
      <c r="H33" s="88">
        <v>92</v>
      </c>
    </row>
    <row r="34" spans="1:8" ht="29">
      <c r="A34" s="87" t="s">
        <v>35</v>
      </c>
      <c r="B34" s="87" t="s">
        <v>59</v>
      </c>
      <c r="C34" s="87"/>
      <c r="D34" s="87" t="s">
        <v>65</v>
      </c>
      <c r="E34" s="103" t="s">
        <v>97</v>
      </c>
      <c r="F34" s="105">
        <v>5063433025564</v>
      </c>
      <c r="G34" s="87" t="s">
        <v>49</v>
      </c>
      <c r="H34" s="88">
        <v>68</v>
      </c>
    </row>
    <row r="35" spans="1:8" ht="29">
      <c r="A35" s="87" t="s">
        <v>35</v>
      </c>
      <c r="B35" s="87" t="s">
        <v>59</v>
      </c>
      <c r="C35" s="87"/>
      <c r="D35" s="87" t="s">
        <v>65</v>
      </c>
      <c r="E35" s="103" t="s">
        <v>98</v>
      </c>
      <c r="F35" s="105">
        <v>5063433025618</v>
      </c>
      <c r="G35" s="87" t="s">
        <v>50</v>
      </c>
      <c r="H35" s="88">
        <v>18</v>
      </c>
    </row>
    <row r="36" spans="1:8" ht="31" customHeight="1">
      <c r="A36" s="87" t="s">
        <v>35</v>
      </c>
      <c r="B36" s="87" t="s">
        <v>59</v>
      </c>
      <c r="C36" s="87"/>
      <c r="D36" s="87" t="s">
        <v>65</v>
      </c>
      <c r="E36" s="103" t="s">
        <v>99</v>
      </c>
      <c r="F36" s="105">
        <v>5063433025601</v>
      </c>
      <c r="G36" s="87"/>
      <c r="H36" s="88">
        <v>4</v>
      </c>
    </row>
    <row r="37" spans="1:8" s="100" customFormat="1">
      <c r="A37" s="98"/>
      <c r="B37" s="98"/>
      <c r="C37" s="98"/>
      <c r="D37" s="98"/>
      <c r="E37" s="98"/>
      <c r="F37" s="106"/>
      <c r="G37" s="98"/>
      <c r="H37" s="99">
        <f>SUM(H32:H36)</f>
        <v>227</v>
      </c>
    </row>
    <row r="38" spans="1:8" ht="29">
      <c r="A38" s="87" t="s">
        <v>35</v>
      </c>
      <c r="B38" s="87" t="s">
        <v>59</v>
      </c>
      <c r="C38" s="87"/>
      <c r="D38" s="87" t="s">
        <v>66</v>
      </c>
      <c r="E38" s="103" t="s">
        <v>100</v>
      </c>
      <c r="F38" s="105">
        <v>5063433025915</v>
      </c>
      <c r="G38" s="87" t="s">
        <v>47</v>
      </c>
      <c r="H38" s="88">
        <v>61</v>
      </c>
    </row>
    <row r="39" spans="1:8" ht="29">
      <c r="A39" s="87" t="s">
        <v>35</v>
      </c>
      <c r="B39" s="87" t="s">
        <v>59</v>
      </c>
      <c r="C39" s="87"/>
      <c r="D39" s="87" t="s">
        <v>66</v>
      </c>
      <c r="E39" s="103" t="s">
        <v>101</v>
      </c>
      <c r="F39" s="105">
        <v>5063433026349</v>
      </c>
      <c r="G39" s="87" t="s">
        <v>48</v>
      </c>
      <c r="H39" s="88">
        <v>137</v>
      </c>
    </row>
    <row r="40" spans="1:8" ht="29">
      <c r="A40" s="87" t="s">
        <v>35</v>
      </c>
      <c r="B40" s="87" t="s">
        <v>59</v>
      </c>
      <c r="C40" s="87"/>
      <c r="D40" s="87" t="s">
        <v>66</v>
      </c>
      <c r="E40" s="103" t="s">
        <v>102</v>
      </c>
      <c r="F40" s="105">
        <v>5063433025922</v>
      </c>
      <c r="G40" s="87" t="s">
        <v>49</v>
      </c>
      <c r="H40" s="88">
        <v>107</v>
      </c>
    </row>
    <row r="41" spans="1:8" ht="29">
      <c r="A41" s="87" t="s">
        <v>35</v>
      </c>
      <c r="B41" s="87" t="s">
        <v>59</v>
      </c>
      <c r="C41" s="87"/>
      <c r="D41" s="87" t="s">
        <v>66</v>
      </c>
      <c r="E41" s="103" t="s">
        <v>103</v>
      </c>
      <c r="F41" s="105">
        <v>5063433026004</v>
      </c>
      <c r="G41" s="87" t="s">
        <v>50</v>
      </c>
      <c r="H41" s="88">
        <v>27</v>
      </c>
    </row>
    <row r="42" spans="1:8" ht="40" customHeight="1">
      <c r="A42" s="87" t="s">
        <v>35</v>
      </c>
      <c r="B42" s="87" t="s">
        <v>59</v>
      </c>
      <c r="C42" s="87"/>
      <c r="D42" s="87" t="s">
        <v>66</v>
      </c>
      <c r="E42" s="103" t="s">
        <v>104</v>
      </c>
      <c r="F42" s="105">
        <v>5063433025960</v>
      </c>
      <c r="G42" s="87"/>
      <c r="H42" s="88">
        <v>5</v>
      </c>
    </row>
    <row r="43" spans="1:8" s="100" customFormat="1">
      <c r="A43" s="98"/>
      <c r="B43" s="98"/>
      <c r="C43" s="98"/>
      <c r="D43" s="98"/>
      <c r="E43" s="98"/>
      <c r="F43" s="106"/>
      <c r="G43" s="98"/>
      <c r="H43" s="99">
        <f>SUM(H38:H42)</f>
        <v>337</v>
      </c>
    </row>
    <row r="44" spans="1:8" ht="29">
      <c r="A44" s="87" t="s">
        <v>35</v>
      </c>
      <c r="B44" s="87" t="s">
        <v>59</v>
      </c>
      <c r="C44" s="87"/>
      <c r="D44" s="87" t="s">
        <v>67</v>
      </c>
      <c r="E44" s="103" t="s">
        <v>105</v>
      </c>
      <c r="F44" s="105">
        <v>5063433024062</v>
      </c>
      <c r="G44" s="87" t="s">
        <v>47</v>
      </c>
      <c r="H44" s="88">
        <v>95</v>
      </c>
    </row>
    <row r="45" spans="1:8" ht="29">
      <c r="A45" s="87" t="s">
        <v>35</v>
      </c>
      <c r="B45" s="87" t="s">
        <v>59</v>
      </c>
      <c r="C45" s="87"/>
      <c r="D45" s="87" t="s">
        <v>67</v>
      </c>
      <c r="E45" s="103" t="s">
        <v>106</v>
      </c>
      <c r="F45" s="105">
        <v>5063433024086</v>
      </c>
      <c r="G45" s="87" t="s">
        <v>48</v>
      </c>
      <c r="H45" s="88">
        <v>228</v>
      </c>
    </row>
    <row r="46" spans="1:8" ht="29">
      <c r="A46" s="87" t="s">
        <v>35</v>
      </c>
      <c r="B46" s="87" t="s">
        <v>59</v>
      </c>
      <c r="C46" s="87"/>
      <c r="D46" s="87" t="s">
        <v>67</v>
      </c>
      <c r="E46" s="103" t="s">
        <v>107</v>
      </c>
      <c r="F46" s="105">
        <v>5063433024109</v>
      </c>
      <c r="G46" s="87" t="s">
        <v>49</v>
      </c>
      <c r="H46" s="88">
        <v>184</v>
      </c>
    </row>
    <row r="47" spans="1:8" ht="29">
      <c r="A47" s="87" t="s">
        <v>35</v>
      </c>
      <c r="B47" s="87" t="s">
        <v>59</v>
      </c>
      <c r="C47" s="87"/>
      <c r="D47" s="87" t="s">
        <v>67</v>
      </c>
      <c r="E47" s="103" t="s">
        <v>108</v>
      </c>
      <c r="F47" s="105">
        <v>5063433024116</v>
      </c>
      <c r="G47" s="87" t="s">
        <v>50</v>
      </c>
      <c r="H47" s="88">
        <v>45</v>
      </c>
    </row>
    <row r="48" spans="1:8" ht="36" customHeight="1">
      <c r="A48" s="87" t="s">
        <v>35</v>
      </c>
      <c r="B48" s="87" t="s">
        <v>59</v>
      </c>
      <c r="C48" s="87"/>
      <c r="D48" s="87" t="s">
        <v>67</v>
      </c>
      <c r="E48" s="103" t="s">
        <v>109</v>
      </c>
      <c r="F48" s="105">
        <v>5063433024147</v>
      </c>
      <c r="G48" s="87"/>
      <c r="H48" s="88">
        <v>7</v>
      </c>
    </row>
    <row r="49" spans="1:8" s="100" customFormat="1">
      <c r="A49" s="98"/>
      <c r="B49" s="98"/>
      <c r="C49" s="98"/>
      <c r="D49" s="98"/>
      <c r="E49" s="98"/>
      <c r="F49" s="106"/>
      <c r="G49" s="98"/>
      <c r="H49" s="99">
        <f>SUM(H44:H48)</f>
        <v>559</v>
      </c>
    </row>
    <row r="50" spans="1:8" ht="29">
      <c r="A50" s="87" t="s">
        <v>35</v>
      </c>
      <c r="B50" s="87" t="s">
        <v>59</v>
      </c>
      <c r="C50" s="87"/>
      <c r="D50" s="87" t="s">
        <v>68</v>
      </c>
      <c r="E50" s="103" t="s">
        <v>110</v>
      </c>
      <c r="F50" s="105">
        <v>5063433024178</v>
      </c>
      <c r="G50" s="87" t="s">
        <v>47</v>
      </c>
      <c r="H50" s="88">
        <v>110</v>
      </c>
    </row>
    <row r="51" spans="1:8" ht="29">
      <c r="A51" s="87" t="s">
        <v>35</v>
      </c>
      <c r="B51" s="87" t="s">
        <v>59</v>
      </c>
      <c r="C51" s="87"/>
      <c r="D51" s="87" t="s">
        <v>68</v>
      </c>
      <c r="E51" s="103" t="s">
        <v>111</v>
      </c>
      <c r="F51" s="105">
        <v>5063433024185</v>
      </c>
      <c r="G51" s="87" t="s">
        <v>48</v>
      </c>
      <c r="H51" s="88">
        <v>298</v>
      </c>
    </row>
    <row r="52" spans="1:8" ht="29">
      <c r="A52" s="87" t="s">
        <v>35</v>
      </c>
      <c r="B52" s="87" t="s">
        <v>59</v>
      </c>
      <c r="C52" s="87"/>
      <c r="D52" s="87" t="s">
        <v>68</v>
      </c>
      <c r="E52" s="103" t="s">
        <v>112</v>
      </c>
      <c r="F52" s="105">
        <v>5063433024192</v>
      </c>
      <c r="G52" s="87" t="s">
        <v>49</v>
      </c>
      <c r="H52" s="88">
        <v>257</v>
      </c>
    </row>
    <row r="53" spans="1:8" ht="29">
      <c r="A53" s="87" t="s">
        <v>35</v>
      </c>
      <c r="B53" s="87" t="s">
        <v>59</v>
      </c>
      <c r="C53" s="87"/>
      <c r="D53" s="87" t="s">
        <v>68</v>
      </c>
      <c r="E53" s="103" t="s">
        <v>113</v>
      </c>
      <c r="F53" s="105">
        <v>5063433024208</v>
      </c>
      <c r="G53" s="87" t="s">
        <v>50</v>
      </c>
      <c r="H53" s="88">
        <v>58</v>
      </c>
    </row>
    <row r="54" spans="1:8" ht="35" customHeight="1">
      <c r="A54" s="87" t="s">
        <v>35</v>
      </c>
      <c r="B54" s="87" t="s">
        <v>59</v>
      </c>
      <c r="C54" s="87"/>
      <c r="D54" s="87" t="s">
        <v>68</v>
      </c>
      <c r="E54" s="103" t="s">
        <v>114</v>
      </c>
      <c r="F54" s="105">
        <v>5063433024277</v>
      </c>
      <c r="G54" s="87"/>
      <c r="H54" s="88">
        <v>10</v>
      </c>
    </row>
    <row r="55" spans="1:8" s="100" customFormat="1">
      <c r="A55" s="98"/>
      <c r="B55" s="98"/>
      <c r="C55" s="98"/>
      <c r="D55" s="98"/>
      <c r="E55" s="98"/>
      <c r="F55" s="106"/>
      <c r="G55" s="98"/>
      <c r="H55" s="99">
        <f>SUM(H50:H54)</f>
        <v>733</v>
      </c>
    </row>
    <row r="56" spans="1:8" ht="29">
      <c r="A56" s="87" t="s">
        <v>35</v>
      </c>
      <c r="B56" s="87" t="s">
        <v>59</v>
      </c>
      <c r="C56" s="87"/>
      <c r="D56" s="87" t="s">
        <v>69</v>
      </c>
      <c r="E56" s="103" t="s">
        <v>115</v>
      </c>
      <c r="F56" s="107">
        <v>5063433024291</v>
      </c>
      <c r="G56" s="87" t="s">
        <v>51</v>
      </c>
      <c r="H56" s="88">
        <v>78</v>
      </c>
    </row>
    <row r="57" spans="1:8" ht="29">
      <c r="A57" s="87" t="s">
        <v>35</v>
      </c>
      <c r="B57" s="87" t="s">
        <v>59</v>
      </c>
      <c r="C57" s="87"/>
      <c r="D57" s="87" t="s">
        <v>69</v>
      </c>
      <c r="E57" s="103" t="s">
        <v>116</v>
      </c>
      <c r="F57" s="107">
        <v>5063433024307</v>
      </c>
      <c r="G57" s="87" t="s">
        <v>52</v>
      </c>
      <c r="H57" s="88">
        <v>183</v>
      </c>
    </row>
    <row r="58" spans="1:8" ht="29">
      <c r="A58" s="87" t="s">
        <v>35</v>
      </c>
      <c r="B58" s="87" t="s">
        <v>59</v>
      </c>
      <c r="C58" s="87"/>
      <c r="D58" s="87" t="s">
        <v>69</v>
      </c>
      <c r="E58" s="103" t="s">
        <v>117</v>
      </c>
      <c r="F58" s="107">
        <v>5063433024581</v>
      </c>
      <c r="G58" s="87" t="s">
        <v>53</v>
      </c>
      <c r="H58" s="88">
        <v>145</v>
      </c>
    </row>
    <row r="59" spans="1:8" ht="29">
      <c r="A59" s="87" t="s">
        <v>35</v>
      </c>
      <c r="B59" s="87" t="s">
        <v>59</v>
      </c>
      <c r="C59" s="87"/>
      <c r="D59" s="87" t="s">
        <v>69</v>
      </c>
      <c r="E59" s="103" t="s">
        <v>118</v>
      </c>
      <c r="F59" s="107">
        <v>5063433024598</v>
      </c>
      <c r="G59" s="87" t="s">
        <v>54</v>
      </c>
      <c r="H59" s="88">
        <v>36</v>
      </c>
    </row>
    <row r="60" spans="1:8" ht="29">
      <c r="A60" s="87" t="s">
        <v>35</v>
      </c>
      <c r="B60" s="87" t="s">
        <v>59</v>
      </c>
      <c r="C60" s="87"/>
      <c r="D60" s="87" t="s">
        <v>69</v>
      </c>
      <c r="E60" s="103" t="s">
        <v>119</v>
      </c>
      <c r="F60" s="107">
        <v>5063433024604</v>
      </c>
      <c r="G60" s="87"/>
      <c r="H60" s="88">
        <v>6</v>
      </c>
    </row>
    <row r="61" spans="1:8" s="100" customFormat="1">
      <c r="A61" s="98"/>
      <c r="B61" s="98"/>
      <c r="C61" s="98"/>
      <c r="D61" s="98"/>
      <c r="E61" s="98"/>
      <c r="F61" s="106"/>
      <c r="G61" s="98"/>
      <c r="H61" s="99">
        <f>SUM(H56:H60)</f>
        <v>448</v>
      </c>
    </row>
    <row r="62" spans="1:8">
      <c r="E62" s="123"/>
      <c r="F62" s="123"/>
      <c r="G62" s="123"/>
      <c r="H62" s="89">
        <f>+H31+H7+H13+H19+H25+H37+H43+H49+H55+H61</f>
        <v>3564</v>
      </c>
    </row>
  </sheetData>
  <autoFilter ref="A1:H62" xr:uid="{B50FFE3C-EEFF-426C-A7CE-D340B0C2C61F}"/>
  <mergeCells count="1">
    <mergeCell ref="E62:G62"/>
  </mergeCells>
  <phoneticPr fontId="22" type="noConversion"/>
  <conditionalFormatting sqref="F1:F1048576">
    <cfRule type="duplicateValues" dxfId="0" priority="1"/>
  </conditionalFormatting>
  <pageMargins left="0.7" right="0.7" top="0.75" bottom="0.75" header="0.3" footer="0.3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48C51-B8B5-4F29-B5A0-98134D6F04BD}">
  <dimension ref="D4:D13"/>
  <sheetViews>
    <sheetView workbookViewId="0">
      <selection activeCell="D4" sqref="D4:D13"/>
    </sheetView>
  </sheetViews>
  <sheetFormatPr defaultRowHeight="14.5"/>
  <sheetData>
    <row r="4" spans="4:4">
      <c r="D4" s="87" t="s">
        <v>60</v>
      </c>
    </row>
    <row r="5" spans="4:4">
      <c r="D5" s="87" t="s">
        <v>61</v>
      </c>
    </row>
    <row r="6" spans="4:4">
      <c r="D6" s="87" t="s">
        <v>62</v>
      </c>
    </row>
    <row r="7" spans="4:4">
      <c r="D7" s="87" t="s">
        <v>63</v>
      </c>
    </row>
    <row r="8" spans="4:4">
      <c r="D8" s="87" t="s">
        <v>64</v>
      </c>
    </row>
    <row r="9" spans="4:4">
      <c r="D9" s="87" t="s">
        <v>65</v>
      </c>
    </row>
    <row r="10" spans="4:4">
      <c r="D10" s="87" t="s">
        <v>66</v>
      </c>
    </row>
    <row r="11" spans="4:4">
      <c r="D11" s="87" t="s">
        <v>67</v>
      </c>
    </row>
    <row r="12" spans="4:4">
      <c r="D12" s="87" t="s">
        <v>68</v>
      </c>
    </row>
    <row r="13" spans="4:4">
      <c r="D13" s="87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INFORMATION</vt:lpstr>
      <vt:lpstr>Sheet2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2024-10-08T09:26:56Z</cp:lastPrinted>
  <dcterms:created xsi:type="dcterms:W3CDTF">2020-11-11T02:21:38Z</dcterms:created>
  <dcterms:modified xsi:type="dcterms:W3CDTF">2025-03-20T08:36:24Z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