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6/"/>
    </mc:Choice>
  </mc:AlternateContent>
  <xr:revisionPtr revIDLastSave="956" documentId="8_{D4EF9983-0E6F-4E11-8644-DA3490956779}" xr6:coauthVersionLast="47" xr6:coauthVersionMax="47" xr10:uidLastSave="{0D7FAF87-342F-4CEA-B8A0-0537C2A66129}"/>
  <bookViews>
    <workbookView xWindow="-110" yWindow="-110" windowWidth="19420" windowHeight="10300" xr2:uid="{00000000-000D-0000-FFFF-FFFF00000000}"/>
  </bookViews>
  <sheets>
    <sheet name="PO" sheetId="2" r:id="rId1"/>
    <sheet name="INFORMATION" sheetId="4" r:id="rId2"/>
  </sheets>
  <definedNames>
    <definedName name="_xlnm._FilterDatabase" localSheetId="1" hidden="1">INFORMATION!$A$1:$H$26</definedName>
    <definedName name="_xlnm.Print_Area" localSheetId="1">INFORMATION!$A$1:$H$26</definedName>
    <definedName name="_xlnm.Print_Area" localSheetId="0">PO!$A$1:$N$18</definedName>
    <definedName name="_xlnm.Print_Titles" localSheetId="1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" l="1"/>
  <c r="K16" i="2"/>
  <c r="I16" i="2"/>
  <c r="H26" i="4"/>
  <c r="H25" i="4"/>
  <c r="K14" i="2"/>
  <c r="M14" i="2" s="1"/>
  <c r="H19" i="4" l="1"/>
  <c r="K12" i="2"/>
  <c r="M12" i="2" s="1"/>
  <c r="H13" i="4"/>
  <c r="H7" i="4"/>
  <c r="K11" i="2"/>
  <c r="M11" i="2" s="1"/>
  <c r="K13" i="2" l="1"/>
  <c r="M13" i="2" s="1"/>
  <c r="H8" i="2" l="1"/>
</calcChain>
</file>

<file path=xl/sharedStrings.xml><?xml version="1.0" encoding="utf-8"?>
<sst xmlns="http://schemas.openxmlformats.org/spreadsheetml/2006/main" count="152" uniqueCount="75">
  <si>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</si>
  <si>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</si>
  <si>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</si>
  <si>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</si>
  <si>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</si>
  <si>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</si>
  <si>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</si>
  <si>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</si>
  <si>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</si>
  <si>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</si>
  <si>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</si>
  <si>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</si>
  <si>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</si>
  <si>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</si>
  <si>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</si>
  <si>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</si>
  <si>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</si>
  <si>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</si>
  <si>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</si>
  <si>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</si>
  <si>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</si>
  <si>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</si>
  <si>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</si>
  <si>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</si>
  <si>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</si>
  <si>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</si>
  <si>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</si>
  <si>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</si>
  <si>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</si>
  <si>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</si>
  <si>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</si>
  <si>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</si>
  <si>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</si>
  <si>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</si>
  <si>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</si>
  <si>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</si>
  <si>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</si>
  <si>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</si>
  <si>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</si>
  <si>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</si>
  <si>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</si>
  <si>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</si>
  <si>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</si>
  <si>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</si>
  <si>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</si>
  <si>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</si>
  <si>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</si>
  <si>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BARCODE STIKER</t>
  </si>
  <si>
    <t>FILE LAYOUT PDF ĐÍNH KÈM</t>
  </si>
  <si>
    <t>C21  FW25   G2856</t>
  </si>
  <si>
    <t>FW25-DROP 6</t>
  </si>
  <si>
    <t>CRTZ_1477</t>
  </si>
  <si>
    <t>CRTZ_1478</t>
  </si>
  <si>
    <t xml:space="preserve">	CRTZ_1479</t>
  </si>
  <si>
    <t>BBK ROYALE ZIP HOODIE [BLACK] CRTZ0535-001-SM / SMALL</t>
  </si>
  <si>
    <t>BBK ROYALE ZIP HOODIE [BLACK] CRTZ0535-001-ME / MEDIUM</t>
  </si>
  <si>
    <t>BBK ROYALE ZIP HOODIE [BLACK] CRTZ0535-001-LG / LARGE</t>
  </si>
  <si>
    <t>BBK ROYALE ZIP HOODIE [BLACK] CRTZ0535-001-XL / XL</t>
  </si>
  <si>
    <t>BBK ROYALE ZIP HOODIE [BLACK] CRTZ0535-001-2L / XXL</t>
  </si>
  <si>
    <t>BBK ROYALE OPEN HEM PANT [BLACK] CRTZ0534-001-SM / SMALL</t>
  </si>
  <si>
    <t>BBK ROYALE OPEN HEM PANT [BLACK] CRTZ0534-001-ME / MEDIUM</t>
  </si>
  <si>
    <t>BBK ROYALE OPEN HEM PANT [BLACK] CRTZ0534-001-LG / LARGE</t>
  </si>
  <si>
    <t>BBK ROYALE OPEN HEM PANT [BLACK] CRTZ0534-001-XL / XL</t>
  </si>
  <si>
    <t>BBK ROYALE OPEN HEM PANT [BLACK] CRTZ0534-001-2L / XXL</t>
  </si>
  <si>
    <t>BBK ROYALE TEE [BLACK] CRTZ0330-001-SM / SMALL</t>
  </si>
  <si>
    <t>BBK ROYALE TEE [BLACK] CRTZ0330-001-ME / MEDIUM</t>
  </si>
  <si>
    <t>BBK ROYALE TEE [BLACK] CRTZ0330-001-LG / LARGE</t>
  </si>
  <si>
    <t>BBK ROYALE TEE [BLACK] CRTZ0330-001-XL / XL</t>
  </si>
  <si>
    <t>BBK ROYALE TEE [BLACK] CRTZ0330-001-2L / XXL</t>
  </si>
  <si>
    <t>BBK ROYALE TEE [WHITE] CRTZ0330-011-SM / SMALL</t>
  </si>
  <si>
    <t>BBK ROYALE TEE [WHITE] CRTZ0330-011-ME / MEDIUM</t>
  </si>
  <si>
    <t>BBK ROYALE TEE [WHITE] CRTZ0330-011-LG / LARGE</t>
  </si>
  <si>
    <t>BBK ROYALE TEE [WHITE] CRTZ0330-011-XL / XL</t>
  </si>
  <si>
    <t>BBK ROYALE TEE [WHITE] CRTZ0330-011-2L / XXL</t>
  </si>
  <si>
    <t>90mm H và 3.5mm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</si>
</sst>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68364</xdr:colOff>
      <xdr:row>10</xdr:row>
      <xdr:rowOff>144238</xdr:rowOff>
    </xdr:from>
    <xdr:to>
      <xdr:col>4</xdr:col>
      <xdr:colOff>1581728</xdr:colOff>
      <xdr:row>10</xdr:row>
      <xdr:rowOff>961001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A15B4-1755-0B1E-326B-4B80662C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4437211"/>
          <a:ext cx="816763" cy="1513364"/>
        </a:xfrm>
        <a:prstGeom prst="rect">
          <a:avLst/>
        </a:prstGeom>
      </xdr:spPr>
    </xdr:pic>
    <xdr:clientData/>
  </xdr:twoCellAnchor>
  <xdr:twoCellAnchor editAs="oneCell">
    <xdr:from>
      <xdr:col>4</xdr:col>
      <xdr:colOff>119439</xdr:colOff>
      <xdr:row>12</xdr:row>
      <xdr:rowOff>76473</xdr:rowOff>
    </xdr:from>
    <xdr:to>
      <xdr:col>4</xdr:col>
      <xdr:colOff>1547091</xdr:colOff>
      <xdr:row>12</xdr:row>
      <xdr:rowOff>900544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B90A43-7DFF-13C5-64C9-31D4EDB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5512774"/>
          <a:ext cx="824071" cy="1427652"/>
        </a:xfrm>
        <a:prstGeom prst="rect">
          <a:avLst/>
        </a:prstGeom>
      </xdr:spPr>
    </xdr:pic>
    <xdr:clientData/>
  </xdr:twoCellAnchor>
  <xdr:oneCellAnchor>
    <xdr:from>
      <xdr:col>4</xdr:col>
      <xdr:colOff>119439</xdr:colOff>
      <xdr:row>11</xdr:row>
      <xdr:rowOff>76473</xdr:rowOff>
    </xdr:from>
    <xdr:ext cx="1427652" cy="824071"/>
    <xdr:pic>
      <xdr:nvPicPr>
        <xdr:cNvPr id="4" name="Picture 3">
          <a:extLst>
            <a:ext uri="{FF2B5EF4-FFF2-40B4-BE49-F238E27FC236}">
              <a16:creationId xmlns:a16="http://schemas.microsoft.com/office/drawing/2014/main" id="{4476E30F-4E29-4903-A1AF-FE5004382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6609592"/>
          <a:ext cx="824071" cy="1427652"/>
        </a:xfrm>
        <a:prstGeom prst="rect">
          <a:avLst/>
        </a:prstGeom>
      </xdr:spPr>
    </xdr:pic>
    <xdr:clientData/>
  </xdr:oneCellAnchor>
  <xdr:oneCellAnchor>
    <xdr:from>
      <xdr:col>4</xdr:col>
      <xdr:colOff>119439</xdr:colOff>
      <xdr:row>13</xdr:row>
      <xdr:rowOff>76473</xdr:rowOff>
    </xdr:from>
    <xdr:ext cx="1427652" cy="824071"/>
    <xdr:pic>
      <xdr:nvPicPr>
        <xdr:cNvPr id="6" name="Picture 5">
          <a:extLst>
            <a:ext uri="{FF2B5EF4-FFF2-40B4-BE49-F238E27FC236}">
              <a16:creationId xmlns:a16="http://schemas.microsoft.com/office/drawing/2014/main" id="{ED6E39E5-ACA9-476F-B55A-D403036C4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5512774"/>
          <a:ext cx="824071" cy="14276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tabSelected="1" view="pageBreakPreview" topLeftCell="C1" zoomScale="55" zoomScaleNormal="70" zoomScaleSheetLayoutView="55" zoomScalePageLayoutView="55" workbookViewId="0">
      <selection activeCell="H6" sqref="H6:I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46</v>
      </c>
      <c r="D5" s="18"/>
      <c r="E5" s="19"/>
      <c r="F5" s="111" t="s">
        <v>6</v>
      </c>
      <c r="G5" s="112"/>
      <c r="H5" s="116" t="s">
        <v>35</v>
      </c>
      <c r="I5" s="117"/>
      <c r="J5" s="20"/>
      <c r="K5" s="20"/>
      <c r="L5" s="21"/>
      <c r="M5" s="22" t="s">
        <v>7</v>
      </c>
      <c r="N5" s="23">
        <v>45737</v>
      </c>
    </row>
    <row r="6" spans="1:14" ht="35.5" customHeight="1">
      <c r="A6" s="24" t="s">
        <v>8</v>
      </c>
      <c r="B6" s="25"/>
      <c r="D6" s="26"/>
      <c r="E6" s="19"/>
      <c r="F6" s="111" t="s">
        <v>9</v>
      </c>
      <c r="G6" s="112"/>
      <c r="H6" s="118" t="s">
        <v>50</v>
      </c>
      <c r="I6" s="119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10"/>
      <c r="C7" s="110"/>
      <c r="D7" s="28"/>
      <c r="E7" s="19"/>
      <c r="F7" s="111" t="s">
        <v>12</v>
      </c>
      <c r="G7" s="112"/>
      <c r="H7" s="113">
        <v>45519</v>
      </c>
      <c r="I7" s="114"/>
      <c r="J7" s="20"/>
      <c r="K7" s="20"/>
      <c r="L7" s="21"/>
      <c r="M7" s="22" t="s">
        <v>13</v>
      </c>
      <c r="N7" s="29" t="s">
        <v>49</v>
      </c>
    </row>
    <row r="8" spans="1:14" ht="42" customHeight="1">
      <c r="A8" s="30" t="s">
        <v>14</v>
      </c>
      <c r="B8" s="120"/>
      <c r="C8" s="120"/>
      <c r="D8" s="31"/>
      <c r="E8" s="19"/>
      <c r="F8" s="111" t="s">
        <v>15</v>
      </c>
      <c r="G8" s="112"/>
      <c r="H8" s="113">
        <f>H7</f>
        <v>45519</v>
      </c>
      <c r="I8" s="114"/>
      <c r="J8" s="32"/>
      <c r="K8" s="32"/>
      <c r="L8" s="21"/>
      <c r="M8" s="22" t="s">
        <v>16</v>
      </c>
      <c r="N8" s="33" t="s">
        <v>44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51</v>
      </c>
      <c r="B11" s="44"/>
      <c r="C11" s="45" t="s">
        <v>37</v>
      </c>
      <c r="D11" s="46" t="s">
        <v>74</v>
      </c>
      <c r="E11" s="43"/>
      <c r="F11" s="47"/>
      <c r="G11" s="47" t="s">
        <v>36</v>
      </c>
      <c r="H11" s="47" t="s">
        <v>43</v>
      </c>
      <c r="I11" s="48">
        <v>673</v>
      </c>
      <c r="J11" s="48">
        <v>0</v>
      </c>
      <c r="K11" s="48">
        <f t="shared" ref="K11:K12" si="0">I11-J11</f>
        <v>673</v>
      </c>
      <c r="L11" s="49">
        <v>300</v>
      </c>
      <c r="M11" s="50">
        <f t="shared" ref="M11:M12" si="1">K11*L11</f>
        <v>201900</v>
      </c>
      <c r="N11" s="109" t="s">
        <v>48</v>
      </c>
    </row>
    <row r="12" spans="1:14" ht="86.5" customHeight="1">
      <c r="A12" s="102" t="s">
        <v>52</v>
      </c>
      <c r="B12" s="44"/>
      <c r="C12" s="45" t="s">
        <v>37</v>
      </c>
      <c r="D12" s="46" t="s">
        <v>74</v>
      </c>
      <c r="E12" s="43"/>
      <c r="F12" s="47"/>
      <c r="G12" s="47" t="s">
        <v>36</v>
      </c>
      <c r="H12" s="47" t="s">
        <v>43</v>
      </c>
      <c r="I12" s="48">
        <v>450</v>
      </c>
      <c r="J12" s="48">
        <v>0</v>
      </c>
      <c r="K12" s="48">
        <f t="shared" si="0"/>
        <v>450</v>
      </c>
      <c r="L12" s="49">
        <v>300</v>
      </c>
      <c r="M12" s="50">
        <f t="shared" si="1"/>
        <v>135000</v>
      </c>
      <c r="N12" s="109" t="s">
        <v>48</v>
      </c>
    </row>
    <row r="13" spans="1:14" ht="86.5" customHeight="1">
      <c r="A13" s="102" t="s">
        <v>53</v>
      </c>
      <c r="B13" s="44"/>
      <c r="C13" s="45" t="s">
        <v>37</v>
      </c>
      <c r="D13" s="46" t="s">
        <v>74</v>
      </c>
      <c r="E13" s="43"/>
      <c r="F13" s="47"/>
      <c r="G13" s="47" t="s">
        <v>36</v>
      </c>
      <c r="H13" s="47" t="s">
        <v>43</v>
      </c>
      <c r="I13" s="48">
        <v>505</v>
      </c>
      <c r="J13" s="48">
        <v>0</v>
      </c>
      <c r="K13" s="48">
        <f t="shared" ref="K13:K14" si="2">I13-J13</f>
        <v>505</v>
      </c>
      <c r="L13" s="49">
        <v>300</v>
      </c>
      <c r="M13" s="50">
        <f t="shared" ref="M13:M14" si="3">K13*L13</f>
        <v>151500</v>
      </c>
      <c r="N13" s="109" t="s">
        <v>48</v>
      </c>
    </row>
    <row r="14" spans="1:14" ht="86.5" customHeight="1">
      <c r="A14" s="102" t="s">
        <v>53</v>
      </c>
      <c r="B14" s="44"/>
      <c r="C14" s="45" t="s">
        <v>37</v>
      </c>
      <c r="D14" s="46" t="s">
        <v>74</v>
      </c>
      <c r="E14" s="43"/>
      <c r="F14" s="47"/>
      <c r="G14" s="47" t="s">
        <v>36</v>
      </c>
      <c r="H14" s="47" t="s">
        <v>43</v>
      </c>
      <c r="I14" s="48">
        <v>283</v>
      </c>
      <c r="J14" s="48">
        <v>0</v>
      </c>
      <c r="K14" s="48">
        <f t="shared" si="2"/>
        <v>283</v>
      </c>
      <c r="L14" s="49">
        <v>300</v>
      </c>
      <c r="M14" s="50">
        <f t="shared" si="3"/>
        <v>84900</v>
      </c>
      <c r="N14" s="109" t="s">
        <v>48</v>
      </c>
    </row>
    <row r="15" spans="1:14" ht="21.75" customHeight="1">
      <c r="A15" s="51"/>
      <c r="B15" s="51"/>
      <c r="C15" s="52"/>
      <c r="D15" s="53"/>
      <c r="E15" s="53"/>
      <c r="F15" s="54"/>
      <c r="G15" s="55"/>
      <c r="H15" s="51"/>
      <c r="I15" s="56"/>
      <c r="J15" s="56"/>
      <c r="K15" s="56"/>
      <c r="L15" s="57"/>
      <c r="M15" s="58"/>
      <c r="N15" s="59"/>
    </row>
    <row r="16" spans="1:14" ht="33.65" customHeight="1">
      <c r="A16" s="60"/>
      <c r="B16" s="60"/>
      <c r="C16" s="61"/>
      <c r="D16" s="60"/>
      <c r="E16" s="60"/>
      <c r="F16" s="60"/>
      <c r="G16" s="62"/>
      <c r="H16" s="62" t="s">
        <v>30</v>
      </c>
      <c r="I16" s="63">
        <f>SUM(I11:I14)</f>
        <v>1911</v>
      </c>
      <c r="J16" s="64"/>
      <c r="K16" s="63">
        <f>SUM(K11:K14)</f>
        <v>1911</v>
      </c>
      <c r="L16" s="65"/>
      <c r="M16" s="66">
        <f>SUM(M11:M14)</f>
        <v>573300</v>
      </c>
      <c r="N16" s="67"/>
    </row>
    <row r="17" spans="1:14" ht="21.75" customHeight="1">
      <c r="A17" s="68"/>
      <c r="B17" s="68"/>
      <c r="C17" s="69"/>
      <c r="D17" s="70"/>
      <c r="E17" s="70"/>
      <c r="F17" s="70"/>
      <c r="G17" s="71"/>
      <c r="H17" s="67"/>
      <c r="I17" s="67"/>
      <c r="J17" s="67"/>
      <c r="K17" s="67"/>
      <c r="L17" s="72"/>
      <c r="M17" s="72"/>
      <c r="N17" s="67"/>
    </row>
    <row r="18" spans="1:14" s="95" customFormat="1" ht="31.15" customHeight="1">
      <c r="A18" s="121" t="s">
        <v>31</v>
      </c>
      <c r="B18" s="121"/>
      <c r="C18" s="90"/>
      <c r="D18" s="91"/>
      <c r="E18" s="122" t="s">
        <v>32</v>
      </c>
      <c r="F18" s="122"/>
      <c r="G18" s="122"/>
      <c r="H18" s="92"/>
      <c r="I18" s="93"/>
      <c r="J18" s="93"/>
      <c r="K18" s="93"/>
      <c r="L18" s="115" t="s">
        <v>33</v>
      </c>
      <c r="M18" s="115"/>
      <c r="N18" s="94"/>
    </row>
    <row r="19" spans="1:14" ht="21.75" customHeight="1">
      <c r="A19" s="73"/>
      <c r="B19" s="74"/>
      <c r="C19" s="75"/>
      <c r="D19" s="73"/>
      <c r="E19" s="73"/>
      <c r="F19" s="73"/>
      <c r="G19" s="76"/>
      <c r="H19" s="77"/>
      <c r="I19" s="77"/>
      <c r="J19" s="77"/>
    </row>
    <row r="20" spans="1:14" ht="21.75" customHeight="1">
      <c r="A20" s="73"/>
      <c r="B20" s="74"/>
      <c r="C20" s="75"/>
      <c r="D20" s="73"/>
      <c r="E20" s="73"/>
      <c r="F20" s="73"/>
      <c r="G20" s="76"/>
      <c r="H20" s="77"/>
      <c r="I20" s="77"/>
      <c r="J20" s="77"/>
    </row>
    <row r="21" spans="1:14" ht="21.75" customHeight="1">
      <c r="A21" s="79"/>
      <c r="B21" s="75"/>
      <c r="C21" s="75"/>
      <c r="D21" s="73"/>
      <c r="E21" s="73"/>
      <c r="F21" s="73"/>
      <c r="G21" s="80"/>
      <c r="H21" s="81"/>
      <c r="I21" s="73"/>
      <c r="J21" s="77"/>
    </row>
    <row r="22" spans="1:14" ht="21.75" customHeight="1">
      <c r="A22" s="77"/>
      <c r="B22" s="82"/>
      <c r="C22" s="74"/>
      <c r="D22" s="77"/>
      <c r="E22" s="83"/>
      <c r="F22" s="83"/>
      <c r="G22" s="84"/>
      <c r="H22" s="85"/>
      <c r="I22" s="85"/>
      <c r="J22" s="77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26"/>
  <sheetViews>
    <sheetView view="pageBreakPreview" zoomScaleNormal="100" zoomScaleSheetLayoutView="100" workbookViewId="0">
      <pane ySplit="1" topLeftCell="A20" activePane="bottomLeft" state="frozen"/>
      <selection pane="bottomLeft" activeCell="H25" activeCellId="3" sqref="H7 H13 H19 H25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8" customWidth="1"/>
    <col min="7" max="7" width="19.08984375" hidden="1" customWidth="1"/>
    <col min="8" max="8" width="16.453125" customWidth="1"/>
  </cols>
  <sheetData>
    <row r="1" spans="1:8" s="97" customFormat="1" ht="36">
      <c r="A1" s="96" t="s">
        <v>40</v>
      </c>
      <c r="B1" s="96" t="s">
        <v>41</v>
      </c>
      <c r="C1" s="96" t="s">
        <v>45</v>
      </c>
      <c r="D1" s="96" t="s">
        <v>45</v>
      </c>
      <c r="E1" s="96" t="s">
        <v>38</v>
      </c>
      <c r="F1" s="104" t="s">
        <v>47</v>
      </c>
      <c r="G1" s="96" t="s">
        <v>42</v>
      </c>
      <c r="H1" s="96" t="s">
        <v>39</v>
      </c>
    </row>
    <row r="2" spans="1:8" ht="29">
      <c r="A2" s="87" t="s">
        <v>35</v>
      </c>
      <c r="B2" s="87" t="s">
        <v>50</v>
      </c>
      <c r="C2" s="87"/>
      <c r="D2" s="87" t="s">
        <v>51</v>
      </c>
      <c r="E2" s="103" t="s">
        <v>54</v>
      </c>
      <c r="F2" s="105">
        <v>15063433031527</v>
      </c>
      <c r="G2" s="87"/>
      <c r="H2" s="88">
        <v>100</v>
      </c>
    </row>
    <row r="3" spans="1:8" ht="29">
      <c r="A3" s="87" t="s">
        <v>35</v>
      </c>
      <c r="B3" s="87" t="s">
        <v>50</v>
      </c>
      <c r="C3" s="87"/>
      <c r="D3" s="87" t="s">
        <v>51</v>
      </c>
      <c r="E3" s="103" t="s">
        <v>55</v>
      </c>
      <c r="F3" s="105">
        <v>15063433031534</v>
      </c>
      <c r="G3" s="87"/>
      <c r="H3" s="88">
        <v>275</v>
      </c>
    </row>
    <row r="4" spans="1:8" ht="29">
      <c r="A4" s="87" t="s">
        <v>35</v>
      </c>
      <c r="B4" s="87" t="s">
        <v>50</v>
      </c>
      <c r="C4" s="87"/>
      <c r="D4" s="87" t="s">
        <v>51</v>
      </c>
      <c r="E4" s="103" t="s">
        <v>56</v>
      </c>
      <c r="F4" s="105">
        <v>15063433031541</v>
      </c>
      <c r="G4" s="87"/>
      <c r="H4" s="88">
        <v>235</v>
      </c>
    </row>
    <row r="5" spans="1:8" ht="29">
      <c r="A5" s="87" t="s">
        <v>35</v>
      </c>
      <c r="B5" s="87" t="s">
        <v>50</v>
      </c>
      <c r="C5" s="87"/>
      <c r="D5" s="87" t="s">
        <v>51</v>
      </c>
      <c r="E5" s="103" t="s">
        <v>57</v>
      </c>
      <c r="F5" s="105">
        <v>15063433031558</v>
      </c>
      <c r="G5" s="87"/>
      <c r="H5" s="88">
        <v>54</v>
      </c>
    </row>
    <row r="6" spans="1:8" ht="35" customHeight="1">
      <c r="A6" s="87" t="s">
        <v>35</v>
      </c>
      <c r="B6" s="87" t="s">
        <v>50</v>
      </c>
      <c r="C6" s="87"/>
      <c r="D6" s="87" t="s">
        <v>51</v>
      </c>
      <c r="E6" s="103" t="s">
        <v>58</v>
      </c>
      <c r="F6" s="105">
        <v>15063433031565</v>
      </c>
      <c r="G6" s="87"/>
      <c r="H6" s="88">
        <v>9</v>
      </c>
    </row>
    <row r="7" spans="1:8" s="100" customFormat="1">
      <c r="A7" s="98"/>
      <c r="B7" s="98"/>
      <c r="C7" s="98"/>
      <c r="D7" s="98"/>
      <c r="E7" s="98"/>
      <c r="F7" s="106"/>
      <c r="G7" s="98"/>
      <c r="H7" s="99">
        <f>SUM(H2:H6)</f>
        <v>673</v>
      </c>
    </row>
    <row r="8" spans="1:8" ht="29">
      <c r="A8" s="87" t="s">
        <v>35</v>
      </c>
      <c r="B8" s="87" t="s">
        <v>50</v>
      </c>
      <c r="C8" s="87"/>
      <c r="D8" s="87" t="s">
        <v>52</v>
      </c>
      <c r="E8" s="103" t="s">
        <v>59</v>
      </c>
      <c r="F8" s="107">
        <v>15063433031572</v>
      </c>
      <c r="G8" s="87"/>
      <c r="H8" s="88">
        <v>68</v>
      </c>
    </row>
    <row r="9" spans="1:8" ht="29">
      <c r="A9" s="87" t="s">
        <v>35</v>
      </c>
      <c r="B9" s="87" t="s">
        <v>50</v>
      </c>
      <c r="C9" s="87"/>
      <c r="D9" s="87" t="s">
        <v>52</v>
      </c>
      <c r="E9" s="103" t="s">
        <v>60</v>
      </c>
      <c r="F9" s="107">
        <v>15063433031589</v>
      </c>
      <c r="G9" s="87"/>
      <c r="H9" s="88">
        <v>183</v>
      </c>
    </row>
    <row r="10" spans="1:8" ht="44" customHeight="1">
      <c r="A10" s="87" t="s">
        <v>35</v>
      </c>
      <c r="B10" s="87" t="s">
        <v>50</v>
      </c>
      <c r="C10" s="87"/>
      <c r="D10" s="87" t="s">
        <v>52</v>
      </c>
      <c r="E10" s="103" t="s">
        <v>61</v>
      </c>
      <c r="F10" s="107">
        <v>15063433031596</v>
      </c>
      <c r="G10" s="87"/>
      <c r="H10" s="88">
        <v>156</v>
      </c>
    </row>
    <row r="11" spans="1:8" ht="29">
      <c r="A11" s="87" t="s">
        <v>35</v>
      </c>
      <c r="B11" s="87" t="s">
        <v>50</v>
      </c>
      <c r="C11" s="87"/>
      <c r="D11" s="87" t="s">
        <v>52</v>
      </c>
      <c r="E11" s="103" t="s">
        <v>62</v>
      </c>
      <c r="F11" s="107">
        <v>15063433031602</v>
      </c>
      <c r="G11" s="87"/>
      <c r="H11" s="88">
        <v>36</v>
      </c>
    </row>
    <row r="12" spans="1:8" ht="35.5" customHeight="1">
      <c r="A12" s="87" t="s">
        <v>35</v>
      </c>
      <c r="B12" s="87" t="s">
        <v>50</v>
      </c>
      <c r="C12" s="87"/>
      <c r="D12" s="87" t="s">
        <v>52</v>
      </c>
      <c r="E12" s="103" t="s">
        <v>63</v>
      </c>
      <c r="F12" s="107">
        <v>15063433031619</v>
      </c>
      <c r="G12" s="87"/>
      <c r="H12" s="88">
        <v>7</v>
      </c>
    </row>
    <row r="13" spans="1:8" s="100" customFormat="1">
      <c r="A13" s="98"/>
      <c r="B13" s="98"/>
      <c r="C13" s="98"/>
      <c r="D13" s="98"/>
      <c r="E13" s="98"/>
      <c r="F13" s="106"/>
      <c r="G13" s="98"/>
      <c r="H13" s="99">
        <f>SUM(H8:H12)</f>
        <v>450</v>
      </c>
    </row>
    <row r="14" spans="1:8" ht="29">
      <c r="A14" s="87" t="s">
        <v>35</v>
      </c>
      <c r="B14" s="87" t="s">
        <v>50</v>
      </c>
      <c r="C14" s="87"/>
      <c r="D14" s="87" t="s">
        <v>53</v>
      </c>
      <c r="E14" s="103" t="s">
        <v>64</v>
      </c>
      <c r="F14" s="107">
        <v>15063433031633</v>
      </c>
      <c r="G14" s="87"/>
      <c r="H14" s="88">
        <v>74</v>
      </c>
    </row>
    <row r="15" spans="1:8" ht="29">
      <c r="A15" s="87" t="s">
        <v>35</v>
      </c>
      <c r="B15" s="87" t="s">
        <v>50</v>
      </c>
      <c r="C15" s="87"/>
      <c r="D15" s="87" t="s">
        <v>53</v>
      </c>
      <c r="E15" s="103" t="s">
        <v>65</v>
      </c>
      <c r="F15" s="107">
        <v>15063433031626</v>
      </c>
      <c r="G15" s="87"/>
      <c r="H15" s="88">
        <v>206</v>
      </c>
    </row>
    <row r="16" spans="1:8" ht="29">
      <c r="A16" s="87" t="s">
        <v>35</v>
      </c>
      <c r="B16" s="87" t="s">
        <v>50</v>
      </c>
      <c r="C16" s="87"/>
      <c r="D16" s="87" t="s">
        <v>53</v>
      </c>
      <c r="E16" s="103" t="s">
        <v>66</v>
      </c>
      <c r="F16" s="107">
        <v>15063433032005</v>
      </c>
      <c r="G16" s="87"/>
      <c r="H16" s="88">
        <v>177</v>
      </c>
    </row>
    <row r="17" spans="1:8" ht="29">
      <c r="A17" s="87" t="s">
        <v>35</v>
      </c>
      <c r="B17" s="87" t="s">
        <v>50</v>
      </c>
      <c r="C17" s="87"/>
      <c r="D17" s="87" t="s">
        <v>53</v>
      </c>
      <c r="E17" s="103" t="s">
        <v>67</v>
      </c>
      <c r="F17" s="107">
        <v>15063433032012</v>
      </c>
      <c r="G17" s="87"/>
      <c r="H17" s="88">
        <v>40</v>
      </c>
    </row>
    <row r="18" spans="1:8" ht="29">
      <c r="A18" s="87" t="s">
        <v>35</v>
      </c>
      <c r="B18" s="87" t="s">
        <v>50</v>
      </c>
      <c r="C18" s="87"/>
      <c r="D18" s="87" t="s">
        <v>53</v>
      </c>
      <c r="E18" s="103" t="s">
        <v>68</v>
      </c>
      <c r="F18" s="107">
        <v>15063433032050</v>
      </c>
      <c r="G18" s="87"/>
      <c r="H18" s="88">
        <v>8</v>
      </c>
    </row>
    <row r="19" spans="1:8" s="100" customFormat="1">
      <c r="A19" s="98"/>
      <c r="B19" s="98"/>
      <c r="C19" s="98"/>
      <c r="D19" s="98"/>
      <c r="E19" s="98"/>
      <c r="F19" s="106"/>
      <c r="G19" s="98"/>
      <c r="H19" s="99">
        <f>SUM(H14:H18)</f>
        <v>505</v>
      </c>
    </row>
    <row r="20" spans="1:8" ht="29">
      <c r="A20" s="87" t="s">
        <v>35</v>
      </c>
      <c r="B20" s="87" t="s">
        <v>50</v>
      </c>
      <c r="C20" s="87"/>
      <c r="D20" s="87" t="s">
        <v>53</v>
      </c>
      <c r="E20" s="103" t="s">
        <v>69</v>
      </c>
      <c r="F20" s="107">
        <v>5063433032067</v>
      </c>
      <c r="G20" s="87"/>
      <c r="H20" s="88">
        <v>40</v>
      </c>
    </row>
    <row r="21" spans="1:8" ht="29">
      <c r="A21" s="87" t="s">
        <v>35</v>
      </c>
      <c r="B21" s="87" t="s">
        <v>50</v>
      </c>
      <c r="C21" s="87"/>
      <c r="D21" s="87" t="s">
        <v>53</v>
      </c>
      <c r="E21" s="103" t="s">
        <v>70</v>
      </c>
      <c r="F21" s="107">
        <v>5063433032128</v>
      </c>
      <c r="G21" s="87"/>
      <c r="H21" s="88">
        <v>115</v>
      </c>
    </row>
    <row r="22" spans="1:8" ht="29">
      <c r="A22" s="87" t="s">
        <v>35</v>
      </c>
      <c r="B22" s="87" t="s">
        <v>50</v>
      </c>
      <c r="C22" s="87"/>
      <c r="D22" s="87" t="s">
        <v>53</v>
      </c>
      <c r="E22" s="103" t="s">
        <v>71</v>
      </c>
      <c r="F22" s="107">
        <v>5063433032074</v>
      </c>
      <c r="G22" s="87"/>
      <c r="H22" s="88">
        <v>98</v>
      </c>
    </row>
    <row r="23" spans="1:8" ht="29">
      <c r="A23" s="87" t="s">
        <v>35</v>
      </c>
      <c r="B23" s="87" t="s">
        <v>50</v>
      </c>
      <c r="C23" s="87"/>
      <c r="D23" s="87" t="s">
        <v>53</v>
      </c>
      <c r="E23" s="103" t="s">
        <v>72</v>
      </c>
      <c r="F23" s="107">
        <v>5063433032142</v>
      </c>
      <c r="G23" s="87"/>
      <c r="H23" s="88">
        <v>24</v>
      </c>
    </row>
    <row r="24" spans="1:8" ht="29">
      <c r="A24" s="87" t="s">
        <v>35</v>
      </c>
      <c r="B24" s="87" t="s">
        <v>50</v>
      </c>
      <c r="C24" s="87"/>
      <c r="D24" s="87" t="s">
        <v>53</v>
      </c>
      <c r="E24" s="103" t="s">
        <v>73</v>
      </c>
      <c r="F24" s="107">
        <v>5063433032159</v>
      </c>
      <c r="G24" s="87"/>
      <c r="H24" s="88">
        <v>6</v>
      </c>
    </row>
    <row r="25" spans="1:8" s="100" customFormat="1">
      <c r="A25" s="98"/>
      <c r="B25" s="98"/>
      <c r="C25" s="98"/>
      <c r="D25" s="98"/>
      <c r="E25" s="98"/>
      <c r="F25" s="106"/>
      <c r="G25" s="98"/>
      <c r="H25" s="99">
        <f>SUM(H20:H24)</f>
        <v>283</v>
      </c>
    </row>
    <row r="26" spans="1:8">
      <c r="E26" s="123"/>
      <c r="F26" s="123"/>
      <c r="G26" s="123"/>
      <c r="H26" s="89">
        <f>+H13+H7+H19+H25</f>
        <v>1911</v>
      </c>
    </row>
  </sheetData>
  <autoFilter ref="A1:H26" xr:uid="{B50FFE3C-EEFF-426C-A7CE-D340B0C2C61F}"/>
  <mergeCells count="1">
    <mergeCell ref="E26:G26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PO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2025-04-10T05:55:20Z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