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8/"/>
    </mc:Choice>
  </mc:AlternateContent>
  <xr:revisionPtr revIDLastSave="735" documentId="8_{D4EF9983-0E6F-4E11-8644-DA3490956779}" xr6:coauthVersionLast="47" xr6:coauthVersionMax="47" xr10:uidLastSave="{BB6B3686-3276-4EF1-A96D-4E5539CF907C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INFORMATION!$A$1:$H$8</definedName>
    <definedName name="_xlnm.Print_Area" localSheetId="2">INFORMATION!$A$1:$H$8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K11" i="2" l="1"/>
  <c r="M11" i="2" s="1"/>
  <c r="I13" i="2" l="1"/>
  <c r="H8" i="2" l="1"/>
  <c r="K13" i="2" l="1"/>
  <c r="M13" i="2" l="1"/>
</calcChain>
</file>

<file path=xl/sharedStrings.xml><?xml version="1.0" encoding="utf-8"?>
<sst xmlns="http://schemas.openxmlformats.org/spreadsheetml/2006/main" count="79" uniqueCount="63">
  <si>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</si>
  <si>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</si>
  <si>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</si>
  <si>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</si>
  <si>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</si>
  <si>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</si>
  <si>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</si>
  <si>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</si>
  <si>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</si>
  <si>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</si>
  <si>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</si>
  <si>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</si>
  <si>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</si>
  <si>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</si>
  <si>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</si>
  <si>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</si>
  <si>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</si>
  <si>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</si>
  <si>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</si>
  <si>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</si>
  <si>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</si>
  <si>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</si>
  <si>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</si>
  <si>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</si>
  <si>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</si>
  <si>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</si>
  <si>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</si>
  <si>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</si>
  <si>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</si>
  <si>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</si>
  <si>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</si>
  <si>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</si>
  <si>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</si>
  <si>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</si>
  <si>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</si>
  <si>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</si>
  <si>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</si>
  <si>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</si>
  <si>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</si>
  <si>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</si>
  <si>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</si>
  <si>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</si>
  <si>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</si>
  <si>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</si>
  <si>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</si>
  <si>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</si>
  <si>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</si>
  <si>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S</t>
  </si>
  <si>
    <t>ORANGE - M</t>
  </si>
  <si>
    <t>ORANGE - L</t>
  </si>
  <si>
    <t>ORANGE - XL</t>
  </si>
  <si>
    <t>ORANGE - XXL</t>
  </si>
  <si>
    <t>BARCODE STIKER</t>
  </si>
  <si>
    <t>FILE LAYOUT PDF ĐÍNH KÈM</t>
  </si>
  <si>
    <t>FW25-DROP 8</t>
  </si>
  <si>
    <t>CRTZ_1389</t>
  </si>
  <si>
    <t>FLAMES FOOTBALL JERSEY [WHITE] CRTZ0322-011-SM / SMALL</t>
  </si>
  <si>
    <t>FLAMES FOOTBALL JERSEY [WHITE] CRTZ0322-011-ME / MEDIUM</t>
  </si>
  <si>
    <t>FLAMES FOOTBALL JERSEY [WHITE] CRTZ0322-011-LG / LARGE</t>
  </si>
  <si>
    <t>FLAMES FOOTBALL JERSEY [WHITE] CRTZ0322-011-XL / XL</t>
  </si>
  <si>
    <t>FLAMES FOOTBALL JERSEY [WHITE] CRTZ0322-011-2L / XXL</t>
  </si>
  <si>
    <t>90cm H và 3.5cm W</t>
  </si>
  <si>
    <t>C21  FW25   G2856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</si>
</sst>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3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11545</xdr:colOff>
      <xdr:row>10</xdr:row>
      <xdr:rowOff>277091</xdr:rowOff>
    </xdr:from>
    <xdr:to>
      <xdr:col>4</xdr:col>
      <xdr:colOff>1454727</xdr:colOff>
      <xdr:row>10</xdr:row>
      <xdr:rowOff>842297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BB7ADB-5251-4D93-BB1C-5876DF39B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92715" y="4479376"/>
          <a:ext cx="565206" cy="1443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219015</xdr:colOff>
      <xdr:row>5</xdr:row>
      <xdr:rowOff>47687</xdr:rowOff>
    </xdr:from>
    <xdr:to>
      <xdr:col>7</xdr:col>
      <xdr:colOff>28693</xdr:colOff>
      <xdr:row>11</xdr:row>
      <xdr:rowOff>15992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C9932-F259-68E3-1FF3-FC02DDDB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025651" y="-228599"/>
          <a:ext cx="1073205" cy="3467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tabSelected="1" view="pageBreakPreview" zoomScale="55" zoomScaleNormal="70" zoomScaleSheetLayoutView="55" zoomScalePageLayoutView="55" workbookViewId="0">
      <selection activeCell="K6" sqref="K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0" t="s">
        <v>6</v>
      </c>
      <c r="G5" s="111"/>
      <c r="H5" s="115" t="s">
        <v>35</v>
      </c>
      <c r="I5" s="116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0" t="s">
        <v>9</v>
      </c>
      <c r="G6" s="111"/>
      <c r="H6" s="117" t="s">
        <v>54</v>
      </c>
      <c r="I6" s="118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9"/>
      <c r="C7" s="109"/>
      <c r="D7" s="28"/>
      <c r="E7" s="19"/>
      <c r="F7" s="110" t="s">
        <v>12</v>
      </c>
      <c r="G7" s="111"/>
      <c r="H7" s="112">
        <v>45519</v>
      </c>
      <c r="I7" s="113"/>
      <c r="J7" s="20"/>
      <c r="K7" s="20"/>
      <c r="L7" s="21"/>
      <c r="M7" s="22" t="s">
        <v>13</v>
      </c>
      <c r="N7" s="29" t="s">
        <v>62</v>
      </c>
    </row>
    <row r="8" spans="1:14" ht="42" customHeight="1">
      <c r="A8" s="30" t="s">
        <v>14</v>
      </c>
      <c r="B8" s="119"/>
      <c r="C8" s="119"/>
      <c r="D8" s="31"/>
      <c r="E8" s="19"/>
      <c r="F8" s="110" t="s">
        <v>15</v>
      </c>
      <c r="G8" s="111"/>
      <c r="H8" s="112">
        <f>H7</f>
        <v>45519</v>
      </c>
      <c r="I8" s="113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55</v>
      </c>
      <c r="B11" s="44"/>
      <c r="C11" s="45" t="s">
        <v>37</v>
      </c>
      <c r="D11" s="46" t="s">
        <v>61</v>
      </c>
      <c r="E11" s="43"/>
      <c r="F11" s="47"/>
      <c r="G11" s="47" t="s">
        <v>36</v>
      </c>
      <c r="H11" s="47" t="s">
        <v>43</v>
      </c>
      <c r="I11" s="48">
        <v>339</v>
      </c>
      <c r="J11" s="48">
        <v>0</v>
      </c>
      <c r="K11" s="48">
        <f t="shared" ref="K11" si="0">I11-J11</f>
        <v>339</v>
      </c>
      <c r="L11" s="49">
        <v>300</v>
      </c>
      <c r="M11" s="50">
        <f t="shared" ref="M11" si="1">K11*L11</f>
        <v>101700</v>
      </c>
      <c r="N11" s="108" t="s">
        <v>53</v>
      </c>
    </row>
    <row r="12" spans="1:14" ht="21.75" customHeight="1">
      <c r="A12" s="51"/>
      <c r="B12" s="51"/>
      <c r="C12" s="52"/>
      <c r="D12" s="53"/>
      <c r="E12" s="53"/>
      <c r="F12" s="54"/>
      <c r="G12" s="55"/>
      <c r="H12" s="51"/>
      <c r="I12" s="56"/>
      <c r="J12" s="56"/>
      <c r="K12" s="56"/>
      <c r="L12" s="57"/>
      <c r="M12" s="58"/>
      <c r="N12" s="59"/>
    </row>
    <row r="13" spans="1:14" ht="33.65" customHeight="1">
      <c r="A13" s="60"/>
      <c r="B13" s="60"/>
      <c r="C13" s="61"/>
      <c r="D13" s="60"/>
      <c r="E13" s="60"/>
      <c r="F13" s="60"/>
      <c r="G13" s="62"/>
      <c r="H13" s="62" t="s">
        <v>30</v>
      </c>
      <c r="I13" s="63">
        <f>SUM(I11:I11)</f>
        <v>339</v>
      </c>
      <c r="J13" s="64"/>
      <c r="K13" s="63">
        <f>SUM(K11:K11)</f>
        <v>339</v>
      </c>
      <c r="L13" s="65"/>
      <c r="M13" s="66">
        <f>SUM(M11:M11)</f>
        <v>101700</v>
      </c>
      <c r="N13" s="67"/>
    </row>
    <row r="14" spans="1:14" ht="21.75" customHeight="1">
      <c r="A14" s="68"/>
      <c r="B14" s="68"/>
      <c r="C14" s="69"/>
      <c r="D14" s="70"/>
      <c r="E14" s="70"/>
      <c r="F14" s="70"/>
      <c r="G14" s="71"/>
      <c r="H14" s="67"/>
      <c r="I14" s="67"/>
      <c r="J14" s="67"/>
      <c r="K14" s="67"/>
      <c r="L14" s="72"/>
      <c r="M14" s="72"/>
      <c r="N14" s="67"/>
    </row>
    <row r="15" spans="1:14" s="95" customFormat="1" ht="31.15" customHeight="1">
      <c r="A15" s="120" t="s">
        <v>31</v>
      </c>
      <c r="B15" s="120"/>
      <c r="C15" s="90"/>
      <c r="D15" s="91"/>
      <c r="E15" s="121" t="s">
        <v>32</v>
      </c>
      <c r="F15" s="121"/>
      <c r="G15" s="121"/>
      <c r="H15" s="92"/>
      <c r="I15" s="93"/>
      <c r="J15" s="93"/>
      <c r="K15" s="93"/>
      <c r="L15" s="114" t="s">
        <v>33</v>
      </c>
      <c r="M15" s="114"/>
      <c r="N15" s="94"/>
    </row>
    <row r="16" spans="1:14" ht="21.75" customHeight="1">
      <c r="A16" s="73"/>
      <c r="B16" s="74"/>
      <c r="C16" s="75"/>
      <c r="D16" s="73"/>
      <c r="E16" s="73"/>
      <c r="F16" s="73"/>
      <c r="G16" s="76"/>
      <c r="H16" s="77"/>
      <c r="I16" s="77"/>
      <c r="J16" s="77"/>
    </row>
    <row r="17" spans="1:10" ht="21.75" customHeight="1">
      <c r="A17" s="73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9"/>
      <c r="B18" s="75"/>
      <c r="C18" s="75"/>
      <c r="D18" s="73"/>
      <c r="E18" s="73"/>
      <c r="F18" s="73"/>
      <c r="G18" s="80"/>
      <c r="H18" s="81"/>
      <c r="I18" s="73"/>
      <c r="J18" s="77"/>
    </row>
    <row r="19" spans="1:10" ht="21.75" customHeight="1">
      <c r="A19" s="77"/>
      <c r="B19" s="82"/>
      <c r="C19" s="74"/>
      <c r="D19" s="77"/>
      <c r="E19" s="83"/>
      <c r="F19" s="83"/>
      <c r="G19" s="84"/>
      <c r="H19" s="85"/>
      <c r="I19" s="85"/>
      <c r="J19" s="77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D7" sqref="D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8"/>
  <sheetViews>
    <sheetView view="pageBreakPreview" zoomScaleNormal="100" zoomScaleSheetLayoutView="100" workbookViewId="0">
      <pane ySplit="1" topLeftCell="A2" activePane="bottomLeft" state="frozen"/>
      <selection pane="bottomLeft" activeCell="H7" sqref="H7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7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52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54</v>
      </c>
      <c r="C2" s="87"/>
      <c r="D2" s="87" t="s">
        <v>55</v>
      </c>
      <c r="E2" s="103" t="s">
        <v>56</v>
      </c>
      <c r="F2" s="105">
        <v>5063433025274</v>
      </c>
      <c r="G2" s="87" t="s">
        <v>47</v>
      </c>
      <c r="H2" s="88">
        <v>56</v>
      </c>
    </row>
    <row r="3" spans="1:8" ht="29">
      <c r="A3" s="87" t="s">
        <v>35</v>
      </c>
      <c r="B3" s="87" t="s">
        <v>54</v>
      </c>
      <c r="C3" s="87"/>
      <c r="D3" s="87" t="s">
        <v>55</v>
      </c>
      <c r="E3" s="103" t="s">
        <v>57</v>
      </c>
      <c r="F3" s="105">
        <v>5063433025298</v>
      </c>
      <c r="G3" s="87" t="s">
        <v>48</v>
      </c>
      <c r="H3" s="88">
        <v>137</v>
      </c>
    </row>
    <row r="4" spans="1:8" ht="29">
      <c r="A4" s="87" t="s">
        <v>35</v>
      </c>
      <c r="B4" s="87" t="s">
        <v>54</v>
      </c>
      <c r="C4" s="87"/>
      <c r="D4" s="87" t="s">
        <v>55</v>
      </c>
      <c r="E4" s="103" t="s">
        <v>58</v>
      </c>
      <c r="F4" s="105">
        <v>5063433025281</v>
      </c>
      <c r="G4" s="87" t="s">
        <v>49</v>
      </c>
      <c r="H4" s="88">
        <v>112</v>
      </c>
    </row>
    <row r="5" spans="1:8" ht="29">
      <c r="A5" s="87" t="s">
        <v>35</v>
      </c>
      <c r="B5" s="87" t="s">
        <v>54</v>
      </c>
      <c r="C5" s="87"/>
      <c r="D5" s="87" t="s">
        <v>55</v>
      </c>
      <c r="E5" s="103" t="s">
        <v>59</v>
      </c>
      <c r="F5" s="105">
        <v>5063433025304</v>
      </c>
      <c r="G5" s="87" t="s">
        <v>50</v>
      </c>
      <c r="H5" s="88">
        <v>28</v>
      </c>
    </row>
    <row r="6" spans="1:8" ht="29">
      <c r="A6" s="87" t="s">
        <v>35</v>
      </c>
      <c r="B6" s="87" t="s">
        <v>54</v>
      </c>
      <c r="C6" s="87"/>
      <c r="D6" s="87" t="s">
        <v>55</v>
      </c>
      <c r="E6" s="103" t="s">
        <v>60</v>
      </c>
      <c r="F6" s="105">
        <v>5063433025311</v>
      </c>
      <c r="G6" s="87" t="s">
        <v>51</v>
      </c>
      <c r="H6" s="88">
        <v>6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339</v>
      </c>
    </row>
    <row r="8" spans="1:8">
      <c r="E8" s="122"/>
      <c r="F8" s="122"/>
      <c r="G8" s="122"/>
      <c r="H8" s="89"/>
    </row>
  </sheetData>
  <autoFilter ref="A1:H8" xr:uid="{B50FFE3C-EEFF-426C-A7CE-D340B0C2C61F}"/>
  <mergeCells count="1">
    <mergeCell ref="E8:G8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2025-04-16T02:07:43Z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