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5/"/>
    </mc:Choice>
  </mc:AlternateContent>
  <xr:revisionPtr revIDLastSave="325" documentId="8_{AECB4C09-7E96-4C74-A1BD-EAFC016FF94A}" xr6:coauthVersionLast="47" xr6:coauthVersionMax="47" xr10:uidLastSave="{D30A4CB6-1E0C-4D07-81A4-389C5544D23F}"/>
  <bookViews>
    <workbookView xWindow="-110" yWindow="-110" windowWidth="19420" windowHeight="10300" activeTab="2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INFORMATION!$A$1:$G$56</definedName>
    <definedName name="_xlnm.Print_Area" localSheetId="2">INFORMATION!$A$1:$G$57</definedName>
    <definedName name="_xlnm.Print_Area" localSheetId="0">PO!$A$1:$N$22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2" l="1"/>
  <c r="K20" i="2"/>
  <c r="I17" i="2"/>
  <c r="I16" i="2"/>
  <c r="I15" i="2"/>
  <c r="I13" i="2"/>
  <c r="I14" i="2"/>
  <c r="I11" i="2"/>
  <c r="I18" i="2"/>
  <c r="G18" i="2"/>
  <c r="G17" i="2"/>
  <c r="G16" i="2"/>
  <c r="G15" i="2"/>
  <c r="G13" i="2"/>
  <c r="G14" i="2"/>
  <c r="G12" i="2"/>
  <c r="G11" i="2"/>
  <c r="I20" i="2" l="1"/>
  <c r="G55" i="4"/>
  <c r="G48" i="4"/>
  <c r="K18" i="2"/>
  <c r="M18" i="2" s="1"/>
  <c r="K17" i="2"/>
  <c r="M17" i="2" s="1"/>
  <c r="G41" i="4"/>
  <c r="G35" i="4"/>
  <c r="K14" i="2"/>
  <c r="M14" i="2" s="1"/>
  <c r="K13" i="2"/>
  <c r="M13" i="2" s="1"/>
  <c r="G7" i="4" l="1"/>
  <c r="G14" i="4"/>
  <c r="I12" i="2" s="1"/>
  <c r="G21" i="4"/>
  <c r="G28" i="4"/>
  <c r="G56" i="4" s="1"/>
  <c r="K16" i="2" l="1"/>
  <c r="M16" i="2" s="1"/>
  <c r="K12" i="2"/>
  <c r="M12" i="2" s="1"/>
  <c r="K11" i="2"/>
  <c r="K15" i="2"/>
  <c r="M15" i="2" s="1"/>
  <c r="M11" i="2" l="1"/>
</calcChain>
</file>

<file path=xl/sharedStrings.xml><?xml version="1.0" encoding="utf-8"?>
<sst xmlns="http://schemas.openxmlformats.org/spreadsheetml/2006/main" count="316" uniqueCount="73">
  <si>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</si>
  <si>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</si>
  <si>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</si>
  <si>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</si>
  <si>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</si>
  <si>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</si>
  <si>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</si>
  <si>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</si>
  <si>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</si>
  <si>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</si>
  <si>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</si>
  <si>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</si>
  <si>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</si>
  <si>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</si>
  <si>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</si>
  <si>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</si>
  <si>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</si>
  <si>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</si>
  <si>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</si>
  <si>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</si>
  <si>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</si>
  <si>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</si>
  <si>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</si>
  <si>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</si>
  <si>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</si>
  <si>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</si>
  <si>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</si>
  <si>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</si>
  <si>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</si>
  <si>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</si>
  <si>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</si>
  <si>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</si>
  <si>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</si>
  <si>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</si>
  <si>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</si>
  <si>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</si>
  <si>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</si>
  <si>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</si>
  <si>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</si>
  <si>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</si>
  <si>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</si>
  <si>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</si>
  <si>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STYLE NUMBER</t>
  </si>
  <si>
    <t>CUSTOMER</t>
  </si>
  <si>
    <t>SEASON</t>
  </si>
  <si>
    <t xml:space="preserve">Color - Size </t>
  </si>
  <si>
    <t>PCS</t>
  </si>
  <si>
    <t>BÍCH</t>
  </si>
  <si>
    <t>C21  SS25   G2745</t>
  </si>
  <si>
    <t>SS25- DROP 5</t>
  </si>
  <si>
    <t>CRTZ_1143</t>
  </si>
  <si>
    <t>CRTZ_1160</t>
  </si>
  <si>
    <t>CRTZ_1161</t>
  </si>
  <si>
    <t>CRTZ_1360</t>
  </si>
  <si>
    <t>CRTZ_1361</t>
  </si>
  <si>
    <t>CRTZ_1381</t>
  </si>
  <si>
    <t>CRTZ_1382</t>
  </si>
  <si>
    <t>CRTZ_1383</t>
  </si>
  <si>
    <t>SS25-DROP 5</t>
  </si>
  <si>
    <t>SUPERIOR ROYALE TEE</t>
  </si>
  <si>
    <t>BLACK / YELLOW - XS</t>
  </si>
  <si>
    <t>BLACK / YELLOW - S</t>
  </si>
  <si>
    <t>BLACK / YELLOW - M</t>
  </si>
  <si>
    <t>BLACK / YELLOW - L</t>
  </si>
  <si>
    <t>BLACK / YELLOW - XL</t>
  </si>
  <si>
    <t>BLACK / YELLOW - XXL</t>
  </si>
  <si>
    <t>SUPERIOR ROYALE ZIP HOODIE</t>
  </si>
  <si>
    <t>SUPERIOR ROYALE OPEN HEM PANT</t>
  </si>
  <si>
    <t>HMP V2 HOODIE</t>
  </si>
  <si>
    <t>HMP OPEN HEM SWEATPANT</t>
  </si>
  <si>
    <t>HMP PANEL HEAVYWEIGHT LS TEE</t>
  </si>
  <si>
    <t>95 RTW CONTRAST HOODIE</t>
  </si>
  <si>
    <t>95 RTW CONTRAST SWEATPANT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</si>
</sst>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2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0" xfId="0" applyFill="1"/>
    <xf numFmtId="0" fontId="16" fillId="10" borderId="1" xfId="0" applyFont="1" applyFill="1" applyBorder="1"/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1" borderId="1" xfId="0" applyFill="1" applyBorder="1" applyAlignment="1">
      <alignment horizontal="center"/>
    </xf>
    <xf numFmtId="0" fontId="16" fillId="11" borderId="1" xfId="0" applyFont="1" applyFill="1" applyBorder="1"/>
    <xf numFmtId="0" fontId="0" fillId="11" borderId="0" xfId="0" applyFill="1"/>
    <xf numFmtId="0" fontId="0" fillId="3" borderId="1" xfId="0" applyFill="1" applyBorder="1" applyAlignment="1">
      <alignment horizontal="center"/>
    </xf>
    <xf numFmtId="168" fontId="7" fillId="6" borderId="1" xfId="9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14</xdr:row>
      <xdr:rowOff>0</xdr:rowOff>
    </xdr:from>
    <xdr:ext cx="1472961" cy="744682"/>
    <xdr:pic>
      <xdr:nvPicPr>
        <xdr:cNvPr id="5" name="Picture 4">
          <a:extLst>
            <a:ext uri="{FF2B5EF4-FFF2-40B4-BE49-F238E27FC236}">
              <a16:creationId xmlns:a16="http://schemas.microsoft.com/office/drawing/2014/main" id="{510292AE-9768-4671-9FB1-48E48A80E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310909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86590</xdr:colOff>
      <xdr:row>14</xdr:row>
      <xdr:rowOff>0</xdr:rowOff>
    </xdr:from>
    <xdr:ext cx="1472961" cy="744682"/>
    <xdr:pic>
      <xdr:nvPicPr>
        <xdr:cNvPr id="7" name="Picture 6">
          <a:extLst>
            <a:ext uri="{FF2B5EF4-FFF2-40B4-BE49-F238E27FC236}">
              <a16:creationId xmlns:a16="http://schemas.microsoft.com/office/drawing/2014/main" id="{CD2994CD-62A0-4973-87B0-A8F70D350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772" y="5310909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15</xdr:row>
      <xdr:rowOff>225137</xdr:rowOff>
    </xdr:from>
    <xdr:ext cx="1472961" cy="744682"/>
    <xdr:pic>
      <xdr:nvPicPr>
        <xdr:cNvPr id="9" name="Picture 8">
          <a:extLst>
            <a:ext uri="{FF2B5EF4-FFF2-40B4-BE49-F238E27FC236}">
              <a16:creationId xmlns:a16="http://schemas.microsoft.com/office/drawing/2014/main" id="{D5D7BCDD-1F54-43D9-BCB4-3089E4204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6632864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10</xdr:row>
      <xdr:rowOff>0</xdr:rowOff>
    </xdr:from>
    <xdr:ext cx="1472961" cy="744682"/>
    <xdr:pic>
      <xdr:nvPicPr>
        <xdr:cNvPr id="10" name="Picture 9">
          <a:extLst>
            <a:ext uri="{FF2B5EF4-FFF2-40B4-BE49-F238E27FC236}">
              <a16:creationId xmlns:a16="http://schemas.microsoft.com/office/drawing/2014/main" id="{E2E91FF7-08AF-46A0-9760-3C7AA2529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5310909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86590</xdr:colOff>
      <xdr:row>10</xdr:row>
      <xdr:rowOff>0</xdr:rowOff>
    </xdr:from>
    <xdr:ext cx="1472961" cy="744682"/>
    <xdr:pic>
      <xdr:nvPicPr>
        <xdr:cNvPr id="11" name="Picture 10">
          <a:extLst>
            <a:ext uri="{FF2B5EF4-FFF2-40B4-BE49-F238E27FC236}">
              <a16:creationId xmlns:a16="http://schemas.microsoft.com/office/drawing/2014/main" id="{E2B134CE-DAA8-4019-9F13-602BB1A03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772" y="5310909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11</xdr:row>
      <xdr:rowOff>225137</xdr:rowOff>
    </xdr:from>
    <xdr:ext cx="1472961" cy="744682"/>
    <xdr:pic>
      <xdr:nvPicPr>
        <xdr:cNvPr id="13" name="Picture 12">
          <a:extLst>
            <a:ext uri="{FF2B5EF4-FFF2-40B4-BE49-F238E27FC236}">
              <a16:creationId xmlns:a16="http://schemas.microsoft.com/office/drawing/2014/main" id="{59E92ABB-6311-46A0-9332-143CC2E8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6632864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51955</xdr:colOff>
      <xdr:row>12</xdr:row>
      <xdr:rowOff>0</xdr:rowOff>
    </xdr:from>
    <xdr:ext cx="1472961" cy="744682"/>
    <xdr:pic>
      <xdr:nvPicPr>
        <xdr:cNvPr id="2" name="Picture 1">
          <a:extLst>
            <a:ext uri="{FF2B5EF4-FFF2-40B4-BE49-F238E27FC236}">
              <a16:creationId xmlns:a16="http://schemas.microsoft.com/office/drawing/2014/main" id="{BA77D845-3D3C-47DE-BA7D-3257966F1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902854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86590</xdr:colOff>
      <xdr:row>12</xdr:row>
      <xdr:rowOff>0</xdr:rowOff>
    </xdr:from>
    <xdr:ext cx="1472961" cy="744682"/>
    <xdr:pic>
      <xdr:nvPicPr>
        <xdr:cNvPr id="3" name="Picture 2">
          <a:extLst>
            <a:ext uri="{FF2B5EF4-FFF2-40B4-BE49-F238E27FC236}">
              <a16:creationId xmlns:a16="http://schemas.microsoft.com/office/drawing/2014/main" id="{F4BBC923-038B-4760-A1DC-5C94F40A0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772" y="902854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13</xdr:row>
      <xdr:rowOff>225137</xdr:rowOff>
    </xdr:from>
    <xdr:ext cx="1472961" cy="744682"/>
    <xdr:pic>
      <xdr:nvPicPr>
        <xdr:cNvPr id="4" name="Picture 3">
          <a:extLst>
            <a:ext uri="{FF2B5EF4-FFF2-40B4-BE49-F238E27FC236}">
              <a16:creationId xmlns:a16="http://schemas.microsoft.com/office/drawing/2014/main" id="{60169A95-1A7B-49E0-A2A4-65983A8C3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10350501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16</xdr:row>
      <xdr:rowOff>225137</xdr:rowOff>
    </xdr:from>
    <xdr:ext cx="1472961" cy="744682"/>
    <xdr:pic>
      <xdr:nvPicPr>
        <xdr:cNvPr id="6" name="Picture 5">
          <a:extLst>
            <a:ext uri="{FF2B5EF4-FFF2-40B4-BE49-F238E27FC236}">
              <a16:creationId xmlns:a16="http://schemas.microsoft.com/office/drawing/2014/main" id="{6AB7CCAF-6ED7-4B1B-8A19-6F647656E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10350501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17</xdr:row>
      <xdr:rowOff>225137</xdr:rowOff>
    </xdr:from>
    <xdr:ext cx="1472961" cy="744682"/>
    <xdr:pic>
      <xdr:nvPicPr>
        <xdr:cNvPr id="8" name="Picture 7">
          <a:extLst>
            <a:ext uri="{FF2B5EF4-FFF2-40B4-BE49-F238E27FC236}">
              <a16:creationId xmlns:a16="http://schemas.microsoft.com/office/drawing/2014/main" id="{600BD063-2AB0-41BA-8FCE-ACDB9D674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10350501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7"/>
  <sheetViews>
    <sheetView view="pageBreakPreview" topLeftCell="A10" zoomScale="55" zoomScaleNormal="70" zoomScaleSheetLayoutView="55" zoomScalePageLayoutView="55" workbookViewId="0">
      <selection activeCell="M21" sqref="M21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8"/>
      <c r="D5" s="19"/>
      <c r="E5" s="20"/>
      <c r="F5" s="109" t="s">
        <v>6</v>
      </c>
      <c r="G5" s="110"/>
      <c r="H5" s="114" t="s">
        <v>35</v>
      </c>
      <c r="I5" s="115"/>
      <c r="J5" s="21"/>
      <c r="K5" s="21"/>
      <c r="L5" s="22"/>
      <c r="M5" s="23" t="s">
        <v>7</v>
      </c>
      <c r="N5" s="24">
        <v>45575</v>
      </c>
    </row>
    <row r="6" spans="1:14" ht="35.5" customHeight="1">
      <c r="A6" s="25" t="s">
        <v>8</v>
      </c>
      <c r="B6" s="26"/>
      <c r="D6" s="27"/>
      <c r="E6" s="20"/>
      <c r="F6" s="109" t="s">
        <v>9</v>
      </c>
      <c r="G6" s="110"/>
      <c r="H6" s="116" t="s">
        <v>49</v>
      </c>
      <c r="I6" s="117"/>
      <c r="J6" s="21"/>
      <c r="K6" s="21"/>
      <c r="L6" s="22"/>
      <c r="M6" s="23" t="s">
        <v>10</v>
      </c>
      <c r="N6" s="28"/>
    </row>
    <row r="7" spans="1:14" ht="35.5" customHeight="1">
      <c r="A7" s="25" t="s">
        <v>11</v>
      </c>
      <c r="B7" s="108"/>
      <c r="C7" s="108"/>
      <c r="D7" s="29"/>
      <c r="E7" s="20"/>
      <c r="F7" s="109" t="s">
        <v>12</v>
      </c>
      <c r="G7" s="110"/>
      <c r="H7" s="111">
        <v>45585</v>
      </c>
      <c r="I7" s="112"/>
      <c r="J7" s="21"/>
      <c r="K7" s="21"/>
      <c r="L7" s="22"/>
      <c r="M7" s="23" t="s">
        <v>13</v>
      </c>
      <c r="N7" s="30" t="s">
        <v>48</v>
      </c>
    </row>
    <row r="8" spans="1:14" ht="42" customHeight="1">
      <c r="A8" s="31" t="s">
        <v>14</v>
      </c>
      <c r="B8" s="118"/>
      <c r="C8" s="118"/>
      <c r="D8" s="32"/>
      <c r="E8" s="20"/>
      <c r="F8" s="109" t="s">
        <v>15</v>
      </c>
      <c r="G8" s="110"/>
      <c r="H8" s="111"/>
      <c r="I8" s="112"/>
      <c r="J8" s="33"/>
      <c r="K8" s="33"/>
      <c r="L8" s="22"/>
      <c r="M8" s="23" t="s">
        <v>16</v>
      </c>
      <c r="N8" s="34" t="s">
        <v>47</v>
      </c>
    </row>
    <row r="9" spans="1:14" ht="5.65" customHeight="1">
      <c r="A9" s="35"/>
      <c r="B9" s="35"/>
      <c r="C9" s="36"/>
      <c r="D9" s="35"/>
      <c r="E9" s="9"/>
      <c r="F9" s="35"/>
      <c r="G9" s="37"/>
      <c r="H9" s="35"/>
      <c r="I9" s="35"/>
      <c r="J9" s="9"/>
      <c r="K9" s="9"/>
      <c r="L9" s="38"/>
      <c r="M9" s="15"/>
      <c r="N9" s="16"/>
    </row>
    <row r="10" spans="1:14" ht="132.5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</row>
    <row r="11" spans="1:14" ht="86.5" customHeight="1">
      <c r="A11" s="44" t="s">
        <v>50</v>
      </c>
      <c r="B11" s="45"/>
      <c r="C11" s="46" t="s">
        <v>37</v>
      </c>
      <c r="D11" s="47" t="s">
        <v>38</v>
      </c>
      <c r="E11" s="44"/>
      <c r="F11" s="48" t="s">
        <v>36</v>
      </c>
      <c r="G11" s="48">
        <f>INFORMATION!G7</f>
        <v>1656</v>
      </c>
      <c r="H11" s="48" t="s">
        <v>46</v>
      </c>
      <c r="I11" s="49">
        <f>INFORMATION!G7</f>
        <v>1656</v>
      </c>
      <c r="J11" s="49">
        <v>0</v>
      </c>
      <c r="K11" s="49">
        <f t="shared" ref="K11:K14" si="0">I11-J11</f>
        <v>1656</v>
      </c>
      <c r="L11" s="50">
        <v>300</v>
      </c>
      <c r="M11" s="51">
        <f t="shared" ref="M11:M14" si="1">K11*L11</f>
        <v>496800</v>
      </c>
      <c r="N11" s="52"/>
    </row>
    <row r="12" spans="1:14" ht="86.5" customHeight="1">
      <c r="A12" s="44" t="s">
        <v>51</v>
      </c>
      <c r="B12" s="45"/>
      <c r="C12" s="46" t="s">
        <v>37</v>
      </c>
      <c r="D12" s="47" t="s">
        <v>38</v>
      </c>
      <c r="E12" s="44"/>
      <c r="F12" s="48" t="s">
        <v>36</v>
      </c>
      <c r="G12" s="48">
        <f>INFORMATION!G14</f>
        <v>1327</v>
      </c>
      <c r="H12" s="48" t="s">
        <v>46</v>
      </c>
      <c r="I12" s="49">
        <f>INFORMATION!G14</f>
        <v>1327</v>
      </c>
      <c r="J12" s="49">
        <v>0</v>
      </c>
      <c r="K12" s="49">
        <f t="shared" si="0"/>
        <v>1327</v>
      </c>
      <c r="L12" s="50">
        <v>300</v>
      </c>
      <c r="M12" s="51">
        <f t="shared" si="1"/>
        <v>398100</v>
      </c>
      <c r="N12" s="52"/>
    </row>
    <row r="13" spans="1:14" ht="86.5" customHeight="1">
      <c r="A13" s="44" t="s">
        <v>52</v>
      </c>
      <c r="B13" s="45"/>
      <c r="C13" s="46" t="s">
        <v>37</v>
      </c>
      <c r="D13" s="47" t="s">
        <v>38</v>
      </c>
      <c r="E13" s="44"/>
      <c r="F13" s="48" t="s">
        <v>36</v>
      </c>
      <c r="G13" s="48">
        <f>INFORMATION!G21</f>
        <v>832</v>
      </c>
      <c r="H13" s="48" t="s">
        <v>46</v>
      </c>
      <c r="I13" s="49">
        <f>INFORMATION!G21</f>
        <v>832</v>
      </c>
      <c r="J13" s="49">
        <v>0</v>
      </c>
      <c r="K13" s="49">
        <f t="shared" si="0"/>
        <v>832</v>
      </c>
      <c r="L13" s="50">
        <v>300</v>
      </c>
      <c r="M13" s="51">
        <f t="shared" si="1"/>
        <v>249600</v>
      </c>
      <c r="N13" s="52"/>
    </row>
    <row r="14" spans="1:14" ht="86.5" customHeight="1">
      <c r="A14" s="44" t="s">
        <v>53</v>
      </c>
      <c r="B14" s="45"/>
      <c r="C14" s="46" t="s">
        <v>37</v>
      </c>
      <c r="D14" s="47" t="s">
        <v>38</v>
      </c>
      <c r="E14" s="44"/>
      <c r="F14" s="48" t="s">
        <v>36</v>
      </c>
      <c r="G14" s="48">
        <f>INFORMATION!G28</f>
        <v>830</v>
      </c>
      <c r="H14" s="48" t="s">
        <v>46</v>
      </c>
      <c r="I14" s="49">
        <f>INFORMATION!G28</f>
        <v>830</v>
      </c>
      <c r="J14" s="49">
        <v>0</v>
      </c>
      <c r="K14" s="49">
        <f t="shared" si="0"/>
        <v>830</v>
      </c>
      <c r="L14" s="50">
        <v>300</v>
      </c>
      <c r="M14" s="51">
        <f t="shared" si="1"/>
        <v>249000</v>
      </c>
      <c r="N14" s="52"/>
    </row>
    <row r="15" spans="1:14" ht="86.5" customHeight="1">
      <c r="A15" s="44" t="s">
        <v>54</v>
      </c>
      <c r="B15" s="45"/>
      <c r="C15" s="46" t="s">
        <v>37</v>
      </c>
      <c r="D15" s="47" t="s">
        <v>38</v>
      </c>
      <c r="E15" s="44"/>
      <c r="F15" s="48" t="s">
        <v>36</v>
      </c>
      <c r="G15" s="48">
        <f>INFORMATION!G35</f>
        <v>556</v>
      </c>
      <c r="H15" s="48" t="s">
        <v>46</v>
      </c>
      <c r="I15" s="49">
        <f>INFORMATION!G35</f>
        <v>556</v>
      </c>
      <c r="J15" s="49">
        <v>0</v>
      </c>
      <c r="K15" s="49">
        <f t="shared" ref="K15:K16" si="2">I15-J15</f>
        <v>556</v>
      </c>
      <c r="L15" s="50">
        <v>300</v>
      </c>
      <c r="M15" s="51">
        <f t="shared" ref="M15:M16" si="3">K15*L15</f>
        <v>166800</v>
      </c>
      <c r="N15" s="52"/>
    </row>
    <row r="16" spans="1:14" ht="86.5" customHeight="1">
      <c r="A16" s="44" t="s">
        <v>55</v>
      </c>
      <c r="B16" s="45"/>
      <c r="C16" s="46" t="s">
        <v>37</v>
      </c>
      <c r="D16" s="47" t="s">
        <v>38</v>
      </c>
      <c r="E16" s="44"/>
      <c r="F16" s="48" t="s">
        <v>36</v>
      </c>
      <c r="G16" s="48">
        <f>INFORMATION!G41</f>
        <v>446</v>
      </c>
      <c r="H16" s="48" t="s">
        <v>46</v>
      </c>
      <c r="I16" s="49">
        <f>INFORMATION!G41</f>
        <v>446</v>
      </c>
      <c r="J16" s="49">
        <v>0</v>
      </c>
      <c r="K16" s="49">
        <f t="shared" si="2"/>
        <v>446</v>
      </c>
      <c r="L16" s="50">
        <v>300</v>
      </c>
      <c r="M16" s="51">
        <f t="shared" si="3"/>
        <v>133800</v>
      </c>
      <c r="N16" s="52"/>
    </row>
    <row r="17" spans="1:14" ht="86.5" customHeight="1">
      <c r="A17" s="44" t="s">
        <v>56</v>
      </c>
      <c r="B17" s="45"/>
      <c r="C17" s="46" t="s">
        <v>37</v>
      </c>
      <c r="D17" s="47" t="s">
        <v>38</v>
      </c>
      <c r="E17" s="44"/>
      <c r="F17" s="48" t="s">
        <v>36</v>
      </c>
      <c r="G17" s="48">
        <f>INFORMATION!G48</f>
        <v>2209</v>
      </c>
      <c r="H17" s="48" t="s">
        <v>46</v>
      </c>
      <c r="I17" s="49">
        <f>INFORMATION!G48</f>
        <v>2209</v>
      </c>
      <c r="J17" s="49">
        <v>0</v>
      </c>
      <c r="K17" s="49">
        <f t="shared" ref="K17:K18" si="4">I17-J17</f>
        <v>2209</v>
      </c>
      <c r="L17" s="50">
        <v>300</v>
      </c>
      <c r="M17" s="51">
        <f t="shared" ref="M17:M18" si="5">K17*L17</f>
        <v>662700</v>
      </c>
      <c r="N17" s="52"/>
    </row>
    <row r="18" spans="1:14" ht="86.5" customHeight="1">
      <c r="A18" s="44" t="s">
        <v>57</v>
      </c>
      <c r="B18" s="45"/>
      <c r="C18" s="46" t="s">
        <v>37</v>
      </c>
      <c r="D18" s="47" t="s">
        <v>38</v>
      </c>
      <c r="E18" s="44"/>
      <c r="F18" s="48" t="s">
        <v>36</v>
      </c>
      <c r="G18" s="48">
        <f>INFORMATION!G55</f>
        <v>1380</v>
      </c>
      <c r="H18" s="48" t="s">
        <v>46</v>
      </c>
      <c r="I18" s="49">
        <f>INFORMATION!G55</f>
        <v>1380</v>
      </c>
      <c r="J18" s="49">
        <v>0</v>
      </c>
      <c r="K18" s="49">
        <f t="shared" si="4"/>
        <v>1380</v>
      </c>
      <c r="L18" s="50">
        <v>300</v>
      </c>
      <c r="M18" s="51">
        <f t="shared" si="5"/>
        <v>414000</v>
      </c>
      <c r="N18" s="52"/>
    </row>
    <row r="19" spans="1:14" ht="21.75" customHeight="1">
      <c r="A19" s="53"/>
      <c r="B19" s="53"/>
      <c r="C19" s="54"/>
      <c r="D19" s="55"/>
      <c r="E19" s="55"/>
      <c r="F19" s="56"/>
      <c r="G19" s="57"/>
      <c r="H19" s="53"/>
      <c r="I19" s="58"/>
      <c r="J19" s="58"/>
      <c r="K19" s="58"/>
      <c r="L19" s="59"/>
      <c r="M19" s="60"/>
      <c r="N19" s="61"/>
    </row>
    <row r="20" spans="1:14" ht="33.65" customHeight="1">
      <c r="A20" s="62"/>
      <c r="B20" s="62"/>
      <c r="C20" s="63"/>
      <c r="D20" s="62"/>
      <c r="E20" s="62"/>
      <c r="F20" s="62"/>
      <c r="G20" s="64"/>
      <c r="H20" s="64" t="s">
        <v>30</v>
      </c>
      <c r="I20" s="65">
        <f>SUM(I11:I18)</f>
        <v>9236</v>
      </c>
      <c r="J20" s="66"/>
      <c r="K20" s="65">
        <f>SUM(K11:K18)</f>
        <v>9236</v>
      </c>
      <c r="L20" s="67"/>
      <c r="M20" s="107">
        <f>SUM(M11:M18)</f>
        <v>2770800</v>
      </c>
      <c r="N20" s="68"/>
    </row>
    <row r="21" spans="1:14" ht="21.75" customHeight="1">
      <c r="A21" s="69"/>
      <c r="B21" s="69"/>
      <c r="C21" s="70"/>
      <c r="D21" s="71"/>
      <c r="E21" s="71"/>
      <c r="F21" s="71"/>
      <c r="G21" s="72"/>
      <c r="H21" s="68"/>
      <c r="I21" s="68"/>
      <c r="J21" s="68"/>
      <c r="K21" s="68"/>
      <c r="L21" s="73"/>
      <c r="M21" s="73"/>
      <c r="N21" s="68"/>
    </row>
    <row r="22" spans="1:14" s="96" customFormat="1" ht="31.15" customHeight="1">
      <c r="A22" s="119" t="s">
        <v>31</v>
      </c>
      <c r="B22" s="119"/>
      <c r="C22" s="91"/>
      <c r="D22" s="92"/>
      <c r="E22" s="120" t="s">
        <v>32</v>
      </c>
      <c r="F22" s="120"/>
      <c r="G22" s="120"/>
      <c r="H22" s="93"/>
      <c r="I22" s="94"/>
      <c r="J22" s="94"/>
      <c r="K22" s="94"/>
      <c r="L22" s="113" t="s">
        <v>33</v>
      </c>
      <c r="M22" s="113"/>
      <c r="N22" s="95"/>
    </row>
    <row r="23" spans="1:14" ht="21.75" customHeight="1">
      <c r="A23" s="74"/>
      <c r="B23" s="75"/>
      <c r="C23" s="76"/>
      <c r="D23" s="74"/>
      <c r="E23" s="74"/>
      <c r="F23" s="74"/>
      <c r="G23" s="77"/>
      <c r="H23" s="78"/>
      <c r="I23" s="78"/>
      <c r="J23" s="78"/>
    </row>
    <row r="24" spans="1:14" ht="21.75" customHeight="1">
      <c r="A24" s="74"/>
      <c r="B24" s="75"/>
      <c r="C24" s="76"/>
      <c r="D24" s="74"/>
      <c r="E24" s="74"/>
      <c r="F24" s="74"/>
      <c r="G24" s="77"/>
      <c r="H24" s="78"/>
      <c r="I24" s="78"/>
      <c r="J24" s="78"/>
    </row>
    <row r="25" spans="1:14" ht="21.75" customHeight="1">
      <c r="A25" s="80"/>
      <c r="B25" s="76"/>
      <c r="C25" s="76"/>
      <c r="D25" s="74"/>
      <c r="E25" s="74"/>
      <c r="F25" s="74"/>
      <c r="G25" s="81"/>
      <c r="H25" s="82"/>
      <c r="I25" s="74"/>
      <c r="J25" s="78"/>
    </row>
    <row r="26" spans="1:14" ht="21.75" customHeight="1">
      <c r="A26" s="78"/>
      <c r="B26" s="83"/>
      <c r="C26" s="75"/>
      <c r="D26" s="78"/>
      <c r="E26" s="84"/>
      <c r="F26" s="84"/>
      <c r="G26" s="85"/>
      <c r="H26" s="86"/>
      <c r="I26" s="86"/>
      <c r="J26" s="78"/>
    </row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3.5" customHeight="1"/>
    <row r="65" ht="23.5" customHeight="1"/>
    <row r="66" ht="23.5" customHeight="1"/>
    <row r="67" ht="23.5" customHeight="1"/>
  </sheetData>
  <mergeCells count="13">
    <mergeCell ref="B7:C7"/>
    <mergeCell ref="F7:G7"/>
    <mergeCell ref="H7:I7"/>
    <mergeCell ref="L22:M22"/>
    <mergeCell ref="F5:G5"/>
    <mergeCell ref="H5:I5"/>
    <mergeCell ref="F6:G6"/>
    <mergeCell ref="H6:I6"/>
    <mergeCell ref="B8:C8"/>
    <mergeCell ref="F8:G8"/>
    <mergeCell ref="H8:I8"/>
    <mergeCell ref="A22:B22"/>
    <mergeCell ref="E22:G22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G17" sqref="G17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G57"/>
  <sheetViews>
    <sheetView tabSelected="1" view="pageBreakPreview" topLeftCell="B1" zoomScaleNormal="100" zoomScaleSheetLayoutView="100" workbookViewId="0">
      <pane ySplit="1" topLeftCell="A2" activePane="bottomLeft" state="frozen"/>
      <selection pane="bottomLeft" activeCell="E10" sqref="E10"/>
    </sheetView>
  </sheetViews>
  <sheetFormatPr defaultRowHeight="14.5"/>
  <cols>
    <col min="1" max="1" width="12.26953125" bestFit="1" customWidth="1"/>
    <col min="2" max="2" width="13.453125" customWidth="1"/>
    <col min="3" max="3" width="13.453125" bestFit="1" customWidth="1"/>
    <col min="4" max="4" width="35.1796875" customWidth="1"/>
    <col min="5" max="5" width="26.1796875" customWidth="1"/>
    <col min="6" max="6" width="16.453125" hidden="1" customWidth="1"/>
    <col min="7" max="7" width="16.453125" customWidth="1"/>
  </cols>
  <sheetData>
    <row r="1" spans="1:7" s="102" customFormat="1" ht="36">
      <c r="A1" s="101" t="s">
        <v>43</v>
      </c>
      <c r="B1" s="101" t="s">
        <v>44</v>
      </c>
      <c r="C1" s="101" t="s">
        <v>42</v>
      </c>
      <c r="D1" s="101" t="s">
        <v>39</v>
      </c>
      <c r="E1" s="101" t="s">
        <v>45</v>
      </c>
      <c r="F1" s="101" t="s">
        <v>40</v>
      </c>
      <c r="G1" s="101" t="s">
        <v>41</v>
      </c>
    </row>
    <row r="2" spans="1:7">
      <c r="A2" s="88" t="s">
        <v>35</v>
      </c>
      <c r="B2" s="88" t="s">
        <v>58</v>
      </c>
      <c r="C2" s="88" t="s">
        <v>50</v>
      </c>
      <c r="D2" s="106" t="s">
        <v>59</v>
      </c>
      <c r="E2" s="88" t="s">
        <v>61</v>
      </c>
      <c r="F2" s="89"/>
      <c r="G2" s="89">
        <v>248</v>
      </c>
    </row>
    <row r="3" spans="1:7">
      <c r="A3" s="88" t="s">
        <v>35</v>
      </c>
      <c r="B3" s="88" t="s">
        <v>58</v>
      </c>
      <c r="C3" s="88" t="s">
        <v>50</v>
      </c>
      <c r="D3" s="106" t="s">
        <v>59</v>
      </c>
      <c r="E3" s="88" t="s">
        <v>62</v>
      </c>
      <c r="F3" s="89"/>
      <c r="G3" s="89">
        <v>596</v>
      </c>
    </row>
    <row r="4" spans="1:7">
      <c r="A4" s="88" t="s">
        <v>35</v>
      </c>
      <c r="B4" s="88" t="s">
        <v>58</v>
      </c>
      <c r="C4" s="88" t="s">
        <v>50</v>
      </c>
      <c r="D4" s="106" t="s">
        <v>59</v>
      </c>
      <c r="E4" s="88" t="s">
        <v>63</v>
      </c>
      <c r="F4" s="89"/>
      <c r="G4" s="89">
        <v>546</v>
      </c>
    </row>
    <row r="5" spans="1:7">
      <c r="A5" s="88" t="s">
        <v>35</v>
      </c>
      <c r="B5" s="88" t="s">
        <v>58</v>
      </c>
      <c r="C5" s="88" t="s">
        <v>50</v>
      </c>
      <c r="D5" s="106" t="s">
        <v>59</v>
      </c>
      <c r="E5" s="88" t="s">
        <v>64</v>
      </c>
      <c r="F5" s="89"/>
      <c r="G5" s="89">
        <v>199</v>
      </c>
    </row>
    <row r="6" spans="1:7">
      <c r="A6" s="88" t="s">
        <v>35</v>
      </c>
      <c r="B6" s="88" t="s">
        <v>58</v>
      </c>
      <c r="C6" s="88" t="s">
        <v>50</v>
      </c>
      <c r="D6" s="106" t="s">
        <v>59</v>
      </c>
      <c r="E6" s="88" t="s">
        <v>65</v>
      </c>
      <c r="F6" s="89"/>
      <c r="G6" s="89">
        <v>67</v>
      </c>
    </row>
    <row r="7" spans="1:7" s="99" customFormat="1" ht="18" customHeight="1">
      <c r="A7" s="97"/>
      <c r="B7" s="97"/>
      <c r="C7" s="97"/>
      <c r="D7" s="97"/>
      <c r="E7" s="97"/>
      <c r="F7" s="98"/>
      <c r="G7" s="100">
        <f>SUM(G2:G6)</f>
        <v>1656</v>
      </c>
    </row>
    <row r="8" spans="1:7">
      <c r="A8" s="88" t="s">
        <v>35</v>
      </c>
      <c r="B8" s="88" t="s">
        <v>58</v>
      </c>
      <c r="C8" s="88" t="s">
        <v>51</v>
      </c>
      <c r="D8" s="106" t="s">
        <v>66</v>
      </c>
      <c r="E8" s="88" t="s">
        <v>60</v>
      </c>
      <c r="F8" s="89"/>
      <c r="G8" s="89">
        <v>40</v>
      </c>
    </row>
    <row r="9" spans="1:7">
      <c r="A9" s="88" t="s">
        <v>35</v>
      </c>
      <c r="B9" s="88" t="s">
        <v>58</v>
      </c>
      <c r="C9" s="88" t="s">
        <v>51</v>
      </c>
      <c r="D9" s="106" t="s">
        <v>66</v>
      </c>
      <c r="E9" s="88" t="s">
        <v>61</v>
      </c>
      <c r="F9" s="89"/>
      <c r="G9" s="89">
        <v>146</v>
      </c>
    </row>
    <row r="10" spans="1:7">
      <c r="A10" s="88" t="s">
        <v>35</v>
      </c>
      <c r="B10" s="88" t="s">
        <v>58</v>
      </c>
      <c r="C10" s="88" t="s">
        <v>51</v>
      </c>
      <c r="D10" s="106" t="s">
        <v>66</v>
      </c>
      <c r="E10" s="88" t="s">
        <v>62</v>
      </c>
      <c r="F10" s="89"/>
      <c r="G10" s="89">
        <v>556</v>
      </c>
    </row>
    <row r="11" spans="1:7">
      <c r="A11" s="88" t="s">
        <v>35</v>
      </c>
      <c r="B11" s="88" t="s">
        <v>58</v>
      </c>
      <c r="C11" s="88" t="s">
        <v>51</v>
      </c>
      <c r="D11" s="106" t="s">
        <v>66</v>
      </c>
      <c r="E11" s="88" t="s">
        <v>63</v>
      </c>
      <c r="F11" s="89"/>
      <c r="G11" s="89">
        <v>464</v>
      </c>
    </row>
    <row r="12" spans="1:7">
      <c r="A12" s="88" t="s">
        <v>35</v>
      </c>
      <c r="B12" s="88" t="s">
        <v>58</v>
      </c>
      <c r="C12" s="88" t="s">
        <v>51</v>
      </c>
      <c r="D12" s="106" t="s">
        <v>66</v>
      </c>
      <c r="E12" s="88" t="s">
        <v>64</v>
      </c>
      <c r="F12" s="89"/>
      <c r="G12" s="89">
        <v>93</v>
      </c>
    </row>
    <row r="13" spans="1:7">
      <c r="A13" s="88" t="s">
        <v>35</v>
      </c>
      <c r="B13" s="88" t="s">
        <v>58</v>
      </c>
      <c r="C13" s="88" t="s">
        <v>51</v>
      </c>
      <c r="D13" s="106" t="s">
        <v>66</v>
      </c>
      <c r="E13" s="88" t="s">
        <v>65</v>
      </c>
      <c r="F13" s="89"/>
      <c r="G13" s="89">
        <v>28</v>
      </c>
    </row>
    <row r="14" spans="1:7" s="99" customFormat="1" ht="18" customHeight="1">
      <c r="A14" s="97"/>
      <c r="B14" s="97"/>
      <c r="C14" s="97"/>
      <c r="D14" s="97"/>
      <c r="E14" s="97"/>
      <c r="F14" s="98"/>
      <c r="G14" s="100">
        <f>SUM(G8:G13)</f>
        <v>1327</v>
      </c>
    </row>
    <row r="15" spans="1:7">
      <c r="A15" s="88" t="s">
        <v>35</v>
      </c>
      <c r="B15" s="88" t="s">
        <v>58</v>
      </c>
      <c r="C15" s="88" t="s">
        <v>52</v>
      </c>
      <c r="D15" s="106" t="s">
        <v>67</v>
      </c>
      <c r="E15" s="88" t="s">
        <v>60</v>
      </c>
      <c r="F15" s="89"/>
      <c r="G15" s="89">
        <v>26</v>
      </c>
    </row>
    <row r="16" spans="1:7">
      <c r="A16" s="88" t="s">
        <v>35</v>
      </c>
      <c r="B16" s="88" t="s">
        <v>58</v>
      </c>
      <c r="C16" s="88" t="s">
        <v>52</v>
      </c>
      <c r="D16" s="106" t="s">
        <v>67</v>
      </c>
      <c r="E16" s="88" t="s">
        <v>61</v>
      </c>
      <c r="F16" s="89"/>
      <c r="G16" s="89">
        <v>92</v>
      </c>
    </row>
    <row r="17" spans="1:7">
      <c r="A17" s="88" t="s">
        <v>35</v>
      </c>
      <c r="B17" s="88" t="s">
        <v>58</v>
      </c>
      <c r="C17" s="88" t="s">
        <v>52</v>
      </c>
      <c r="D17" s="106" t="s">
        <v>67</v>
      </c>
      <c r="E17" s="88" t="s">
        <v>62</v>
      </c>
      <c r="F17" s="89"/>
      <c r="G17" s="89">
        <v>348</v>
      </c>
    </row>
    <row r="18" spans="1:7">
      <c r="A18" s="88" t="s">
        <v>35</v>
      </c>
      <c r="B18" s="88" t="s">
        <v>58</v>
      </c>
      <c r="C18" s="88" t="s">
        <v>52</v>
      </c>
      <c r="D18" s="106" t="s">
        <v>67</v>
      </c>
      <c r="E18" s="88" t="s">
        <v>63</v>
      </c>
      <c r="F18" s="89"/>
      <c r="G18" s="89">
        <v>290</v>
      </c>
    </row>
    <row r="19" spans="1:7">
      <c r="A19" s="88" t="s">
        <v>35</v>
      </c>
      <c r="B19" s="88" t="s">
        <v>58</v>
      </c>
      <c r="C19" s="88" t="s">
        <v>52</v>
      </c>
      <c r="D19" s="106" t="s">
        <v>67</v>
      </c>
      <c r="E19" s="88" t="s">
        <v>64</v>
      </c>
      <c r="F19" s="89"/>
      <c r="G19" s="89">
        <v>58</v>
      </c>
    </row>
    <row r="20" spans="1:7">
      <c r="A20" s="88" t="s">
        <v>35</v>
      </c>
      <c r="B20" s="88" t="s">
        <v>58</v>
      </c>
      <c r="C20" s="88" t="s">
        <v>52</v>
      </c>
      <c r="D20" s="106" t="s">
        <v>67</v>
      </c>
      <c r="E20" s="88" t="s">
        <v>65</v>
      </c>
      <c r="F20" s="89"/>
      <c r="G20" s="89">
        <v>18</v>
      </c>
    </row>
    <row r="21" spans="1:7" s="99" customFormat="1" ht="18" customHeight="1">
      <c r="A21" s="97"/>
      <c r="B21" s="97"/>
      <c r="C21" s="97"/>
      <c r="D21" s="97"/>
      <c r="E21" s="97"/>
      <c r="F21" s="98"/>
      <c r="G21" s="100">
        <f>SUM(G15:G20)</f>
        <v>832</v>
      </c>
    </row>
    <row r="22" spans="1:7">
      <c r="A22" s="88" t="s">
        <v>35</v>
      </c>
      <c r="B22" s="88" t="s">
        <v>58</v>
      </c>
      <c r="C22" s="88" t="s">
        <v>53</v>
      </c>
      <c r="D22" s="106" t="s">
        <v>68</v>
      </c>
      <c r="E22" s="88" t="s">
        <v>60</v>
      </c>
      <c r="F22" s="89"/>
      <c r="G22" s="89">
        <v>26</v>
      </c>
    </row>
    <row r="23" spans="1:7">
      <c r="A23" s="88" t="s">
        <v>35</v>
      </c>
      <c r="B23" s="88" t="s">
        <v>58</v>
      </c>
      <c r="C23" s="88" t="s">
        <v>53</v>
      </c>
      <c r="D23" s="106" t="s">
        <v>68</v>
      </c>
      <c r="E23" s="88" t="s">
        <v>61</v>
      </c>
      <c r="F23" s="89"/>
      <c r="G23" s="89">
        <v>92</v>
      </c>
    </row>
    <row r="24" spans="1:7">
      <c r="A24" s="88" t="s">
        <v>35</v>
      </c>
      <c r="B24" s="88" t="s">
        <v>58</v>
      </c>
      <c r="C24" s="88" t="s">
        <v>53</v>
      </c>
      <c r="D24" s="106" t="s">
        <v>68</v>
      </c>
      <c r="E24" s="88" t="s">
        <v>62</v>
      </c>
      <c r="F24" s="89"/>
      <c r="G24" s="89">
        <v>347</v>
      </c>
    </row>
    <row r="25" spans="1:7">
      <c r="A25" s="88" t="s">
        <v>35</v>
      </c>
      <c r="B25" s="88" t="s">
        <v>58</v>
      </c>
      <c r="C25" s="88" t="s">
        <v>53</v>
      </c>
      <c r="D25" s="106" t="s">
        <v>68</v>
      </c>
      <c r="E25" s="88" t="s">
        <v>63</v>
      </c>
      <c r="F25" s="89"/>
      <c r="G25" s="89">
        <v>289</v>
      </c>
    </row>
    <row r="26" spans="1:7">
      <c r="A26" s="88" t="s">
        <v>35</v>
      </c>
      <c r="B26" s="88" t="s">
        <v>58</v>
      </c>
      <c r="C26" s="88" t="s">
        <v>53</v>
      </c>
      <c r="D26" s="106" t="s">
        <v>68</v>
      </c>
      <c r="E26" s="88" t="s">
        <v>64</v>
      </c>
      <c r="F26" s="89"/>
      <c r="G26" s="89">
        <v>58</v>
      </c>
    </row>
    <row r="27" spans="1:7">
      <c r="A27" s="88" t="s">
        <v>35</v>
      </c>
      <c r="B27" s="88" t="s">
        <v>58</v>
      </c>
      <c r="C27" s="88" t="s">
        <v>53</v>
      </c>
      <c r="D27" s="106" t="s">
        <v>68</v>
      </c>
      <c r="E27" s="88" t="s">
        <v>65</v>
      </c>
      <c r="F27" s="89"/>
      <c r="G27" s="89">
        <v>18</v>
      </c>
    </row>
    <row r="28" spans="1:7" s="99" customFormat="1" ht="18" customHeight="1">
      <c r="A28" s="97"/>
      <c r="B28" s="97"/>
      <c r="C28" s="97"/>
      <c r="D28" s="97"/>
      <c r="E28" s="97"/>
      <c r="F28" s="98"/>
      <c r="G28" s="100">
        <f>SUM(G22:G27)</f>
        <v>830</v>
      </c>
    </row>
    <row r="29" spans="1:7">
      <c r="A29" s="88" t="s">
        <v>35</v>
      </c>
      <c r="B29" s="88" t="s">
        <v>58</v>
      </c>
      <c r="C29" s="88" t="s">
        <v>54</v>
      </c>
      <c r="D29" s="106" t="s">
        <v>69</v>
      </c>
      <c r="E29" s="88" t="s">
        <v>60</v>
      </c>
      <c r="F29" s="89"/>
      <c r="G29" s="89">
        <v>18</v>
      </c>
    </row>
    <row r="30" spans="1:7">
      <c r="A30" s="88" t="s">
        <v>35</v>
      </c>
      <c r="B30" s="88" t="s">
        <v>58</v>
      </c>
      <c r="C30" s="88" t="s">
        <v>54</v>
      </c>
      <c r="D30" s="106" t="s">
        <v>69</v>
      </c>
      <c r="E30" s="88" t="s">
        <v>61</v>
      </c>
      <c r="F30" s="89"/>
      <c r="G30" s="89">
        <v>61</v>
      </c>
    </row>
    <row r="31" spans="1:7">
      <c r="A31" s="88" t="s">
        <v>35</v>
      </c>
      <c r="B31" s="88" t="s">
        <v>58</v>
      </c>
      <c r="C31" s="88" t="s">
        <v>54</v>
      </c>
      <c r="D31" s="106" t="s">
        <v>69</v>
      </c>
      <c r="E31" s="88" t="s">
        <v>62</v>
      </c>
      <c r="F31" s="89"/>
      <c r="G31" s="89">
        <v>231</v>
      </c>
    </row>
    <row r="32" spans="1:7">
      <c r="A32" s="88" t="s">
        <v>35</v>
      </c>
      <c r="B32" s="88" t="s">
        <v>58</v>
      </c>
      <c r="C32" s="88" t="s">
        <v>54</v>
      </c>
      <c r="D32" s="106" t="s">
        <v>69</v>
      </c>
      <c r="E32" s="88" t="s">
        <v>63</v>
      </c>
      <c r="F32" s="89"/>
      <c r="G32" s="89">
        <v>194</v>
      </c>
    </row>
    <row r="33" spans="1:7">
      <c r="A33" s="88" t="s">
        <v>35</v>
      </c>
      <c r="B33" s="88" t="s">
        <v>58</v>
      </c>
      <c r="C33" s="88" t="s">
        <v>54</v>
      </c>
      <c r="D33" s="106" t="s">
        <v>69</v>
      </c>
      <c r="E33" s="88" t="s">
        <v>64</v>
      </c>
      <c r="F33" s="89"/>
      <c r="G33" s="89">
        <v>39</v>
      </c>
    </row>
    <row r="34" spans="1:7">
      <c r="A34" s="88" t="s">
        <v>35</v>
      </c>
      <c r="B34" s="88" t="s">
        <v>58</v>
      </c>
      <c r="C34" s="88" t="s">
        <v>54</v>
      </c>
      <c r="D34" s="106" t="s">
        <v>69</v>
      </c>
      <c r="E34" s="88" t="s">
        <v>65</v>
      </c>
      <c r="F34" s="89"/>
      <c r="G34" s="89">
        <v>13</v>
      </c>
    </row>
    <row r="35" spans="1:7" s="99" customFormat="1" ht="18" customHeight="1">
      <c r="A35" s="97"/>
      <c r="B35" s="97"/>
      <c r="C35" s="97"/>
      <c r="D35" s="97"/>
      <c r="E35" s="97"/>
      <c r="F35" s="98"/>
      <c r="G35" s="100">
        <f>SUM(G29:G34)</f>
        <v>556</v>
      </c>
    </row>
    <row r="36" spans="1:7">
      <c r="A36" s="88" t="s">
        <v>35</v>
      </c>
      <c r="B36" s="88" t="s">
        <v>58</v>
      </c>
      <c r="C36" s="88" t="s">
        <v>55</v>
      </c>
      <c r="D36" s="106" t="s">
        <v>70</v>
      </c>
      <c r="E36" s="88" t="s">
        <v>61</v>
      </c>
      <c r="F36" s="89"/>
      <c r="G36" s="89">
        <v>45</v>
      </c>
    </row>
    <row r="37" spans="1:7">
      <c r="A37" s="88" t="s">
        <v>35</v>
      </c>
      <c r="B37" s="88" t="s">
        <v>58</v>
      </c>
      <c r="C37" s="88" t="s">
        <v>55</v>
      </c>
      <c r="D37" s="106" t="s">
        <v>70</v>
      </c>
      <c r="E37" s="88" t="s">
        <v>62</v>
      </c>
      <c r="F37" s="89"/>
      <c r="G37" s="89">
        <v>181</v>
      </c>
    </row>
    <row r="38" spans="1:7">
      <c r="A38" s="88" t="s">
        <v>35</v>
      </c>
      <c r="B38" s="88" t="s">
        <v>58</v>
      </c>
      <c r="C38" s="88" t="s">
        <v>55</v>
      </c>
      <c r="D38" s="106" t="s">
        <v>70</v>
      </c>
      <c r="E38" s="88" t="s">
        <v>63</v>
      </c>
      <c r="F38" s="89"/>
      <c r="G38" s="89">
        <v>168</v>
      </c>
    </row>
    <row r="39" spans="1:7">
      <c r="A39" s="88" t="s">
        <v>35</v>
      </c>
      <c r="B39" s="88" t="s">
        <v>58</v>
      </c>
      <c r="C39" s="88" t="s">
        <v>55</v>
      </c>
      <c r="D39" s="106" t="s">
        <v>70</v>
      </c>
      <c r="E39" s="88" t="s">
        <v>64</v>
      </c>
      <c r="F39" s="89"/>
      <c r="G39" s="89">
        <v>45</v>
      </c>
    </row>
    <row r="40" spans="1:7">
      <c r="A40" s="88" t="s">
        <v>35</v>
      </c>
      <c r="B40" s="88" t="s">
        <v>58</v>
      </c>
      <c r="C40" s="88" t="s">
        <v>55</v>
      </c>
      <c r="D40" s="106" t="s">
        <v>70</v>
      </c>
      <c r="E40" s="88" t="s">
        <v>65</v>
      </c>
      <c r="F40" s="89"/>
      <c r="G40" s="89">
        <v>7</v>
      </c>
    </row>
    <row r="41" spans="1:7" s="99" customFormat="1" ht="18" customHeight="1">
      <c r="A41" s="97"/>
      <c r="B41" s="97"/>
      <c r="C41" s="97"/>
      <c r="D41" s="97"/>
      <c r="E41" s="97"/>
      <c r="F41" s="98"/>
      <c r="G41" s="100">
        <f>SUM(G36:G40)</f>
        <v>446</v>
      </c>
    </row>
    <row r="42" spans="1:7">
      <c r="A42" s="88" t="s">
        <v>35</v>
      </c>
      <c r="B42" s="88" t="s">
        <v>58</v>
      </c>
      <c r="C42" s="88" t="s">
        <v>56</v>
      </c>
      <c r="D42" s="106" t="s">
        <v>71</v>
      </c>
      <c r="E42" s="88" t="s">
        <v>60</v>
      </c>
      <c r="F42" s="89"/>
      <c r="G42" s="89">
        <v>67</v>
      </c>
    </row>
    <row r="43" spans="1:7">
      <c r="A43" s="88" t="s">
        <v>35</v>
      </c>
      <c r="B43" s="88" t="s">
        <v>58</v>
      </c>
      <c r="C43" s="88" t="s">
        <v>56</v>
      </c>
      <c r="D43" s="106" t="s">
        <v>71</v>
      </c>
      <c r="E43" s="88" t="s">
        <v>61</v>
      </c>
      <c r="F43" s="89"/>
      <c r="G43" s="89">
        <v>243</v>
      </c>
    </row>
    <row r="44" spans="1:7">
      <c r="A44" s="88" t="s">
        <v>35</v>
      </c>
      <c r="B44" s="88" t="s">
        <v>58</v>
      </c>
      <c r="C44" s="88" t="s">
        <v>56</v>
      </c>
      <c r="D44" s="106" t="s">
        <v>71</v>
      </c>
      <c r="E44" s="88" t="s">
        <v>62</v>
      </c>
      <c r="F44" s="89"/>
      <c r="G44" s="89">
        <v>926</v>
      </c>
    </row>
    <row r="45" spans="1:7">
      <c r="A45" s="88" t="s">
        <v>35</v>
      </c>
      <c r="B45" s="88" t="s">
        <v>58</v>
      </c>
      <c r="C45" s="88" t="s">
        <v>56</v>
      </c>
      <c r="D45" s="106" t="s">
        <v>71</v>
      </c>
      <c r="E45" s="88" t="s">
        <v>63</v>
      </c>
      <c r="F45" s="89"/>
      <c r="G45" s="89">
        <v>772</v>
      </c>
    </row>
    <row r="46" spans="1:7">
      <c r="A46" s="88" t="s">
        <v>35</v>
      </c>
      <c r="B46" s="88" t="s">
        <v>58</v>
      </c>
      <c r="C46" s="88" t="s">
        <v>56</v>
      </c>
      <c r="D46" s="106" t="s">
        <v>71</v>
      </c>
      <c r="E46" s="88" t="s">
        <v>64</v>
      </c>
      <c r="F46" s="89"/>
      <c r="G46" s="89">
        <v>155</v>
      </c>
    </row>
    <row r="47" spans="1:7">
      <c r="A47" s="88" t="s">
        <v>35</v>
      </c>
      <c r="B47" s="88" t="s">
        <v>58</v>
      </c>
      <c r="C47" s="88" t="s">
        <v>56</v>
      </c>
      <c r="D47" s="106" t="s">
        <v>71</v>
      </c>
      <c r="E47" s="88" t="s">
        <v>65</v>
      </c>
      <c r="F47" s="89"/>
      <c r="G47" s="89">
        <v>46</v>
      </c>
    </row>
    <row r="48" spans="1:7" s="99" customFormat="1" ht="18" customHeight="1">
      <c r="A48" s="97"/>
      <c r="B48" s="97"/>
      <c r="C48" s="97"/>
      <c r="D48" s="97"/>
      <c r="E48" s="97"/>
      <c r="F48" s="98"/>
      <c r="G48" s="100">
        <f>SUM(G42:G47)</f>
        <v>2209</v>
      </c>
    </row>
    <row r="49" spans="1:7">
      <c r="A49" s="88" t="s">
        <v>35</v>
      </c>
      <c r="B49" s="88" t="s">
        <v>58</v>
      </c>
      <c r="C49" s="88" t="s">
        <v>57</v>
      </c>
      <c r="D49" s="106" t="s">
        <v>72</v>
      </c>
      <c r="E49" s="88" t="s">
        <v>60</v>
      </c>
      <c r="F49" s="89"/>
      <c r="G49" s="89">
        <v>42</v>
      </c>
    </row>
    <row r="50" spans="1:7">
      <c r="A50" s="88" t="s">
        <v>35</v>
      </c>
      <c r="B50" s="88" t="s">
        <v>58</v>
      </c>
      <c r="C50" s="88" t="s">
        <v>57</v>
      </c>
      <c r="D50" s="106" t="s">
        <v>72</v>
      </c>
      <c r="E50" s="88" t="s">
        <v>61</v>
      </c>
      <c r="F50" s="89"/>
      <c r="G50" s="89">
        <v>153</v>
      </c>
    </row>
    <row r="51" spans="1:7">
      <c r="A51" s="88" t="s">
        <v>35</v>
      </c>
      <c r="B51" s="88" t="s">
        <v>58</v>
      </c>
      <c r="C51" s="88" t="s">
        <v>57</v>
      </c>
      <c r="D51" s="106" t="s">
        <v>72</v>
      </c>
      <c r="E51" s="88" t="s">
        <v>62</v>
      </c>
      <c r="F51" s="89"/>
      <c r="G51" s="89">
        <v>577</v>
      </c>
    </row>
    <row r="52" spans="1:7">
      <c r="A52" s="88" t="s">
        <v>35</v>
      </c>
      <c r="B52" s="88" t="s">
        <v>58</v>
      </c>
      <c r="C52" s="88" t="s">
        <v>57</v>
      </c>
      <c r="D52" s="106" t="s">
        <v>72</v>
      </c>
      <c r="E52" s="88" t="s">
        <v>63</v>
      </c>
      <c r="F52" s="89"/>
      <c r="G52" s="89">
        <v>482</v>
      </c>
    </row>
    <row r="53" spans="1:7">
      <c r="A53" s="88" t="s">
        <v>35</v>
      </c>
      <c r="B53" s="88" t="s">
        <v>58</v>
      </c>
      <c r="C53" s="88" t="s">
        <v>57</v>
      </c>
      <c r="D53" s="106" t="s">
        <v>72</v>
      </c>
      <c r="E53" s="88" t="s">
        <v>64</v>
      </c>
      <c r="F53" s="89"/>
      <c r="G53" s="89">
        <v>96</v>
      </c>
    </row>
    <row r="54" spans="1:7">
      <c r="A54" s="88" t="s">
        <v>35</v>
      </c>
      <c r="B54" s="88" t="s">
        <v>58</v>
      </c>
      <c r="C54" s="88" t="s">
        <v>57</v>
      </c>
      <c r="D54" s="106" t="s">
        <v>72</v>
      </c>
      <c r="E54" s="88" t="s">
        <v>65</v>
      </c>
      <c r="F54" s="89"/>
      <c r="G54" s="89">
        <v>30</v>
      </c>
    </row>
    <row r="55" spans="1:7" s="99" customFormat="1" ht="18" customHeight="1">
      <c r="A55" s="97"/>
      <c r="B55" s="97"/>
      <c r="C55" s="97"/>
      <c r="D55" s="97"/>
      <c r="E55" s="97"/>
      <c r="F55" s="98"/>
      <c r="G55" s="100">
        <f>SUM(G49:G54)</f>
        <v>1380</v>
      </c>
    </row>
    <row r="56" spans="1:7" s="105" customFormat="1">
      <c r="A56" s="103"/>
      <c r="B56" s="103"/>
      <c r="C56" s="103"/>
      <c r="D56" s="103"/>
      <c r="E56" s="103"/>
      <c r="F56" s="104"/>
      <c r="G56" s="104">
        <f>G28+G7+G14+G21+G55+G48+G41+G35</f>
        <v>9236</v>
      </c>
    </row>
    <row r="57" spans="1:7">
      <c r="D57" s="121"/>
      <c r="E57" s="121"/>
      <c r="F57" s="90"/>
      <c r="G57" s="90"/>
    </row>
  </sheetData>
  <mergeCells count="1">
    <mergeCell ref="D57:E57"/>
  </mergeCells>
  <phoneticPr fontId="22" type="noConversion"/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2024-06-05T02:14:45Z</cp:lastPrinted>
  <dcterms:created xsi:type="dcterms:W3CDTF">2020-11-11T02:21:38Z</dcterms:created>
  <dcterms:modified xsi:type="dcterms:W3CDTF">2024-10-30T11:15:58Z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