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5-SS25/2-PRODUCTION/4-INTERNAL-PURCHASE-ORDER/4-2-TRIM-ORDER/TRIM-PO/SIGN-PO/DROP 9/"/>
    </mc:Choice>
  </mc:AlternateContent>
  <xr:revisionPtr revIDLastSave="173" documentId="8_{AECB4C09-7E96-4C74-A1BD-EAFC016FF94A}" xr6:coauthVersionLast="47" xr6:coauthVersionMax="47" xr10:uidLastSave="{99EE3186-17FC-4C4F-8644-DCC9BA629BFF}"/>
  <bookViews>
    <workbookView xWindow="-110" yWindow="-110" windowWidth="19420" windowHeight="10300" xr2:uid="{00000000-000D-0000-FFFF-FFFF00000000}"/>
  </bookViews>
  <sheets>
    <sheet name="PO" sheetId="2" r:id="rId1"/>
    <sheet name="LAYOUT" sheetId="3" r:id="rId2"/>
    <sheet name="INFORMATION" sheetId="4" r:id="rId3"/>
  </sheets>
  <definedNames>
    <definedName name="_xlnm._FilterDatabase" localSheetId="2" hidden="1">INFORMATION!$A$1:$G$14</definedName>
    <definedName name="_xlnm.Print_Area" localSheetId="2">INFORMATION!$A$1:$G$15</definedName>
    <definedName name="_xlnm.Print_Area" localSheetId="0">PO!$A$1:$N$16</definedName>
    <definedName name="_xlnm.Print_Titles" localSheetId="2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4" l="1"/>
  <c r="G9" i="4"/>
  <c r="G8" i="4"/>
  <c r="G5" i="4"/>
  <c r="G3" i="4"/>
  <c r="G13" i="4" l="1"/>
  <c r="G7" i="4"/>
  <c r="K12" i="2" l="1"/>
  <c r="M12" i="2" s="1"/>
  <c r="G14" i="4"/>
  <c r="K11" i="2"/>
  <c r="M11" i="2" s="1"/>
  <c r="I14" i="2"/>
  <c r="M14" i="2" l="1"/>
  <c r="K14" i="2"/>
</calcChain>
</file>

<file path=xl/sharedStrings.xml><?xml version="1.0" encoding="utf-8"?>
<sst xmlns="http://schemas.openxmlformats.org/spreadsheetml/2006/main" count="108" uniqueCount="65">
  <si>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</si>
  <si>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</si>
  <si>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</si>
  <si>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</si>
  <si>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</si>
  <si>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</si>
  <si>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</si>
  <si>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</si>
  <si>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</si>
  <si>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</si>
  <si>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</si>
  <si>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</si>
  <si>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</si>
  <si>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</si>
  <si>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</si>
  <si>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</si>
  <si>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</si>
  <si>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</si>
  <si>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</si>
  <si>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</si>
  <si>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</si>
  <si>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</si>
  <si>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</si>
  <si>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</si>
  <si>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</si>
  <si>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</si>
  <si>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</si>
  <si>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</si>
  <si>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</si>
  <si>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</si>
  <si>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</si>
  <si>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</si>
  <si>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</si>
  <si>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</si>
  <si>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</si>
  <si>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</si>
  <si>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</si>
  <si>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</si>
  <si>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2” (L) x 1” (W)</t>
  </si>
  <si>
    <t>Style name</t>
  </si>
  <si>
    <t>GARMENT ORDER QTY</t>
  </si>
  <si>
    <t>STICKER QTY</t>
  </si>
  <si>
    <t>STYLE NUMBER</t>
  </si>
  <si>
    <t>CUSTOMER</t>
  </si>
  <si>
    <t>SEASON</t>
  </si>
  <si>
    <t xml:space="preserve">Color - Size </t>
  </si>
  <si>
    <t>BLACK - S</t>
  </si>
  <si>
    <t>BLACK - M</t>
  </si>
  <si>
    <t>BLACK - XL</t>
  </si>
  <si>
    <t>BLACK - XXL</t>
  </si>
  <si>
    <t>BLACK</t>
  </si>
  <si>
    <t>PCS</t>
  </si>
  <si>
    <t>BÍCH</t>
  </si>
  <si>
    <t>BLACK - L</t>
  </si>
  <si>
    <t>C21  SS25   G2745</t>
  </si>
  <si>
    <t>SS25- DROP 9</t>
  </si>
  <si>
    <t>CRTZ_1380</t>
  </si>
  <si>
    <t>SS25-DROP 9</t>
  </si>
  <si>
    <t>HMP INSET PANEL LS TEE</t>
  </si>
  <si>
    <t>HEATHER GREY - S</t>
  </si>
  <si>
    <t>HEATHER GREY - M</t>
  </si>
  <si>
    <t>HEATHER GREY - L</t>
  </si>
  <si>
    <t>HEATHER GREY - XL</t>
  </si>
  <si>
    <t>HEATHER GREY - XXL</t>
  </si>
  <si>
    <t>HEATHER GREY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</si>
</sst>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2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166" fontId="8" fillId="3" borderId="1" xfId="5" applyNumberFormat="1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0" fillId="10" borderId="0" xfId="0" applyFill="1"/>
    <xf numFmtId="0" fontId="16" fillId="10" borderId="1" xfId="0" applyFont="1" applyFill="1" applyBorder="1"/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1" borderId="1" xfId="0" applyFill="1" applyBorder="1" applyAlignment="1">
      <alignment horizontal="center"/>
    </xf>
    <xf numFmtId="0" fontId="16" fillId="11" borderId="1" xfId="0" applyFont="1" applyFill="1" applyBorder="1"/>
    <xf numFmtId="0" fontId="0" fillId="11" borderId="0" xfId="0" applyFill="1"/>
    <xf numFmtId="0" fontId="0" fillId="3" borderId="1" xfId="0" applyFill="1" applyBorder="1" applyAlignment="1">
      <alignment horizontal="center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51955</xdr:colOff>
      <xdr:row>10</xdr:row>
      <xdr:rowOff>0</xdr:rowOff>
    </xdr:from>
    <xdr:ext cx="1472961" cy="744682"/>
    <xdr:pic>
      <xdr:nvPicPr>
        <xdr:cNvPr id="4" name="Picture 3">
          <a:extLst>
            <a:ext uri="{FF2B5EF4-FFF2-40B4-BE49-F238E27FC236}">
              <a16:creationId xmlns:a16="http://schemas.microsoft.com/office/drawing/2014/main" id="{D0F91946-0603-4E34-BEA4-4EFE3CFE6F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4137" y="4797137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86590</xdr:colOff>
      <xdr:row>10</xdr:row>
      <xdr:rowOff>0</xdr:rowOff>
    </xdr:from>
    <xdr:ext cx="1472961" cy="744682"/>
    <xdr:pic>
      <xdr:nvPicPr>
        <xdr:cNvPr id="2" name="Picture 1">
          <a:extLst>
            <a:ext uri="{FF2B5EF4-FFF2-40B4-BE49-F238E27FC236}">
              <a16:creationId xmlns:a16="http://schemas.microsoft.com/office/drawing/2014/main" id="{34C831B2-61D9-4DD6-AA57-86554C07A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28772" y="5870865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121228</xdr:colOff>
      <xdr:row>10</xdr:row>
      <xdr:rowOff>132773</xdr:rowOff>
    </xdr:from>
    <xdr:ext cx="1472961" cy="744682"/>
    <xdr:pic>
      <xdr:nvPicPr>
        <xdr:cNvPr id="3" name="Picture 2">
          <a:extLst>
            <a:ext uri="{FF2B5EF4-FFF2-40B4-BE49-F238E27FC236}">
              <a16:creationId xmlns:a16="http://schemas.microsoft.com/office/drawing/2014/main" id="{A4FD036C-CD28-4B5E-9929-7D2784EA1A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63410" y="6967682"/>
          <a:ext cx="1472961" cy="744682"/>
        </a:xfrm>
        <a:prstGeom prst="rect">
          <a:avLst/>
        </a:prstGeom>
      </xdr:spPr>
    </xdr:pic>
    <xdr:clientData/>
  </xdr:oneCellAnchor>
  <xdr:oneCellAnchor>
    <xdr:from>
      <xdr:col>4</xdr:col>
      <xdr:colOff>98136</xdr:colOff>
      <xdr:row>11</xdr:row>
      <xdr:rowOff>225137</xdr:rowOff>
    </xdr:from>
    <xdr:ext cx="1472961" cy="744682"/>
    <xdr:pic>
      <xdr:nvPicPr>
        <xdr:cNvPr id="6" name="Picture 5">
          <a:extLst>
            <a:ext uri="{FF2B5EF4-FFF2-40B4-BE49-F238E27FC236}">
              <a16:creationId xmlns:a16="http://schemas.microsoft.com/office/drawing/2014/main" id="{39E057C4-2D19-4BAE-A1E8-CD78463F9D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0318" y="8156864"/>
          <a:ext cx="1472961" cy="74468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8990</xdr:colOff>
      <xdr:row>12</xdr:row>
      <xdr:rowOff>66405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794243B-33CA-1645-CD47-5C4164E71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4276190" cy="21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7" zoomScale="55" zoomScaleNormal="70" zoomScaleSheetLayoutView="55" zoomScalePageLayoutView="55" workbookViewId="0">
      <selection activeCell="H15" sqref="H15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8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80" bestFit="1" customWidth="1"/>
    <col min="13" max="13" width="30.453125" style="80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8"/>
      <c r="D5" s="19"/>
      <c r="E5" s="20"/>
      <c r="F5" s="109" t="s">
        <v>6</v>
      </c>
      <c r="G5" s="110"/>
      <c r="H5" s="114" t="s">
        <v>35</v>
      </c>
      <c r="I5" s="115"/>
      <c r="J5" s="21"/>
      <c r="K5" s="21"/>
      <c r="L5" s="22"/>
      <c r="M5" s="23" t="s">
        <v>7</v>
      </c>
      <c r="N5" s="24">
        <v>45601</v>
      </c>
    </row>
    <row r="6" spans="1:14" ht="35.5" customHeight="1">
      <c r="A6" s="25" t="s">
        <v>8</v>
      </c>
      <c r="B6" s="26"/>
      <c r="D6" s="27"/>
      <c r="E6" s="20"/>
      <c r="F6" s="109" t="s">
        <v>9</v>
      </c>
      <c r="G6" s="110"/>
      <c r="H6" s="116" t="s">
        <v>55</v>
      </c>
      <c r="I6" s="117"/>
      <c r="J6" s="21"/>
      <c r="K6" s="21"/>
      <c r="L6" s="22"/>
      <c r="M6" s="23" t="s">
        <v>10</v>
      </c>
      <c r="N6" s="28"/>
    </row>
    <row r="7" spans="1:14" ht="35.5" customHeight="1">
      <c r="A7" s="25" t="s">
        <v>11</v>
      </c>
      <c r="B7" s="108"/>
      <c r="C7" s="108"/>
      <c r="D7" s="29"/>
      <c r="E7" s="20"/>
      <c r="F7" s="109" t="s">
        <v>12</v>
      </c>
      <c r="G7" s="110"/>
      <c r="H7" s="111">
        <v>45585</v>
      </c>
      <c r="I7" s="112"/>
      <c r="J7" s="21"/>
      <c r="K7" s="21"/>
      <c r="L7" s="22"/>
      <c r="M7" s="23" t="s">
        <v>13</v>
      </c>
      <c r="N7" s="30" t="s">
        <v>54</v>
      </c>
    </row>
    <row r="8" spans="1:14" ht="42" customHeight="1">
      <c r="A8" s="31" t="s">
        <v>14</v>
      </c>
      <c r="B8" s="118"/>
      <c r="C8" s="118"/>
      <c r="D8" s="32"/>
      <c r="E8" s="20"/>
      <c r="F8" s="109" t="s">
        <v>15</v>
      </c>
      <c r="G8" s="110"/>
      <c r="H8" s="111"/>
      <c r="I8" s="112"/>
      <c r="J8" s="33"/>
      <c r="K8" s="33"/>
      <c r="L8" s="22"/>
      <c r="M8" s="23" t="s">
        <v>16</v>
      </c>
      <c r="N8" s="34" t="s">
        <v>52</v>
      </c>
    </row>
    <row r="9" spans="1:14" ht="5.65" customHeight="1">
      <c r="A9" s="35"/>
      <c r="B9" s="35"/>
      <c r="C9" s="36"/>
      <c r="D9" s="35"/>
      <c r="E9" s="9"/>
      <c r="F9" s="35"/>
      <c r="G9" s="37"/>
      <c r="H9" s="35"/>
      <c r="I9" s="35"/>
      <c r="J9" s="9"/>
      <c r="K9" s="9"/>
      <c r="L9" s="38"/>
      <c r="M9" s="15"/>
      <c r="N9" s="16"/>
    </row>
    <row r="10" spans="1:14" ht="132.5">
      <c r="A10" s="39" t="s">
        <v>17</v>
      </c>
      <c r="B10" s="39" t="s">
        <v>18</v>
      </c>
      <c r="C10" s="40" t="s">
        <v>19</v>
      </c>
      <c r="D10" s="39" t="s">
        <v>20</v>
      </c>
      <c r="E10" s="39" t="s">
        <v>21</v>
      </c>
      <c r="F10" s="41" t="s">
        <v>22</v>
      </c>
      <c r="G10" s="39" t="s">
        <v>23</v>
      </c>
      <c r="H10" s="41" t="s">
        <v>24</v>
      </c>
      <c r="I10" s="42" t="s">
        <v>25</v>
      </c>
      <c r="J10" s="42" t="s">
        <v>26</v>
      </c>
      <c r="K10" s="42" t="s">
        <v>27</v>
      </c>
      <c r="L10" s="43" t="s">
        <v>28</v>
      </c>
      <c r="M10" s="43" t="s">
        <v>29</v>
      </c>
      <c r="N10" s="41" t="s">
        <v>3</v>
      </c>
    </row>
    <row r="11" spans="1:14" ht="86.5" customHeight="1">
      <c r="A11" s="44" t="s">
        <v>56</v>
      </c>
      <c r="B11" s="45"/>
      <c r="C11" s="46" t="s">
        <v>37</v>
      </c>
      <c r="D11" s="47" t="s">
        <v>38</v>
      </c>
      <c r="E11" s="44"/>
      <c r="F11" s="48" t="s">
        <v>36</v>
      </c>
      <c r="G11" s="48" t="s">
        <v>50</v>
      </c>
      <c r="H11" s="48" t="s">
        <v>51</v>
      </c>
      <c r="I11" s="49">
        <v>445</v>
      </c>
      <c r="J11" s="49">
        <v>0</v>
      </c>
      <c r="K11" s="49">
        <f t="shared" ref="K11" si="0">I11-J11</f>
        <v>445</v>
      </c>
      <c r="L11" s="50">
        <v>300</v>
      </c>
      <c r="M11" s="51">
        <f t="shared" ref="M11" si="1">K11*L11</f>
        <v>133500</v>
      </c>
      <c r="N11" s="52"/>
    </row>
    <row r="12" spans="1:14" ht="86.5" customHeight="1">
      <c r="A12" s="44" t="s">
        <v>56</v>
      </c>
      <c r="B12" s="45"/>
      <c r="C12" s="46" t="s">
        <v>37</v>
      </c>
      <c r="D12" s="47" t="s">
        <v>38</v>
      </c>
      <c r="E12" s="44"/>
      <c r="F12" s="48" t="s">
        <v>36</v>
      </c>
      <c r="G12" s="48" t="s">
        <v>64</v>
      </c>
      <c r="H12" s="48" t="s">
        <v>51</v>
      </c>
      <c r="I12" s="49">
        <v>336</v>
      </c>
      <c r="J12" s="49">
        <v>0</v>
      </c>
      <c r="K12" s="49">
        <f t="shared" ref="K12" si="2">I12-J12</f>
        <v>336</v>
      </c>
      <c r="L12" s="50">
        <v>300</v>
      </c>
      <c r="M12" s="51">
        <f t="shared" ref="M12" si="3">K12*L12</f>
        <v>100800</v>
      </c>
      <c r="N12" s="52"/>
    </row>
    <row r="13" spans="1:14" ht="21.75" customHeight="1">
      <c r="A13" s="53"/>
      <c r="B13" s="53"/>
      <c r="C13" s="54"/>
      <c r="D13" s="55"/>
      <c r="E13" s="55"/>
      <c r="F13" s="56"/>
      <c r="G13" s="57"/>
      <c r="H13" s="53"/>
      <c r="I13" s="58"/>
      <c r="J13" s="58"/>
      <c r="K13" s="58"/>
      <c r="L13" s="59"/>
      <c r="M13" s="60"/>
      <c r="N13" s="61"/>
    </row>
    <row r="14" spans="1:14" ht="33.65" customHeight="1">
      <c r="A14" s="62"/>
      <c r="B14" s="62"/>
      <c r="C14" s="63"/>
      <c r="D14" s="62"/>
      <c r="E14" s="62"/>
      <c r="F14" s="62"/>
      <c r="G14" s="64"/>
      <c r="H14" s="64" t="s">
        <v>30</v>
      </c>
      <c r="I14" s="65">
        <f>SUM(I11:I13)</f>
        <v>781</v>
      </c>
      <c r="J14" s="66"/>
      <c r="K14" s="65">
        <f>SUM(K11:K13)</f>
        <v>781</v>
      </c>
      <c r="L14" s="67"/>
      <c r="M14" s="68">
        <f>SUM(M11:M12)</f>
        <v>234300</v>
      </c>
      <c r="N14" s="69"/>
    </row>
    <row r="15" spans="1:14" ht="21.75" customHeight="1">
      <c r="A15" s="70"/>
      <c r="B15" s="70"/>
      <c r="C15" s="71"/>
      <c r="D15" s="72"/>
      <c r="E15" s="72"/>
      <c r="F15" s="72"/>
      <c r="G15" s="73"/>
      <c r="H15" s="69"/>
      <c r="I15" s="69"/>
      <c r="J15" s="69"/>
      <c r="K15" s="69"/>
      <c r="L15" s="74"/>
      <c r="M15" s="74"/>
      <c r="N15" s="69"/>
    </row>
    <row r="16" spans="1:14" s="97" customFormat="1" ht="31.15" customHeight="1">
      <c r="A16" s="119" t="s">
        <v>31</v>
      </c>
      <c r="B16" s="119"/>
      <c r="C16" s="92"/>
      <c r="D16" s="93"/>
      <c r="E16" s="120" t="s">
        <v>32</v>
      </c>
      <c r="F16" s="120"/>
      <c r="G16" s="120"/>
      <c r="H16" s="94"/>
      <c r="I16" s="95"/>
      <c r="J16" s="95"/>
      <c r="K16" s="95"/>
      <c r="L16" s="113" t="s">
        <v>33</v>
      </c>
      <c r="M16" s="113"/>
      <c r="N16" s="96"/>
    </row>
    <row r="17" spans="1:10" ht="21.75" customHeight="1">
      <c r="A17" s="75"/>
      <c r="B17" s="76"/>
      <c r="C17" s="77"/>
      <c r="D17" s="75"/>
      <c r="E17" s="75"/>
      <c r="F17" s="75"/>
      <c r="G17" s="78"/>
      <c r="H17" s="79"/>
      <c r="I17" s="79"/>
      <c r="J17" s="79"/>
    </row>
    <row r="18" spans="1:10" ht="21.75" customHeight="1">
      <c r="A18" s="75"/>
      <c r="B18" s="76"/>
      <c r="C18" s="77"/>
      <c r="D18" s="75"/>
      <c r="E18" s="75"/>
      <c r="F18" s="75"/>
      <c r="G18" s="78"/>
      <c r="H18" s="79"/>
      <c r="I18" s="79"/>
      <c r="J18" s="79"/>
    </row>
    <row r="19" spans="1:10" ht="21.75" customHeight="1">
      <c r="A19" s="81"/>
      <c r="B19" s="77"/>
      <c r="C19" s="77"/>
      <c r="D19" s="75"/>
      <c r="E19" s="75"/>
      <c r="F19" s="75"/>
      <c r="G19" s="82"/>
      <c r="H19" s="83"/>
      <c r="I19" s="75"/>
      <c r="J19" s="79"/>
    </row>
    <row r="20" spans="1:10" ht="21.75" customHeight="1">
      <c r="A20" s="79"/>
      <c r="B20" s="84"/>
      <c r="C20" s="76"/>
      <c r="D20" s="79"/>
      <c r="E20" s="85"/>
      <c r="F20" s="85"/>
      <c r="G20" s="86"/>
      <c r="H20" s="87"/>
      <c r="I20" s="87"/>
      <c r="J20" s="79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ABD7F-B7BC-4C6B-AD8F-9A2F472A8700}">
  <dimension ref="A1"/>
  <sheetViews>
    <sheetView workbookViewId="0">
      <selection activeCell="G17" sqref="G17"/>
    </sheetView>
  </sheetViews>
  <sheetFormatPr defaultRowHeight="14.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15"/>
  <sheetViews>
    <sheetView view="pageBreakPreview" zoomScaleNormal="100" zoomScaleSheetLayoutView="100" workbookViewId="0">
      <pane ySplit="1" topLeftCell="A2" activePane="bottomLeft" state="frozen"/>
      <selection pane="bottomLeft" activeCell="G2" sqref="G2:G5"/>
    </sheetView>
  </sheetViews>
  <sheetFormatPr defaultRowHeight="14.5"/>
  <cols>
    <col min="1" max="1" width="12.26953125" bestFit="1" customWidth="1"/>
    <col min="2" max="2" width="13.453125" customWidth="1"/>
    <col min="3" max="3" width="13.453125" bestFit="1" customWidth="1"/>
    <col min="4" max="4" width="35.1796875" customWidth="1"/>
    <col min="5" max="5" width="26.1796875" customWidth="1"/>
    <col min="6" max="6" width="16.453125" hidden="1" customWidth="1"/>
    <col min="7" max="7" width="16.453125" customWidth="1"/>
  </cols>
  <sheetData>
    <row r="1" spans="1:8" s="103" customFormat="1" ht="36">
      <c r="A1" s="102" t="s">
        <v>43</v>
      </c>
      <c r="B1" s="102" t="s">
        <v>44</v>
      </c>
      <c r="C1" s="102" t="s">
        <v>42</v>
      </c>
      <c r="D1" s="102" t="s">
        <v>39</v>
      </c>
      <c r="E1" s="102" t="s">
        <v>45</v>
      </c>
      <c r="F1" s="102" t="s">
        <v>40</v>
      </c>
      <c r="G1" s="102" t="s">
        <v>41</v>
      </c>
    </row>
    <row r="2" spans="1:8">
      <c r="A2" s="89" t="s">
        <v>35</v>
      </c>
      <c r="B2" s="89" t="s">
        <v>57</v>
      </c>
      <c r="C2" s="89" t="s">
        <v>56</v>
      </c>
      <c r="D2" s="107" t="s">
        <v>58</v>
      </c>
      <c r="E2" s="89" t="s">
        <v>46</v>
      </c>
      <c r="F2" s="90"/>
      <c r="G2" s="90">
        <v>67</v>
      </c>
      <c r="H2">
        <v>60</v>
      </c>
    </row>
    <row r="3" spans="1:8">
      <c r="A3" s="89" t="s">
        <v>35</v>
      </c>
      <c r="B3" s="89" t="s">
        <v>57</v>
      </c>
      <c r="C3" s="89" t="s">
        <v>56</v>
      </c>
      <c r="D3" s="107" t="s">
        <v>58</v>
      </c>
      <c r="E3" s="89" t="s">
        <v>47</v>
      </c>
      <c r="F3" s="90"/>
      <c r="G3" s="90">
        <f t="shared" ref="G3:G12" si="0">ROUNDUP(H3*1.1,0)</f>
        <v>181</v>
      </c>
      <c r="H3">
        <v>164</v>
      </c>
    </row>
    <row r="4" spans="1:8">
      <c r="A4" s="89" t="s">
        <v>35</v>
      </c>
      <c r="B4" s="89" t="s">
        <v>57</v>
      </c>
      <c r="C4" s="89" t="s">
        <v>56</v>
      </c>
      <c r="D4" s="107" t="s">
        <v>58</v>
      </c>
      <c r="E4" s="89" t="s">
        <v>53</v>
      </c>
      <c r="F4" s="90"/>
      <c r="G4" s="90">
        <v>155</v>
      </c>
      <c r="H4">
        <v>140</v>
      </c>
    </row>
    <row r="5" spans="1:8">
      <c r="A5" s="89" t="s">
        <v>35</v>
      </c>
      <c r="B5" s="89" t="s">
        <v>57</v>
      </c>
      <c r="C5" s="89" t="s">
        <v>56</v>
      </c>
      <c r="D5" s="107" t="s">
        <v>58</v>
      </c>
      <c r="E5" s="89" t="s">
        <v>48</v>
      </c>
      <c r="F5" s="90"/>
      <c r="G5" s="90">
        <f t="shared" si="0"/>
        <v>36</v>
      </c>
      <c r="H5">
        <v>32</v>
      </c>
    </row>
    <row r="6" spans="1:8">
      <c r="A6" s="89" t="s">
        <v>35</v>
      </c>
      <c r="B6" s="89" t="s">
        <v>57</v>
      </c>
      <c r="C6" s="89" t="s">
        <v>56</v>
      </c>
      <c r="D6" s="107" t="s">
        <v>58</v>
      </c>
      <c r="E6" s="89" t="s">
        <v>49</v>
      </c>
      <c r="F6" s="90"/>
      <c r="G6" s="90">
        <v>6</v>
      </c>
      <c r="H6">
        <v>4</v>
      </c>
    </row>
    <row r="7" spans="1:8" s="100" customFormat="1" ht="18" customHeight="1">
      <c r="A7" s="98"/>
      <c r="B7" s="98"/>
      <c r="C7" s="98"/>
      <c r="D7" s="98"/>
      <c r="E7" s="98"/>
      <c r="F7" s="99"/>
      <c r="G7" s="101">
        <f>SUM(G2:G6)</f>
        <v>445</v>
      </c>
    </row>
    <row r="8" spans="1:8">
      <c r="A8" s="89" t="s">
        <v>35</v>
      </c>
      <c r="B8" s="89" t="s">
        <v>57</v>
      </c>
      <c r="C8" s="89" t="s">
        <v>56</v>
      </c>
      <c r="D8" s="107" t="s">
        <v>58</v>
      </c>
      <c r="E8" s="89" t="s">
        <v>59</v>
      </c>
      <c r="F8" s="90"/>
      <c r="G8" s="90">
        <f t="shared" si="0"/>
        <v>50</v>
      </c>
      <c r="H8">
        <v>45</v>
      </c>
    </row>
    <row r="9" spans="1:8">
      <c r="A9" s="89" t="s">
        <v>35</v>
      </c>
      <c r="B9" s="89" t="s">
        <v>57</v>
      </c>
      <c r="C9" s="89" t="s">
        <v>56</v>
      </c>
      <c r="D9" s="107" t="s">
        <v>58</v>
      </c>
      <c r="E9" s="89" t="s">
        <v>60</v>
      </c>
      <c r="F9" s="90"/>
      <c r="G9" s="90">
        <f t="shared" si="0"/>
        <v>136</v>
      </c>
      <c r="H9">
        <v>123</v>
      </c>
    </row>
    <row r="10" spans="1:8">
      <c r="A10" s="89" t="s">
        <v>35</v>
      </c>
      <c r="B10" s="89" t="s">
        <v>57</v>
      </c>
      <c r="C10" s="89" t="s">
        <v>56</v>
      </c>
      <c r="D10" s="107" t="s">
        <v>58</v>
      </c>
      <c r="E10" s="89" t="s">
        <v>61</v>
      </c>
      <c r="F10" s="90"/>
      <c r="G10" s="90">
        <f t="shared" si="0"/>
        <v>116</v>
      </c>
      <c r="H10">
        <v>105</v>
      </c>
    </row>
    <row r="11" spans="1:8">
      <c r="A11" s="89" t="s">
        <v>35</v>
      </c>
      <c r="B11" s="89" t="s">
        <v>57</v>
      </c>
      <c r="C11" s="89" t="s">
        <v>56</v>
      </c>
      <c r="D11" s="107" t="s">
        <v>58</v>
      </c>
      <c r="E11" s="89" t="s">
        <v>62</v>
      </c>
      <c r="F11" s="90"/>
      <c r="G11" s="90">
        <v>28</v>
      </c>
      <c r="H11">
        <v>24</v>
      </c>
    </row>
    <row r="12" spans="1:8">
      <c r="A12" s="89" t="s">
        <v>35</v>
      </c>
      <c r="B12" s="89" t="s">
        <v>57</v>
      </c>
      <c r="C12" s="89" t="s">
        <v>56</v>
      </c>
      <c r="D12" s="107" t="s">
        <v>58</v>
      </c>
      <c r="E12" s="89" t="s">
        <v>63</v>
      </c>
      <c r="F12" s="90"/>
      <c r="G12" s="90">
        <v>6</v>
      </c>
      <c r="H12">
        <v>3</v>
      </c>
    </row>
    <row r="13" spans="1:8" s="100" customFormat="1" ht="18" customHeight="1">
      <c r="A13" s="98"/>
      <c r="B13" s="98"/>
      <c r="C13" s="98"/>
      <c r="D13" s="98"/>
      <c r="E13" s="98"/>
      <c r="F13" s="99"/>
      <c r="G13" s="101">
        <f>SUM(G8:G12)</f>
        <v>336</v>
      </c>
    </row>
    <row r="14" spans="1:8" s="106" customFormat="1">
      <c r="A14" s="104"/>
      <c r="B14" s="104"/>
      <c r="C14" s="104"/>
      <c r="D14" s="104"/>
      <c r="E14" s="104"/>
      <c r="F14" s="105"/>
      <c r="G14" s="105">
        <f>G13+G7</f>
        <v>781</v>
      </c>
    </row>
    <row r="15" spans="1:8">
      <c r="D15" s="121"/>
      <c r="E15" s="121"/>
      <c r="F15" s="91"/>
      <c r="G15" s="91"/>
    </row>
  </sheetData>
  <mergeCells count="1">
    <mergeCell ref="D15:E15"/>
  </mergeCells>
  <phoneticPr fontId="22" type="noConversion"/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LAYOUT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2024-06-05T02:14:45Z</cp:lastPrinted>
  <dcterms:created xsi:type="dcterms:W3CDTF">2020-11-11T02:21:38Z</dcterms:created>
  <dcterms:modified xsi:type="dcterms:W3CDTF">2024-12-12T10:04:37Z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