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.lai\AppData\Local\Microsoft\Windows\INetCache\Content.Outlook\A64DGX03\"/>
    </mc:Choice>
  </mc:AlternateContent>
  <xr:revisionPtr revIDLastSave="0" documentId="13_ncr:1_{3AA6460E-ED41-44E6-9A46-4DD7DA65984D}" xr6:coauthVersionLast="47" xr6:coauthVersionMax="47" xr10:uidLastSave="{00000000-0000-0000-0000-000000000000}"/>
  <bookViews>
    <workbookView xWindow="-110" yWindow="-110" windowWidth="19420" windowHeight="10300" tabRatio="895" firstSheet="3" activeTab="3" xr2:uid="{00000000-000D-0000-FFFF-FFFF00000000}"/>
  </bookViews>
  <sheets>
    <sheet name="1. CUTTING DOCKET" sheetId="1" state="hidden" r:id="rId1"/>
    <sheet name="2. TRIM CARD" sheetId="5" state="hidden" r:id="rId2"/>
    <sheet name="4. TSTW" sheetId="11" state="hidden" r:id="rId3"/>
    <sheet name="UA-30-10-2024" sheetId="13" r:id="rId4"/>
    <sheet name="UA-10-08-2024" sheetId="12" r:id="rId5"/>
    <sheet name="FULL SPEC" sheetId="9" r:id="rId6"/>
    <sheet name="3. ĐỊNH VỊ HÌNH IN.THÊU" sheetId="7" state="hidden" r:id="rId7"/>
    <sheet name="4. THÔNG SỐ SẢN XUẤT" sheetId="8" state="hidden" r:id="rId8"/>
  </sheets>
  <definedNames>
    <definedName name="_Fill" localSheetId="1" hidden="1">#REF!</definedName>
    <definedName name="_Fill" localSheetId="2" hidden="1">#REF!</definedName>
    <definedName name="_Fill" localSheetId="5" hidden="1">#REF!</definedName>
    <definedName name="_Fill" localSheetId="4" hidden="1">#REF!</definedName>
    <definedName name="_Fill" localSheetId="3" hidden="1">#REF!</definedName>
    <definedName name="_Fill" hidden="1">#REF!</definedName>
    <definedName name="_xlnm.Print_Area" localSheetId="0">'1. CUTTING DOCKET'!$A$1:$P$90</definedName>
    <definedName name="_xlnm.Print_Area" localSheetId="1">'2. TRIM CARD'!$A$1:$B$14</definedName>
    <definedName name="_xlnm.Print_Area" localSheetId="2">'4. TSTW'!$A$1:$O$17</definedName>
    <definedName name="_xlnm.Print_Area" localSheetId="5">'FULL SPEC'!$A$1:$M$21</definedName>
    <definedName name="_xlnm.Print_Area" localSheetId="4">'UA-10-08-2024'!$A$1:$N$21</definedName>
    <definedName name="_xlnm.Print_Area" localSheetId="3">'UA-30-10-2024'!$A$1:$N$20</definedName>
    <definedName name="_xlnm.Print_Titles" localSheetId="0">'1. CUTTING DOCKET'!$1:$15</definedName>
    <definedName name="_xlnm.Print_Titles" localSheetId="1">'2. TRIM CARD'!$1:$5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13" l="1"/>
  <c r="L19" i="13"/>
  <c r="K19" i="13"/>
  <c r="H19" i="13"/>
  <c r="I19" i="13"/>
  <c r="K16" i="13"/>
  <c r="L16" i="13" s="1"/>
  <c r="M16" i="13" s="1"/>
  <c r="I16" i="13"/>
  <c r="H16" i="13" s="1"/>
  <c r="G16" i="13" s="1"/>
  <c r="K15" i="13"/>
  <c r="L15" i="13" s="1"/>
  <c r="M15" i="13" s="1"/>
  <c r="I15" i="13"/>
  <c r="H15" i="13" s="1"/>
  <c r="K20" i="13"/>
  <c r="L20" i="13" s="1"/>
  <c r="M20" i="13" s="1"/>
  <c r="I20" i="13"/>
  <c r="H20" i="13"/>
  <c r="G20" i="13" s="1"/>
  <c r="K18" i="13"/>
  <c r="L18" i="13" s="1"/>
  <c r="M18" i="13" s="1"/>
  <c r="I18" i="13"/>
  <c r="H18" i="13"/>
  <c r="G18" i="13" s="1"/>
  <c r="K8" i="13"/>
  <c r="L8" i="13" s="1"/>
  <c r="M8" i="13" s="1"/>
  <c r="I8" i="13"/>
  <c r="H8" i="13"/>
  <c r="G17" i="12"/>
  <c r="K19" i="12"/>
  <c r="H19" i="12"/>
  <c r="G19" i="12" s="1"/>
  <c r="I19" i="12"/>
  <c r="K21" i="12"/>
  <c r="M21" i="12" s="1"/>
  <c r="N21" i="12" s="1"/>
  <c r="I21" i="12"/>
  <c r="H21" i="12"/>
  <c r="G21" i="12" s="1"/>
  <c r="M19" i="12"/>
  <c r="N19" i="12" s="1"/>
  <c r="K17" i="12"/>
  <c r="M17" i="12" s="1"/>
  <c r="N17" i="12" s="1"/>
  <c r="I17" i="12"/>
  <c r="H17" i="12" s="1"/>
  <c r="K8" i="12"/>
  <c r="M8" i="12" s="1"/>
  <c r="N8" i="12" s="1"/>
  <c r="I8" i="12"/>
  <c r="H8" i="12" s="1"/>
  <c r="I21" i="9"/>
  <c r="H21" i="9" s="1"/>
  <c r="G21" i="9" s="1"/>
  <c r="K21" i="9"/>
  <c r="L21" i="9" s="1"/>
  <c r="M21" i="9" s="1"/>
  <c r="L19" i="9"/>
  <c r="M19" i="9" s="1"/>
  <c r="I17" i="9"/>
  <c r="H17" i="9" s="1"/>
  <c r="K17" i="9"/>
  <c r="L17" i="9" s="1"/>
  <c r="M17" i="9" s="1"/>
  <c r="I8" i="9"/>
  <c r="H8" i="9" s="1"/>
  <c r="K8" i="9"/>
  <c r="L8" i="9" s="1"/>
  <c r="M8" i="9" s="1"/>
  <c r="I16" i="11"/>
  <c r="H16" i="11" s="1"/>
  <c r="I15" i="11"/>
  <c r="H15" i="11" s="1"/>
  <c r="L14" i="11"/>
  <c r="M14" i="11" s="1"/>
  <c r="N14" i="11" s="1"/>
  <c r="O14" i="11" s="1"/>
  <c r="L13" i="11"/>
  <c r="M13" i="11" s="1"/>
  <c r="N13" i="11" s="1"/>
  <c r="O13" i="11" s="1"/>
  <c r="L11" i="11"/>
  <c r="M11" i="11" s="1"/>
  <c r="N11" i="11" s="1"/>
  <c r="O11" i="11" s="1"/>
  <c r="L7" i="11"/>
  <c r="M7" i="11" s="1"/>
  <c r="N7" i="11" s="1"/>
  <c r="O7" i="11" s="1"/>
  <c r="L5" i="11"/>
  <c r="M5" i="11" s="1"/>
  <c r="N5" i="11" s="1"/>
  <c r="O5" i="11" s="1"/>
  <c r="I13" i="11"/>
  <c r="H13" i="11"/>
  <c r="L12" i="11"/>
  <c r="M12" i="11" s="1"/>
  <c r="N12" i="11" s="1"/>
  <c r="O12" i="11" s="1"/>
  <c r="I12" i="11"/>
  <c r="H12" i="11" s="1"/>
  <c r="L10" i="11"/>
  <c r="M10" i="11" s="1"/>
  <c r="N10" i="11" s="1"/>
  <c r="O10" i="11" s="1"/>
  <c r="I10" i="11"/>
  <c r="H10" i="11" s="1"/>
  <c r="L8" i="11"/>
  <c r="M8" i="11" s="1"/>
  <c r="N8" i="11" s="1"/>
  <c r="O8" i="11" s="1"/>
  <c r="I8" i="11"/>
  <c r="H8" i="11" s="1"/>
  <c r="I5" i="11"/>
  <c r="H5" i="11"/>
  <c r="L16" i="11" l="1"/>
  <c r="M16" i="11" s="1"/>
  <c r="N16" i="11" s="1"/>
  <c r="O16" i="11" s="1"/>
  <c r="L15" i="11"/>
  <c r="M15" i="11" s="1"/>
  <c r="N15" i="11" s="1"/>
  <c r="O15" i="11" s="1"/>
  <c r="I14" i="11"/>
  <c r="H14" i="11" s="1"/>
  <c r="I11" i="11"/>
  <c r="H11" i="11" s="1"/>
  <c r="I7" i="11"/>
  <c r="H7" i="11" s="1"/>
  <c r="J89" i="1" l="1"/>
  <c r="L20" i="1"/>
  <c r="L22" i="1" s="1"/>
  <c r="K20" i="1"/>
  <c r="K22" i="1" s="1"/>
  <c r="J20" i="1"/>
  <c r="J22" i="1" s="1"/>
  <c r="H20" i="1"/>
  <c r="H22" i="1" s="1"/>
  <c r="G20" i="1"/>
  <c r="G22" i="1" s="1"/>
  <c r="F20" i="1"/>
  <c r="F22" i="1" s="1"/>
  <c r="E27" i="1"/>
  <c r="B13" i="5"/>
  <c r="A13" i="5"/>
  <c r="C14" i="5"/>
  <c r="C13" i="5"/>
  <c r="A10" i="5"/>
  <c r="A8" i="5"/>
  <c r="F31" i="1" l="1"/>
  <c r="E28" i="1"/>
  <c r="B83" i="1"/>
  <c r="B12" i="5" l="1"/>
  <c r="A11" i="5"/>
  <c r="B15" i="5" l="1"/>
  <c r="B11" i="5"/>
  <c r="B6" i="5"/>
  <c r="B9" i="5" s="1"/>
  <c r="I20" i="1" l="1"/>
  <c r="I22" i="1" s="1"/>
  <c r="B58" i="1" l="1"/>
  <c r="B67" i="1"/>
  <c r="A26" i="1" l="1"/>
  <c r="A15" i="5"/>
  <c r="C16" i="5"/>
  <c r="C15" i="5"/>
  <c r="L31" i="1"/>
  <c r="A9" i="5"/>
  <c r="A31" i="5" l="1"/>
  <c r="L47" i="1" l="1"/>
  <c r="L46" i="1"/>
  <c r="C12" i="5"/>
  <c r="A27" i="5"/>
  <c r="A19" i="5" l="1"/>
  <c r="A25" i="5" l="1"/>
  <c r="A23" i="5"/>
  <c r="A21" i="5"/>
  <c r="L51" i="1" l="1"/>
  <c r="E89" i="1" l="1"/>
  <c r="F89" i="1"/>
  <c r="G89" i="1"/>
  <c r="I89" i="1"/>
  <c r="D89" i="1"/>
  <c r="H89" i="1"/>
  <c r="C89" i="1"/>
  <c r="C6" i="5" l="1"/>
  <c r="C11" i="5" l="1"/>
  <c r="H47" i="1"/>
  <c r="H37" i="1"/>
  <c r="H45" i="1"/>
  <c r="H51" i="1"/>
  <c r="H49" i="1"/>
  <c r="H39" i="1"/>
  <c r="H41" i="1"/>
  <c r="H43" i="1"/>
  <c r="C5" i="5"/>
  <c r="K47" i="1" l="1"/>
  <c r="M47" i="1" s="1"/>
  <c r="O47" i="1" s="1"/>
  <c r="K45" i="1"/>
  <c r="K43" i="1"/>
  <c r="M43" i="1" s="1"/>
  <c r="O43" i="1" s="1"/>
  <c r="K37" i="1"/>
  <c r="K49" i="1"/>
  <c r="M49" i="1" s="1"/>
  <c r="M51" i="1" s="1"/>
  <c r="K41" i="1"/>
  <c r="M41" i="1" s="1"/>
  <c r="O41" i="1" s="1"/>
  <c r="K39" i="1"/>
  <c r="K51" i="1"/>
  <c r="B27" i="1" l="1"/>
  <c r="B7" i="5" s="1"/>
  <c r="D19" i="1" l="1"/>
  <c r="D20" i="1" s="1"/>
  <c r="H32" i="1" s="1"/>
  <c r="P18" i="1"/>
  <c r="L50" i="1"/>
  <c r="B2" i="5"/>
  <c r="B3" i="5"/>
  <c r="A4" i="5"/>
  <c r="A3" i="5"/>
  <c r="A2" i="5"/>
  <c r="B4" i="5"/>
  <c r="P19" i="1"/>
  <c r="M37" i="1"/>
  <c r="O37" i="1" s="1"/>
  <c r="M45" i="1"/>
  <c r="O45" i="1" s="1"/>
  <c r="M39" i="1"/>
  <c r="O39" i="1" s="1"/>
  <c r="B76" i="1"/>
  <c r="H31" i="1" l="1"/>
  <c r="H46" i="1"/>
  <c r="H44" i="1"/>
  <c r="H42" i="1"/>
  <c r="H36" i="1"/>
  <c r="H50" i="1"/>
  <c r="H40" i="1"/>
  <c r="H48" i="1"/>
  <c r="H38" i="1"/>
  <c r="H33" i="1"/>
  <c r="O51" i="1"/>
  <c r="P20" i="1"/>
  <c r="K32" i="1" s="1"/>
  <c r="M32" i="1" s="1"/>
  <c r="O32" i="1" s="1"/>
  <c r="O49" i="1"/>
  <c r="B5" i="5"/>
  <c r="G28" i="1" l="1"/>
  <c r="I28" i="1" s="1"/>
  <c r="J28" i="1" s="1"/>
  <c r="L28" i="1" s="1"/>
  <c r="K31" i="1"/>
  <c r="M31" i="1" s="1"/>
  <c r="O31" i="1" s="1"/>
  <c r="P22" i="1"/>
  <c r="K46" i="1"/>
  <c r="M46" i="1" s="1"/>
  <c r="O46" i="1" s="1"/>
  <c r="K50" i="1"/>
  <c r="K42" i="1"/>
  <c r="M42" i="1" s="1"/>
  <c r="O42" i="1" s="1"/>
  <c r="K48" i="1"/>
  <c r="M48" i="1" s="1"/>
  <c r="M50" i="1" s="1"/>
  <c r="K40" i="1"/>
  <c r="M40" i="1" s="1"/>
  <c r="O40" i="1" s="1"/>
  <c r="K44" i="1"/>
  <c r="M44" i="1" s="1"/>
  <c r="O44" i="1" s="1"/>
  <c r="K38" i="1"/>
  <c r="M38" i="1" s="1"/>
  <c r="O38" i="1" s="1"/>
  <c r="G27" i="1"/>
  <c r="I27" i="1" s="1"/>
  <c r="J27" i="1" s="1"/>
  <c r="K33" i="1"/>
  <c r="K36" i="1"/>
  <c r="M36" i="1" s="1"/>
  <c r="O36" i="1" s="1"/>
  <c r="B75" i="1"/>
  <c r="O50" i="1" l="1"/>
  <c r="O48" i="1"/>
  <c r="M33" i="1"/>
  <c r="O3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M16" authorId="0" shapeId="0" xr:uid="{04A7A123-2E76-4107-B6A0-215B7705D7D9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THEO BRAIDEAD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N17" authorId="0" shapeId="0" xr:uid="{B9184C32-1273-4565-8A10-F12F306BC3F7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THEO BRAIDEAD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M17" authorId="0" shapeId="0" xr:uid="{6859C4E6-AC91-4D31-8A05-B17166462BAE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THEO BRAIDEAD
</t>
        </r>
      </text>
    </comment>
  </commentList>
</comments>
</file>

<file path=xl/sharedStrings.xml><?xml version="1.0" encoding="utf-8"?>
<sst xmlns="http://schemas.openxmlformats.org/spreadsheetml/2006/main" count="622" uniqueCount="272">
  <si>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</si>
  <si>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</si>
  <si>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</si>
  <si>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</si>
  <si>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</si>
  <si>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</si>
  <si>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</si>
  <si>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</si>
  <si>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</si>
  <si>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</si>
  <si>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</si>
  <si>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</si>
  <si>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</si>
  <si>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</si>
  <si>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>GRAND TOTAL: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</si>
  <si>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</si>
  <si>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</si>
  <si>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</si>
  <si>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</si>
  <si>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</si>
  <si>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</si>
  <si>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</si>
  <si>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</si>
  <si>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</si>
  <si>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</si>
  <si>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</si>
  <si>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</si>
  <si>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</si>
  <si>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</si>
  <si>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</si>
  <si>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</si>
  <si>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</si>
  <si>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</si>
  <si>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</si>
  <si>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</si>
  <si>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</si>
  <si>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</si>
  <si>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</si>
  <si>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</si>
  <si>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</si>
  <si>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</si>
  <si>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</si>
  <si>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</si>
  <si>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</si>
  <si>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</si>
  <si>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</si>
  <si>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</si>
  <si>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</si>
  <si>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</si>
  <si>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</si>
  <si>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</si>
  <si>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</si>
  <si>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-CÁCH MAY THEO NHƯ TÀI LIỆU ĐÍNH KÈM</t>
  </si>
  <si>
    <t>DUYỆT HÌNH IN THEO</t>
  </si>
  <si>
    <t>THÔNG TIN ĐỊNH VỊ HÌNH IN</t>
  </si>
  <si>
    <t>TẤM LÓT THÙNG</t>
  </si>
  <si>
    <t>CLEAN</t>
  </si>
  <si>
    <t>NATURAL</t>
  </si>
  <si>
    <t>5THEWAY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</si>
  <si>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</si>
  <si>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</si>
  <si>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</si>
  <si>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</si>
  <si>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</si>
  <si>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</si>
  <si>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</si>
  <si>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</si>
  <si>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>DROP 1</t>
  </si>
  <si>
    <t>DUYỆT THEO PPS CHUYỂN CÙNG TÁC NGHIỆP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</si>
  <si>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</si>
  <si>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</si>
  <si>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</si>
  <si>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</si>
  <si>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</si>
  <si>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XS</t>
  </si>
  <si>
    <t>CANH GIỮA, CÁCH ĐƯỜNG TRA BO CỔ 7.5CM</t>
  </si>
  <si>
    <t>DUYỆT HÌNH THÊU THEO</t>
  </si>
  <si>
    <t>THÔNG TIN ĐỊNH VỊ HÌNH THÊU</t>
  </si>
  <si>
    <t>ĐỊNH VỊ HÌNH THÊU: THÂN TRƯỚC</t>
  </si>
  <si>
    <t>ĐỊNH VỊ HÌNH THÊU: THÂN SAU</t>
  </si>
  <si>
    <t>CHẤT LƯỢNG, HIỆU ỨNG VÀ MÀU SẮC DUYỆT THEO</t>
  </si>
  <si>
    <t>CUSTOMER :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</si>
  <si>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</si>
  <si>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</si>
  <si>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</si>
  <si>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</si>
  <si>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</si>
  <si>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</si>
  <si>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</si>
  <si>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</si>
  <si>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</si>
  <si>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</si>
  <si>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</si>
  <si>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</si>
  <si>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</si>
  <si>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</si>
  <si>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</si>
  <si>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</si>
  <si>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</si>
  <si>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</si>
  <si>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</si>
  <si>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</si>
  <si>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</si>
  <si>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</si>
  <si>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</si>
  <si>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</si>
  <si>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</si>
  <si>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</si>
  <si>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</si>
  <si>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</si>
  <si>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</si>
  <si>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>DÀI TAY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</si>
  <si>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</si>
  <si>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</si>
  <si>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</si>
  <si>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</si>
  <si>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</si>
  <si>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</si>
  <si>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</si>
  <si>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TO BẢN BO CỔ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</si>
  <si>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</si>
  <si>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</si>
  <si>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</si>
  <si>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</si>
  <si>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</si>
  <si>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</si>
  <si>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</si>
  <si>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</si>
  <si>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</si>
  <si>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</si>
  <si>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</si>
  <si>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KHÔNG THÊU</t>
  </si>
  <si>
    <t>100% NYLON</t>
  </si>
  <si>
    <t>3XL</t>
  </si>
  <si>
    <t>STICKER OVO</t>
  </si>
  <si>
    <t>GIẤY CHỐNG ẨM A4</t>
  </si>
  <si>
    <t>GÓI CHỐNG ẨM</t>
  </si>
  <si>
    <t>THẺ BÀI OVO</t>
  </si>
  <si>
    <t>LƯU Ý :</t>
  </si>
  <si>
    <t>2XL</t>
  </si>
  <si>
    <t>DỰ KIẾN CÓ STICKER &amp; BARCODE NGÀY 20/11/21</t>
  </si>
  <si>
    <t>BAO NYLON OVO - 40X51CM</t>
  </si>
  <si>
    <t>DÁN 
1 PCS GÓC TRÁI BAO
1 PCS DÁN THẺ BÀI</t>
  </si>
  <si>
    <t>KÈM DÂY TREO ĐEN &amp; KIM BẤM BÓNG ĐÈN</t>
  </si>
  <si>
    <t>CLEAR</t>
  </si>
  <si>
    <t>BAO DÁN MIỆNG
MẶT TRƯỚC KHÔNG IN ĐỂ DÁN STICKER 
MẶT SAU IN WARNING</t>
  </si>
  <si>
    <t xml:space="preserve">THEO LAYOUT BÊN PHẢI </t>
  </si>
  <si>
    <t>BIG POLYBAG
100X120</t>
  </si>
  <si>
    <t>THÙNG CARTON OVO - 60X40X30</t>
  </si>
  <si>
    <t>BAO BIG POLYBAG 100X120CM</t>
  </si>
  <si>
    <t>CHỈ 40/2 MAY CHÍNH + VẮT SỔ+ MAY LÓT</t>
  </si>
  <si>
    <t xml:space="preserve">SS TEE </t>
  </si>
  <si>
    <t>RIB 260GSM</t>
  </si>
  <si>
    <t>BO CỔ</t>
  </si>
  <si>
    <t xml:space="preserve">ĐỊNH VỊ HÌNH IN: 
THÂN TRƯỚC </t>
  </si>
  <si>
    <t>IN TẠI THÂN TRƯỚC</t>
  </si>
  <si>
    <t xml:space="preserve">IN MÀU </t>
  </si>
  <si>
    <t>KÍCH THƯỚC HÌNH IN</t>
  </si>
  <si>
    <t>IN TẠI MẶT TRÁI THÂN SAU</t>
  </si>
  <si>
    <t>WIDTH - 2”</t>
  </si>
  <si>
    <t>CANH GIỮA, TỪ DƯỚI VIỀN CỔ SAU XUỐNG 1/2"</t>
  </si>
  <si>
    <t>16"</t>
  </si>
  <si>
    <t>18"</t>
  </si>
  <si>
    <t>CANH GIỮA, TỪ GIỮA CỔ TRƯỚC XUỐNG 1"</t>
  </si>
  <si>
    <t>KHÔNG IN</t>
  </si>
  <si>
    <t>SINGLE JERSEY 190GSM</t>
  </si>
  <si>
    <t>BLANK</t>
  </si>
  <si>
    <t xml:space="preserve">      HÌNH MINH HỌA</t>
  </si>
  <si>
    <t>KHÔNG GIỐNG NHÃN TRÊN MẪU</t>
  </si>
  <si>
    <t>VẢI CHÍNH</t>
  </si>
  <si>
    <t>NHÃN WOVEN TRANG TRÍ W 78MM X H 50.8MM</t>
  </si>
  <si>
    <t>NHÃN SIZE</t>
  </si>
  <si>
    <t>GẤP ĐÔI, MAY TẠI GIỮA CỔ SAU</t>
  </si>
  <si>
    <t xml:space="preserve">TBC </t>
  </si>
  <si>
    <t>RELAXED TEE</t>
  </si>
  <si>
    <t>U27  DEV  S2398</t>
  </si>
  <si>
    <t>UA BLANKS</t>
  </si>
  <si>
    <t>CÁCH MAY THEO ÁO MẪU PROTO BLANK-TS02 MÀU BLACK SIZE L</t>
  </si>
  <si>
    <t>NAVY</t>
  </si>
  <si>
    <t>XXXL</t>
  </si>
  <si>
    <t>GARMENT WASH</t>
  </si>
  <si>
    <t>MER - BÍCH/HIỆP: 444</t>
  </si>
  <si>
    <t>Nhãn thay thế</t>
  </si>
  <si>
    <t>GIỮ NGUYÊN SIZE L NHƯ TÁC NGHIỆP, NHẢY SIZE THEO THÔNG TIN ĐÍNH KÈM
KHÔNG ỦI KỸ CHỈ PHÀ HƠI
MẪU NÀY SẾP PAUL REVIEW- RẬP + MAY ĐÚNG THÔNG SỐ NHƯ YÊU CẦU</t>
  </si>
  <si>
    <t>THAM KHẢO CÁCH MAY THEO ÁO MẪU CHUYỂN CÙNG TN, GREEN</t>
  </si>
  <si>
    <t>RELAXED-TS01</t>
  </si>
  <si>
    <t>BRAIN DEAD</t>
  </si>
  <si>
    <t>STYLE NUMBER:</t>
  </si>
  <si>
    <t>Ngày cập nhật: 3/3/2021</t>
  </si>
  <si>
    <t>MEASUREMENT BY INCH</t>
  </si>
  <si>
    <t>POM Name</t>
  </si>
  <si>
    <t>How to Measure</t>
  </si>
  <si>
    <t>Critical</t>
  </si>
  <si>
    <t>Type</t>
  </si>
  <si>
    <t>Tol +/-</t>
  </si>
  <si>
    <t>XXS</t>
  </si>
  <si>
    <t>FRONT LENGTH FROM HPS</t>
  </si>
  <si>
    <t>DÀI THÂN TRƯỚC ĐO TỪ ĐỈNH VAI</t>
  </si>
  <si>
    <t>full</t>
  </si>
  <si>
    <t>NECK BAND WIDTH</t>
  </si>
  <si>
    <t>RỘNG NGANG CỔ</t>
  </si>
  <si>
    <t>7 3/4</t>
  </si>
  <si>
    <t>FRONT NECK DROP (HPS TO EDGE OF BAND)</t>
  </si>
  <si>
    <t>HẠ CỔ TRƯỚC (ĐO TỪ ĐỈNH VAI ĐẾN BO CỔ)</t>
  </si>
  <si>
    <t>3 3/4</t>
  </si>
  <si>
    <t>BACK NECK DROP (HPS TO EDGE OF BAND)</t>
  </si>
  <si>
    <t>HẠ CỔ SAU (ĐO TỪ ĐỈNH VAI ĐẾN BO CỔ)</t>
  </si>
  <si>
    <t>ACROSS SHOULDER (SEAM TO SEAM)</t>
  </si>
  <si>
    <t>RỘNG VAI ( TỪ ĐƯỜNG MAY ĐẾN ĐƯỜNG MAY)</t>
  </si>
  <si>
    <t>24 3/4</t>
  </si>
  <si>
    <t>26 3/4</t>
  </si>
  <si>
    <t>ACROSS CHEST (1" DOWN FROM UNDERARM)</t>
  </si>
  <si>
    <t>NGANG NGỰC ĐO TỪ NÁCH XUỐNG 1''</t>
  </si>
  <si>
    <t>20 1/2</t>
  </si>
  <si>
    <t>22 1/2</t>
  </si>
  <si>
    <t>24 1/2</t>
  </si>
  <si>
    <t>26 1/2</t>
  </si>
  <si>
    <t>28 1/2</t>
  </si>
  <si>
    <t>BOTTOM OPENING</t>
  </si>
  <si>
    <t>RỘNG LAI- ĐO THẲNG</t>
  </si>
  <si>
    <t>half</t>
  </si>
  <si>
    <t>9 1/2</t>
  </si>
  <si>
    <t>10 1/2</t>
  </si>
  <si>
    <t>11 1/2</t>
  </si>
  <si>
    <t>SLEEVE LENGTH FROM SHOULDER SEAM</t>
  </si>
  <si>
    <t>8 3/4</t>
  </si>
  <si>
    <t>BICEP (1" DOWN FROM UNDERARM)</t>
  </si>
  <si>
    <t>BẮP TAY DƯỚI NÁCH 1"</t>
  </si>
  <si>
    <t>9 1/4</t>
  </si>
  <si>
    <t>9 3/4</t>
  </si>
  <si>
    <t>10 1/4</t>
  </si>
  <si>
    <t>10 3/4</t>
  </si>
  <si>
    <t>SLEEVE OPENING</t>
  </si>
  <si>
    <t>CỬA TAY ( ĐO THẲNG)</t>
  </si>
  <si>
    <t>8 1/2</t>
  </si>
  <si>
    <t>SLEEVE AND SHIRT HEM WIDTH</t>
  </si>
  <si>
    <t>TO BẢN LAI TAY, LAI ÁO</t>
  </si>
  <si>
    <t>grading</t>
  </si>
  <si>
    <t>HẠ CỔ TRƯỚC (ĐO TỪ ĐỈNH VAI ĐẾN ĐƯỜNG MAY)</t>
  </si>
  <si>
    <t>HẠ CỔ SAU (ĐO TỪ ĐỈNH VAI ĐẾN ĐƯỜNG MAY)</t>
  </si>
  <si>
    <t>M (TSTW)</t>
  </si>
  <si>
    <t>M (TP)</t>
  </si>
  <si>
    <t>L:</t>
  </si>
  <si>
    <t>W:</t>
  </si>
  <si>
    <t>TS TRUOC WASH</t>
  </si>
  <si>
    <t xml:space="preserve"> BOTTOM HEM WIDTH</t>
  </si>
  <si>
    <t xml:space="preserve">SLEEVE CUFF HEIGHT </t>
  </si>
  <si>
    <t>CỬA TAY ( ĐO EM)</t>
  </si>
  <si>
    <t>RELAXED-LS01</t>
  </si>
  <si>
    <t>B15- TS232</t>
  </si>
  <si>
    <t>PLAIN</t>
  </si>
  <si>
    <t>STYLE NAME</t>
  </si>
  <si>
    <t>RELAXED LONG SLEEVE  TEE</t>
  </si>
  <si>
    <t xml:space="preserve">SLEEVE HEM HEIGHT </t>
  </si>
  <si>
    <t xml:space="preserve">CỬA TAY </t>
  </si>
  <si>
    <t>UA COMMENTS</t>
  </si>
  <si>
    <t>chỉnh theo góp ý khách</t>
  </si>
  <si>
    <t>chỉnh theo góp ý khách bỏ rib tay</t>
  </si>
  <si>
    <t>CORTIEZ</t>
  </si>
  <si>
    <t>FRONT NECK DROP (HPS TO  SEAM)</t>
  </si>
  <si>
    <t>BACK NECK DROP (HPS TO EDGE TO SEAM</t>
  </si>
  <si>
    <t>HẠ CỔ TRƯỚC (ĐO TỪ ĐỈNH VAI ĐẾN ĐƯỜNG MAY BO CỔ)</t>
  </si>
  <si>
    <t>HẠ CỔ SAU (ĐO TỪ ĐỈNH VAI ĐẾN ĐƯỜNG MAY  BO CỔ)</t>
  </si>
  <si>
    <t>ARMHOLE STRAIGHT FROM HPS</t>
  </si>
  <si>
    <t>NÁCH ĐO THẲNG TỪ ĐỈNH VAI</t>
  </si>
  <si>
    <t>DÀI TAY TỪ ĐỈNH VAI TỚI LAI TAY</t>
  </si>
  <si>
    <t>SLEEVE LENGTH FROM HPS TO SLEEVE HEM</t>
  </si>
  <si>
    <t xml:space="preserve">Adjust accordingly with raglan sleeve </t>
  </si>
  <si>
    <t xml:space="preserve"> The techpack give 1" on construction details page.</t>
  </si>
  <si>
    <t>CUSTOMER : CORTIEZ</t>
  </si>
  <si>
    <t xml:space="preserve">STYLE NAME: CORTEIZ RELAXED LONG SLEEVE </t>
  </si>
  <si>
    <t>STYLE NUMBER: CRTZ_1352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</si>
</sst>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409]dd\-mmm\-yy;@"/>
    <numFmt numFmtId="167" formatCode="0.0"/>
    <numFmt numFmtId="168" formatCode="0\ &quot;pcs&quot;"/>
    <numFmt numFmtId="169" formatCode="\$#,##0\ ;\(\$#,##0\)"/>
    <numFmt numFmtId="170" formatCode="0.00_)"/>
    <numFmt numFmtId="171" formatCode="&quot;\&quot;#,##0;[Red]&quot;\&quot;&quot;\&quot;\-#,##0"/>
    <numFmt numFmtId="172" formatCode="&quot;\&quot;#,##0.00;[Red]&quot;\&quot;&quot;\&quot;&quot;\&quot;&quot;\&quot;&quot;\&quot;&quot;\&quot;\-#,##0.00"/>
    <numFmt numFmtId="173" formatCode="&quot;\&quot;#,##0.00;[Red]&quot;\&quot;\-#,##0.00"/>
    <numFmt numFmtId="174" formatCode="&quot;\&quot;#,##0;[Red]&quot;\&quot;\-#,##0"/>
    <numFmt numFmtId="175" formatCode="m/d"/>
    <numFmt numFmtId="176" formatCode="#\ ?/4"/>
    <numFmt numFmtId="177" formatCode="#\ ?/8"/>
    <numFmt numFmtId="178" formatCode="#\ ?/2"/>
  </numFmts>
  <fonts count="8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26"/>
      <color indexed="48"/>
      <name val="Muli"/>
    </font>
    <font>
      <b/>
      <sz val="30"/>
      <name val="Muli"/>
    </font>
    <font>
      <sz val="15"/>
      <name val="Muli"/>
    </font>
    <font>
      <b/>
      <u/>
      <sz val="12"/>
      <color indexed="48"/>
      <name val="Muli"/>
    </font>
    <font>
      <u/>
      <sz val="15"/>
      <name val="Muli"/>
    </font>
    <font>
      <b/>
      <sz val="14"/>
      <color indexed="48"/>
      <name val="Muli"/>
    </font>
    <font>
      <b/>
      <sz val="12"/>
      <color indexed="12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b/>
      <sz val="26"/>
      <color theme="9" tint="-0.249977111117893"/>
      <name val="Muli"/>
    </font>
    <font>
      <b/>
      <sz val="22"/>
      <color theme="1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8"/>
      <color theme="1"/>
      <name val="Muli"/>
    </font>
    <font>
      <sz val="10"/>
      <color rgb="FF000000"/>
      <name val="Times New Roman"/>
      <family val="1"/>
    </font>
    <font>
      <sz val="20"/>
      <name val="Muli"/>
    </font>
    <font>
      <sz val="12"/>
      <color indexed="8"/>
      <name val="Calibri"/>
      <family val="2"/>
    </font>
    <font>
      <b/>
      <sz val="36"/>
      <color theme="1"/>
      <name val="Muli"/>
    </font>
    <font>
      <b/>
      <sz val="48"/>
      <name val="Muli"/>
    </font>
    <font>
      <sz val="11"/>
      <color rgb="FF000000"/>
      <name val="Calibri"/>
      <family val="2"/>
    </font>
    <font>
      <b/>
      <sz val="22"/>
      <color rgb="FF000000"/>
      <name val="Muli"/>
    </font>
    <font>
      <i/>
      <u/>
      <sz val="18"/>
      <name val="Muli"/>
    </font>
    <font>
      <b/>
      <sz val="18"/>
      <name val="Muli"/>
    </font>
    <font>
      <sz val="16"/>
      <color rgb="FF000000"/>
      <name val="Muli"/>
    </font>
    <font>
      <b/>
      <sz val="20"/>
      <name val="Muli"/>
    </font>
    <font>
      <b/>
      <sz val="18"/>
      <color rgb="FF000000"/>
      <name val="Muli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4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6">
      <alignment horizontal="center"/>
    </xf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9" applyNumberFormat="0" applyBorder="0" applyAlignment="0" applyProtection="0"/>
    <xf numFmtId="170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16" applyNumberFormat="0" applyProtection="0">
      <alignment horizontal="right" vertical="center"/>
    </xf>
    <xf numFmtId="0" fontId="5" fillId="8" borderId="16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17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0" fontId="22" fillId="0" borderId="0"/>
    <xf numFmtId="0" fontId="13" fillId="0" borderId="0"/>
    <xf numFmtId="0" fontId="68" fillId="0" borderId="0"/>
    <xf numFmtId="0" fontId="70" fillId="0" borderId="0" applyNumberFormat="0" applyFill="0" applyBorder="0" applyProtection="0"/>
    <xf numFmtId="0" fontId="73" fillId="0" borderId="0"/>
    <xf numFmtId="0" fontId="73" fillId="0" borderId="0"/>
  </cellStyleXfs>
  <cellXfs count="363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6" fillId="3" borderId="0" xfId="0" applyFont="1" applyFill="1" applyAlignment="1">
      <alignment horizontal="left" vertical="center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6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26" fillId="4" borderId="2" xfId="0" quotePrefix="1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vertical="center"/>
    </xf>
    <xf numFmtId="0" fontId="26" fillId="2" borderId="3" xfId="0" applyFont="1" applyFill="1" applyBorder="1" applyAlignment="1">
      <alignment horizontal="center" vertical="center"/>
    </xf>
    <xf numFmtId="3" fontId="26" fillId="2" borderId="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right" vertical="center"/>
    </xf>
    <xf numFmtId="0" fontId="26" fillId="0" borderId="2" xfId="0" applyFont="1" applyBorder="1" applyAlignment="1">
      <alignment horizontal="right" vertical="center"/>
    </xf>
    <xf numFmtId="0" fontId="35" fillId="2" borderId="2" xfId="0" applyFont="1" applyFill="1" applyBorder="1" applyAlignment="1">
      <alignment horizontal="right" vertical="center"/>
    </xf>
    <xf numFmtId="0" fontId="26" fillId="2" borderId="2" xfId="0" applyFont="1" applyFill="1" applyBorder="1" applyAlignment="1">
      <alignment horizontal="right" vertical="center"/>
    </xf>
    <xf numFmtId="0" fontId="3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37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right" vertical="center"/>
    </xf>
    <xf numFmtId="3" fontId="38" fillId="2" borderId="4" xfId="0" applyNumberFormat="1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center" vertical="center"/>
    </xf>
    <xf numFmtId="3" fontId="38" fillId="2" borderId="4" xfId="0" applyNumberFormat="1" applyFont="1" applyFill="1" applyBorder="1" applyAlignment="1">
      <alignment vertical="center"/>
    </xf>
    <xf numFmtId="0" fontId="40" fillId="2" borderId="0" xfId="0" applyFont="1" applyFill="1" applyAlignment="1">
      <alignment vertical="center"/>
    </xf>
    <xf numFmtId="0" fontId="25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right" vertical="center" wrapText="1"/>
    </xf>
    <xf numFmtId="0" fontId="25" fillId="2" borderId="0" xfId="0" applyFont="1" applyFill="1" applyAlignment="1">
      <alignment horizontal="center" vertical="center"/>
    </xf>
    <xf numFmtId="3" fontId="41" fillId="2" borderId="0" xfId="0" applyNumberFormat="1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vertical="center"/>
    </xf>
    <xf numFmtId="0" fontId="43" fillId="2" borderId="0" xfId="0" applyFont="1" applyFill="1" applyAlignment="1">
      <alignment vertical="center" wrapText="1"/>
    </xf>
    <xf numFmtId="0" fontId="43" fillId="2" borderId="0" xfId="0" applyFont="1" applyFill="1" applyAlignment="1">
      <alignment horizontal="center" vertical="center"/>
    </xf>
    <xf numFmtId="1" fontId="32" fillId="2" borderId="9" xfId="0" applyNumberFormat="1" applyFont="1" applyFill="1" applyBorder="1" applyAlignment="1">
      <alignment horizontal="center" vertical="center"/>
    </xf>
    <xf numFmtId="0" fontId="43" fillId="2" borderId="4" xfId="0" applyFont="1" applyFill="1" applyBorder="1" applyAlignment="1">
      <alignment vertical="center"/>
    </xf>
    <xf numFmtId="0" fontId="43" fillId="2" borderId="4" xfId="0" applyFont="1" applyFill="1" applyBorder="1" applyAlignment="1">
      <alignment vertical="center" wrapText="1"/>
    </xf>
    <xf numFmtId="168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32" fillId="2" borderId="9" xfId="0" quotePrefix="1" applyFont="1" applyFill="1" applyBorder="1" applyAlignment="1">
      <alignment horizontal="left" vertical="center"/>
    </xf>
    <xf numFmtId="0" fontId="32" fillId="2" borderId="9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8" fontId="32" fillId="2" borderId="0" xfId="0" applyNumberFormat="1" applyFont="1" applyFill="1" applyAlignment="1">
      <alignment horizontal="center" vertical="center"/>
    </xf>
    <xf numFmtId="0" fontId="46" fillId="0" borderId="0" xfId="0" applyFont="1" applyAlignment="1">
      <alignment vertical="center"/>
    </xf>
    <xf numFmtId="0" fontId="46" fillId="0" borderId="0" xfId="0" applyFont="1" applyAlignment="1">
      <alignment vertical="center" wrapText="1"/>
    </xf>
    <xf numFmtId="0" fontId="45" fillId="2" borderId="0" xfId="0" applyFont="1" applyFill="1" applyAlignment="1">
      <alignment horizontal="center" vertical="center"/>
    </xf>
    <xf numFmtId="0" fontId="46" fillId="3" borderId="0" xfId="0" applyFont="1" applyFill="1"/>
    <xf numFmtId="0" fontId="42" fillId="0" borderId="37" xfId="0" applyFont="1" applyBorder="1"/>
    <xf numFmtId="0" fontId="27" fillId="0" borderId="18" xfId="0" applyFont="1" applyBorder="1"/>
    <xf numFmtId="0" fontId="27" fillId="0" borderId="19" xfId="0" applyFont="1" applyBorder="1"/>
    <xf numFmtId="0" fontId="27" fillId="0" borderId="20" xfId="0" applyFont="1" applyBorder="1"/>
    <xf numFmtId="0" fontId="2" fillId="0" borderId="0" xfId="0" applyFont="1"/>
    <xf numFmtId="0" fontId="47" fillId="0" borderId="0" xfId="0" applyFont="1"/>
    <xf numFmtId="0" fontId="27" fillId="0" borderId="21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48" fillId="0" borderId="31" xfId="0" applyFont="1" applyBorder="1"/>
    <xf numFmtId="0" fontId="49" fillId="0" borderId="32" xfId="0" applyFont="1" applyBorder="1"/>
    <xf numFmtId="0" fontId="48" fillId="0" borderId="32" xfId="0" applyFont="1" applyBorder="1" applyAlignment="1">
      <alignment horizontal="center"/>
    </xf>
    <xf numFmtId="0" fontId="48" fillId="0" borderId="33" xfId="0" applyFont="1" applyBorder="1" applyAlignment="1">
      <alignment horizontal="center"/>
    </xf>
    <xf numFmtId="0" fontId="23" fillId="0" borderId="0" xfId="0" applyFont="1"/>
    <xf numFmtId="0" fontId="50" fillId="0" borderId="0" xfId="0" applyFont="1"/>
    <xf numFmtId="0" fontId="42" fillId="0" borderId="34" xfId="0" applyFont="1" applyBorder="1"/>
    <xf numFmtId="0" fontId="42" fillId="0" borderId="35" xfId="0" applyFont="1" applyBorder="1"/>
    <xf numFmtId="0" fontId="42" fillId="0" borderId="35" xfId="0" applyFont="1" applyBorder="1" applyAlignment="1">
      <alignment horizontal="center"/>
    </xf>
    <xf numFmtId="167" fontId="42" fillId="0" borderId="36" xfId="0" applyNumberFormat="1" applyFont="1" applyBorder="1" applyAlignment="1">
      <alignment horizontal="center" wrapText="1"/>
    </xf>
    <xf numFmtId="0" fontId="4" fillId="0" borderId="0" xfId="0" applyFont="1"/>
    <xf numFmtId="0" fontId="51" fillId="0" borderId="0" xfId="0" applyFont="1"/>
    <xf numFmtId="167" fontId="42" fillId="0" borderId="37" xfId="0" applyNumberFormat="1" applyFont="1" applyBorder="1" applyAlignment="1">
      <alignment horizontal="center"/>
    </xf>
    <xf numFmtId="167" fontId="42" fillId="0" borderId="38" xfId="0" applyNumberFormat="1" applyFont="1" applyBorder="1" applyAlignment="1">
      <alignment horizontal="center" wrapText="1"/>
    </xf>
    <xf numFmtId="167" fontId="42" fillId="0" borderId="38" xfId="0" applyNumberFormat="1" applyFont="1" applyBorder="1" applyAlignment="1">
      <alignment horizontal="center"/>
    </xf>
    <xf numFmtId="167" fontId="42" fillId="0" borderId="36" xfId="0" applyNumberFormat="1" applyFont="1" applyBorder="1" applyAlignment="1">
      <alignment horizontal="center"/>
    </xf>
    <xf numFmtId="0" fontId="42" fillId="0" borderId="39" xfId="0" applyFont="1" applyBorder="1"/>
    <xf numFmtId="167" fontId="42" fillId="0" borderId="39" xfId="0" applyNumberFormat="1" applyFont="1" applyBorder="1" applyAlignment="1">
      <alignment horizontal="center"/>
    </xf>
    <xf numFmtId="167" fontId="42" fillId="0" borderId="40" xfId="0" applyNumberFormat="1" applyFont="1" applyBorder="1" applyAlignment="1">
      <alignment horizontal="center"/>
    </xf>
    <xf numFmtId="0" fontId="25" fillId="2" borderId="41" xfId="0" applyFont="1" applyFill="1" applyBorder="1" applyAlignment="1">
      <alignment vertical="center"/>
    </xf>
    <xf numFmtId="0" fontId="26" fillId="2" borderId="41" xfId="0" applyFont="1" applyFill="1" applyBorder="1" applyAlignment="1">
      <alignment vertical="center" wrapText="1"/>
    </xf>
    <xf numFmtId="0" fontId="25" fillId="2" borderId="42" xfId="0" applyFont="1" applyFill="1" applyBorder="1" applyAlignment="1">
      <alignment vertical="center"/>
    </xf>
    <xf numFmtId="0" fontId="52" fillId="0" borderId="0" xfId="2" applyFont="1" applyAlignment="1">
      <alignment vertical="center"/>
    </xf>
    <xf numFmtId="0" fontId="53" fillId="0" borderId="0" xfId="2" applyFont="1" applyAlignment="1">
      <alignment vertical="center"/>
    </xf>
    <xf numFmtId="0" fontId="54" fillId="0" borderId="0" xfId="2" applyFont="1" applyAlignment="1">
      <alignment vertical="center"/>
    </xf>
    <xf numFmtId="0" fontId="53" fillId="0" borderId="0" xfId="2" applyFont="1" applyAlignment="1">
      <alignment horizontal="left" vertical="center"/>
    </xf>
    <xf numFmtId="0" fontId="53" fillId="0" borderId="0" xfId="2" applyFont="1" applyAlignment="1">
      <alignment horizontal="center" vertical="center"/>
    </xf>
    <xf numFmtId="0" fontId="55" fillId="5" borderId="9" xfId="2" applyFont="1" applyFill="1" applyBorder="1" applyAlignment="1">
      <alignment horizontal="center" vertical="center" wrapText="1"/>
    </xf>
    <xf numFmtId="0" fontId="56" fillId="0" borderId="0" xfId="2" applyFont="1" applyAlignment="1">
      <alignment vertical="center"/>
    </xf>
    <xf numFmtId="0" fontId="55" fillId="5" borderId="9" xfId="2" applyFont="1" applyFill="1" applyBorder="1" applyAlignment="1">
      <alignment horizontal="center" vertical="center"/>
    </xf>
    <xf numFmtId="0" fontId="56" fillId="0" borderId="9" xfId="2" applyFont="1" applyBorder="1" applyAlignment="1">
      <alignment horizontal="center" vertical="center" wrapText="1"/>
    </xf>
    <xf numFmtId="0" fontId="57" fillId="0" borderId="9" xfId="2" applyFont="1" applyBorder="1" applyAlignment="1">
      <alignment horizontal="center" vertical="center" wrapText="1"/>
    </xf>
    <xf numFmtId="0" fontId="55" fillId="0" borderId="0" xfId="2" applyFont="1" applyAlignment="1">
      <alignment vertical="center"/>
    </xf>
    <xf numFmtId="1" fontId="55" fillId="0" borderId="9" xfId="2" applyNumberFormat="1" applyFont="1" applyBorder="1" applyAlignment="1">
      <alignment horizontal="center" vertical="center" wrapText="1"/>
    </xf>
    <xf numFmtId="0" fontId="56" fillId="0" borderId="9" xfId="2" quotePrefix="1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27" fillId="5" borderId="15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/>
    </xf>
    <xf numFmtId="0" fontId="27" fillId="5" borderId="13" xfId="0" applyFont="1" applyFill="1" applyBorder="1" applyAlignment="1">
      <alignment horizontal="center" vertical="center" wrapText="1"/>
    </xf>
    <xf numFmtId="0" fontId="36" fillId="10" borderId="0" xfId="0" applyFont="1" applyFill="1" applyAlignment="1">
      <alignment horizontal="left" vertical="center"/>
    </xf>
    <xf numFmtId="0" fontId="36" fillId="10" borderId="0" xfId="0" applyFont="1" applyFill="1" applyAlignment="1">
      <alignment horizontal="center" vertical="center"/>
    </xf>
    <xf numFmtId="1" fontId="36" fillId="10" borderId="0" xfId="0" applyNumberFormat="1" applyFont="1" applyFill="1" applyAlignment="1">
      <alignment horizontal="right" vertical="center"/>
    </xf>
    <xf numFmtId="1" fontId="36" fillId="10" borderId="0" xfId="0" applyNumberFormat="1" applyFont="1" applyFill="1" applyAlignment="1">
      <alignment horizontal="center" vertical="center"/>
    </xf>
    <xf numFmtId="0" fontId="59" fillId="2" borderId="0" xfId="0" applyFont="1" applyFill="1" applyAlignment="1">
      <alignment vertical="center"/>
    </xf>
    <xf numFmtId="0" fontId="60" fillId="2" borderId="0" xfId="0" applyFont="1" applyFill="1" applyAlignment="1">
      <alignment horizontal="left" vertical="center"/>
    </xf>
    <xf numFmtId="0" fontId="60" fillId="2" borderId="0" xfId="0" applyFont="1" applyFill="1" applyAlignment="1">
      <alignment vertical="center"/>
    </xf>
    <xf numFmtId="0" fontId="60" fillId="2" borderId="0" xfId="0" applyFont="1" applyFill="1" applyAlignment="1">
      <alignment vertical="center" wrapText="1"/>
    </xf>
    <xf numFmtId="0" fontId="58" fillId="11" borderId="9" xfId="2" applyFont="1" applyFill="1" applyBorder="1" applyAlignment="1">
      <alignment horizontal="center" vertical="center" wrapText="1"/>
    </xf>
    <xf numFmtId="0" fontId="61" fillId="3" borderId="0" xfId="0" applyFont="1" applyFill="1" applyAlignment="1">
      <alignment vertical="center"/>
    </xf>
    <xf numFmtId="0" fontId="62" fillId="2" borderId="2" xfId="0" applyFont="1" applyFill="1" applyBorder="1" applyAlignment="1">
      <alignment horizontal="left" vertical="center"/>
    </xf>
    <xf numFmtId="0" fontId="62" fillId="2" borderId="2" xfId="0" applyFont="1" applyFill="1" applyBorder="1" applyAlignment="1">
      <alignment horizontal="center" vertical="center"/>
    </xf>
    <xf numFmtId="0" fontId="61" fillId="2" borderId="0" xfId="0" applyFont="1" applyFill="1" applyAlignment="1">
      <alignment vertical="center"/>
    </xf>
    <xf numFmtId="0" fontId="26" fillId="12" borderId="3" xfId="0" applyFont="1" applyFill="1" applyBorder="1" applyAlignment="1">
      <alignment horizontal="center" vertical="center"/>
    </xf>
    <xf numFmtId="1" fontId="26" fillId="12" borderId="3" xfId="0" applyNumberFormat="1" applyFont="1" applyFill="1" applyBorder="1" applyAlignment="1">
      <alignment vertical="center"/>
    </xf>
    <xf numFmtId="1" fontId="26" fillId="12" borderId="3" xfId="0" applyNumberFormat="1" applyFont="1" applyFill="1" applyBorder="1" applyAlignment="1">
      <alignment horizontal="center" vertical="center"/>
    </xf>
    <xf numFmtId="1" fontId="55" fillId="5" borderId="9" xfId="2" applyNumberFormat="1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/>
    </xf>
    <xf numFmtId="0" fontId="31" fillId="2" borderId="9" xfId="0" applyFont="1" applyFill="1" applyBorder="1" applyAlignment="1">
      <alignment horizontal="center" vertical="center"/>
    </xf>
    <xf numFmtId="1" fontId="64" fillId="0" borderId="9" xfId="1" applyNumberFormat="1" applyFont="1" applyBorder="1" applyAlignment="1">
      <alignment horizontal="center" vertical="center" wrapText="1"/>
    </xf>
    <xf numFmtId="1" fontId="32" fillId="0" borderId="9" xfId="1" applyNumberFormat="1" applyFont="1" applyBorder="1" applyAlignment="1">
      <alignment horizontal="center" vertical="center" wrapText="1"/>
    </xf>
    <xf numFmtId="1" fontId="31" fillId="2" borderId="9" xfId="0" applyNumberFormat="1" applyFont="1" applyFill="1" applyBorder="1" applyAlignment="1">
      <alignment horizontal="center" vertical="center"/>
    </xf>
    <xf numFmtId="2" fontId="31" fillId="2" borderId="9" xfId="0" applyNumberFormat="1" applyFont="1" applyFill="1" applyBorder="1" applyAlignment="1">
      <alignment horizontal="center" vertical="center"/>
    </xf>
    <xf numFmtId="167" fontId="31" fillId="2" borderId="9" xfId="0" applyNumberFormat="1" applyFont="1" applyFill="1" applyBorder="1" applyAlignment="1">
      <alignment horizontal="center" vertical="center"/>
    </xf>
    <xf numFmtId="1" fontId="32" fillId="2" borderId="8" xfId="0" applyNumberFormat="1" applyFont="1" applyFill="1" applyBorder="1" applyAlignment="1">
      <alignment horizontal="center" vertical="center"/>
    </xf>
    <xf numFmtId="0" fontId="31" fillId="2" borderId="0" xfId="0" applyFont="1" applyFill="1" applyAlignment="1">
      <alignment horizontal="left" vertical="center"/>
    </xf>
    <xf numFmtId="2" fontId="31" fillId="2" borderId="0" xfId="0" applyNumberFormat="1" applyFont="1" applyFill="1" applyAlignment="1">
      <alignment horizontal="center" vertical="center"/>
    </xf>
    <xf numFmtId="0" fontId="31" fillId="2" borderId="0" xfId="0" quotePrefix="1" applyFont="1" applyFill="1" applyAlignment="1">
      <alignment horizontal="left" vertical="center"/>
    </xf>
    <xf numFmtId="0" fontId="66" fillId="0" borderId="0" xfId="0" applyFont="1" applyAlignment="1">
      <alignment vertical="center"/>
    </xf>
    <xf numFmtId="0" fontId="66" fillId="0" borderId="0" xfId="0" applyFont="1" applyAlignment="1">
      <alignment vertical="center" wrapText="1"/>
    </xf>
    <xf numFmtId="0" fontId="31" fillId="2" borderId="43" xfId="0" applyFont="1" applyFill="1" applyBorder="1" applyAlignment="1">
      <alignment horizontal="center" vertical="center"/>
    </xf>
    <xf numFmtId="1" fontId="31" fillId="2" borderId="43" xfId="0" applyNumberFormat="1" applyFont="1" applyFill="1" applyBorder="1" applyAlignment="1">
      <alignment horizontal="center" vertical="center" wrapText="1"/>
    </xf>
    <xf numFmtId="167" fontId="31" fillId="2" borderId="43" xfId="0" applyNumberFormat="1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wrapText="1"/>
    </xf>
    <xf numFmtId="1" fontId="26" fillId="12" borderId="3" xfId="0" applyNumberFormat="1" applyFont="1" applyFill="1" applyBorder="1" applyAlignment="1">
      <alignment horizontal="left" vertical="center"/>
    </xf>
    <xf numFmtId="0" fontId="26" fillId="2" borderId="0" xfId="0" applyFont="1" applyFill="1" applyAlignment="1">
      <alignment horizontal="center" vertical="center"/>
    </xf>
    <xf numFmtId="0" fontId="31" fillId="2" borderId="8" xfId="0" applyFont="1" applyFill="1" applyBorder="1" applyAlignment="1">
      <alignment vertical="center"/>
    </xf>
    <xf numFmtId="1" fontId="32" fillId="2" borderId="0" xfId="0" applyNumberFormat="1" applyFont="1" applyFill="1" applyAlignment="1">
      <alignment horizontal="center" vertical="center"/>
    </xf>
    <xf numFmtId="0" fontId="65" fillId="2" borderId="0" xfId="0" quotePrefix="1" applyFont="1" applyFill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8" fillId="0" borderId="0" xfId="0" quotePrefix="1" applyFont="1" applyAlignment="1">
      <alignment horizontal="center" vertical="center"/>
    </xf>
    <xf numFmtId="0" fontId="62" fillId="2" borderId="0" xfId="0" applyFont="1" applyFill="1" applyAlignment="1">
      <alignment horizontal="center" vertical="center"/>
    </xf>
    <xf numFmtId="3" fontId="26" fillId="2" borderId="0" xfId="0" applyNumberFormat="1" applyFont="1" applyFill="1" applyAlignment="1">
      <alignment horizontal="center" vertical="center"/>
    </xf>
    <xf numFmtId="1" fontId="26" fillId="12" borderId="0" xfId="0" applyNumberFormat="1" applyFont="1" applyFill="1" applyAlignment="1">
      <alignment horizontal="center" vertical="center"/>
    </xf>
    <xf numFmtId="3" fontId="38" fillId="2" borderId="0" xfId="0" applyNumberFormat="1" applyFont="1" applyFill="1" applyAlignment="1">
      <alignment horizontal="center" vertical="center"/>
    </xf>
    <xf numFmtId="0" fontId="27" fillId="5" borderId="0" xfId="0" applyFont="1" applyFill="1" applyAlignment="1">
      <alignment horizontal="center" vertical="center" wrapText="1"/>
    </xf>
    <xf numFmtId="0" fontId="63" fillId="0" borderId="0" xfId="0" applyFont="1" applyAlignment="1">
      <alignment horizontal="center" vertical="center" wrapText="1"/>
    </xf>
    <xf numFmtId="1" fontId="48" fillId="13" borderId="0" xfId="0" applyNumberFormat="1" applyFont="1" applyFill="1" applyAlignment="1">
      <alignment horizontal="center" vertical="center" wrapText="1"/>
    </xf>
    <xf numFmtId="1" fontId="31" fillId="2" borderId="0" xfId="0" applyNumberFormat="1" applyFont="1" applyFill="1" applyAlignment="1">
      <alignment vertical="center"/>
    </xf>
    <xf numFmtId="167" fontId="31" fillId="0" borderId="43" xfId="0" applyNumberFormat="1" applyFont="1" applyBorder="1" applyAlignment="1">
      <alignment horizontal="center" vertical="center"/>
    </xf>
    <xf numFmtId="1" fontId="31" fillId="0" borderId="43" xfId="0" applyNumberFormat="1" applyFont="1" applyBorder="1" applyAlignment="1">
      <alignment horizontal="center" vertical="center"/>
    </xf>
    <xf numFmtId="1" fontId="69" fillId="2" borderId="43" xfId="0" applyNumberFormat="1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left" vertical="center"/>
    </xf>
    <xf numFmtId="0" fontId="65" fillId="3" borderId="0" xfId="0" applyFont="1" applyFill="1" applyAlignment="1">
      <alignment horizontal="left" vertical="center"/>
    </xf>
    <xf numFmtId="0" fontId="31" fillId="3" borderId="0" xfId="0" applyFont="1" applyFill="1" applyAlignment="1">
      <alignment vertical="center"/>
    </xf>
    <xf numFmtId="0" fontId="31" fillId="3" borderId="0" xfId="0" applyFont="1" applyFill="1" applyAlignment="1">
      <alignment vertical="center" wrapText="1"/>
    </xf>
    <xf numFmtId="0" fontId="32" fillId="3" borderId="0" xfId="0" applyFont="1" applyFill="1" applyAlignment="1">
      <alignment vertical="center" wrapText="1"/>
    </xf>
    <xf numFmtId="0" fontId="32" fillId="0" borderId="9" xfId="0" applyFont="1" applyBorder="1" applyAlignment="1">
      <alignment horizontal="center" vertical="center"/>
    </xf>
    <xf numFmtId="0" fontId="32" fillId="3" borderId="9" xfId="0" applyFont="1" applyFill="1" applyBorder="1" applyAlignment="1">
      <alignment horizontal="center" vertical="center"/>
    </xf>
    <xf numFmtId="1" fontId="31" fillId="3" borderId="10" xfId="0" applyNumberFormat="1" applyFont="1" applyFill="1" applyBorder="1" applyAlignment="1">
      <alignment horizontal="center" vertical="center" wrapText="1"/>
    </xf>
    <xf numFmtId="0" fontId="32" fillId="3" borderId="6" xfId="0" quotePrefix="1" applyFont="1" applyFill="1" applyBorder="1" applyAlignment="1">
      <alignment horizontal="center" vertical="center"/>
    </xf>
    <xf numFmtId="0" fontId="32" fillId="3" borderId="10" xfId="0" quotePrefix="1" applyFont="1" applyFill="1" applyBorder="1" applyAlignment="1">
      <alignment vertical="center"/>
    </xf>
    <xf numFmtId="0" fontId="32" fillId="3" borderId="7" xfId="0" quotePrefix="1" applyFont="1" applyFill="1" applyBorder="1" applyAlignment="1">
      <alignment vertical="center"/>
    </xf>
    <xf numFmtId="1" fontId="31" fillId="3" borderId="10" xfId="0" applyNumberFormat="1" applyFont="1" applyFill="1" applyBorder="1" applyAlignment="1">
      <alignment vertical="center" wrapText="1"/>
    </xf>
    <xf numFmtId="0" fontId="66" fillId="3" borderId="0" xfId="0" applyFont="1" applyFill="1" applyAlignment="1">
      <alignment vertical="center"/>
    </xf>
    <xf numFmtId="0" fontId="67" fillId="3" borderId="0" xfId="0" applyFont="1" applyFill="1" applyAlignment="1">
      <alignment vertical="center"/>
    </xf>
    <xf numFmtId="0" fontId="29" fillId="3" borderId="0" xfId="0" applyFont="1" applyFill="1" applyAlignment="1">
      <alignment vertical="center"/>
    </xf>
    <xf numFmtId="0" fontId="26" fillId="3" borderId="0" xfId="0" applyFont="1" applyFill="1" applyAlignment="1">
      <alignment vertical="center"/>
    </xf>
    <xf numFmtId="0" fontId="26" fillId="3" borderId="0" xfId="0" applyFont="1" applyFill="1" applyAlignment="1">
      <alignment vertical="center" wrapText="1"/>
    </xf>
    <xf numFmtId="1" fontId="31" fillId="2" borderId="10" xfId="0" applyNumberFormat="1" applyFont="1" applyFill="1" applyBorder="1" applyAlignment="1">
      <alignment horizontal="center" vertical="center" wrapText="1"/>
    </xf>
    <xf numFmtId="1" fontId="72" fillId="0" borderId="9" xfId="2" applyNumberFormat="1" applyFont="1" applyBorder="1" applyAlignment="1">
      <alignment horizontal="left" vertical="center" wrapText="1"/>
    </xf>
    <xf numFmtId="1" fontId="72" fillId="0" borderId="9" xfId="2" applyNumberFormat="1" applyFont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31" fillId="2" borderId="43" xfId="0" applyFont="1" applyFill="1" applyBorder="1" applyAlignment="1">
      <alignment horizontal="center" vertical="center" wrapText="1"/>
    </xf>
    <xf numFmtId="1" fontId="31" fillId="0" borderId="9" xfId="1" applyNumberFormat="1" applyFont="1" applyBorder="1" applyAlignment="1">
      <alignment horizontal="center" vertical="center" wrapText="1"/>
    </xf>
    <xf numFmtId="0" fontId="32" fillId="0" borderId="19" xfId="0" applyFont="1" applyBorder="1"/>
    <xf numFmtId="0" fontId="74" fillId="0" borderId="0" xfId="0" applyFont="1"/>
    <xf numFmtId="0" fontId="32" fillId="0" borderId="19" xfId="0" applyFont="1" applyBorder="1" applyAlignment="1">
      <alignment horizontal="left"/>
    </xf>
    <xf numFmtId="0" fontId="32" fillId="0" borderId="20" xfId="0" applyFont="1" applyBorder="1"/>
    <xf numFmtId="0" fontId="32" fillId="0" borderId="0" xfId="0" applyFont="1"/>
    <xf numFmtId="0" fontId="32" fillId="0" borderId="0" xfId="0" applyFont="1" applyAlignment="1">
      <alignment horizontal="left"/>
    </xf>
    <xf numFmtId="0" fontId="32" fillId="0" borderId="29" xfId="0" applyFont="1" applyBorder="1" applyAlignment="1">
      <alignment horizontal="center"/>
    </xf>
    <xf numFmtId="0" fontId="32" fillId="0" borderId="30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75" fillId="0" borderId="45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45" fillId="0" borderId="9" xfId="0" applyFont="1" applyBorder="1" applyAlignment="1">
      <alignment horizontal="center" vertical="center"/>
    </xf>
    <xf numFmtId="0" fontId="45" fillId="0" borderId="9" xfId="0" applyFont="1" applyBorder="1" applyAlignment="1">
      <alignment vertical="center"/>
    </xf>
    <xf numFmtId="0" fontId="76" fillId="0" borderId="9" xfId="0" applyFont="1" applyBorder="1" applyAlignment="1">
      <alignment horizontal="left" vertical="center"/>
    </xf>
    <xf numFmtId="175" fontId="45" fillId="0" borderId="9" xfId="0" applyNumberFormat="1" applyFont="1" applyBorder="1" applyAlignment="1">
      <alignment horizontal="center" vertical="center"/>
    </xf>
    <xf numFmtId="12" fontId="45" fillId="0" borderId="9" xfId="0" applyNumberFormat="1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77" fillId="0" borderId="0" xfId="0" applyFont="1"/>
    <xf numFmtId="0" fontId="34" fillId="0" borderId="0" xfId="0" applyFont="1"/>
    <xf numFmtId="0" fontId="34" fillId="0" borderId="0" xfId="0" applyFont="1" applyAlignment="1">
      <alignment horizontal="center"/>
    </xf>
    <xf numFmtId="0" fontId="27" fillId="9" borderId="9" xfId="0" applyFont="1" applyFill="1" applyBorder="1" applyAlignment="1">
      <alignment horizontal="center" vertical="center"/>
    </xf>
    <xf numFmtId="0" fontId="45" fillId="15" borderId="9" xfId="0" applyFont="1" applyFill="1" applyBorder="1" applyAlignment="1">
      <alignment horizontal="center" vertical="center"/>
    </xf>
    <xf numFmtId="0" fontId="45" fillId="9" borderId="9" xfId="0" applyFont="1" applyFill="1" applyBorder="1" applyAlignment="1">
      <alignment horizontal="center" vertical="center"/>
    </xf>
    <xf numFmtId="12" fontId="45" fillId="0" borderId="0" xfId="0" applyNumberFormat="1" applyFont="1" applyAlignment="1">
      <alignment horizontal="center" vertical="center"/>
    </xf>
    <xf numFmtId="12" fontId="45" fillId="14" borderId="9" xfId="0" applyNumberFormat="1" applyFont="1" applyFill="1" applyBorder="1" applyAlignment="1">
      <alignment horizontal="center" vertical="center"/>
    </xf>
    <xf numFmtId="12" fontId="45" fillId="9" borderId="9" xfId="0" applyNumberFormat="1" applyFont="1" applyFill="1" applyBorder="1" applyAlignment="1">
      <alignment horizontal="center" vertical="center"/>
    </xf>
    <xf numFmtId="0" fontId="78" fillId="9" borderId="9" xfId="0" applyFont="1" applyFill="1" applyBorder="1" applyAlignment="1">
      <alignment horizontal="center" vertical="center"/>
    </xf>
    <xf numFmtId="0" fontId="79" fillId="0" borderId="0" xfId="0" applyFont="1"/>
    <xf numFmtId="0" fontId="76" fillId="0" borderId="19" xfId="0" applyFont="1" applyBorder="1" applyAlignment="1">
      <alignment horizontal="left"/>
    </xf>
    <xf numFmtId="0" fontId="79" fillId="0" borderId="0" xfId="0" applyFont="1" applyAlignment="1">
      <alignment horizontal="left"/>
    </xf>
    <xf numFmtId="12" fontId="45" fillId="0" borderId="0" xfId="0" applyNumberFormat="1" applyFont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31" fillId="16" borderId="9" xfId="0" applyFont="1" applyFill="1" applyBorder="1" applyAlignment="1">
      <alignment horizontal="center"/>
    </xf>
    <xf numFmtId="0" fontId="32" fillId="16" borderId="9" xfId="0" applyFont="1" applyFill="1" applyBorder="1" applyAlignment="1">
      <alignment horizontal="center" vertical="center"/>
    </xf>
    <xf numFmtId="0" fontId="45" fillId="0" borderId="9" xfId="0" applyFont="1" applyBorder="1" applyAlignment="1">
      <alignment horizontal="center" vertical="center" wrapText="1"/>
    </xf>
    <xf numFmtId="0" fontId="45" fillId="0" borderId="9" xfId="0" applyFont="1" applyBorder="1" applyAlignment="1">
      <alignment vertical="center" wrapText="1"/>
    </xf>
    <xf numFmtId="0" fontId="76" fillId="0" borderId="9" xfId="0" applyFont="1" applyBorder="1" applyAlignment="1">
      <alignment horizontal="left" vertical="center" wrapText="1"/>
    </xf>
    <xf numFmtId="175" fontId="45" fillId="0" borderId="9" xfId="0" applyNumberFormat="1" applyFont="1" applyBorder="1" applyAlignment="1">
      <alignment horizontal="center" vertical="center" wrapText="1"/>
    </xf>
    <xf numFmtId="12" fontId="45" fillId="0" borderId="9" xfId="0" applyNumberFormat="1" applyFont="1" applyBorder="1" applyAlignment="1">
      <alignment horizontal="center" vertical="center" wrapText="1"/>
    </xf>
    <xf numFmtId="177" fontId="45" fillId="0" borderId="9" xfId="0" applyNumberFormat="1" applyFont="1" applyBorder="1" applyAlignment="1">
      <alignment horizontal="center" vertical="center" wrapText="1"/>
    </xf>
    <xf numFmtId="176" fontId="45" fillId="0" borderId="9" xfId="0" applyNumberFormat="1" applyFont="1" applyBorder="1" applyAlignment="1">
      <alignment horizontal="center" vertical="center" wrapText="1"/>
    </xf>
    <xf numFmtId="0" fontId="75" fillId="0" borderId="46" xfId="0" applyFont="1" applyBorder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45" fillId="13" borderId="9" xfId="0" applyFont="1" applyFill="1" applyBorder="1" applyAlignment="1">
      <alignment vertical="center" wrapText="1"/>
    </xf>
    <xf numFmtId="0" fontId="76" fillId="13" borderId="9" xfId="0" applyFont="1" applyFill="1" applyBorder="1" applyAlignment="1">
      <alignment horizontal="left" vertical="center" wrapText="1"/>
    </xf>
    <xf numFmtId="0" fontId="45" fillId="13" borderId="9" xfId="0" applyFont="1" applyFill="1" applyBorder="1" applyAlignment="1">
      <alignment horizontal="center" vertical="center" wrapText="1"/>
    </xf>
    <xf numFmtId="177" fontId="45" fillId="13" borderId="9" xfId="0" applyNumberFormat="1" applyFont="1" applyFill="1" applyBorder="1" applyAlignment="1">
      <alignment horizontal="center" vertical="center" wrapText="1"/>
    </xf>
    <xf numFmtId="175" fontId="45" fillId="13" borderId="9" xfId="0" applyNumberFormat="1" applyFont="1" applyFill="1" applyBorder="1" applyAlignment="1">
      <alignment horizontal="center" vertical="center" wrapText="1"/>
    </xf>
    <xf numFmtId="12" fontId="45" fillId="13" borderId="9" xfId="0" applyNumberFormat="1" applyFont="1" applyFill="1" applyBorder="1" applyAlignment="1">
      <alignment horizontal="center" vertical="center" wrapText="1"/>
    </xf>
    <xf numFmtId="0" fontId="31" fillId="13" borderId="0" xfId="0" applyFont="1" applyFill="1" applyAlignment="1">
      <alignment horizontal="center"/>
    </xf>
    <xf numFmtId="12" fontId="45" fillId="17" borderId="9" xfId="0" applyNumberFormat="1" applyFont="1" applyFill="1" applyBorder="1" applyAlignment="1">
      <alignment horizontal="center" vertical="center" wrapText="1"/>
    </xf>
    <xf numFmtId="0" fontId="54" fillId="16" borderId="9" xfId="0" applyFont="1" applyFill="1" applyBorder="1" applyAlignment="1">
      <alignment horizontal="center"/>
    </xf>
    <xf numFmtId="0" fontId="53" fillId="16" borderId="9" xfId="0" applyFont="1" applyFill="1" applyBorder="1" applyAlignment="1">
      <alignment horizontal="center" vertical="center"/>
    </xf>
    <xf numFmtId="0" fontId="54" fillId="0" borderId="9" xfId="0" applyFont="1" applyBorder="1" applyAlignment="1">
      <alignment horizontal="center" vertical="center" wrapText="1"/>
    </xf>
    <xf numFmtId="0" fontId="53" fillId="0" borderId="9" xfId="0" applyFont="1" applyBorder="1" applyAlignment="1">
      <alignment vertical="center" wrapText="1"/>
    </xf>
    <xf numFmtId="0" fontId="53" fillId="0" borderId="9" xfId="0" applyFont="1" applyBorder="1" applyAlignment="1">
      <alignment horizontal="left" vertical="center" wrapText="1"/>
    </xf>
    <xf numFmtId="0" fontId="53" fillId="0" borderId="9" xfId="0" applyFont="1" applyBorder="1" applyAlignment="1">
      <alignment horizontal="center" vertical="center" wrapText="1"/>
    </xf>
    <xf numFmtId="175" fontId="53" fillId="0" borderId="9" xfId="0" applyNumberFormat="1" applyFont="1" applyBorder="1" applyAlignment="1">
      <alignment horizontal="center" vertical="center" wrapText="1"/>
    </xf>
    <xf numFmtId="12" fontId="53" fillId="0" borderId="9" xfId="0" applyNumberFormat="1" applyFont="1" applyBorder="1" applyAlignment="1">
      <alignment horizontal="center" vertical="center" wrapText="1"/>
    </xf>
    <xf numFmtId="0" fontId="53" fillId="17" borderId="9" xfId="0" applyFont="1" applyFill="1" applyBorder="1" applyAlignment="1">
      <alignment vertical="center" wrapText="1"/>
    </xf>
    <xf numFmtId="0" fontId="53" fillId="17" borderId="9" xfId="0" applyFont="1" applyFill="1" applyBorder="1" applyAlignment="1">
      <alignment horizontal="left" vertical="center" wrapText="1"/>
    </xf>
    <xf numFmtId="0" fontId="53" fillId="17" borderId="9" xfId="0" applyFont="1" applyFill="1" applyBorder="1" applyAlignment="1">
      <alignment horizontal="center" vertical="center" wrapText="1"/>
    </xf>
    <xf numFmtId="177" fontId="53" fillId="17" borderId="9" xfId="0" applyNumberFormat="1" applyFont="1" applyFill="1" applyBorder="1" applyAlignment="1">
      <alignment horizontal="center" vertical="center" wrapText="1"/>
    </xf>
    <xf numFmtId="12" fontId="53" fillId="17" borderId="9" xfId="0" applyNumberFormat="1" applyFont="1" applyFill="1" applyBorder="1" applyAlignment="1">
      <alignment horizontal="center" vertical="center" wrapText="1"/>
    </xf>
    <xf numFmtId="0" fontId="53" fillId="3" borderId="9" xfId="0" applyFont="1" applyFill="1" applyBorder="1" applyAlignment="1">
      <alignment vertical="center" wrapText="1"/>
    </xf>
    <xf numFmtId="0" fontId="53" fillId="3" borderId="9" xfId="0" applyFont="1" applyFill="1" applyBorder="1" applyAlignment="1">
      <alignment horizontal="left" vertical="center" wrapText="1"/>
    </xf>
    <xf numFmtId="0" fontId="53" fillId="3" borderId="9" xfId="0" applyFont="1" applyFill="1" applyBorder="1" applyAlignment="1">
      <alignment horizontal="center" vertical="center" wrapText="1"/>
    </xf>
    <xf numFmtId="175" fontId="53" fillId="3" borderId="9" xfId="0" applyNumberFormat="1" applyFont="1" applyFill="1" applyBorder="1" applyAlignment="1">
      <alignment horizontal="center" vertical="center" wrapText="1"/>
    </xf>
    <xf numFmtId="12" fontId="53" fillId="3" borderId="9" xfId="0" applyNumberFormat="1" applyFont="1" applyFill="1" applyBorder="1" applyAlignment="1">
      <alignment horizontal="center" vertical="center" wrapText="1"/>
    </xf>
    <xf numFmtId="12" fontId="54" fillId="3" borderId="9" xfId="0" applyNumberFormat="1" applyFont="1" applyFill="1" applyBorder="1" applyAlignment="1">
      <alignment horizontal="center" vertical="center" wrapText="1"/>
    </xf>
    <xf numFmtId="175" fontId="53" fillId="17" borderId="9" xfId="0" applyNumberFormat="1" applyFont="1" applyFill="1" applyBorder="1" applyAlignment="1">
      <alignment horizontal="center" vertical="center" wrapText="1"/>
    </xf>
    <xf numFmtId="178" fontId="53" fillId="17" borderId="9" xfId="0" applyNumberFormat="1" applyFont="1" applyFill="1" applyBorder="1" applyAlignment="1">
      <alignment horizontal="center" vertical="center" wrapText="1"/>
    </xf>
    <xf numFmtId="0" fontId="54" fillId="17" borderId="9" xfId="0" applyFont="1" applyFill="1" applyBorder="1" applyAlignment="1">
      <alignment horizontal="center"/>
    </xf>
    <xf numFmtId="12" fontId="54" fillId="0" borderId="9" xfId="0" applyNumberFormat="1" applyFont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27" fillId="5" borderId="11" xfId="0" applyFont="1" applyFill="1" applyBorder="1" applyAlignment="1">
      <alignment horizontal="center" vertical="center"/>
    </xf>
    <xf numFmtId="0" fontId="27" fillId="5" borderId="14" xfId="0" applyFont="1" applyFill="1" applyBorder="1" applyAlignment="1">
      <alignment horizontal="center" vertical="center"/>
    </xf>
    <xf numFmtId="0" fontId="27" fillId="5" borderId="12" xfId="0" applyFont="1" applyFill="1" applyBorder="1" applyAlignment="1">
      <alignment horizontal="center" vertical="center"/>
    </xf>
    <xf numFmtId="1" fontId="31" fillId="2" borderId="10" xfId="0" applyNumberFormat="1" applyFont="1" applyFill="1" applyBorder="1" applyAlignment="1">
      <alignment horizontal="center" vertical="center" wrapText="1"/>
    </xf>
    <xf numFmtId="1" fontId="31" fillId="2" borderId="8" xfId="0" applyNumberFormat="1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/>
    </xf>
    <xf numFmtId="0" fontId="59" fillId="2" borderId="0" xfId="0" applyFont="1" applyFill="1" applyAlignment="1">
      <alignment horizontal="left" vertical="center"/>
    </xf>
    <xf numFmtId="0" fontId="32" fillId="2" borderId="10" xfId="0" quotePrefix="1" applyFont="1" applyFill="1" applyBorder="1" applyAlignment="1">
      <alignment horizontal="center" vertical="center" wrapText="1"/>
    </xf>
    <xf numFmtId="0" fontId="32" fillId="2" borderId="7" xfId="0" quotePrefix="1" applyFont="1" applyFill="1" applyBorder="1" applyAlignment="1">
      <alignment horizontal="center" vertical="center" wrapText="1"/>
    </xf>
    <xf numFmtId="0" fontId="32" fillId="2" borderId="8" xfId="0" quotePrefix="1" applyFont="1" applyFill="1" applyBorder="1" applyAlignment="1">
      <alignment horizontal="center" vertical="center" wrapText="1"/>
    </xf>
    <xf numFmtId="0" fontId="31" fillId="3" borderId="10" xfId="0" applyFont="1" applyFill="1" applyBorder="1" applyAlignment="1">
      <alignment horizontal="left" vertical="center" wrapText="1"/>
    </xf>
    <xf numFmtId="0" fontId="31" fillId="3" borderId="8" xfId="0" applyFont="1" applyFill="1" applyBorder="1" applyAlignment="1">
      <alignment horizontal="left" vertical="center" wrapText="1"/>
    </xf>
    <xf numFmtId="0" fontId="32" fillId="0" borderId="10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12" fontId="32" fillId="3" borderId="10" xfId="0" quotePrefix="1" applyNumberFormat="1" applyFont="1" applyFill="1" applyBorder="1" applyAlignment="1">
      <alignment horizontal="left" vertical="center" wrapText="1"/>
    </xf>
    <xf numFmtId="12" fontId="32" fillId="3" borderId="7" xfId="0" quotePrefix="1" applyNumberFormat="1" applyFont="1" applyFill="1" applyBorder="1" applyAlignment="1">
      <alignment horizontal="left" vertical="center" wrapText="1"/>
    </xf>
    <xf numFmtId="12" fontId="32" fillId="3" borderId="8" xfId="0" quotePrefix="1" applyNumberFormat="1" applyFont="1" applyFill="1" applyBorder="1" applyAlignment="1">
      <alignment horizontal="left" vertical="center" wrapText="1"/>
    </xf>
    <xf numFmtId="0" fontId="32" fillId="3" borderId="10" xfId="0" applyFont="1" applyFill="1" applyBorder="1" applyAlignment="1">
      <alignment horizontal="center" vertical="center" wrapText="1"/>
    </xf>
    <xf numFmtId="0" fontId="32" fillId="3" borderId="7" xfId="0" applyFont="1" applyFill="1" applyBorder="1" applyAlignment="1">
      <alignment horizontal="center" vertical="center" wrapText="1"/>
    </xf>
    <xf numFmtId="0" fontId="32" fillId="3" borderId="8" xfId="0" applyFont="1" applyFill="1" applyBorder="1" applyAlignment="1">
      <alignment horizontal="center" vertical="center" wrapText="1"/>
    </xf>
    <xf numFmtId="0" fontId="32" fillId="3" borderId="10" xfId="0" applyFont="1" applyFill="1" applyBorder="1" applyAlignment="1">
      <alignment horizontal="center" vertical="center"/>
    </xf>
    <xf numFmtId="0" fontId="32" fillId="3" borderId="7" xfId="0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  <xf numFmtId="0" fontId="31" fillId="3" borderId="10" xfId="0" quotePrefix="1" applyFont="1" applyFill="1" applyBorder="1" applyAlignment="1">
      <alignment horizontal="left" vertical="center" wrapText="1"/>
    </xf>
    <xf numFmtId="0" fontId="31" fillId="3" borderId="7" xfId="0" quotePrefix="1" applyFont="1" applyFill="1" applyBorder="1" applyAlignment="1">
      <alignment horizontal="left" vertical="center" wrapText="1"/>
    </xf>
    <xf numFmtId="0" fontId="31" fillId="3" borderId="8" xfId="0" quotePrefix="1" applyFont="1" applyFill="1" applyBorder="1" applyAlignment="1">
      <alignment horizontal="left" vertical="center" wrapText="1"/>
    </xf>
    <xf numFmtId="0" fontId="32" fillId="3" borderId="24" xfId="0" applyFont="1" applyFill="1" applyBorder="1" applyAlignment="1">
      <alignment horizontal="center" vertical="center" wrapText="1"/>
    </xf>
    <xf numFmtId="0" fontId="32" fillId="3" borderId="25" xfId="0" applyFont="1" applyFill="1" applyBorder="1" applyAlignment="1">
      <alignment horizontal="center" vertical="center" wrapText="1"/>
    </xf>
    <xf numFmtId="0" fontId="31" fillId="3" borderId="10" xfId="0" applyFont="1" applyFill="1" applyBorder="1" applyAlignment="1">
      <alignment horizontal="center" vertical="center" wrapText="1"/>
    </xf>
    <xf numFmtId="0" fontId="31" fillId="3" borderId="8" xfId="0" applyFont="1" applyFill="1" applyBorder="1" applyAlignment="1">
      <alignment horizontal="center" vertical="center" wrapText="1"/>
    </xf>
    <xf numFmtId="0" fontId="32" fillId="3" borderId="0" xfId="0" applyFont="1" applyFill="1" applyAlignment="1">
      <alignment horizontal="left" vertical="center" wrapText="1"/>
    </xf>
    <xf numFmtId="0" fontId="45" fillId="3" borderId="10" xfId="0" quotePrefix="1" applyFont="1" applyFill="1" applyBorder="1" applyAlignment="1">
      <alignment horizontal="center" vertical="center" wrapText="1"/>
    </xf>
    <xf numFmtId="0" fontId="45" fillId="3" borderId="7" xfId="0" quotePrefix="1" applyFont="1" applyFill="1" applyBorder="1" applyAlignment="1">
      <alignment horizontal="center" vertical="center" wrapText="1"/>
    </xf>
    <xf numFmtId="0" fontId="45" fillId="3" borderId="8" xfId="0" quotePrefix="1" applyFont="1" applyFill="1" applyBorder="1" applyAlignment="1">
      <alignment horizontal="center" vertical="center" wrapText="1"/>
    </xf>
    <xf numFmtId="0" fontId="32" fillId="3" borderId="10" xfId="0" quotePrefix="1" applyFont="1" applyFill="1" applyBorder="1" applyAlignment="1">
      <alignment horizontal="center" vertical="center"/>
    </xf>
    <xf numFmtId="0" fontId="32" fillId="3" borderId="7" xfId="0" quotePrefix="1" applyFont="1" applyFill="1" applyBorder="1" applyAlignment="1">
      <alignment horizontal="center" vertical="center"/>
    </xf>
    <xf numFmtId="0" fontId="32" fillId="3" borderId="8" xfId="0" quotePrefix="1" applyFont="1" applyFill="1" applyBorder="1" applyAlignment="1">
      <alignment horizontal="center" vertical="center"/>
    </xf>
    <xf numFmtId="12" fontId="69" fillId="3" borderId="10" xfId="0" quotePrefix="1" applyNumberFormat="1" applyFont="1" applyFill="1" applyBorder="1" applyAlignment="1">
      <alignment horizontal="center" vertical="center" wrapText="1"/>
    </xf>
    <xf numFmtId="12" fontId="69" fillId="3" borderId="7" xfId="0" quotePrefix="1" applyNumberFormat="1" applyFont="1" applyFill="1" applyBorder="1" applyAlignment="1">
      <alignment horizontal="center" vertical="center" wrapText="1"/>
    </xf>
    <xf numFmtId="12" fontId="69" fillId="3" borderId="8" xfId="0" quotePrefix="1" applyNumberFormat="1" applyFont="1" applyFill="1" applyBorder="1" applyAlignment="1">
      <alignment horizontal="center" vertical="center" wrapText="1"/>
    </xf>
    <xf numFmtId="1" fontId="63" fillId="0" borderId="43" xfId="0" applyNumberFormat="1" applyFont="1" applyBorder="1" applyAlignment="1">
      <alignment horizontal="center" vertical="center" wrapText="1"/>
    </xf>
    <xf numFmtId="0" fontId="63" fillId="0" borderId="43" xfId="0" applyFont="1" applyBorder="1" applyAlignment="1">
      <alignment horizontal="center" vertical="center" wrapText="1"/>
    </xf>
    <xf numFmtId="0" fontId="27" fillId="5" borderId="9" xfId="0" applyFont="1" applyFill="1" applyBorder="1" applyAlignment="1">
      <alignment horizontal="center" vertical="center"/>
    </xf>
    <xf numFmtId="0" fontId="27" fillId="5" borderId="13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31" fillId="2" borderId="10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1" fontId="48" fillId="13" borderId="6" xfId="0" applyNumberFormat="1" applyFont="1" applyFill="1" applyBorder="1" applyAlignment="1">
      <alignment horizontal="center" vertical="center" wrapText="1"/>
    </xf>
    <xf numFmtId="1" fontId="48" fillId="13" borderId="44" xfId="0" applyNumberFormat="1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left" vertical="center" wrapText="1"/>
    </xf>
    <xf numFmtId="0" fontId="53" fillId="0" borderId="18" xfId="0" applyFont="1" applyBorder="1" applyAlignment="1">
      <alignment horizontal="center" vertical="center" wrapText="1"/>
    </xf>
    <xf numFmtId="0" fontId="53" fillId="0" borderId="19" xfId="0" applyFont="1" applyBorder="1" applyAlignment="1">
      <alignment horizontal="center" vertical="center" wrapText="1"/>
    </xf>
    <xf numFmtId="0" fontId="53" fillId="0" borderId="20" xfId="0" applyFont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3" fillId="0" borderId="22" xfId="0" applyFont="1" applyBorder="1" applyAlignment="1">
      <alignment horizontal="center" vertical="center" wrapText="1"/>
    </xf>
    <xf numFmtId="0" fontId="53" fillId="0" borderId="26" xfId="0" applyFont="1" applyBorder="1" applyAlignment="1">
      <alignment horizontal="center" vertical="center" wrapText="1"/>
    </xf>
    <xf numFmtId="0" fontId="53" fillId="0" borderId="23" xfId="0" applyFont="1" applyBorder="1" applyAlignment="1">
      <alignment horizontal="center" vertical="center" wrapText="1"/>
    </xf>
    <xf numFmtId="0" fontId="53" fillId="0" borderId="27" xfId="0" applyFont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left" vertical="center" wrapText="1"/>
    </xf>
    <xf numFmtId="0" fontId="27" fillId="5" borderId="9" xfId="0" applyFont="1" applyFill="1" applyBorder="1" applyAlignment="1">
      <alignment horizontal="center" vertical="center" wrapText="1"/>
    </xf>
    <xf numFmtId="15" fontId="32" fillId="2" borderId="1" xfId="0" quotePrefix="1" applyNumberFormat="1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left" vertical="center" wrapText="1"/>
    </xf>
    <xf numFmtId="0" fontId="32" fillId="2" borderId="7" xfId="0" applyFont="1" applyFill="1" applyBorder="1" applyAlignment="1">
      <alignment horizontal="left" vertical="center" wrapText="1"/>
    </xf>
    <xf numFmtId="0" fontId="32" fillId="2" borderId="8" xfId="0" applyFont="1" applyFill="1" applyBorder="1" applyAlignment="1">
      <alignment horizontal="left" vertical="center" wrapText="1"/>
    </xf>
    <xf numFmtId="0" fontId="27" fillId="9" borderId="9" xfId="0" applyFont="1" applyFill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9" xfId="0" quotePrefix="1" applyFont="1" applyBorder="1" applyAlignment="1">
      <alignment horizontal="center" vertical="center"/>
    </xf>
    <xf numFmtId="16" fontId="28" fillId="0" borderId="9" xfId="0" quotePrefix="1" applyNumberFormat="1" applyFont="1" applyBorder="1" applyAlignment="1">
      <alignment horizontal="center" vertical="center"/>
    </xf>
    <xf numFmtId="0" fontId="71" fillId="3" borderId="0" xfId="0" quotePrefix="1" applyFont="1" applyFill="1" applyAlignment="1">
      <alignment horizontal="left" vertical="center" wrapText="1"/>
    </xf>
    <xf numFmtId="0" fontId="71" fillId="3" borderId="0" xfId="0" applyFont="1" applyFill="1" applyAlignment="1">
      <alignment horizontal="left" vertical="center" wrapText="1"/>
    </xf>
    <xf numFmtId="0" fontId="31" fillId="2" borderId="43" xfId="0" applyFont="1" applyFill="1" applyBorder="1" applyAlignment="1">
      <alignment horizontal="center" vertical="center" wrapText="1"/>
    </xf>
    <xf numFmtId="1" fontId="55" fillId="5" borderId="9" xfId="2" applyNumberFormat="1" applyFont="1" applyFill="1" applyBorder="1" applyAlignment="1">
      <alignment horizontal="center" vertical="center" wrapText="1"/>
    </xf>
    <xf numFmtId="0" fontId="58" fillId="0" borderId="10" xfId="2" applyFont="1" applyBorder="1" applyAlignment="1">
      <alignment horizontal="center" vertical="center"/>
    </xf>
    <xf numFmtId="0" fontId="58" fillId="0" borderId="7" xfId="2" applyFont="1" applyBorder="1" applyAlignment="1">
      <alignment horizontal="center" vertical="center"/>
    </xf>
    <xf numFmtId="0" fontId="55" fillId="0" borderId="9" xfId="2" applyFont="1" applyBorder="1" applyAlignment="1">
      <alignment horizontal="center"/>
    </xf>
    <xf numFmtId="1" fontId="55" fillId="5" borderId="10" xfId="2" applyNumberFormat="1" applyFont="1" applyFill="1" applyBorder="1" applyAlignment="1">
      <alignment horizontal="center" vertical="center" wrapText="1"/>
    </xf>
    <xf numFmtId="1" fontId="55" fillId="5" borderId="7" xfId="2" applyNumberFormat="1" applyFont="1" applyFill="1" applyBorder="1" applyAlignment="1">
      <alignment horizontal="center" vertical="center" wrapText="1"/>
    </xf>
    <xf numFmtId="0" fontId="55" fillId="0" borderId="10" xfId="2" applyFont="1" applyBorder="1" applyAlignment="1">
      <alignment horizontal="center" wrapText="1"/>
    </xf>
    <xf numFmtId="0" fontId="55" fillId="0" borderId="7" xfId="2" applyFont="1" applyBorder="1" applyAlignment="1">
      <alignment horizontal="center" wrapText="1"/>
    </xf>
    <xf numFmtId="0" fontId="77" fillId="0" borderId="24" xfId="0" applyFont="1" applyBorder="1" applyAlignment="1">
      <alignment horizontal="center"/>
    </xf>
    <xf numFmtId="12" fontId="53" fillId="17" borderId="9" xfId="0" applyNumberFormat="1" applyFont="1" applyFill="1" applyBorder="1" applyAlignment="1">
      <alignment horizontal="center" vertical="center" wrapText="1"/>
    </xf>
    <xf numFmtId="0" fontId="27" fillId="0" borderId="19" xfId="0" applyFont="1" applyBorder="1" applyAlignment="1">
      <alignment horizontal="left"/>
    </xf>
    <xf numFmtId="0" fontId="27" fillId="0" borderId="29" xfId="0" applyFont="1" applyBorder="1" applyAlignment="1">
      <alignment horizontal="center"/>
    </xf>
    <xf numFmtId="0" fontId="27" fillId="0" borderId="30" xfId="0" applyFont="1" applyBorder="1" applyAlignment="1">
      <alignment horizontal="center"/>
    </xf>
  </cellXfs>
  <cellStyles count="64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Column_Title" xfId="11" xr:uid="{00000000-0005-0000-0000-000008000000}"/>
    <cellStyle name="Comma 2" xfId="12" xr:uid="{00000000-0005-0000-0000-000009000000}"/>
    <cellStyle name="Comma 2 2" xfId="13" xr:uid="{00000000-0005-0000-0000-00000A000000}"/>
    <cellStyle name="Comma 3" xfId="14" xr:uid="{00000000-0005-0000-0000-00000B000000}"/>
    <cellStyle name="Comma 4" xfId="15" xr:uid="{00000000-0005-0000-0000-00000C000000}"/>
    <cellStyle name="Comma0" xfId="16" xr:uid="{00000000-0005-0000-0000-00000D000000}"/>
    <cellStyle name="Currency 2" xfId="17" xr:uid="{00000000-0005-0000-0000-00000E000000}"/>
    <cellStyle name="Currency0" xfId="18" xr:uid="{00000000-0005-0000-0000-00000F000000}"/>
    <cellStyle name="Date" xfId="19" xr:uid="{00000000-0005-0000-0000-000010000000}"/>
    <cellStyle name="Excel Built-in 20% - Accent1" xfId="20" xr:uid="{00000000-0005-0000-0000-000011000000}"/>
    <cellStyle name="Fixed" xfId="21" xr:uid="{00000000-0005-0000-0000-000012000000}"/>
    <cellStyle name="Grey" xfId="22" xr:uid="{00000000-0005-0000-0000-000013000000}"/>
    <cellStyle name="Heading 1 2" xfId="23" xr:uid="{00000000-0005-0000-0000-000014000000}"/>
    <cellStyle name="Heading 2 2" xfId="24" xr:uid="{00000000-0005-0000-0000-000015000000}"/>
    <cellStyle name="Input [yellow]" xfId="25" xr:uid="{00000000-0005-0000-0000-000016000000}"/>
    <cellStyle name="Normal" xfId="0" builtinId="0"/>
    <cellStyle name="Normal - Style1" xfId="26" xr:uid="{00000000-0005-0000-0000-000018000000}"/>
    <cellStyle name="Normal 133" xfId="1" xr:uid="{00000000-0005-0000-0000-000019000000}"/>
    <cellStyle name="Normal 2" xfId="2" xr:uid="{00000000-0005-0000-0000-00001A000000}"/>
    <cellStyle name="Normal 2 2" xfId="27" xr:uid="{00000000-0005-0000-0000-00001B000000}"/>
    <cellStyle name="Normal 2 3" xfId="59" xr:uid="{00000000-0005-0000-0000-00001C000000}"/>
    <cellStyle name="Normal 2 4" xfId="63" xr:uid="{20044365-6BD3-4F77-9B77-5EA7C3099EFE}"/>
    <cellStyle name="Normal 2_112060-QTM" xfId="28" xr:uid="{00000000-0005-0000-0000-00001D000000}"/>
    <cellStyle name="Normal 3" xfId="29" xr:uid="{00000000-0005-0000-0000-00001E000000}"/>
    <cellStyle name="Normal 3 2" xfId="30" xr:uid="{00000000-0005-0000-0000-00001F000000}"/>
    <cellStyle name="Normal 3 3" xfId="31" xr:uid="{00000000-0005-0000-0000-000020000000}"/>
    <cellStyle name="Normal 3_111030-111048-111061-QTCN" xfId="32" xr:uid="{00000000-0005-0000-0000-000021000000}"/>
    <cellStyle name="Normal 4" xfId="33" xr:uid="{00000000-0005-0000-0000-000022000000}"/>
    <cellStyle name="Normal 4 2" xfId="34" xr:uid="{00000000-0005-0000-0000-000023000000}"/>
    <cellStyle name="Normal 5" xfId="35" xr:uid="{00000000-0005-0000-0000-000024000000}"/>
    <cellStyle name="Normal 6" xfId="36" xr:uid="{00000000-0005-0000-0000-000025000000}"/>
    <cellStyle name="Normal 7" xfId="60" xr:uid="{00000000-0005-0000-0000-000026000000}"/>
    <cellStyle name="Normal 8" xfId="61" xr:uid="{6CE01FCD-ACB7-4E0B-87DD-F5325161EC2C}"/>
    <cellStyle name="Normal 8 2" xfId="62" xr:uid="{A8F18B88-B0E0-4CA0-958E-251E34A1E28D}"/>
    <cellStyle name="Percent [2]" xfId="37" xr:uid="{00000000-0005-0000-0000-000027000000}"/>
    <cellStyle name="Percent 2" xfId="38" xr:uid="{00000000-0005-0000-0000-000028000000}"/>
    <cellStyle name="Percent 2 2" xfId="39" xr:uid="{00000000-0005-0000-0000-000029000000}"/>
    <cellStyle name="Percent 2 3" xfId="40" xr:uid="{00000000-0005-0000-0000-00002A000000}"/>
    <cellStyle name="Percent 3" xfId="41" xr:uid="{00000000-0005-0000-0000-00002B000000}"/>
    <cellStyle name="SAPBEXstdData" xfId="42" xr:uid="{00000000-0005-0000-0000-00002C000000}"/>
    <cellStyle name="SAPBEXstdItem" xfId="43" xr:uid="{00000000-0005-0000-0000-00002D000000}"/>
    <cellStyle name="Style 1" xfId="44" xr:uid="{00000000-0005-0000-0000-00002E000000}"/>
    <cellStyle name="Times New Roman" xfId="45" xr:uid="{00000000-0005-0000-0000-00002F000000}"/>
    <cellStyle name="Total 2" xfId="46" xr:uid="{00000000-0005-0000-0000-000030000000}"/>
    <cellStyle name="Обычный_Лист1" xfId="47" xr:uid="{00000000-0005-0000-0000-000031000000}"/>
    <cellStyle name="똿뗦먛귟 [0.00]_PRODUCT DETAIL Q1" xfId="48" xr:uid="{00000000-0005-0000-0000-000032000000}"/>
    <cellStyle name="똿뗦먛귟_PRODUCT DETAIL Q1" xfId="49" xr:uid="{00000000-0005-0000-0000-000033000000}"/>
    <cellStyle name="믅됞 [0.00]_PRODUCT DETAIL Q1" xfId="50" xr:uid="{00000000-0005-0000-0000-000034000000}"/>
    <cellStyle name="믅됞_PRODUCT DETAIL Q1" xfId="51" xr:uid="{00000000-0005-0000-0000-000035000000}"/>
    <cellStyle name="백분율_HOBONG" xfId="52" xr:uid="{00000000-0005-0000-0000-000036000000}"/>
    <cellStyle name="뷭?_BOOKSHIP" xfId="53" xr:uid="{00000000-0005-0000-0000-000037000000}"/>
    <cellStyle name="콤마 [0]_1202" xfId="54" xr:uid="{00000000-0005-0000-0000-000038000000}"/>
    <cellStyle name="콤마_1202" xfId="55" xr:uid="{00000000-0005-0000-0000-000039000000}"/>
    <cellStyle name="통화 [0]_1202" xfId="56" xr:uid="{00000000-0005-0000-0000-00003A000000}"/>
    <cellStyle name="통화_1202" xfId="57" xr:uid="{00000000-0005-0000-0000-00003B000000}"/>
    <cellStyle name="표준_(정보부문)월별인원계획" xfId="58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889000</xdr:colOff>
      <xdr:row>3</xdr:row>
      <xdr:rowOff>381000</xdr:rowOff>
    </xdr:from>
    <xdr:to>
      <xdr:col>15</xdr:col>
      <xdr:colOff>762000</xdr:colOff>
      <xdr:row>8</xdr:row>
      <xdr:rowOff>280477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34EF28-5E2A-7672-FFE3-BA43854C9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48200" y="1905000"/>
          <a:ext cx="2743200" cy="24394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13030200</xdr:colOff>
      <xdr:row>0</xdr:row>
      <xdr:rowOff>254000</xdr:rowOff>
    </xdr:from>
    <xdr:to>
      <xdr:col>1</xdr:col>
      <xdr:colOff>15773400</xdr:colOff>
      <xdr:row>3</xdr:row>
      <xdr:rowOff>26477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DEF5962-E1ED-4E39-8487-F5F9243FE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96000" y="254000"/>
          <a:ext cx="2743200" cy="2439477"/>
        </a:xfrm>
        <a:prstGeom prst="rect">
          <a:avLst/>
        </a:prstGeom>
      </xdr:spPr>
    </xdr:pic>
    <xdr:clientData/>
  </xdr:twoCellAnchor>
  <xdr:twoCellAnchor editAs="oneCell">
    <xdr:from>
      <xdr:col>1</xdr:col>
      <xdr:colOff>9067800</xdr:colOff>
      <xdr:row>15</xdr:row>
      <xdr:rowOff>507999</xdr:rowOff>
    </xdr:from>
    <xdr:to>
      <xdr:col>1</xdr:col>
      <xdr:colOff>13766800</xdr:colOff>
      <xdr:row>15</xdr:row>
      <xdr:rowOff>3335144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A7C146-9667-465B-8914-7F4CC4F61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33600" y="19684999"/>
          <a:ext cx="4699000" cy="28271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665018</xdr:colOff>
      <xdr:row>0</xdr:row>
      <xdr:rowOff>41564</xdr:rowOff>
    </xdr:from>
    <xdr:to>
      <xdr:col>12</xdr:col>
      <xdr:colOff>583569</xdr:colOff>
      <xdr:row>4</xdr:row>
      <xdr:rowOff>13987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62B426-28BC-414C-BC55-BC2AAE508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36691" y="41564"/>
          <a:ext cx="3368333" cy="15241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4"/>
  <sheetViews>
    <sheetView view="pageBreakPreview" topLeftCell="A11" zoomScale="40" zoomScaleNormal="55" zoomScaleSheetLayoutView="40" zoomScalePageLayoutView="40" workbookViewId="0">
      <selection activeCell="A26" sqref="A26:P26"/>
    </sheetView>
  </sheetViews>
  <sheetFormatPr defaultColWidth="9.1796875" defaultRowHeight="14"/>
  <cols>
    <col min="1" max="1" width="8.453125" style="70" customWidth="1"/>
    <col min="2" max="2" width="24.54296875" style="70" customWidth="1"/>
    <col min="3" max="3" width="26" style="70" customWidth="1"/>
    <col min="4" max="4" width="22.54296875" style="70" customWidth="1"/>
    <col min="5" max="5" width="22.1796875" style="70" customWidth="1"/>
    <col min="6" max="6" width="22.81640625" style="70" customWidth="1"/>
    <col min="7" max="7" width="20.453125" style="71" customWidth="1"/>
    <col min="8" max="8" width="16" style="70" customWidth="1"/>
    <col min="9" max="9" width="18.54296875" style="70" customWidth="1"/>
    <col min="10" max="10" width="16" style="70" customWidth="1"/>
    <col min="11" max="11" width="19" style="70" customWidth="1"/>
    <col min="12" max="12" width="18.81640625" style="70" customWidth="1"/>
    <col min="13" max="13" width="14.1796875" style="70" customWidth="1"/>
    <col min="14" max="15" width="13.453125" style="70" customWidth="1"/>
    <col min="16" max="16" width="23.81640625" style="70" customWidth="1"/>
    <col min="17" max="17" width="17.453125" style="70" customWidth="1"/>
    <col min="18" max="18" width="14.81640625" style="70" bestFit="1" customWidth="1"/>
    <col min="19" max="19" width="14.453125" style="70" customWidth="1"/>
    <col min="20" max="20" width="18.81640625" style="70" customWidth="1"/>
    <col min="21" max="16384" width="9.1796875" style="70"/>
  </cols>
  <sheetData>
    <row r="1" spans="1:17" s="4" customFormat="1" ht="40" customHeight="1">
      <c r="A1" s="101"/>
      <c r="B1" s="101"/>
      <c r="C1" s="101"/>
      <c r="D1" s="102"/>
      <c r="E1" s="101"/>
      <c r="F1" s="101"/>
      <c r="G1" s="101"/>
      <c r="H1" s="101"/>
      <c r="I1" s="101"/>
      <c r="J1" s="101"/>
      <c r="K1" s="101"/>
      <c r="L1" s="103"/>
      <c r="M1" s="343" t="s">
        <v>121</v>
      </c>
      <c r="N1" s="343" t="s">
        <v>121</v>
      </c>
      <c r="O1" s="344" t="s">
        <v>122</v>
      </c>
      <c r="P1" s="344"/>
      <c r="Q1" s="162"/>
    </row>
    <row r="2" spans="1:17" s="4" customFormat="1" ht="40" customHeigh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3"/>
      <c r="M2" s="343" t="s">
        <v>123</v>
      </c>
      <c r="N2" s="343" t="s">
        <v>123</v>
      </c>
      <c r="O2" s="345" t="s">
        <v>124</v>
      </c>
      <c r="P2" s="345"/>
      <c r="Q2" s="163"/>
    </row>
    <row r="3" spans="1:17" s="4" customFormat="1" ht="40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3"/>
      <c r="M3" s="343" t="s">
        <v>125</v>
      </c>
      <c r="N3" s="343" t="s">
        <v>125</v>
      </c>
      <c r="O3" s="346" t="s">
        <v>127</v>
      </c>
      <c r="P3" s="344"/>
      <c r="Q3" s="162"/>
    </row>
    <row r="4" spans="1:17" s="5" customFormat="1" ht="33" thickBot="1">
      <c r="B4" s="6" t="s">
        <v>181</v>
      </c>
      <c r="G4" s="7"/>
    </row>
    <row r="5" spans="1:17" s="5" customFormat="1" ht="39" customHeight="1">
      <c r="B5" s="8" t="s">
        <v>0</v>
      </c>
      <c r="C5" s="8"/>
      <c r="D5" s="6"/>
      <c r="F5" s="9"/>
      <c r="G5" s="326" t="s">
        <v>177</v>
      </c>
      <c r="H5" s="327"/>
      <c r="I5" s="327"/>
      <c r="J5" s="327"/>
      <c r="K5" s="327"/>
      <c r="L5" s="328"/>
    </row>
    <row r="6" spans="1:17" s="189" customFormat="1" ht="32.5">
      <c r="B6" s="190" t="s">
        <v>43</v>
      </c>
      <c r="C6" s="190"/>
      <c r="D6" s="325" t="s">
        <v>175</v>
      </c>
      <c r="E6" s="325"/>
      <c r="F6" s="325"/>
      <c r="G6" s="329"/>
      <c r="H6" s="330"/>
      <c r="I6" s="330"/>
      <c r="J6" s="330"/>
      <c r="K6" s="330"/>
      <c r="L6" s="331"/>
      <c r="M6" s="191"/>
      <c r="N6" s="191"/>
      <c r="O6" s="191"/>
      <c r="P6" s="191"/>
      <c r="Q6" s="191"/>
    </row>
    <row r="7" spans="1:17" s="189" customFormat="1" ht="32.5">
      <c r="B7" s="190" t="s">
        <v>44</v>
      </c>
      <c r="C7" s="190"/>
      <c r="D7" s="10" t="s">
        <v>185</v>
      </c>
      <c r="E7" s="10"/>
      <c r="F7" s="190"/>
      <c r="G7" s="329"/>
      <c r="H7" s="330"/>
      <c r="I7" s="330"/>
      <c r="J7" s="330"/>
      <c r="K7" s="330"/>
      <c r="L7" s="331"/>
      <c r="M7" s="191"/>
      <c r="N7" s="191"/>
      <c r="O7" s="191"/>
      <c r="P7" s="191"/>
      <c r="Q7" s="191"/>
    </row>
    <row r="8" spans="1:17" s="189" customFormat="1" ht="33" thickBot="1">
      <c r="B8" s="190" t="s">
        <v>45</v>
      </c>
      <c r="C8" s="190"/>
      <c r="D8" s="325" t="s">
        <v>174</v>
      </c>
      <c r="E8" s="325"/>
      <c r="F8" s="325"/>
      <c r="G8" s="332"/>
      <c r="H8" s="333"/>
      <c r="I8" s="333"/>
      <c r="J8" s="333"/>
      <c r="K8" s="333"/>
      <c r="L8" s="334"/>
      <c r="M8" s="191"/>
      <c r="N8" s="191"/>
      <c r="O8" s="191"/>
      <c r="P8" s="191"/>
      <c r="Q8" s="191"/>
    </row>
    <row r="9" spans="1:17" s="11" customFormat="1" ht="28">
      <c r="B9" s="12" t="s">
        <v>1</v>
      </c>
      <c r="C9" s="12"/>
      <c r="D9" s="131" t="s">
        <v>166</v>
      </c>
      <c r="E9" s="13"/>
      <c r="F9" s="14"/>
      <c r="G9" s="15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7" s="11" customFormat="1" ht="28">
      <c r="B10" s="16" t="s">
        <v>2</v>
      </c>
      <c r="C10" s="16"/>
      <c r="D10" s="17" t="s">
        <v>151</v>
      </c>
      <c r="E10" s="17"/>
      <c r="F10" s="17"/>
      <c r="G10" s="18"/>
      <c r="H10" s="17"/>
      <c r="I10" s="19"/>
      <c r="J10" s="19" t="s">
        <v>46</v>
      </c>
      <c r="K10" s="19"/>
      <c r="L10" s="19" t="s">
        <v>67</v>
      </c>
      <c r="M10" s="20"/>
      <c r="N10" s="20"/>
      <c r="O10" s="20"/>
      <c r="P10" s="20"/>
      <c r="Q10" s="12"/>
    </row>
    <row r="11" spans="1:17" s="11" customFormat="1" ht="32.5" customHeight="1">
      <c r="B11" s="19" t="s">
        <v>3</v>
      </c>
      <c r="C11" s="19"/>
      <c r="D11" s="337"/>
      <c r="E11" s="338"/>
      <c r="F11" s="338"/>
      <c r="G11" s="21"/>
      <c r="H11" s="22"/>
      <c r="I11" s="19"/>
      <c r="J11" s="19" t="s">
        <v>4</v>
      </c>
      <c r="K11" s="19"/>
      <c r="L11" s="335" t="s">
        <v>165</v>
      </c>
      <c r="M11" s="335"/>
      <c r="N11" s="335"/>
      <c r="O11" s="335"/>
      <c r="P11" s="335"/>
      <c r="Q11" s="28"/>
    </row>
    <row r="12" spans="1:17" s="11" customFormat="1" ht="28">
      <c r="B12" s="19" t="s">
        <v>5</v>
      </c>
      <c r="C12" s="19"/>
      <c r="D12" s="23"/>
      <c r="E12" s="19"/>
      <c r="F12" s="19"/>
      <c r="G12" s="24"/>
      <c r="H12" s="25"/>
      <c r="I12" s="19"/>
      <c r="J12" s="19" t="s">
        <v>41</v>
      </c>
      <c r="L12" s="19"/>
      <c r="M12" s="19"/>
      <c r="N12" s="25"/>
      <c r="O12" s="25"/>
      <c r="P12" s="20"/>
      <c r="Q12" s="12"/>
    </row>
    <row r="13" spans="1:17" s="11" customFormat="1" ht="28">
      <c r="B13" s="339"/>
      <c r="C13" s="339"/>
      <c r="D13" s="339"/>
      <c r="E13" s="339"/>
      <c r="F13" s="339"/>
      <c r="G13" s="24"/>
      <c r="H13" s="25"/>
      <c r="I13" s="19"/>
      <c r="J13" s="19" t="s">
        <v>6</v>
      </c>
      <c r="K13" s="19"/>
      <c r="L13" s="19"/>
      <c r="M13" s="25"/>
      <c r="N13" s="20"/>
      <c r="O13" s="20"/>
      <c r="P13" s="25"/>
      <c r="Q13" s="68"/>
    </row>
    <row r="14" spans="1:17" s="11" customFormat="1" ht="28">
      <c r="B14" s="19" t="s">
        <v>50</v>
      </c>
      <c r="C14" s="19"/>
      <c r="D14" s="19" t="s">
        <v>7</v>
      </c>
      <c r="E14" s="19"/>
      <c r="F14" s="19"/>
      <c r="G14" s="26"/>
      <c r="H14" s="19"/>
      <c r="I14" s="19"/>
      <c r="J14" s="19" t="s">
        <v>8</v>
      </c>
      <c r="K14" s="19"/>
      <c r="L14" s="20" t="s">
        <v>176</v>
      </c>
      <c r="M14" s="20"/>
      <c r="N14" s="20"/>
      <c r="O14" s="20"/>
      <c r="P14" s="20"/>
      <c r="Q14" s="12"/>
    </row>
    <row r="15" spans="1:17" s="11" customFormat="1" ht="28">
      <c r="B15" s="27" t="s">
        <v>69</v>
      </c>
      <c r="C15" s="27"/>
      <c r="D15" s="27"/>
      <c r="E15" s="12"/>
      <c r="F15" s="12"/>
      <c r="G15" s="28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pans="1:17" s="29" customFormat="1" ht="18.75" customHeight="1"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9" s="5" customFormat="1" ht="35.5" customHeight="1">
      <c r="B17" s="31"/>
      <c r="C17" s="131" t="s">
        <v>120</v>
      </c>
      <c r="D17" s="131" t="s">
        <v>9</v>
      </c>
      <c r="E17" s="32" t="s">
        <v>59</v>
      </c>
      <c r="F17" s="32" t="s">
        <v>74</v>
      </c>
      <c r="G17" s="32" t="s">
        <v>63</v>
      </c>
      <c r="H17" s="32" t="s">
        <v>10</v>
      </c>
      <c r="I17" s="32" t="s">
        <v>60</v>
      </c>
      <c r="J17" s="32" t="s">
        <v>61</v>
      </c>
      <c r="K17" s="32" t="s">
        <v>62</v>
      </c>
      <c r="L17" s="32" t="s">
        <v>179</v>
      </c>
      <c r="M17" s="32"/>
      <c r="N17" s="32"/>
      <c r="O17" s="32"/>
      <c r="P17" s="133" t="s">
        <v>11</v>
      </c>
      <c r="Q17" s="164"/>
    </row>
    <row r="18" spans="1:19" s="5" customFormat="1" ht="35.5" customHeight="1">
      <c r="B18" s="132" t="s">
        <v>12</v>
      </c>
      <c r="C18" s="33"/>
      <c r="D18" s="34" t="s">
        <v>178</v>
      </c>
      <c r="E18" s="35"/>
      <c r="F18" s="36">
        <v>1</v>
      </c>
      <c r="G18" s="36">
        <v>1</v>
      </c>
      <c r="H18" s="36">
        <v>1</v>
      </c>
      <c r="I18" s="36">
        <v>1</v>
      </c>
      <c r="J18" s="36">
        <v>1</v>
      </c>
      <c r="K18" s="36">
        <v>1</v>
      </c>
      <c r="L18" s="36">
        <v>1</v>
      </c>
      <c r="M18" s="36"/>
      <c r="N18" s="36"/>
      <c r="O18" s="36"/>
      <c r="P18" s="37">
        <f>SUM(E18:O18)</f>
        <v>7</v>
      </c>
      <c r="Q18" s="165"/>
    </row>
    <row r="19" spans="1:19" s="5" customFormat="1" ht="35.5" customHeight="1">
      <c r="B19" s="132" t="s">
        <v>66</v>
      </c>
      <c r="C19" s="33"/>
      <c r="D19" s="34" t="str">
        <f>+D18</f>
        <v>NAVY</v>
      </c>
      <c r="E19" s="35"/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/>
      <c r="N19" s="36"/>
      <c r="O19" s="36"/>
      <c r="P19" s="37">
        <f>SUM(E19:O19)</f>
        <v>0</v>
      </c>
      <c r="Q19" s="165"/>
    </row>
    <row r="20" spans="1:19" s="6" customFormat="1" ht="35.5" customHeight="1">
      <c r="B20" s="135" t="s">
        <v>13</v>
      </c>
      <c r="C20" s="135"/>
      <c r="D20" s="157" t="str">
        <f>+D19</f>
        <v>NAVY</v>
      </c>
      <c r="E20" s="136"/>
      <c r="F20" s="137">
        <f t="shared" ref="F20:H20" si="0">F18+F19</f>
        <v>1</v>
      </c>
      <c r="G20" s="137">
        <f t="shared" si="0"/>
        <v>1</v>
      </c>
      <c r="H20" s="137">
        <f t="shared" si="0"/>
        <v>1</v>
      </c>
      <c r="I20" s="137">
        <f t="shared" ref="I20:L20" si="1">I18+I19</f>
        <v>1</v>
      </c>
      <c r="J20" s="137">
        <f t="shared" si="1"/>
        <v>1</v>
      </c>
      <c r="K20" s="137">
        <f t="shared" si="1"/>
        <v>1</v>
      </c>
      <c r="L20" s="137">
        <f t="shared" si="1"/>
        <v>1</v>
      </c>
      <c r="M20" s="137"/>
      <c r="N20" s="137"/>
      <c r="O20" s="137"/>
      <c r="P20" s="137">
        <f>SUM(P18:P19)</f>
        <v>7</v>
      </c>
      <c r="Q20" s="166"/>
    </row>
    <row r="21" spans="1:19" s="5" customFormat="1" ht="34.5" customHeight="1">
      <c r="B21" s="10"/>
      <c r="C21" s="10"/>
      <c r="D21" s="10"/>
      <c r="E21" s="38"/>
      <c r="F21" s="158"/>
      <c r="G21" s="158"/>
      <c r="H21" s="158"/>
      <c r="I21" s="158"/>
      <c r="J21" s="158"/>
      <c r="K21" s="158"/>
      <c r="L21" s="158"/>
      <c r="M21" s="39"/>
      <c r="N21" s="40"/>
      <c r="O21" s="40"/>
      <c r="P21" s="41"/>
      <c r="Q21" s="38"/>
    </row>
    <row r="22" spans="1:19" s="42" customFormat="1" ht="42.75" customHeight="1">
      <c r="B22" s="122" t="s">
        <v>14</v>
      </c>
      <c r="C22" s="123"/>
      <c r="D22" s="122"/>
      <c r="E22" s="124"/>
      <c r="F22" s="125">
        <f t="shared" ref="F22:H22" si="2">F20</f>
        <v>1</v>
      </c>
      <c r="G22" s="125">
        <f t="shared" si="2"/>
        <v>1</v>
      </c>
      <c r="H22" s="125">
        <f t="shared" si="2"/>
        <v>1</v>
      </c>
      <c r="I22" s="125">
        <f>I20</f>
        <v>1</v>
      </c>
      <c r="J22" s="125">
        <f t="shared" ref="J22:L22" si="3">J20</f>
        <v>1</v>
      </c>
      <c r="K22" s="125">
        <f t="shared" si="3"/>
        <v>1</v>
      </c>
      <c r="L22" s="125">
        <f t="shared" si="3"/>
        <v>1</v>
      </c>
      <c r="M22" s="125"/>
      <c r="N22" s="125"/>
      <c r="O22" s="125"/>
      <c r="P22" s="125">
        <f>P20</f>
        <v>7</v>
      </c>
      <c r="Q22" s="125"/>
    </row>
    <row r="23" spans="1:19" s="43" customFormat="1" ht="20.25" customHeight="1">
      <c r="B23" s="44"/>
      <c r="C23" s="44"/>
      <c r="D23" s="45"/>
      <c r="E23" s="46"/>
      <c r="F23" s="48"/>
      <c r="G23" s="48"/>
      <c r="H23" s="48"/>
      <c r="I23" s="48"/>
      <c r="J23" s="48"/>
      <c r="K23" s="48"/>
      <c r="L23" s="48"/>
      <c r="M23" s="49"/>
      <c r="N23" s="47"/>
      <c r="O23" s="47"/>
      <c r="P23" s="47"/>
      <c r="Q23" s="167"/>
    </row>
    <row r="24" spans="1:19" s="4" customFormat="1" ht="30.75" customHeight="1">
      <c r="B24" s="126" t="s">
        <v>15</v>
      </c>
      <c r="C24" s="50"/>
      <c r="D24" s="50"/>
      <c r="E24" s="50"/>
      <c r="F24" s="51"/>
      <c r="G24" s="52"/>
      <c r="H24" s="51"/>
      <c r="I24" s="51"/>
      <c r="J24" s="51"/>
      <c r="K24" s="51"/>
      <c r="L24" s="51"/>
      <c r="N24" s="53"/>
      <c r="O24" s="53"/>
      <c r="P24" s="54"/>
      <c r="Q24" s="54"/>
    </row>
    <row r="25" spans="1:19" s="55" customFormat="1" ht="100">
      <c r="A25" s="317" t="s">
        <v>16</v>
      </c>
      <c r="B25" s="317"/>
      <c r="C25" s="317"/>
      <c r="D25" s="155" t="s">
        <v>17</v>
      </c>
      <c r="E25" s="155" t="s">
        <v>18</v>
      </c>
      <c r="F25" s="155" t="s">
        <v>19</v>
      </c>
      <c r="G25" s="156" t="s">
        <v>20</v>
      </c>
      <c r="H25" s="156" t="s">
        <v>21</v>
      </c>
      <c r="I25" s="156" t="s">
        <v>35</v>
      </c>
      <c r="J25" s="156" t="s">
        <v>36</v>
      </c>
      <c r="K25" s="156" t="s">
        <v>38</v>
      </c>
      <c r="L25" s="156" t="s">
        <v>37</v>
      </c>
      <c r="M25" s="336" t="s">
        <v>51</v>
      </c>
      <c r="N25" s="336"/>
      <c r="O25" s="336"/>
      <c r="P25" s="336"/>
      <c r="Q25" s="168"/>
    </row>
    <row r="26" spans="1:19" s="11" customFormat="1" ht="46.75" customHeight="1">
      <c r="A26" s="340" t="str">
        <f>D18</f>
        <v>NAVY</v>
      </c>
      <c r="B26" s="341"/>
      <c r="C26" s="341"/>
      <c r="D26" s="341"/>
      <c r="E26" s="341"/>
      <c r="F26" s="341"/>
      <c r="G26" s="341"/>
      <c r="H26" s="341"/>
      <c r="I26" s="341"/>
      <c r="J26" s="341"/>
      <c r="K26" s="341"/>
      <c r="L26" s="341"/>
      <c r="M26" s="341"/>
      <c r="N26" s="341"/>
      <c r="O26" s="341"/>
      <c r="P26" s="342"/>
      <c r="Q26" s="28"/>
    </row>
    <row r="27" spans="1:19" s="11" customFormat="1" ht="87.65" customHeight="1">
      <c r="A27" s="139">
        <v>1</v>
      </c>
      <c r="B27" s="349" t="str">
        <f>L11</f>
        <v>SINGLE JERSEY 190GSM</v>
      </c>
      <c r="C27" s="349"/>
      <c r="D27" s="196" t="s">
        <v>169</v>
      </c>
      <c r="E27" s="174" t="str">
        <f>D18</f>
        <v>NAVY</v>
      </c>
      <c r="F27" s="152" t="s">
        <v>10</v>
      </c>
      <c r="G27" s="153">
        <f>$P$20</f>
        <v>7</v>
      </c>
      <c r="H27" s="152">
        <v>0.8</v>
      </c>
      <c r="I27" s="154">
        <f t="shared" ref="I27" si="4">G27*H27</f>
        <v>5.6000000000000005</v>
      </c>
      <c r="J27" s="172">
        <f>I27*20%</f>
        <v>1.1200000000000001</v>
      </c>
      <c r="K27" s="172"/>
      <c r="L27" s="173">
        <v>15</v>
      </c>
      <c r="M27" s="315"/>
      <c r="N27" s="316"/>
      <c r="O27" s="316"/>
      <c r="P27" s="316"/>
      <c r="Q27" s="169"/>
      <c r="S27" s="171"/>
    </row>
    <row r="28" spans="1:19" s="11" customFormat="1" ht="87.65" customHeight="1">
      <c r="A28" s="139">
        <v>1</v>
      </c>
      <c r="B28" s="349" t="s">
        <v>152</v>
      </c>
      <c r="C28" s="349"/>
      <c r="D28" s="196" t="s">
        <v>153</v>
      </c>
      <c r="E28" s="174" t="str">
        <f>E27</f>
        <v>NAVY</v>
      </c>
      <c r="F28" s="152" t="s">
        <v>10</v>
      </c>
      <c r="G28" s="153">
        <f>$P$20</f>
        <v>7</v>
      </c>
      <c r="H28" s="152">
        <v>0.03</v>
      </c>
      <c r="I28" s="154">
        <f t="shared" ref="I28" si="5">G28*H28</f>
        <v>0.21</v>
      </c>
      <c r="J28" s="172">
        <f>I28*20%</f>
        <v>4.2000000000000003E-2</v>
      </c>
      <c r="K28" s="172"/>
      <c r="L28" s="173">
        <f>+K28+J28+I28</f>
        <v>0.252</v>
      </c>
      <c r="M28" s="315"/>
      <c r="N28" s="316"/>
      <c r="O28" s="316"/>
      <c r="P28" s="316"/>
      <c r="Q28" s="169"/>
      <c r="S28" s="171"/>
    </row>
    <row r="29" spans="1:19" s="56" customFormat="1" ht="33" customHeight="1" thickBot="1">
      <c r="B29" s="126" t="s">
        <v>22</v>
      </c>
      <c r="C29" s="57"/>
      <c r="D29" s="57"/>
      <c r="E29" s="57"/>
      <c r="G29" s="58"/>
      <c r="P29" s="59"/>
      <c r="Q29" s="59"/>
    </row>
    <row r="30" spans="1:19" s="72" customFormat="1" ht="80">
      <c r="A30" s="274" t="s">
        <v>23</v>
      </c>
      <c r="B30" s="275"/>
      <c r="C30" s="275"/>
      <c r="D30" s="275"/>
      <c r="E30" s="276"/>
      <c r="F30" s="119" t="s">
        <v>47</v>
      </c>
      <c r="G30" s="119" t="s">
        <v>24</v>
      </c>
      <c r="H30" s="318" t="s">
        <v>42</v>
      </c>
      <c r="I30" s="319"/>
      <c r="J30" s="120" t="s">
        <v>19</v>
      </c>
      <c r="K30" s="119" t="s">
        <v>48</v>
      </c>
      <c r="L30" s="119" t="s">
        <v>25</v>
      </c>
      <c r="M30" s="121" t="s">
        <v>26</v>
      </c>
      <c r="N30" s="121" t="s">
        <v>27</v>
      </c>
      <c r="O30" s="121" t="s">
        <v>28</v>
      </c>
      <c r="P30" s="121" t="s">
        <v>29</v>
      </c>
      <c r="Q30" s="168"/>
    </row>
    <row r="31" spans="1:19" s="11" customFormat="1" ht="69.650000000000006" customHeight="1">
      <c r="A31" s="140">
        <v>1</v>
      </c>
      <c r="B31" s="279" t="s">
        <v>150</v>
      </c>
      <c r="C31" s="279"/>
      <c r="D31" s="279"/>
      <c r="E31" s="279"/>
      <c r="F31" s="141" t="str">
        <f>E27</f>
        <v>NAVY</v>
      </c>
      <c r="G31" s="142"/>
      <c r="H31" s="277" t="str">
        <f>$D$20</f>
        <v>NAVY</v>
      </c>
      <c r="I31" s="278"/>
      <c r="J31" s="143" t="s">
        <v>30</v>
      </c>
      <c r="K31" s="143">
        <f>$P$20</f>
        <v>7</v>
      </c>
      <c r="L31" s="144">
        <f>400/5000</f>
        <v>0.08</v>
      </c>
      <c r="M31" s="140">
        <f>L31*K31</f>
        <v>0.56000000000000005</v>
      </c>
      <c r="N31" s="140"/>
      <c r="O31" s="67">
        <f t="shared" ref="O31:O32" si="6">ROUNDUP(N31+M31,0)</f>
        <v>1</v>
      </c>
      <c r="P31" s="159"/>
    </row>
    <row r="32" spans="1:19" s="11" customFormat="1" ht="69.650000000000006" customHeight="1">
      <c r="A32" s="140">
        <v>2</v>
      </c>
      <c r="B32" s="273" t="s">
        <v>171</v>
      </c>
      <c r="C32" s="273"/>
      <c r="D32" s="273"/>
      <c r="E32" s="273"/>
      <c r="F32" s="197" t="s">
        <v>40</v>
      </c>
      <c r="G32" s="142"/>
      <c r="H32" s="277" t="str">
        <f>$D$20</f>
        <v>NAVY</v>
      </c>
      <c r="I32" s="278"/>
      <c r="J32" s="143" t="s">
        <v>31</v>
      </c>
      <c r="K32" s="143">
        <f>$P$20</f>
        <v>7</v>
      </c>
      <c r="L32" s="144">
        <v>1</v>
      </c>
      <c r="M32" s="140">
        <f>L32*K32</f>
        <v>7</v>
      </c>
      <c r="N32" s="140"/>
      <c r="O32" s="67">
        <f t="shared" si="6"/>
        <v>7</v>
      </c>
      <c r="P32" s="195" t="s">
        <v>182</v>
      </c>
    </row>
    <row r="33" spans="1:17" s="11" customFormat="1" ht="69.650000000000006" hidden="1" customHeight="1">
      <c r="A33" s="140">
        <v>3</v>
      </c>
      <c r="B33" s="273" t="s">
        <v>170</v>
      </c>
      <c r="C33" s="273"/>
      <c r="D33" s="273"/>
      <c r="E33" s="273"/>
      <c r="F33" s="197" t="s">
        <v>40</v>
      </c>
      <c r="G33" s="142"/>
      <c r="H33" s="277" t="str">
        <f>$D$20</f>
        <v>NAVY</v>
      </c>
      <c r="I33" s="278"/>
      <c r="J33" s="143" t="s">
        <v>31</v>
      </c>
      <c r="K33" s="143">
        <f>$P$20</f>
        <v>7</v>
      </c>
      <c r="L33" s="144">
        <v>1</v>
      </c>
      <c r="M33" s="140">
        <f>L33*K33</f>
        <v>7</v>
      </c>
      <c r="N33" s="140"/>
      <c r="O33" s="67">
        <f t="shared" ref="O33" si="7">ROUNDUP(N33+M33,0)</f>
        <v>7</v>
      </c>
      <c r="P33" s="195" t="s">
        <v>168</v>
      </c>
    </row>
    <row r="34" spans="1:17" s="56" customFormat="1" ht="33" hidden="1" customHeight="1" thickBot="1">
      <c r="B34" s="134" t="s">
        <v>70</v>
      </c>
      <c r="C34" s="57"/>
      <c r="D34" s="57"/>
      <c r="E34" s="57"/>
      <c r="F34" s="61"/>
      <c r="G34" s="62"/>
      <c r="H34" s="61"/>
      <c r="I34" s="61"/>
      <c r="J34" s="61"/>
      <c r="K34" s="61"/>
      <c r="L34" s="61"/>
      <c r="M34" s="61"/>
      <c r="N34" s="61"/>
      <c r="O34" s="61"/>
      <c r="P34" s="59"/>
      <c r="Q34" s="59"/>
    </row>
    <row r="35" spans="1:17" s="72" customFormat="1" ht="82.5" hidden="1" customHeight="1">
      <c r="A35" s="274" t="s">
        <v>23</v>
      </c>
      <c r="B35" s="275"/>
      <c r="C35" s="275"/>
      <c r="D35" s="275"/>
      <c r="E35" s="276"/>
      <c r="F35" s="119" t="s">
        <v>47</v>
      </c>
      <c r="G35" s="119"/>
      <c r="H35" s="318" t="s">
        <v>42</v>
      </c>
      <c r="I35" s="319"/>
      <c r="J35" s="120" t="s">
        <v>19</v>
      </c>
      <c r="K35" s="119" t="s">
        <v>48</v>
      </c>
      <c r="L35" s="119" t="s">
        <v>25</v>
      </c>
      <c r="M35" s="121" t="s">
        <v>26</v>
      </c>
      <c r="N35" s="121" t="s">
        <v>27</v>
      </c>
      <c r="O35" s="121" t="s">
        <v>28</v>
      </c>
      <c r="P35" s="121" t="s">
        <v>29</v>
      </c>
      <c r="Q35" s="168"/>
    </row>
    <row r="36" spans="1:17" s="64" customFormat="1" ht="39.65" hidden="1" customHeight="1">
      <c r="A36" s="140">
        <v>1</v>
      </c>
      <c r="B36" s="273" t="s">
        <v>134</v>
      </c>
      <c r="C36" s="279"/>
      <c r="D36" s="279"/>
      <c r="E36" s="279"/>
      <c r="F36" s="141" t="s">
        <v>39</v>
      </c>
      <c r="G36" s="141"/>
      <c r="H36" s="277" t="str">
        <f>$D$20</f>
        <v>NAVY</v>
      </c>
      <c r="I36" s="278"/>
      <c r="J36" s="143" t="s">
        <v>31</v>
      </c>
      <c r="K36" s="143">
        <f>$P$20</f>
        <v>7</v>
      </c>
      <c r="L36" s="143">
        <v>2</v>
      </c>
      <c r="M36" s="143">
        <f t="shared" ref="M36:M37" si="8">L36*K36</f>
        <v>14</v>
      </c>
      <c r="N36" s="145"/>
      <c r="O36" s="60">
        <f>M36</f>
        <v>14</v>
      </c>
      <c r="P36" s="323" t="s">
        <v>140</v>
      </c>
      <c r="Q36" s="170"/>
    </row>
    <row r="37" spans="1:17" s="64" customFormat="1" ht="39.65" hidden="1" customHeight="1">
      <c r="A37" s="140">
        <v>2</v>
      </c>
      <c r="B37" s="273" t="s">
        <v>134</v>
      </c>
      <c r="C37" s="279"/>
      <c r="D37" s="279"/>
      <c r="E37" s="279"/>
      <c r="F37" s="141" t="s">
        <v>39</v>
      </c>
      <c r="G37" s="141"/>
      <c r="H37" s="277" t="e">
        <f>#REF!</f>
        <v>#REF!</v>
      </c>
      <c r="I37" s="278"/>
      <c r="J37" s="143" t="s">
        <v>31</v>
      </c>
      <c r="K37" s="143" t="e">
        <f>#REF!</f>
        <v>#REF!</v>
      </c>
      <c r="L37" s="143">
        <v>2</v>
      </c>
      <c r="M37" s="143" t="e">
        <f t="shared" si="8"/>
        <v>#REF!</v>
      </c>
      <c r="N37" s="145"/>
      <c r="O37" s="60" t="e">
        <f t="shared" ref="O37:O51" si="9">M37</f>
        <v>#REF!</v>
      </c>
      <c r="P37" s="324"/>
      <c r="Q37" s="170"/>
    </row>
    <row r="38" spans="1:17" s="64" customFormat="1" ht="39.65" hidden="1" customHeight="1">
      <c r="A38" s="140">
        <v>4</v>
      </c>
      <c r="B38" s="320" t="s">
        <v>137</v>
      </c>
      <c r="C38" s="321"/>
      <c r="D38" s="321"/>
      <c r="E38" s="322"/>
      <c r="F38" s="141" t="s">
        <v>40</v>
      </c>
      <c r="G38" s="141"/>
      <c r="H38" s="277" t="str">
        <f>$D$20</f>
        <v>NAVY</v>
      </c>
      <c r="I38" s="278"/>
      <c r="J38" s="143" t="s">
        <v>31</v>
      </c>
      <c r="K38" s="143">
        <f>$P$20</f>
        <v>7</v>
      </c>
      <c r="L38" s="143">
        <v>1</v>
      </c>
      <c r="M38" s="143">
        <f t="shared" ref="M38:M39" si="10">L38*K38</f>
        <v>7</v>
      </c>
      <c r="N38" s="145"/>
      <c r="O38" s="60">
        <f t="shared" si="9"/>
        <v>7</v>
      </c>
      <c r="P38" s="146"/>
      <c r="Q38" s="160"/>
    </row>
    <row r="39" spans="1:17" s="64" customFormat="1" ht="39.65" hidden="1" customHeight="1">
      <c r="A39" s="140">
        <v>5</v>
      </c>
      <c r="B39" s="320" t="s">
        <v>137</v>
      </c>
      <c r="C39" s="321"/>
      <c r="D39" s="321"/>
      <c r="E39" s="322"/>
      <c r="F39" s="141" t="s">
        <v>40</v>
      </c>
      <c r="G39" s="141"/>
      <c r="H39" s="277" t="e">
        <f>#REF!</f>
        <v>#REF!</v>
      </c>
      <c r="I39" s="278"/>
      <c r="J39" s="143" t="s">
        <v>31</v>
      </c>
      <c r="K39" s="143" t="e">
        <f>#REF!</f>
        <v>#REF!</v>
      </c>
      <c r="L39" s="143">
        <v>1</v>
      </c>
      <c r="M39" s="143" t="e">
        <f t="shared" si="10"/>
        <v>#REF!</v>
      </c>
      <c r="N39" s="145"/>
      <c r="O39" s="60" t="e">
        <f t="shared" si="9"/>
        <v>#REF!</v>
      </c>
      <c r="P39" s="146"/>
      <c r="Q39" s="160"/>
    </row>
    <row r="40" spans="1:17" s="64" customFormat="1" ht="39.65" hidden="1" customHeight="1">
      <c r="A40" s="140">
        <v>7</v>
      </c>
      <c r="B40" s="273" t="s">
        <v>135</v>
      </c>
      <c r="C40" s="279"/>
      <c r="D40" s="279"/>
      <c r="E40" s="279"/>
      <c r="F40" s="141" t="s">
        <v>56</v>
      </c>
      <c r="G40" s="141"/>
      <c r="H40" s="277" t="str">
        <f>$D$20</f>
        <v>NAVY</v>
      </c>
      <c r="I40" s="278"/>
      <c r="J40" s="143" t="s">
        <v>31</v>
      </c>
      <c r="K40" s="143">
        <f>$P$20</f>
        <v>7</v>
      </c>
      <c r="L40" s="143">
        <v>1</v>
      </c>
      <c r="M40" s="143">
        <f t="shared" ref="M40:M43" si="11">L40*K40</f>
        <v>7</v>
      </c>
      <c r="N40" s="145"/>
      <c r="O40" s="60">
        <f t="shared" si="9"/>
        <v>7</v>
      </c>
      <c r="P40" s="146"/>
      <c r="Q40" s="160"/>
    </row>
    <row r="41" spans="1:17" s="64" customFormat="1" ht="39.65" hidden="1" customHeight="1">
      <c r="A41" s="140">
        <v>8</v>
      </c>
      <c r="B41" s="273" t="s">
        <v>135</v>
      </c>
      <c r="C41" s="279"/>
      <c r="D41" s="279"/>
      <c r="E41" s="279"/>
      <c r="F41" s="141" t="s">
        <v>56</v>
      </c>
      <c r="G41" s="141"/>
      <c r="H41" s="277" t="e">
        <f>#REF!</f>
        <v>#REF!</v>
      </c>
      <c r="I41" s="278"/>
      <c r="J41" s="143" t="s">
        <v>31</v>
      </c>
      <c r="K41" s="143" t="e">
        <f>#REF!</f>
        <v>#REF!</v>
      </c>
      <c r="L41" s="143">
        <v>1</v>
      </c>
      <c r="M41" s="143" t="e">
        <f t="shared" si="11"/>
        <v>#REF!</v>
      </c>
      <c r="N41" s="145"/>
      <c r="O41" s="60" t="e">
        <f t="shared" si="9"/>
        <v>#REF!</v>
      </c>
      <c r="P41" s="146"/>
      <c r="Q41" s="160"/>
    </row>
    <row r="42" spans="1:17" s="64" customFormat="1" ht="39.65" hidden="1" customHeight="1">
      <c r="A42" s="140">
        <v>10</v>
      </c>
      <c r="B42" s="273" t="s">
        <v>136</v>
      </c>
      <c r="C42" s="279"/>
      <c r="D42" s="279"/>
      <c r="E42" s="279"/>
      <c r="F42" s="141" t="s">
        <v>56</v>
      </c>
      <c r="G42" s="141"/>
      <c r="H42" s="277" t="str">
        <f>$D$20</f>
        <v>NAVY</v>
      </c>
      <c r="I42" s="278"/>
      <c r="J42" s="143" t="s">
        <v>31</v>
      </c>
      <c r="K42" s="143">
        <f>$P$20</f>
        <v>7</v>
      </c>
      <c r="L42" s="143">
        <v>1</v>
      </c>
      <c r="M42" s="143">
        <f t="shared" si="11"/>
        <v>7</v>
      </c>
      <c r="N42" s="145"/>
      <c r="O42" s="60">
        <f t="shared" si="9"/>
        <v>7</v>
      </c>
      <c r="P42" s="146"/>
      <c r="Q42" s="160"/>
    </row>
    <row r="43" spans="1:17" s="64" customFormat="1" ht="39.65" hidden="1" customHeight="1">
      <c r="A43" s="140">
        <v>11</v>
      </c>
      <c r="B43" s="273" t="s">
        <v>136</v>
      </c>
      <c r="C43" s="279"/>
      <c r="D43" s="279"/>
      <c r="E43" s="279"/>
      <c r="F43" s="141" t="s">
        <v>56</v>
      </c>
      <c r="G43" s="141"/>
      <c r="H43" s="277" t="e">
        <f>#REF!</f>
        <v>#REF!</v>
      </c>
      <c r="I43" s="278"/>
      <c r="J43" s="143" t="s">
        <v>31</v>
      </c>
      <c r="K43" s="143" t="e">
        <f>#REF!</f>
        <v>#REF!</v>
      </c>
      <c r="L43" s="143">
        <v>1</v>
      </c>
      <c r="M43" s="143" t="e">
        <f t="shared" si="11"/>
        <v>#REF!</v>
      </c>
      <c r="N43" s="145"/>
      <c r="O43" s="60" t="e">
        <f t="shared" si="9"/>
        <v>#REF!</v>
      </c>
      <c r="P43" s="146"/>
      <c r="Q43" s="160"/>
    </row>
    <row r="44" spans="1:17" s="64" customFormat="1" ht="39.65" hidden="1" customHeight="1">
      <c r="A44" s="140">
        <v>13</v>
      </c>
      <c r="B44" s="273" t="s">
        <v>141</v>
      </c>
      <c r="C44" s="279"/>
      <c r="D44" s="279"/>
      <c r="E44" s="279"/>
      <c r="F44" s="141" t="s">
        <v>56</v>
      </c>
      <c r="G44" s="141"/>
      <c r="H44" s="277" t="str">
        <f>$D$20</f>
        <v>NAVY</v>
      </c>
      <c r="I44" s="278"/>
      <c r="J44" s="143" t="s">
        <v>31</v>
      </c>
      <c r="K44" s="143">
        <f>$P$20</f>
        <v>7</v>
      </c>
      <c r="L44" s="143">
        <v>1</v>
      </c>
      <c r="M44" s="143">
        <f t="shared" ref="M44:M45" si="12">L44*K44</f>
        <v>7</v>
      </c>
      <c r="N44" s="145"/>
      <c r="O44" s="60">
        <f t="shared" si="9"/>
        <v>7</v>
      </c>
      <c r="P44" s="146"/>
      <c r="Q44" s="160"/>
    </row>
    <row r="45" spans="1:17" s="64" customFormat="1" ht="39.65" hidden="1" customHeight="1">
      <c r="A45" s="140">
        <v>14</v>
      </c>
      <c r="B45" s="273" t="s">
        <v>141</v>
      </c>
      <c r="C45" s="279"/>
      <c r="D45" s="279"/>
      <c r="E45" s="279"/>
      <c r="F45" s="141" t="s">
        <v>56</v>
      </c>
      <c r="G45" s="141"/>
      <c r="H45" s="277" t="e">
        <f>#REF!</f>
        <v>#REF!</v>
      </c>
      <c r="I45" s="278"/>
      <c r="J45" s="143" t="s">
        <v>31</v>
      </c>
      <c r="K45" s="143" t="e">
        <f>#REF!</f>
        <v>#REF!</v>
      </c>
      <c r="L45" s="143">
        <v>1</v>
      </c>
      <c r="M45" s="143" t="e">
        <f t="shared" si="12"/>
        <v>#REF!</v>
      </c>
      <c r="N45" s="145"/>
      <c r="O45" s="60" t="e">
        <f t="shared" si="9"/>
        <v>#REF!</v>
      </c>
      <c r="P45" s="146"/>
      <c r="Q45" s="160"/>
    </row>
    <row r="46" spans="1:17" s="64" customFormat="1" ht="39.65" hidden="1" customHeight="1">
      <c r="A46" s="140">
        <v>13</v>
      </c>
      <c r="B46" s="273" t="s">
        <v>149</v>
      </c>
      <c r="C46" s="279"/>
      <c r="D46" s="279"/>
      <c r="E46" s="279"/>
      <c r="F46" s="141" t="s">
        <v>56</v>
      </c>
      <c r="G46" s="141"/>
      <c r="H46" s="277" t="str">
        <f>$D$20</f>
        <v>NAVY</v>
      </c>
      <c r="I46" s="278"/>
      <c r="J46" s="143" t="s">
        <v>31</v>
      </c>
      <c r="K46" s="143">
        <f>$P$20</f>
        <v>7</v>
      </c>
      <c r="L46" s="144">
        <f>$L$48</f>
        <v>0.03</v>
      </c>
      <c r="M46" s="143">
        <f t="shared" ref="M46:M47" si="13">ROUNDUP(L46*K46,0)</f>
        <v>1</v>
      </c>
      <c r="N46" s="145"/>
      <c r="O46" s="60">
        <f t="shared" ref="O46:O47" si="14">M46</f>
        <v>1</v>
      </c>
      <c r="P46" s="146"/>
      <c r="Q46" s="160"/>
    </row>
    <row r="47" spans="1:17" s="64" customFormat="1" ht="39.65" hidden="1" customHeight="1">
      <c r="A47" s="140">
        <v>14</v>
      </c>
      <c r="B47" s="273" t="s">
        <v>149</v>
      </c>
      <c r="C47" s="279"/>
      <c r="D47" s="279"/>
      <c r="E47" s="279"/>
      <c r="F47" s="141" t="s">
        <v>56</v>
      </c>
      <c r="G47" s="141"/>
      <c r="H47" s="277" t="e">
        <f>#REF!</f>
        <v>#REF!</v>
      </c>
      <c r="I47" s="278"/>
      <c r="J47" s="143" t="s">
        <v>31</v>
      </c>
      <c r="K47" s="143" t="e">
        <f>#REF!</f>
        <v>#REF!</v>
      </c>
      <c r="L47" s="144">
        <f>$L$48</f>
        <v>0.03</v>
      </c>
      <c r="M47" s="143" t="e">
        <f t="shared" si="13"/>
        <v>#REF!</v>
      </c>
      <c r="N47" s="145"/>
      <c r="O47" s="60" t="e">
        <f t="shared" si="14"/>
        <v>#REF!</v>
      </c>
      <c r="P47" s="146"/>
      <c r="Q47" s="160"/>
    </row>
    <row r="48" spans="1:17" s="64" customFormat="1" ht="39.65" hidden="1" customHeight="1">
      <c r="A48" s="140">
        <v>16</v>
      </c>
      <c r="B48" s="273" t="s">
        <v>148</v>
      </c>
      <c r="C48" s="279"/>
      <c r="D48" s="279"/>
      <c r="E48" s="279"/>
      <c r="F48" s="141" t="s">
        <v>57</v>
      </c>
      <c r="G48" s="141"/>
      <c r="H48" s="277" t="str">
        <f>$D$20</f>
        <v>NAVY</v>
      </c>
      <c r="I48" s="278"/>
      <c r="J48" s="143" t="s">
        <v>31</v>
      </c>
      <c r="K48" s="143">
        <f>$P$20</f>
        <v>7</v>
      </c>
      <c r="L48" s="144">
        <v>0.03</v>
      </c>
      <c r="M48" s="143">
        <f>ROUNDUP(L48*K48,0)</f>
        <v>1</v>
      </c>
      <c r="N48" s="145"/>
      <c r="O48" s="60">
        <f t="shared" si="9"/>
        <v>1</v>
      </c>
      <c r="P48" s="146"/>
      <c r="Q48" s="160"/>
    </row>
    <row r="49" spans="1:17" s="64" customFormat="1" ht="39.65" hidden="1" customHeight="1">
      <c r="A49" s="140">
        <v>17</v>
      </c>
      <c r="B49" s="273" t="s">
        <v>148</v>
      </c>
      <c r="C49" s="279"/>
      <c r="D49" s="279"/>
      <c r="E49" s="279"/>
      <c r="F49" s="141" t="s">
        <v>57</v>
      </c>
      <c r="G49" s="141"/>
      <c r="H49" s="277" t="e">
        <f>#REF!</f>
        <v>#REF!</v>
      </c>
      <c r="I49" s="278"/>
      <c r="J49" s="143" t="s">
        <v>31</v>
      </c>
      <c r="K49" s="143" t="e">
        <f>#REF!</f>
        <v>#REF!</v>
      </c>
      <c r="L49" s="144">
        <v>0.03</v>
      </c>
      <c r="M49" s="143" t="e">
        <f t="shared" ref="M49" si="15">ROUNDUP(L49*K49,0)</f>
        <v>#REF!</v>
      </c>
      <c r="N49" s="145"/>
      <c r="O49" s="60" t="e">
        <f t="shared" si="9"/>
        <v>#REF!</v>
      </c>
      <c r="P49" s="146"/>
      <c r="Q49" s="160"/>
    </row>
    <row r="50" spans="1:17" s="64" customFormat="1" ht="39.65" hidden="1" customHeight="1">
      <c r="A50" s="140">
        <v>19</v>
      </c>
      <c r="B50" s="320" t="s">
        <v>55</v>
      </c>
      <c r="C50" s="321"/>
      <c r="D50" s="321"/>
      <c r="E50" s="322"/>
      <c r="F50" s="141" t="s">
        <v>57</v>
      </c>
      <c r="G50" s="141"/>
      <c r="H50" s="277" t="str">
        <f>$D$20</f>
        <v>NAVY</v>
      </c>
      <c r="I50" s="278"/>
      <c r="J50" s="143" t="s">
        <v>31</v>
      </c>
      <c r="K50" s="143">
        <f>$P$20</f>
        <v>7</v>
      </c>
      <c r="L50" s="144">
        <f>L48*2</f>
        <v>0.06</v>
      </c>
      <c r="M50" s="143">
        <f>ROUNDUP(M48*2,0)</f>
        <v>2</v>
      </c>
      <c r="N50" s="145"/>
      <c r="O50" s="60">
        <f t="shared" si="9"/>
        <v>2</v>
      </c>
      <c r="P50" s="146"/>
      <c r="Q50" s="160"/>
    </row>
    <row r="51" spans="1:17" s="64" customFormat="1" ht="39.65" hidden="1" customHeight="1">
      <c r="A51" s="140">
        <v>20</v>
      </c>
      <c r="B51" s="320" t="s">
        <v>55</v>
      </c>
      <c r="C51" s="321"/>
      <c r="D51" s="321"/>
      <c r="E51" s="322"/>
      <c r="F51" s="141" t="s">
        <v>57</v>
      </c>
      <c r="G51" s="141"/>
      <c r="H51" s="277" t="e">
        <f>#REF!</f>
        <v>#REF!</v>
      </c>
      <c r="I51" s="278"/>
      <c r="J51" s="143" t="s">
        <v>31</v>
      </c>
      <c r="K51" s="143" t="e">
        <f>#REF!</f>
        <v>#REF!</v>
      </c>
      <c r="L51" s="144">
        <f>L49*2</f>
        <v>0.06</v>
      </c>
      <c r="M51" s="143" t="e">
        <f>ROUNDUP(M49*2,0)</f>
        <v>#REF!</v>
      </c>
      <c r="N51" s="145"/>
      <c r="O51" s="60" t="e">
        <f t="shared" si="9"/>
        <v>#REF!</v>
      </c>
      <c r="P51" s="146"/>
      <c r="Q51" s="160"/>
    </row>
    <row r="52" spans="1:17" s="11" customFormat="1" ht="39.65" customHeight="1">
      <c r="B52" s="147"/>
      <c r="C52" s="147"/>
      <c r="G52" s="65"/>
      <c r="N52" s="148"/>
      <c r="O52" s="148"/>
      <c r="P52" s="64"/>
      <c r="Q52" s="64"/>
    </row>
    <row r="53" spans="1:17" s="11" customFormat="1" ht="33" customHeight="1">
      <c r="B53" s="126" t="s">
        <v>71</v>
      </c>
      <c r="C53" s="127"/>
      <c r="D53" s="128"/>
      <c r="E53" s="128"/>
      <c r="F53" s="128"/>
      <c r="G53" s="129"/>
      <c r="H53" s="128"/>
      <c r="I53" s="128"/>
      <c r="J53" s="280" t="s">
        <v>32</v>
      </c>
      <c r="K53" s="280"/>
      <c r="L53" s="280"/>
      <c r="M53" s="280"/>
      <c r="N53" s="63"/>
      <c r="O53" s="63"/>
      <c r="P53" s="64"/>
      <c r="Q53" s="64"/>
    </row>
    <row r="54" spans="1:17" s="175" customFormat="1" ht="34.4" customHeight="1">
      <c r="A54" s="175">
        <v>1</v>
      </c>
      <c r="B54" s="176" t="s">
        <v>128</v>
      </c>
      <c r="C54" s="13" t="s">
        <v>164</v>
      </c>
      <c r="D54" s="177"/>
      <c r="E54" s="177"/>
      <c r="F54" s="177"/>
      <c r="G54" s="178"/>
      <c r="H54" s="178"/>
      <c r="I54" s="178"/>
      <c r="J54" s="178"/>
      <c r="K54" s="179"/>
      <c r="L54" s="178"/>
      <c r="M54" s="178"/>
      <c r="N54" s="178"/>
      <c r="O54" s="178"/>
      <c r="P54" s="178"/>
      <c r="Q54" s="178"/>
    </row>
    <row r="55" spans="1:17" s="175" customFormat="1" ht="34.4" hidden="1" customHeight="1">
      <c r="B55" s="176" t="s">
        <v>155</v>
      </c>
      <c r="C55" s="13"/>
      <c r="D55" s="177"/>
      <c r="E55" s="177"/>
      <c r="F55" s="177"/>
      <c r="G55" s="178"/>
      <c r="H55" s="178"/>
      <c r="I55" s="178"/>
      <c r="J55" s="178"/>
      <c r="K55" s="179"/>
      <c r="L55" s="178"/>
      <c r="M55" s="178"/>
      <c r="N55" s="178"/>
      <c r="O55" s="178"/>
      <c r="P55" s="178"/>
      <c r="Q55" s="178"/>
    </row>
    <row r="56" spans="1:17" s="177" customFormat="1" ht="34.5" hidden="1" customHeight="1">
      <c r="A56" s="175"/>
      <c r="B56" s="292" t="s">
        <v>49</v>
      </c>
      <c r="C56" s="293"/>
      <c r="D56" s="293"/>
      <c r="E56" s="293"/>
      <c r="F56" s="293"/>
      <c r="G56" s="293"/>
      <c r="H56" s="293"/>
      <c r="I56" s="294"/>
      <c r="J56" s="178"/>
      <c r="K56" s="179"/>
      <c r="L56" s="178"/>
      <c r="M56" s="178"/>
      <c r="N56" s="178"/>
      <c r="O56" s="178"/>
      <c r="P56" s="178"/>
      <c r="Q56" s="178"/>
    </row>
    <row r="57" spans="1:17" s="177" customFormat="1" ht="34.5" hidden="1" customHeight="1">
      <c r="A57" s="175"/>
      <c r="B57" s="181" t="s">
        <v>42</v>
      </c>
      <c r="C57" s="295" t="s">
        <v>53</v>
      </c>
      <c r="D57" s="296"/>
      <c r="E57" s="296"/>
      <c r="F57" s="296"/>
      <c r="G57" s="296"/>
      <c r="H57" s="296"/>
      <c r="I57" s="297"/>
      <c r="J57" s="178"/>
      <c r="K57" s="178"/>
      <c r="L57" s="178"/>
      <c r="M57" s="178"/>
      <c r="N57" s="178"/>
      <c r="O57" s="178"/>
      <c r="P57" s="178"/>
      <c r="Q57" s="178"/>
    </row>
    <row r="58" spans="1:17" s="177" customFormat="1" ht="27.5" hidden="1">
      <c r="A58" s="175"/>
      <c r="B58" s="182" t="str">
        <f>$D$18</f>
        <v>NAVY</v>
      </c>
      <c r="C58" s="306" t="s">
        <v>156</v>
      </c>
      <c r="D58" s="307"/>
      <c r="E58" s="307"/>
      <c r="F58" s="307"/>
      <c r="G58" s="307"/>
      <c r="H58" s="307"/>
      <c r="I58" s="308"/>
      <c r="J58" s="178"/>
      <c r="K58" s="178"/>
      <c r="L58" s="178"/>
      <c r="M58" s="178"/>
      <c r="N58" s="178"/>
    </row>
    <row r="59" spans="1:17" s="177" customFormat="1" ht="34.5" hidden="1" customHeight="1">
      <c r="A59" s="175"/>
      <c r="B59" s="292" t="s">
        <v>54</v>
      </c>
      <c r="C59" s="293"/>
      <c r="D59" s="293"/>
      <c r="E59" s="293"/>
      <c r="F59" s="293"/>
      <c r="G59" s="293"/>
      <c r="H59" s="293"/>
      <c r="I59" s="294"/>
      <c r="J59" s="178"/>
      <c r="K59" s="178"/>
    </row>
    <row r="60" spans="1:17" s="177" customFormat="1" ht="34.5" hidden="1" customHeight="1">
      <c r="A60" s="175"/>
      <c r="B60" s="303"/>
      <c r="C60" s="304"/>
      <c r="D60" s="183" t="s">
        <v>59</v>
      </c>
      <c r="E60" s="183" t="s">
        <v>74</v>
      </c>
      <c r="F60" s="183" t="s">
        <v>63</v>
      </c>
      <c r="G60" s="183" t="s">
        <v>10</v>
      </c>
      <c r="H60" s="183" t="s">
        <v>60</v>
      </c>
      <c r="I60" s="183" t="s">
        <v>61</v>
      </c>
      <c r="J60" s="183" t="s">
        <v>62</v>
      </c>
    </row>
    <row r="61" spans="1:17" s="177" customFormat="1" ht="34.5" hidden="1" customHeight="1">
      <c r="A61" s="175"/>
      <c r="B61" s="303" t="s">
        <v>157</v>
      </c>
      <c r="C61" s="304"/>
      <c r="D61" s="184"/>
      <c r="E61" s="185"/>
      <c r="F61" s="309" t="s">
        <v>161</v>
      </c>
      <c r="G61" s="311"/>
      <c r="H61" s="309" t="s">
        <v>162</v>
      </c>
      <c r="I61" s="310"/>
      <c r="J61" s="311"/>
    </row>
    <row r="62" spans="1:17" s="177" customFormat="1" ht="81.650000000000006" hidden="1" customHeight="1">
      <c r="A62" s="175"/>
      <c r="B62" s="303" t="s">
        <v>154</v>
      </c>
      <c r="C62" s="304"/>
      <c r="D62" s="312" t="s">
        <v>163</v>
      </c>
      <c r="E62" s="313"/>
      <c r="F62" s="313"/>
      <c r="G62" s="313"/>
      <c r="H62" s="313"/>
      <c r="I62" s="313"/>
      <c r="J62" s="314"/>
    </row>
    <row r="63" spans="1:17" s="175" customFormat="1" ht="34.4" hidden="1" customHeight="1">
      <c r="B63" s="176"/>
      <c r="C63" s="13"/>
      <c r="D63" s="177"/>
      <c r="E63" s="177"/>
      <c r="F63" s="177"/>
      <c r="G63" s="178"/>
      <c r="H63" s="178"/>
      <c r="I63" s="178"/>
      <c r="J63" s="178"/>
      <c r="K63" s="179"/>
      <c r="L63" s="178"/>
      <c r="M63" s="178"/>
      <c r="N63" s="178"/>
      <c r="O63" s="178"/>
      <c r="P63" s="178"/>
      <c r="Q63" s="178"/>
    </row>
    <row r="64" spans="1:17" s="175" customFormat="1" ht="34.4" hidden="1" customHeight="1">
      <c r="B64" s="176" t="s">
        <v>158</v>
      </c>
      <c r="C64" s="13"/>
      <c r="D64" s="177"/>
      <c r="E64" s="177"/>
      <c r="F64" s="177"/>
      <c r="G64" s="178"/>
      <c r="H64" s="178"/>
      <c r="I64" s="178"/>
      <c r="J64" s="178"/>
      <c r="K64" s="179"/>
      <c r="L64" s="178"/>
      <c r="M64" s="178"/>
      <c r="N64" s="178"/>
      <c r="O64" s="178"/>
      <c r="P64" s="178"/>
      <c r="Q64" s="178"/>
    </row>
    <row r="65" spans="1:17" s="177" customFormat="1" ht="34.5" hidden="1" customHeight="1">
      <c r="A65" s="175"/>
      <c r="B65" s="292" t="s">
        <v>49</v>
      </c>
      <c r="C65" s="293"/>
      <c r="D65" s="293"/>
      <c r="E65" s="293"/>
      <c r="F65" s="293"/>
      <c r="G65" s="293"/>
      <c r="H65" s="293"/>
      <c r="I65" s="294"/>
      <c r="J65" s="178"/>
      <c r="K65" s="179"/>
      <c r="L65" s="178"/>
      <c r="M65" s="178"/>
      <c r="N65" s="178"/>
      <c r="O65" s="178"/>
      <c r="P65" s="178"/>
      <c r="Q65" s="178"/>
    </row>
    <row r="66" spans="1:17" s="177" customFormat="1" ht="34.5" hidden="1" customHeight="1">
      <c r="A66" s="175"/>
      <c r="B66" s="181" t="s">
        <v>42</v>
      </c>
      <c r="C66" s="295" t="s">
        <v>53</v>
      </c>
      <c r="D66" s="296"/>
      <c r="E66" s="296"/>
      <c r="F66" s="296"/>
      <c r="G66" s="296"/>
      <c r="H66" s="296"/>
      <c r="I66" s="297"/>
      <c r="J66" s="178"/>
      <c r="K66" s="178"/>
      <c r="L66" s="178"/>
      <c r="M66" s="178"/>
      <c r="N66" s="178"/>
      <c r="O66" s="178"/>
      <c r="P66" s="178"/>
      <c r="Q66" s="178"/>
    </row>
    <row r="67" spans="1:17" s="177" customFormat="1" ht="27.5" hidden="1">
      <c r="A67" s="175"/>
      <c r="B67" s="182" t="str">
        <f>$D$18</f>
        <v>NAVY</v>
      </c>
      <c r="C67" s="306" t="s">
        <v>156</v>
      </c>
      <c r="D67" s="307"/>
      <c r="E67" s="307"/>
      <c r="F67" s="307"/>
      <c r="G67" s="307"/>
      <c r="H67" s="307"/>
      <c r="I67" s="308"/>
      <c r="J67" s="178"/>
      <c r="K67" s="178"/>
      <c r="L67" s="178"/>
      <c r="M67" s="178"/>
      <c r="N67" s="178"/>
    </row>
    <row r="68" spans="1:17" s="177" customFormat="1" ht="34.5" hidden="1" customHeight="1">
      <c r="A68" s="175"/>
      <c r="B68" s="292" t="s">
        <v>54</v>
      </c>
      <c r="C68" s="293"/>
      <c r="D68" s="293"/>
      <c r="E68" s="293"/>
      <c r="F68" s="293"/>
      <c r="G68" s="293"/>
      <c r="H68" s="293"/>
      <c r="I68" s="294"/>
      <c r="J68" s="178"/>
      <c r="K68" s="178"/>
    </row>
    <row r="69" spans="1:17" s="177" customFormat="1" ht="34.5" hidden="1" customHeight="1">
      <c r="A69" s="175"/>
      <c r="B69" s="303"/>
      <c r="C69" s="304"/>
      <c r="D69" s="183" t="s">
        <v>59</v>
      </c>
      <c r="E69" s="183" t="s">
        <v>74</v>
      </c>
      <c r="F69" s="183" t="s">
        <v>63</v>
      </c>
      <c r="G69" s="183" t="s">
        <v>10</v>
      </c>
      <c r="H69" s="183" t="s">
        <v>60</v>
      </c>
      <c r="I69" s="183" t="s">
        <v>61</v>
      </c>
      <c r="J69" s="183" t="s">
        <v>62</v>
      </c>
    </row>
    <row r="70" spans="1:17" s="177" customFormat="1" ht="34.5" hidden="1" customHeight="1">
      <c r="A70" s="175"/>
      <c r="B70" s="303" t="s">
        <v>157</v>
      </c>
      <c r="C70" s="304"/>
      <c r="D70" s="309" t="s">
        <v>159</v>
      </c>
      <c r="E70" s="310"/>
      <c r="F70" s="310"/>
      <c r="G70" s="310"/>
      <c r="H70" s="310"/>
      <c r="I70" s="310"/>
      <c r="J70" s="311"/>
    </row>
    <row r="71" spans="1:17" s="177" customFormat="1" ht="81.650000000000006" hidden="1" customHeight="1">
      <c r="A71" s="175"/>
      <c r="B71" s="303" t="s">
        <v>154</v>
      </c>
      <c r="C71" s="304"/>
      <c r="D71" s="312" t="s">
        <v>160</v>
      </c>
      <c r="E71" s="313"/>
      <c r="F71" s="313"/>
      <c r="G71" s="313"/>
      <c r="H71" s="313"/>
      <c r="I71" s="313"/>
      <c r="J71" s="314"/>
    </row>
    <row r="72" spans="1:17" s="175" customFormat="1" ht="34.4" customHeight="1">
      <c r="A72" s="27">
        <v>2</v>
      </c>
      <c r="B72" s="176" t="s">
        <v>129</v>
      </c>
      <c r="C72" s="305" t="s">
        <v>131</v>
      </c>
      <c r="D72" s="305"/>
      <c r="E72" s="305"/>
      <c r="F72" s="305"/>
      <c r="G72" s="178"/>
      <c r="H72" s="178"/>
      <c r="I72" s="178"/>
      <c r="J72" s="178"/>
      <c r="K72" s="179"/>
      <c r="L72" s="178"/>
      <c r="M72" s="178"/>
      <c r="N72" s="178"/>
      <c r="O72" s="178"/>
      <c r="P72" s="178"/>
      <c r="Q72" s="178"/>
    </row>
    <row r="73" spans="1:17" s="177" customFormat="1" ht="34.5" hidden="1" customHeight="1">
      <c r="A73" s="175"/>
      <c r="B73" s="292" t="s">
        <v>49</v>
      </c>
      <c r="C73" s="293"/>
      <c r="D73" s="293"/>
      <c r="E73" s="293"/>
      <c r="F73" s="293"/>
      <c r="G73" s="293"/>
      <c r="H73" s="293"/>
      <c r="I73" s="294"/>
      <c r="J73" s="178"/>
      <c r="K73" s="179"/>
      <c r="L73" s="178"/>
      <c r="M73" s="178"/>
      <c r="N73" s="178"/>
      <c r="O73" s="178"/>
      <c r="P73" s="178"/>
      <c r="Q73" s="178"/>
    </row>
    <row r="74" spans="1:17" s="177" customFormat="1" ht="34.5" hidden="1" customHeight="1">
      <c r="A74" s="175"/>
      <c r="B74" s="181" t="s">
        <v>42</v>
      </c>
      <c r="C74" s="295" t="s">
        <v>76</v>
      </c>
      <c r="D74" s="296"/>
      <c r="E74" s="296"/>
      <c r="F74" s="296"/>
      <c r="G74" s="296"/>
      <c r="H74" s="296"/>
      <c r="I74" s="297"/>
      <c r="J74" s="178"/>
      <c r="K74" s="178"/>
      <c r="L74" s="178"/>
      <c r="M74" s="178"/>
      <c r="N74" s="178"/>
      <c r="O74" s="178"/>
      <c r="P74" s="178"/>
      <c r="Q74" s="178"/>
    </row>
    <row r="75" spans="1:17" s="177" customFormat="1" ht="39" hidden="1" customHeight="1">
      <c r="A75" s="175"/>
      <c r="B75" s="186" t="str">
        <f>$E$27</f>
        <v>NAVY</v>
      </c>
      <c r="C75" s="298" t="s">
        <v>68</v>
      </c>
      <c r="D75" s="299"/>
      <c r="E75" s="299"/>
      <c r="F75" s="299"/>
      <c r="G75" s="299"/>
      <c r="H75" s="299"/>
      <c r="I75" s="300"/>
      <c r="J75" s="178"/>
      <c r="K75" s="178"/>
      <c r="L75" s="178"/>
      <c r="M75" s="178"/>
      <c r="N75" s="178"/>
    </row>
    <row r="76" spans="1:17" s="177" customFormat="1" ht="39" hidden="1" customHeight="1">
      <c r="A76" s="175"/>
      <c r="B76" s="186" t="e">
        <f>#REF!</f>
        <v>#REF!</v>
      </c>
      <c r="C76" s="298" t="s">
        <v>68</v>
      </c>
      <c r="D76" s="299"/>
      <c r="E76" s="299"/>
      <c r="F76" s="299"/>
      <c r="G76" s="299"/>
      <c r="H76" s="299"/>
      <c r="I76" s="300"/>
      <c r="J76" s="178"/>
      <c r="K76" s="178"/>
      <c r="L76" s="178"/>
      <c r="M76" s="178"/>
      <c r="N76" s="178"/>
    </row>
    <row r="77" spans="1:17" s="177" customFormat="1" ht="34.5" hidden="1" customHeight="1">
      <c r="A77" s="175"/>
      <c r="B77" s="292" t="s">
        <v>77</v>
      </c>
      <c r="C77" s="293"/>
      <c r="D77" s="301"/>
      <c r="E77" s="301"/>
      <c r="F77" s="301"/>
      <c r="G77" s="301"/>
      <c r="H77" s="301"/>
      <c r="I77" s="302"/>
      <c r="J77" s="178"/>
      <c r="K77" s="178"/>
    </row>
    <row r="78" spans="1:17" s="177" customFormat="1" ht="34.5" hidden="1" customHeight="1">
      <c r="A78" s="175"/>
      <c r="B78" s="303"/>
      <c r="C78" s="304"/>
      <c r="D78" s="183" t="s">
        <v>59</v>
      </c>
      <c r="E78" s="183" t="s">
        <v>74</v>
      </c>
      <c r="F78" s="183" t="s">
        <v>63</v>
      </c>
      <c r="G78" s="183" t="s">
        <v>10</v>
      </c>
      <c r="H78" s="183" t="s">
        <v>60</v>
      </c>
      <c r="I78" s="183" t="s">
        <v>61</v>
      </c>
      <c r="J78" s="183" t="s">
        <v>62</v>
      </c>
    </row>
    <row r="79" spans="1:17" s="177" customFormat="1" ht="82" hidden="1" customHeight="1">
      <c r="A79" s="175"/>
      <c r="B79" s="284" t="s">
        <v>78</v>
      </c>
      <c r="C79" s="285"/>
      <c r="D79" s="289" t="s">
        <v>75</v>
      </c>
      <c r="E79" s="290"/>
      <c r="F79" s="290"/>
      <c r="G79" s="290"/>
      <c r="H79" s="290"/>
      <c r="I79" s="290"/>
      <c r="J79" s="291"/>
    </row>
    <row r="80" spans="1:17" s="177" customFormat="1" ht="82" hidden="1" customHeight="1">
      <c r="A80" s="175"/>
      <c r="B80" s="284" t="s">
        <v>79</v>
      </c>
      <c r="C80" s="285"/>
      <c r="D80" s="289" t="s">
        <v>75</v>
      </c>
      <c r="E80" s="290"/>
      <c r="F80" s="290"/>
      <c r="G80" s="290"/>
      <c r="H80" s="290"/>
      <c r="I80" s="290"/>
      <c r="J80" s="291"/>
    </row>
    <row r="81" spans="1:17" s="175" customFormat="1" ht="34.5" customHeight="1">
      <c r="A81" s="27">
        <v>3</v>
      </c>
      <c r="B81" s="176" t="s">
        <v>130</v>
      </c>
      <c r="C81" s="305" t="s">
        <v>180</v>
      </c>
      <c r="D81" s="305"/>
      <c r="E81" s="305"/>
      <c r="F81" s="305"/>
      <c r="G81" s="178"/>
      <c r="H81" s="178"/>
      <c r="I81" s="178"/>
      <c r="J81" s="178"/>
      <c r="K81" s="179"/>
      <c r="L81" s="178"/>
      <c r="M81" s="178"/>
      <c r="N81" s="178"/>
      <c r="O81" s="178"/>
      <c r="P81" s="178"/>
      <c r="Q81" s="178"/>
    </row>
    <row r="82" spans="1:17" s="11" customFormat="1" ht="49.5" customHeight="1">
      <c r="A82" s="147"/>
      <c r="B82" s="180" t="s">
        <v>42</v>
      </c>
      <c r="C82" s="286" t="s">
        <v>80</v>
      </c>
      <c r="D82" s="287"/>
      <c r="E82" s="287"/>
      <c r="F82" s="287"/>
      <c r="G82" s="287"/>
      <c r="H82" s="287"/>
      <c r="I82" s="288"/>
      <c r="J82" s="65"/>
      <c r="K82" s="65"/>
      <c r="L82" s="65"/>
      <c r="M82" s="65"/>
      <c r="N82" s="65"/>
      <c r="O82" s="65"/>
      <c r="P82" s="65"/>
      <c r="Q82" s="65"/>
    </row>
    <row r="83" spans="1:17" s="11" customFormat="1" ht="49.5" customHeight="1">
      <c r="A83" s="147"/>
      <c r="B83" s="192" t="str">
        <f>$D$18</f>
        <v>NAVY</v>
      </c>
      <c r="C83" s="281" t="s">
        <v>184</v>
      </c>
      <c r="D83" s="282"/>
      <c r="E83" s="282"/>
      <c r="F83" s="282"/>
      <c r="G83" s="282"/>
      <c r="H83" s="282"/>
      <c r="I83" s="283"/>
      <c r="J83" s="65"/>
      <c r="K83" s="65"/>
      <c r="L83" s="65"/>
      <c r="M83" s="65"/>
      <c r="N83" s="65"/>
    </row>
    <row r="84" spans="1:17" s="11" customFormat="1" ht="29.25" customHeight="1">
      <c r="B84" s="280" t="s">
        <v>126</v>
      </c>
      <c r="C84" s="280"/>
      <c r="D84" s="280"/>
      <c r="E84" s="280"/>
      <c r="G84" s="65"/>
      <c r="M84" s="64"/>
      <c r="N84" s="63"/>
      <c r="O84" s="63"/>
      <c r="P84" s="64"/>
      <c r="Q84" s="64"/>
    </row>
    <row r="85" spans="1:17" s="11" customFormat="1" ht="35.25" customHeight="1">
      <c r="A85" s="147">
        <v>1</v>
      </c>
      <c r="B85" s="149" t="s">
        <v>52</v>
      </c>
      <c r="C85" s="147"/>
      <c r="D85" s="147"/>
      <c r="G85" s="65"/>
      <c r="M85" s="64"/>
      <c r="N85" s="63"/>
      <c r="O85" s="63"/>
      <c r="P85" s="64"/>
      <c r="Q85" s="64"/>
    </row>
    <row r="86" spans="1:17" s="11" customFormat="1" ht="35.25" customHeight="1">
      <c r="A86" s="147">
        <v>2</v>
      </c>
      <c r="B86" s="149" t="s">
        <v>72</v>
      </c>
      <c r="C86" s="147"/>
      <c r="D86" s="147"/>
      <c r="G86" s="65"/>
      <c r="M86" s="64"/>
      <c r="N86" s="63"/>
      <c r="O86" s="63"/>
      <c r="P86" s="64"/>
      <c r="Q86" s="64"/>
    </row>
    <row r="87" spans="1:17" s="11" customFormat="1" ht="35.25" customHeight="1">
      <c r="A87" s="147">
        <v>3</v>
      </c>
      <c r="B87" s="161" t="s">
        <v>73</v>
      </c>
      <c r="C87" s="147"/>
      <c r="D87" s="147"/>
      <c r="G87" s="65"/>
      <c r="M87" s="64"/>
      <c r="N87" s="63"/>
      <c r="O87" s="63"/>
      <c r="P87" s="64"/>
      <c r="Q87" s="64"/>
    </row>
    <row r="88" spans="1:17" s="14" customFormat="1" ht="28">
      <c r="A88" s="12"/>
      <c r="B88" s="66" t="s">
        <v>64</v>
      </c>
      <c r="C88" s="67" t="s">
        <v>74</v>
      </c>
      <c r="D88" s="67" t="s">
        <v>63</v>
      </c>
      <c r="E88" s="67" t="s">
        <v>10</v>
      </c>
      <c r="F88" s="67" t="s">
        <v>60</v>
      </c>
      <c r="G88" s="67" t="s">
        <v>61</v>
      </c>
      <c r="H88" s="67" t="s">
        <v>139</v>
      </c>
      <c r="I88" s="67" t="s">
        <v>133</v>
      </c>
      <c r="J88" s="67" t="s">
        <v>11</v>
      </c>
      <c r="L88" s="68"/>
      <c r="M88" s="69"/>
      <c r="N88" s="69"/>
      <c r="O88" s="68"/>
    </row>
    <row r="89" spans="1:17" s="14" customFormat="1" ht="28">
      <c r="A89" s="12"/>
      <c r="B89" s="66" t="s">
        <v>65</v>
      </c>
      <c r="C89" s="60">
        <f t="shared" ref="C89:I89" si="16">F22</f>
        <v>1</v>
      </c>
      <c r="D89" s="60">
        <f t="shared" si="16"/>
        <v>1</v>
      </c>
      <c r="E89" s="60">
        <f t="shared" si="16"/>
        <v>1</v>
      </c>
      <c r="F89" s="60">
        <f t="shared" si="16"/>
        <v>1</v>
      </c>
      <c r="G89" s="60">
        <f t="shared" si="16"/>
        <v>1</v>
      </c>
      <c r="H89" s="60">
        <f t="shared" si="16"/>
        <v>1</v>
      </c>
      <c r="I89" s="60">
        <f t="shared" si="16"/>
        <v>1</v>
      </c>
      <c r="J89" s="60">
        <f>SUM(C89:I89)</f>
        <v>7</v>
      </c>
      <c r="L89" s="68"/>
      <c r="M89" s="69"/>
      <c r="N89" s="69"/>
      <c r="O89" s="68"/>
    </row>
    <row r="90" spans="1:17" s="187" customFormat="1" ht="174.75" customHeight="1">
      <c r="B90" s="188" t="s">
        <v>138</v>
      </c>
      <c r="C90" s="347" t="s">
        <v>183</v>
      </c>
      <c r="D90" s="348"/>
      <c r="E90" s="348"/>
      <c r="F90" s="348"/>
      <c r="G90" s="348"/>
      <c r="H90" s="348"/>
      <c r="I90" s="348"/>
      <c r="J90" s="348"/>
      <c r="K90" s="348"/>
      <c r="L90" s="348"/>
      <c r="M90" s="348"/>
      <c r="N90" s="348"/>
      <c r="O90" s="348"/>
      <c r="P90" s="348"/>
    </row>
    <row r="91" spans="1:17" s="187" customFormat="1" ht="45">
      <c r="B91" s="188"/>
      <c r="C91" s="347"/>
      <c r="D91" s="348"/>
      <c r="E91" s="348"/>
      <c r="F91" s="348"/>
      <c r="G91" s="348"/>
      <c r="H91" s="348"/>
      <c r="I91" s="348"/>
      <c r="J91" s="348"/>
      <c r="K91" s="348"/>
      <c r="L91" s="348"/>
      <c r="M91" s="348"/>
      <c r="N91" s="348"/>
      <c r="O91" s="348"/>
      <c r="P91" s="348"/>
    </row>
    <row r="92" spans="1:17" s="150" customFormat="1" ht="27.5">
      <c r="G92" s="151"/>
    </row>
    <row r="93" spans="1:17" s="150" customFormat="1" ht="27.5">
      <c r="G93" s="151"/>
    </row>
    <row r="94" spans="1:17" s="150" customFormat="1" ht="27.5">
      <c r="G94" s="151"/>
    </row>
    <row r="95" spans="1:17" s="150" customFormat="1" ht="27.5">
      <c r="G95" s="151"/>
    </row>
    <row r="96" spans="1:17" s="150" customFormat="1" ht="27.5">
      <c r="G96" s="151"/>
    </row>
    <row r="97" spans="7:7" s="150" customFormat="1" ht="27.5">
      <c r="G97" s="151"/>
    </row>
    <row r="98" spans="7:7" s="150" customFormat="1" ht="27.5">
      <c r="G98" s="151"/>
    </row>
    <row r="99" spans="7:7" s="150" customFormat="1" ht="27.5">
      <c r="G99" s="151"/>
    </row>
    <row r="100" spans="7:7" s="150" customFormat="1" ht="27.5">
      <c r="G100" s="151"/>
    </row>
    <row r="101" spans="7:7" s="150" customFormat="1" ht="27.5">
      <c r="G101" s="151"/>
    </row>
    <row r="102" spans="7:7" s="150" customFormat="1" ht="27.5">
      <c r="G102" s="151"/>
    </row>
    <row r="103" spans="7:7" s="150" customFormat="1" ht="27.5">
      <c r="G103" s="151"/>
    </row>
    <row r="104" spans="7:7" s="150" customFormat="1" ht="27.5">
      <c r="G104" s="151"/>
    </row>
  </sheetData>
  <mergeCells count="99">
    <mergeCell ref="B32:E32"/>
    <mergeCell ref="H32:I32"/>
    <mergeCell ref="C91:P91"/>
    <mergeCell ref="C90:P90"/>
    <mergeCell ref="B27:C27"/>
    <mergeCell ref="H30:I30"/>
    <mergeCell ref="B28:C28"/>
    <mergeCell ref="B84:E84"/>
    <mergeCell ref="B51:E51"/>
    <mergeCell ref="H51:I51"/>
    <mergeCell ref="B48:E48"/>
    <mergeCell ref="H48:I48"/>
    <mergeCell ref="B49:E49"/>
    <mergeCell ref="H49:I49"/>
    <mergeCell ref="B50:E50"/>
    <mergeCell ref="C72:F72"/>
    <mergeCell ref="M1:N1"/>
    <mergeCell ref="O1:P1"/>
    <mergeCell ref="M2:N2"/>
    <mergeCell ref="O2:P2"/>
    <mergeCell ref="M3:N3"/>
    <mergeCell ref="O3:P3"/>
    <mergeCell ref="D8:F8"/>
    <mergeCell ref="G5:L8"/>
    <mergeCell ref="L11:P11"/>
    <mergeCell ref="M25:P25"/>
    <mergeCell ref="M27:P27"/>
    <mergeCell ref="D11:F11"/>
    <mergeCell ref="B13:F13"/>
    <mergeCell ref="D6:F6"/>
    <mergeCell ref="A26:P26"/>
    <mergeCell ref="B69:C69"/>
    <mergeCell ref="B70:C70"/>
    <mergeCell ref="D70:J70"/>
    <mergeCell ref="B71:C71"/>
    <mergeCell ref="D71:J71"/>
    <mergeCell ref="C57:I57"/>
    <mergeCell ref="C58:I58"/>
    <mergeCell ref="B56:I56"/>
    <mergeCell ref="M28:P28"/>
    <mergeCell ref="A25:C25"/>
    <mergeCell ref="H39:I39"/>
    <mergeCell ref="H35:I35"/>
    <mergeCell ref="B39:E39"/>
    <mergeCell ref="B38:E38"/>
    <mergeCell ref="B36:E36"/>
    <mergeCell ref="H36:I36"/>
    <mergeCell ref="B37:E37"/>
    <mergeCell ref="B31:E31"/>
    <mergeCell ref="H31:I31"/>
    <mergeCell ref="A30:E30"/>
    <mergeCell ref="P36:P37"/>
    <mergeCell ref="B59:I59"/>
    <mergeCell ref="B65:I65"/>
    <mergeCell ref="C66:I66"/>
    <mergeCell ref="C67:I67"/>
    <mergeCell ref="B68:I68"/>
    <mergeCell ref="H61:J61"/>
    <mergeCell ref="F61:G61"/>
    <mergeCell ref="D62:J62"/>
    <mergeCell ref="B60:C60"/>
    <mergeCell ref="B61:C61"/>
    <mergeCell ref="B62:C62"/>
    <mergeCell ref="C83:I83"/>
    <mergeCell ref="B80:C80"/>
    <mergeCell ref="C82:I82"/>
    <mergeCell ref="D80:J80"/>
    <mergeCell ref="B73:I73"/>
    <mergeCell ref="C74:I74"/>
    <mergeCell ref="C75:I75"/>
    <mergeCell ref="C76:I76"/>
    <mergeCell ref="B77:I77"/>
    <mergeCell ref="B78:C78"/>
    <mergeCell ref="C81:F81"/>
    <mergeCell ref="B79:C79"/>
    <mergeCell ref="D79:J79"/>
    <mergeCell ref="J53:M53"/>
    <mergeCell ref="H50:I50"/>
    <mergeCell ref="B47:E47"/>
    <mergeCell ref="H47:I47"/>
    <mergeCell ref="H42:I42"/>
    <mergeCell ref="B43:E43"/>
    <mergeCell ref="B45:E45"/>
    <mergeCell ref="H45:I45"/>
    <mergeCell ref="H43:I43"/>
    <mergeCell ref="B42:E42"/>
    <mergeCell ref="B33:E33"/>
    <mergeCell ref="A35:E35"/>
    <mergeCell ref="H33:I33"/>
    <mergeCell ref="H37:I37"/>
    <mergeCell ref="B46:E46"/>
    <mergeCell ref="H46:I46"/>
    <mergeCell ref="B44:E44"/>
    <mergeCell ref="H44:I44"/>
    <mergeCell ref="H38:I38"/>
    <mergeCell ref="B40:E40"/>
    <mergeCell ref="H40:I40"/>
    <mergeCell ref="B41:E41"/>
    <mergeCell ref="H41:I41"/>
  </mergeCells>
  <printOptions horizontalCentered="1"/>
  <pageMargins left="0.25" right="0" top="0.61388888888888893" bottom="0.75" header="0" footer="0"/>
  <pageSetup paperSize="9" scale="33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2"/>
  <sheetViews>
    <sheetView view="pageBreakPreview" topLeftCell="A5" zoomScale="25" zoomScaleNormal="40" zoomScaleSheetLayoutView="25" zoomScalePageLayoutView="25" workbookViewId="0">
      <selection activeCell="A26" sqref="A26:P26"/>
    </sheetView>
  </sheetViews>
  <sheetFormatPr defaultColWidth="9.1796875" defaultRowHeight="20"/>
  <cols>
    <col min="1" max="1" width="82.453125" style="117" customWidth="1"/>
    <col min="2" max="2" width="241.54296875" style="118" customWidth="1"/>
    <col min="3" max="3" width="130.453125" style="118" hidden="1" customWidth="1"/>
    <col min="4" max="16384" width="9.1796875" style="118"/>
  </cols>
  <sheetData>
    <row r="1" spans="1:10" s="106" customFormat="1" ht="134.25" customHeight="1">
      <c r="A1" s="104"/>
      <c r="B1" s="105"/>
      <c r="C1" s="105"/>
    </row>
    <row r="2" spans="1:10" s="106" customFormat="1" ht="37.5" customHeight="1">
      <c r="A2" s="105" t="str">
        <f>'1. CUTTING DOCKET'!B6</f>
        <v xml:space="preserve">JOB NUMBER:  </v>
      </c>
      <c r="B2" s="105" t="str">
        <f>'1. CUTTING DOCKET'!D6</f>
        <v>U27  DEV  S2398</v>
      </c>
      <c r="C2" s="105"/>
    </row>
    <row r="3" spans="1:10" s="106" customFormat="1" ht="37.5" customHeight="1">
      <c r="A3" s="107" t="str">
        <f>'1. CUTTING DOCKET'!B7</f>
        <v xml:space="preserve">STYLE NUMBER: </v>
      </c>
      <c r="B3" s="107" t="str">
        <f>'1. CUTTING DOCKET'!D7</f>
        <v>RELAXED-TS01</v>
      </c>
      <c r="C3" s="107"/>
    </row>
    <row r="4" spans="1:10" s="106" customFormat="1" ht="37.5" customHeight="1">
      <c r="A4" s="107" t="str">
        <f>'1. CUTTING DOCKET'!B8</f>
        <v xml:space="preserve">STYLE NAME : </v>
      </c>
      <c r="B4" s="107" t="str">
        <f>'1. CUTTING DOCKET'!D8</f>
        <v>RELAXED TEE</v>
      </c>
      <c r="C4" s="107"/>
    </row>
    <row r="5" spans="1:10" s="106" customFormat="1" ht="76" customHeight="1">
      <c r="A5" s="108"/>
      <c r="B5" s="130" t="str">
        <f>'1. CUTTING DOCKET'!D20</f>
        <v>NAVY</v>
      </c>
      <c r="C5" s="130" t="e">
        <f>'1. CUTTING DOCKET'!#REF!</f>
        <v>#REF!</v>
      </c>
    </row>
    <row r="6" spans="1:10" s="110" customFormat="1" ht="69.75" customHeight="1">
      <c r="A6" s="109" t="s">
        <v>33</v>
      </c>
      <c r="B6" s="138" t="str">
        <f>'1. CUTTING DOCKET'!E27</f>
        <v>NAVY</v>
      </c>
      <c r="C6" s="109" t="e">
        <f>'1. CUTTING DOCKET'!#REF!</f>
        <v>#REF!</v>
      </c>
    </row>
    <row r="7" spans="1:10" s="110" customFormat="1" ht="58.5" customHeight="1">
      <c r="A7" s="111" t="s">
        <v>34</v>
      </c>
      <c r="B7" s="109" t="str">
        <f>'1. CUTTING DOCKET'!B27</f>
        <v>SINGLE JERSEY 190GSM</v>
      </c>
      <c r="C7" s="109" t="s">
        <v>132</v>
      </c>
    </row>
    <row r="8" spans="1:10" s="110" customFormat="1" ht="396" customHeight="1">
      <c r="A8" s="112" t="str">
        <f>'1. CUTTING DOCKET'!D27</f>
        <v>VẢI CHÍNH</v>
      </c>
      <c r="B8" s="113"/>
      <c r="C8" s="113"/>
      <c r="J8" s="114"/>
    </row>
    <row r="9" spans="1:10" s="110" customFormat="1" ht="58.5" customHeight="1">
      <c r="A9" s="111" t="str">
        <f>'1. CUTTING DOCKET'!B28</f>
        <v>RIB 260GSM</v>
      </c>
      <c r="B9" s="138" t="str">
        <f>B6</f>
        <v>NAVY</v>
      </c>
      <c r="C9" s="109" t="s">
        <v>132</v>
      </c>
    </row>
    <row r="10" spans="1:10" s="110" customFormat="1" ht="396" customHeight="1">
      <c r="A10" s="112" t="str">
        <f>'1. CUTTING DOCKET'!D28</f>
        <v>BO CỔ</v>
      </c>
      <c r="B10" s="113"/>
      <c r="C10" s="113"/>
      <c r="J10" s="114"/>
    </row>
    <row r="11" spans="1:10" s="110" customFormat="1" ht="70">
      <c r="A11" s="109" t="str">
        <f>'1. CUTTING DOCKET'!B31</f>
        <v>CHỈ 40/2 MAY CHÍNH + VẮT SỔ+ MAY LÓT</v>
      </c>
      <c r="B11" s="138" t="str">
        <f>'1. CUTTING DOCKET'!F31</f>
        <v>NAVY</v>
      </c>
      <c r="C11" s="138" t="e">
        <f>'1. CUTTING DOCKET'!#REF!</f>
        <v>#REF!</v>
      </c>
    </row>
    <row r="12" spans="1:10" s="110" customFormat="1" ht="82.4" customHeight="1">
      <c r="A12" s="112"/>
      <c r="B12" s="194">
        <f>'1. CUTTING DOCKET'!G31</f>
        <v>0</v>
      </c>
      <c r="C12" s="115" t="e">
        <f>'1. CUTTING DOCKET'!#REF!</f>
        <v>#REF!</v>
      </c>
    </row>
    <row r="13" spans="1:10" s="110" customFormat="1" ht="35">
      <c r="A13" s="109" t="str">
        <f>'1. CUTTING DOCKET'!B32</f>
        <v>NHÃN SIZE</v>
      </c>
      <c r="B13" s="138" t="str">
        <f>'1. CUTTING DOCKET'!F32</f>
        <v>BLACK</v>
      </c>
      <c r="C13" s="138" t="e">
        <f>'1. CUTTING DOCKET'!#REF!</f>
        <v>#REF!</v>
      </c>
    </row>
    <row r="14" spans="1:10" s="110" customFormat="1" ht="70">
      <c r="A14" s="112" t="s">
        <v>172</v>
      </c>
      <c r="B14" s="193"/>
      <c r="C14" s="115" t="e">
        <f>'1. CUTTING DOCKET'!#REF!</f>
        <v>#REF!</v>
      </c>
    </row>
    <row r="15" spans="1:10" s="110" customFormat="1" ht="70">
      <c r="A15" s="109" t="str">
        <f>'1. CUTTING DOCKET'!B33</f>
        <v>NHÃN WOVEN TRANG TRÍ W 78MM X H 50.8MM</v>
      </c>
      <c r="B15" s="138" t="str">
        <f>'1. CUTTING DOCKET'!F33</f>
        <v>BLACK</v>
      </c>
      <c r="C15" s="138" t="e">
        <f>'1. CUTTING DOCKET'!#REF!</f>
        <v>#REF!</v>
      </c>
    </row>
    <row r="16" spans="1:10" s="110" customFormat="1" ht="294.64999999999998" customHeight="1">
      <c r="A16" s="112" t="s">
        <v>173</v>
      </c>
      <c r="B16" s="193" t="s">
        <v>167</v>
      </c>
      <c r="C16" s="115" t="e">
        <f>'1. CUTTING DOCKET'!#REF!</f>
        <v>#REF!</v>
      </c>
    </row>
    <row r="17" spans="1:3" s="110" customFormat="1" ht="87.65" customHeight="1">
      <c r="A17" s="109"/>
      <c r="B17" s="350" t="s">
        <v>39</v>
      </c>
      <c r="C17" s="350"/>
    </row>
    <row r="18" spans="1:3" s="110" customFormat="1" ht="330" customHeight="1">
      <c r="A18" s="116" t="s">
        <v>142</v>
      </c>
      <c r="B18" s="351"/>
      <c r="C18" s="352"/>
    </row>
    <row r="19" spans="1:3" s="110" customFormat="1" ht="82.75" customHeight="1">
      <c r="A19" s="109" t="str">
        <f>'1. CUTTING DOCKET'!B38</f>
        <v>THẺ BÀI OVO</v>
      </c>
      <c r="B19" s="354" t="s">
        <v>40</v>
      </c>
      <c r="C19" s="355"/>
    </row>
    <row r="20" spans="1:3" s="110" customFormat="1" ht="313.39999999999998" customHeight="1">
      <c r="A20" s="116" t="s">
        <v>143</v>
      </c>
      <c r="B20" s="351"/>
      <c r="C20" s="352"/>
    </row>
    <row r="21" spans="1:3" s="110" customFormat="1" ht="82.75" customHeight="1">
      <c r="A21" s="109" t="str">
        <f>'1. CUTTING DOCKET'!B40</f>
        <v>GIẤY CHỐNG ẨM A4</v>
      </c>
      <c r="B21" s="354" t="s">
        <v>39</v>
      </c>
      <c r="C21" s="355"/>
    </row>
    <row r="22" spans="1:3" s="110" customFormat="1" ht="106.75" customHeight="1">
      <c r="A22" s="116"/>
      <c r="B22" s="356"/>
      <c r="C22" s="357"/>
    </row>
    <row r="23" spans="1:3" s="110" customFormat="1" ht="82.75" customHeight="1">
      <c r="A23" s="109" t="str">
        <f>'1. CUTTING DOCKET'!B42</f>
        <v>GÓI CHỐNG ẨM</v>
      </c>
      <c r="B23" s="354" t="s">
        <v>39</v>
      </c>
      <c r="C23" s="355"/>
    </row>
    <row r="24" spans="1:3" s="110" customFormat="1" ht="106.75" customHeight="1">
      <c r="A24" s="116"/>
      <c r="B24" s="356"/>
      <c r="C24" s="357"/>
    </row>
    <row r="25" spans="1:3" s="110" customFormat="1" ht="90" customHeight="1">
      <c r="A25" s="109" t="str">
        <f>'1. CUTTING DOCKET'!B44</f>
        <v>BAO NYLON OVO - 40X51CM</v>
      </c>
      <c r="B25" s="350" t="s">
        <v>144</v>
      </c>
      <c r="C25" s="350"/>
    </row>
    <row r="26" spans="1:3" s="110" customFormat="1" ht="409.6" customHeight="1">
      <c r="A26" s="116" t="s">
        <v>145</v>
      </c>
      <c r="B26" s="353"/>
      <c r="C26" s="353"/>
    </row>
    <row r="27" spans="1:3" s="110" customFormat="1" ht="90" customHeight="1">
      <c r="A27" s="109" t="str">
        <f>'1. CUTTING DOCKET'!B48</f>
        <v>THÙNG CARTON OVO - 60X40X30</v>
      </c>
      <c r="B27" s="350" t="s">
        <v>144</v>
      </c>
      <c r="C27" s="350"/>
    </row>
    <row r="28" spans="1:3" s="110" customFormat="1" ht="241.4" customHeight="1">
      <c r="A28" s="116" t="s">
        <v>146</v>
      </c>
      <c r="B28" s="356"/>
      <c r="C28" s="357"/>
    </row>
    <row r="29" spans="1:3" s="110" customFormat="1" ht="90" customHeight="1">
      <c r="A29" s="109" t="s">
        <v>147</v>
      </c>
      <c r="B29" s="350" t="s">
        <v>144</v>
      </c>
      <c r="C29" s="350"/>
    </row>
    <row r="30" spans="1:3" s="110" customFormat="1" ht="114" customHeight="1">
      <c r="A30" s="116"/>
      <c r="B30" s="353"/>
      <c r="C30" s="353"/>
    </row>
    <row r="31" spans="1:3" s="110" customFormat="1" ht="90" customHeight="1">
      <c r="A31" s="109" t="str">
        <f>'1. CUTTING DOCKET'!$B$50</f>
        <v>TẤM LÓT THÙNG</v>
      </c>
      <c r="B31" s="350" t="s">
        <v>144</v>
      </c>
      <c r="C31" s="350"/>
    </row>
    <row r="32" spans="1:3" s="110" customFormat="1" ht="114" customHeight="1">
      <c r="A32" s="116"/>
      <c r="B32" s="353"/>
      <c r="C32" s="353"/>
    </row>
    <row r="33" spans="2:3">
      <c r="B33" s="117"/>
      <c r="C33" s="117"/>
    </row>
    <row r="34" spans="2:3">
      <c r="B34" s="117"/>
      <c r="C34" s="117"/>
    </row>
    <row r="35" spans="2:3">
      <c r="B35" s="117"/>
      <c r="C35" s="117"/>
    </row>
    <row r="36" spans="2:3">
      <c r="B36" s="117"/>
      <c r="C36" s="117"/>
    </row>
    <row r="37" spans="2:3">
      <c r="B37" s="117"/>
      <c r="C37" s="117"/>
    </row>
    <row r="38" spans="2:3">
      <c r="B38" s="117"/>
      <c r="C38" s="117"/>
    </row>
    <row r="39" spans="2:3">
      <c r="B39" s="117"/>
      <c r="C39" s="117"/>
    </row>
    <row r="40" spans="2:3">
      <c r="B40" s="117"/>
      <c r="C40" s="117"/>
    </row>
    <row r="41" spans="2:3">
      <c r="B41" s="117"/>
      <c r="C41" s="117"/>
    </row>
    <row r="42" spans="2:3">
      <c r="B42" s="117"/>
      <c r="C42" s="117"/>
    </row>
  </sheetData>
  <mergeCells count="16">
    <mergeCell ref="B32:C32"/>
    <mergeCell ref="B27:C27"/>
    <mergeCell ref="B28:C28"/>
    <mergeCell ref="B29:C29"/>
    <mergeCell ref="B30:C30"/>
    <mergeCell ref="B31:C31"/>
    <mergeCell ref="B17:C17"/>
    <mergeCell ref="B18:C18"/>
    <mergeCell ref="B25:C25"/>
    <mergeCell ref="B26:C26"/>
    <mergeCell ref="B19:C19"/>
    <mergeCell ref="B20:C20"/>
    <mergeCell ref="B21:C21"/>
    <mergeCell ref="B22:C22"/>
    <mergeCell ref="B23:C23"/>
    <mergeCell ref="B24:C24"/>
  </mergeCells>
  <printOptions horizontalCentered="1"/>
  <pageMargins left="0.25" right="0" top="0.60416666666666663" bottom="0.75" header="0" footer="0"/>
  <pageSetup paperSize="9" scale="30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1" manualBreakCount="1">
    <brk id="16" max="2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81527-2181-4C15-B474-35E31EFA194F}">
  <sheetPr>
    <pageSetUpPr fitToPage="1"/>
  </sheetPr>
  <dimension ref="A1:AA949"/>
  <sheetViews>
    <sheetView view="pageBreakPreview" topLeftCell="C1" zoomScale="60" zoomScaleNormal="85" workbookViewId="0">
      <selection activeCell="D44" sqref="D44"/>
    </sheetView>
  </sheetViews>
  <sheetFormatPr defaultColWidth="14.453125" defaultRowHeight="20"/>
  <cols>
    <col min="1" max="1" width="6.54296875" style="216" customWidth="1"/>
    <col min="2" max="2" width="58" style="216" customWidth="1"/>
    <col min="3" max="3" width="84.7265625" style="216" customWidth="1"/>
    <col min="4" max="4" width="18.453125" style="216" customWidth="1"/>
    <col min="5" max="5" width="20.81640625" style="216" customWidth="1"/>
    <col min="6" max="6" width="16.54296875" style="216" customWidth="1"/>
    <col min="7" max="7" width="15.26953125" style="216" hidden="1" customWidth="1"/>
    <col min="8" max="9" width="15.26953125" style="216" customWidth="1"/>
    <col min="10" max="10" width="18.54296875" style="216" customWidth="1"/>
    <col min="11" max="11" width="16.26953125" style="216" customWidth="1"/>
    <col min="12" max="14" width="15.26953125" style="216" customWidth="1"/>
    <col min="15" max="15" width="15.81640625" style="216" customWidth="1"/>
    <col min="16" max="16" width="18.7265625" style="216" customWidth="1"/>
    <col min="17" max="27" width="8" style="216" customWidth="1"/>
    <col min="28" max="16384" width="14.453125" style="216"/>
  </cols>
  <sheetData>
    <row r="1" spans="1:27" s="199" customFormat="1" ht="30.75" customHeight="1">
      <c r="A1" s="198"/>
      <c r="B1" s="198" t="s">
        <v>81</v>
      </c>
      <c r="C1" s="198" t="s">
        <v>186</v>
      </c>
      <c r="D1" s="198" t="s">
        <v>244</v>
      </c>
      <c r="F1" s="226" t="s">
        <v>242</v>
      </c>
      <c r="G1" s="226"/>
      <c r="H1" s="227">
        <v>1.0349999999999999</v>
      </c>
      <c r="I1" s="200"/>
      <c r="J1" s="200"/>
      <c r="K1" s="200"/>
      <c r="L1" s="198"/>
      <c r="M1" s="198"/>
      <c r="N1" s="201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</row>
    <row r="2" spans="1:27" s="199" customFormat="1" ht="30.75" customHeight="1" thickBot="1">
      <c r="A2" s="203"/>
      <c r="B2" s="203" t="s">
        <v>187</v>
      </c>
      <c r="C2" s="203" t="s">
        <v>249</v>
      </c>
      <c r="D2" s="203"/>
      <c r="F2" s="226" t="s">
        <v>243</v>
      </c>
      <c r="G2" s="226"/>
      <c r="H2" s="228">
        <v>1.03</v>
      </c>
      <c r="I2" s="204"/>
      <c r="J2" s="204"/>
      <c r="K2" s="204"/>
      <c r="L2" s="204" t="s">
        <v>188</v>
      </c>
      <c r="M2" s="204"/>
      <c r="N2" s="205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</row>
    <row r="3" spans="1:27" s="199" customFormat="1" ht="30.75" customHeight="1">
      <c r="A3" s="203"/>
      <c r="B3" s="203"/>
      <c r="C3" s="203"/>
      <c r="D3" s="203"/>
      <c r="H3" s="206"/>
      <c r="I3" s="206"/>
      <c r="J3" s="206"/>
      <c r="K3" s="206"/>
      <c r="L3" s="207" t="s">
        <v>189</v>
      </c>
      <c r="M3" s="207"/>
      <c r="N3" s="207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</row>
    <row r="4" spans="1:27" s="209" customFormat="1" ht="48.75" customHeight="1">
      <c r="A4" s="208" t="s">
        <v>86</v>
      </c>
      <c r="B4" s="180" t="s">
        <v>190</v>
      </c>
      <c r="C4" s="180" t="s">
        <v>191</v>
      </c>
      <c r="D4" s="180" t="s">
        <v>192</v>
      </c>
      <c r="E4" s="180" t="s">
        <v>193</v>
      </c>
      <c r="F4" s="180" t="s">
        <v>194</v>
      </c>
      <c r="G4" s="180" t="s">
        <v>195</v>
      </c>
      <c r="H4" s="180" t="s">
        <v>74</v>
      </c>
      <c r="I4" s="180" t="s">
        <v>63</v>
      </c>
      <c r="J4" s="225" t="s">
        <v>241</v>
      </c>
      <c r="K4" s="219" t="s">
        <v>240</v>
      </c>
      <c r="L4" s="180" t="s">
        <v>60</v>
      </c>
      <c r="M4" s="180" t="s">
        <v>61</v>
      </c>
      <c r="N4" s="180" t="s">
        <v>62</v>
      </c>
      <c r="O4" s="180" t="s">
        <v>179</v>
      </c>
      <c r="P4" s="209" t="s">
        <v>237</v>
      </c>
    </row>
    <row r="5" spans="1:27" s="215" customFormat="1" ht="39.75" customHeight="1">
      <c r="A5" s="210">
        <v>1</v>
      </c>
      <c r="B5" s="211" t="s">
        <v>196</v>
      </c>
      <c r="C5" s="212" t="s">
        <v>197</v>
      </c>
      <c r="D5" s="210" t="b">
        <v>1</v>
      </c>
      <c r="E5" s="210" t="s">
        <v>198</v>
      </c>
      <c r="F5" s="213">
        <v>43832</v>
      </c>
      <c r="G5" s="214">
        <v>25</v>
      </c>
      <c r="H5" s="214">
        <f>I5-P5</f>
        <v>27</v>
      </c>
      <c r="I5" s="223">
        <f>K5-P5</f>
        <v>28</v>
      </c>
      <c r="J5" s="220">
        <v>28</v>
      </c>
      <c r="K5" s="220">
        <v>29</v>
      </c>
      <c r="L5" s="223">
        <f>K5+P5</f>
        <v>30</v>
      </c>
      <c r="M5" s="223">
        <f>L5+P5</f>
        <v>31</v>
      </c>
      <c r="N5" s="223">
        <f>M5+P5</f>
        <v>32</v>
      </c>
      <c r="O5" s="214">
        <f>N5+1</f>
        <v>33</v>
      </c>
      <c r="P5" s="222">
        <v>1</v>
      </c>
    </row>
    <row r="6" spans="1:27" s="215" customFormat="1" ht="39.75" customHeight="1">
      <c r="A6" s="210">
        <v>2</v>
      </c>
      <c r="B6" s="211" t="s">
        <v>199</v>
      </c>
      <c r="C6" s="212" t="s">
        <v>119</v>
      </c>
      <c r="D6" s="210" t="b">
        <v>1</v>
      </c>
      <c r="E6" s="210" t="s">
        <v>198</v>
      </c>
      <c r="F6" s="213">
        <v>43838</v>
      </c>
      <c r="G6" s="214">
        <v>1</v>
      </c>
      <c r="H6" s="214">
        <v>1</v>
      </c>
      <c r="I6" s="210">
        <v>1</v>
      </c>
      <c r="J6" s="221">
        <v>1</v>
      </c>
      <c r="K6" s="221">
        <v>1</v>
      </c>
      <c r="L6" s="210">
        <v>1</v>
      </c>
      <c r="M6" s="210">
        <v>1</v>
      </c>
      <c r="N6" s="210">
        <v>1</v>
      </c>
      <c r="O6" s="210">
        <v>1</v>
      </c>
      <c r="P6" s="222">
        <v>0</v>
      </c>
    </row>
    <row r="7" spans="1:27" s="215" customFormat="1" ht="39.75" customHeight="1">
      <c r="A7" s="210">
        <v>3</v>
      </c>
      <c r="B7" s="211" t="s">
        <v>102</v>
      </c>
      <c r="C7" s="212" t="s">
        <v>200</v>
      </c>
      <c r="D7" s="210" t="b">
        <v>1</v>
      </c>
      <c r="E7" s="210" t="s">
        <v>198</v>
      </c>
      <c r="F7" s="213">
        <v>43832</v>
      </c>
      <c r="G7" s="214">
        <v>7.5</v>
      </c>
      <c r="H7" s="214">
        <f>I7-P7</f>
        <v>7.75</v>
      </c>
      <c r="I7" s="210">
        <f>K7</f>
        <v>8</v>
      </c>
      <c r="J7" s="221" t="s">
        <v>201</v>
      </c>
      <c r="K7" s="221">
        <v>8</v>
      </c>
      <c r="L7" s="210">
        <f>K7</f>
        <v>8</v>
      </c>
      <c r="M7" s="214">
        <f>L7+P7</f>
        <v>8.25</v>
      </c>
      <c r="N7" s="214">
        <f>M7</f>
        <v>8.25</v>
      </c>
      <c r="O7" s="214">
        <f>N7</f>
        <v>8.25</v>
      </c>
      <c r="P7" s="222">
        <v>0.25</v>
      </c>
    </row>
    <row r="8" spans="1:27" s="215" customFormat="1" ht="39.75" customHeight="1">
      <c r="A8" s="210">
        <v>4</v>
      </c>
      <c r="B8" s="211" t="s">
        <v>202</v>
      </c>
      <c r="C8" s="212" t="s">
        <v>238</v>
      </c>
      <c r="D8" s="210" t="b">
        <v>1</v>
      </c>
      <c r="E8" s="210" t="s">
        <v>198</v>
      </c>
      <c r="F8" s="213">
        <v>43834</v>
      </c>
      <c r="G8" s="214">
        <v>3.5</v>
      </c>
      <c r="H8" s="214">
        <f>I8-P8</f>
        <v>3.625</v>
      </c>
      <c r="I8" s="214">
        <f>K8</f>
        <v>3.875</v>
      </c>
      <c r="J8" s="221" t="s">
        <v>204</v>
      </c>
      <c r="K8" s="224">
        <v>3.875</v>
      </c>
      <c r="L8" s="214">
        <f>K8</f>
        <v>3.875</v>
      </c>
      <c r="M8" s="214">
        <f>L8+P8</f>
        <v>4.125</v>
      </c>
      <c r="N8" s="214">
        <f>M8</f>
        <v>4.125</v>
      </c>
      <c r="O8" s="214">
        <f>N8</f>
        <v>4.125</v>
      </c>
      <c r="P8" s="222">
        <v>0.25</v>
      </c>
    </row>
    <row r="9" spans="1:27" s="215" customFormat="1" ht="39.75" customHeight="1">
      <c r="A9" s="210">
        <v>5</v>
      </c>
      <c r="B9" s="211" t="s">
        <v>205</v>
      </c>
      <c r="C9" s="212" t="s">
        <v>239</v>
      </c>
      <c r="D9" s="210" t="b">
        <v>1</v>
      </c>
      <c r="E9" s="210" t="s">
        <v>198</v>
      </c>
      <c r="F9" s="213">
        <v>43834</v>
      </c>
      <c r="G9" s="214">
        <v>1</v>
      </c>
      <c r="H9" s="214">
        <v>1</v>
      </c>
      <c r="I9" s="210">
        <v>1</v>
      </c>
      <c r="J9" s="221">
        <v>1</v>
      </c>
      <c r="K9" s="221">
        <v>1</v>
      </c>
      <c r="L9" s="210">
        <v>1</v>
      </c>
      <c r="M9" s="210">
        <v>1</v>
      </c>
      <c r="N9" s="210">
        <v>1</v>
      </c>
      <c r="O9" s="210">
        <v>1</v>
      </c>
      <c r="P9" s="222">
        <v>0</v>
      </c>
    </row>
    <row r="10" spans="1:27" s="215" customFormat="1" ht="39.75" customHeight="1">
      <c r="A10" s="210">
        <v>6</v>
      </c>
      <c r="B10" s="211" t="s">
        <v>207</v>
      </c>
      <c r="C10" s="212" t="s">
        <v>208</v>
      </c>
      <c r="D10" s="210" t="b">
        <v>1</v>
      </c>
      <c r="E10" s="210" t="s">
        <v>198</v>
      </c>
      <c r="F10" s="213">
        <v>43832</v>
      </c>
      <c r="G10" s="214">
        <v>15</v>
      </c>
      <c r="H10" s="214">
        <f t="shared" ref="H10:H16" si="0">I10-P10</f>
        <v>17.625</v>
      </c>
      <c r="I10" s="214">
        <f t="shared" ref="I10:I16" si="1">K10-P10</f>
        <v>19.625</v>
      </c>
      <c r="J10" s="221">
        <v>21</v>
      </c>
      <c r="K10" s="224">
        <v>21.625</v>
      </c>
      <c r="L10" s="214">
        <f t="shared" ref="L10:L16" si="2">K10+P10</f>
        <v>23.625</v>
      </c>
      <c r="M10" s="214">
        <f>L10+1.75</f>
        <v>25.375</v>
      </c>
      <c r="N10" s="214">
        <f>M10+P10</f>
        <v>27.375</v>
      </c>
      <c r="O10" s="214">
        <f>N10+P10</f>
        <v>29.375</v>
      </c>
      <c r="P10" s="222">
        <v>2</v>
      </c>
    </row>
    <row r="11" spans="1:27" s="215" customFormat="1" ht="39.75" customHeight="1">
      <c r="A11" s="210">
        <v>7</v>
      </c>
      <c r="B11" s="211" t="s">
        <v>211</v>
      </c>
      <c r="C11" s="212" t="s">
        <v>212</v>
      </c>
      <c r="D11" s="210" t="b">
        <v>1</v>
      </c>
      <c r="E11" s="210" t="s">
        <v>198</v>
      </c>
      <c r="F11" s="213">
        <v>43832</v>
      </c>
      <c r="G11" s="214">
        <v>16.5</v>
      </c>
      <c r="H11" s="214">
        <f t="shared" si="0"/>
        <v>19.125</v>
      </c>
      <c r="I11" s="214">
        <f t="shared" si="1"/>
        <v>21.125</v>
      </c>
      <c r="J11" s="221" t="s">
        <v>214</v>
      </c>
      <c r="K11" s="224">
        <v>23.125</v>
      </c>
      <c r="L11" s="214">
        <f t="shared" si="2"/>
        <v>25.125</v>
      </c>
      <c r="M11" s="214">
        <f t="shared" ref="M11:M16" si="3">L11+P11</f>
        <v>27.125</v>
      </c>
      <c r="N11" s="214">
        <f>M11+P11</f>
        <v>29.125</v>
      </c>
      <c r="O11" s="214">
        <f>N11+P11</f>
        <v>31.125</v>
      </c>
      <c r="P11" s="222">
        <v>2</v>
      </c>
    </row>
    <row r="12" spans="1:27" s="215" customFormat="1" ht="39.75" customHeight="1">
      <c r="A12" s="210">
        <v>8</v>
      </c>
      <c r="B12" s="211" t="s">
        <v>218</v>
      </c>
      <c r="C12" s="212" t="s">
        <v>219</v>
      </c>
      <c r="D12" s="210" t="b">
        <v>1</v>
      </c>
      <c r="E12" s="210" t="s">
        <v>220</v>
      </c>
      <c r="F12" s="213">
        <v>43832</v>
      </c>
      <c r="G12" s="214">
        <v>16.5</v>
      </c>
      <c r="H12" s="214">
        <f t="shared" si="0"/>
        <v>19.125</v>
      </c>
      <c r="I12" s="214">
        <f t="shared" si="1"/>
        <v>21.125</v>
      </c>
      <c r="J12" s="221" t="s">
        <v>214</v>
      </c>
      <c r="K12" s="224">
        <v>23.125</v>
      </c>
      <c r="L12" s="214">
        <f t="shared" si="2"/>
        <v>25.125</v>
      </c>
      <c r="M12" s="214">
        <f t="shared" si="3"/>
        <v>27.125</v>
      </c>
      <c r="N12" s="214">
        <f>M12+P12</f>
        <v>29.125</v>
      </c>
      <c r="O12" s="214">
        <f>N12+P12</f>
        <v>31.125</v>
      </c>
      <c r="P12" s="222">
        <v>2</v>
      </c>
    </row>
    <row r="13" spans="1:27" s="215" customFormat="1" ht="39.75" customHeight="1">
      <c r="A13" s="210">
        <v>9</v>
      </c>
      <c r="B13" s="211" t="s">
        <v>99</v>
      </c>
      <c r="C13" s="212" t="s">
        <v>100</v>
      </c>
      <c r="D13" s="210" t="b">
        <v>1</v>
      </c>
      <c r="E13" s="210" t="s">
        <v>220</v>
      </c>
      <c r="F13" s="213">
        <v>43834</v>
      </c>
      <c r="G13" s="214">
        <v>8.5</v>
      </c>
      <c r="H13" s="214">
        <f t="shared" si="0"/>
        <v>9.25</v>
      </c>
      <c r="I13" s="214">
        <f t="shared" si="1"/>
        <v>9.75</v>
      </c>
      <c r="J13" s="221">
        <v>10</v>
      </c>
      <c r="K13" s="224">
        <v>10.25</v>
      </c>
      <c r="L13" s="214">
        <f t="shared" si="2"/>
        <v>10.75</v>
      </c>
      <c r="M13" s="214">
        <f t="shared" si="3"/>
        <v>11.25</v>
      </c>
      <c r="N13" s="214">
        <f>M13+P13</f>
        <v>11.75</v>
      </c>
      <c r="O13" s="214">
        <f>N13+P13</f>
        <v>12.25</v>
      </c>
      <c r="P13" s="222">
        <v>0.5</v>
      </c>
    </row>
    <row r="14" spans="1:27" s="215" customFormat="1" ht="39.75" customHeight="1">
      <c r="A14" s="210">
        <v>10</v>
      </c>
      <c r="B14" s="211" t="s">
        <v>224</v>
      </c>
      <c r="C14" s="212" t="s">
        <v>111</v>
      </c>
      <c r="D14" s="210" t="b">
        <v>1</v>
      </c>
      <c r="E14" s="210" t="s">
        <v>198</v>
      </c>
      <c r="F14" s="213">
        <v>43834</v>
      </c>
      <c r="G14" s="214">
        <v>6.875</v>
      </c>
      <c r="H14" s="214">
        <f t="shared" si="0"/>
        <v>7.5</v>
      </c>
      <c r="I14" s="214">
        <f t="shared" si="1"/>
        <v>7.875</v>
      </c>
      <c r="J14" s="221">
        <v>8</v>
      </c>
      <c r="K14" s="224">
        <v>8.25</v>
      </c>
      <c r="L14" s="214">
        <f t="shared" si="2"/>
        <v>8.625</v>
      </c>
      <c r="M14" s="214">
        <f t="shared" si="3"/>
        <v>9</v>
      </c>
      <c r="N14" s="214">
        <f>M14</f>
        <v>9</v>
      </c>
      <c r="O14" s="214">
        <f>N14</f>
        <v>9</v>
      </c>
      <c r="P14" s="222">
        <v>0.375</v>
      </c>
    </row>
    <row r="15" spans="1:27" s="215" customFormat="1" ht="39.75" customHeight="1">
      <c r="A15" s="210">
        <v>11</v>
      </c>
      <c r="B15" s="211" t="s">
        <v>226</v>
      </c>
      <c r="C15" s="212" t="s">
        <v>227</v>
      </c>
      <c r="D15" s="210" t="b">
        <v>1</v>
      </c>
      <c r="E15" s="210" t="s">
        <v>220</v>
      </c>
      <c r="F15" s="213">
        <v>43834</v>
      </c>
      <c r="G15" s="214">
        <v>7.75</v>
      </c>
      <c r="H15" s="214">
        <f t="shared" si="0"/>
        <v>8.5</v>
      </c>
      <c r="I15" s="214">
        <f t="shared" si="1"/>
        <v>9</v>
      </c>
      <c r="J15" s="221" t="s">
        <v>228</v>
      </c>
      <c r="K15" s="224">
        <v>9.5</v>
      </c>
      <c r="L15" s="214">
        <f t="shared" si="2"/>
        <v>10</v>
      </c>
      <c r="M15" s="214">
        <f t="shared" si="3"/>
        <v>10.5</v>
      </c>
      <c r="N15" s="214">
        <f>M15+P15</f>
        <v>11</v>
      </c>
      <c r="O15" s="214">
        <f>N15+P15</f>
        <v>11.5</v>
      </c>
      <c r="P15" s="222">
        <v>0.5</v>
      </c>
    </row>
    <row r="16" spans="1:27" s="215" customFormat="1" ht="39.75" customHeight="1">
      <c r="A16" s="210">
        <v>12</v>
      </c>
      <c r="B16" s="211" t="s">
        <v>232</v>
      </c>
      <c r="C16" s="212" t="s">
        <v>233</v>
      </c>
      <c r="D16" s="210" t="b">
        <v>1</v>
      </c>
      <c r="E16" s="210" t="s">
        <v>198</v>
      </c>
      <c r="F16" s="213">
        <v>43834</v>
      </c>
      <c r="G16" s="214">
        <v>7</v>
      </c>
      <c r="H16" s="214">
        <f t="shared" si="0"/>
        <v>7.75</v>
      </c>
      <c r="I16" s="214">
        <f t="shared" si="1"/>
        <v>8.25</v>
      </c>
      <c r="J16" s="221" t="s">
        <v>234</v>
      </c>
      <c r="K16" s="224">
        <v>8.75</v>
      </c>
      <c r="L16" s="214">
        <f t="shared" si="2"/>
        <v>9.25</v>
      </c>
      <c r="M16" s="214">
        <f t="shared" si="3"/>
        <v>9.75</v>
      </c>
      <c r="N16" s="214">
        <f>M16+P16</f>
        <v>10.25</v>
      </c>
      <c r="O16" s="214">
        <f>N16+P16</f>
        <v>10.75</v>
      </c>
      <c r="P16" s="222">
        <v>0.5</v>
      </c>
    </row>
    <row r="17" spans="1:16" s="215" customFormat="1" ht="39.75" customHeight="1">
      <c r="A17" s="210">
        <v>13</v>
      </c>
      <c r="B17" s="211" t="s">
        <v>235</v>
      </c>
      <c r="C17" s="212" t="s">
        <v>236</v>
      </c>
      <c r="D17" s="210" t="b">
        <v>1</v>
      </c>
      <c r="E17" s="210" t="s">
        <v>198</v>
      </c>
      <c r="F17" s="213">
        <v>43838</v>
      </c>
      <c r="G17" s="213">
        <v>44020</v>
      </c>
      <c r="H17" s="214">
        <v>0.875</v>
      </c>
      <c r="I17" s="214">
        <v>0.875</v>
      </c>
      <c r="J17" s="224">
        <v>0.875</v>
      </c>
      <c r="K17" s="224">
        <v>0.875</v>
      </c>
      <c r="L17" s="214">
        <v>0.875</v>
      </c>
      <c r="M17" s="214">
        <v>0.875</v>
      </c>
      <c r="N17" s="214">
        <v>0.875</v>
      </c>
      <c r="O17" s="214">
        <v>0.875</v>
      </c>
      <c r="P17" s="222">
        <v>0</v>
      </c>
    </row>
    <row r="18" spans="1:16" ht="12.75" customHeight="1">
      <c r="C18" s="217"/>
      <c r="D18" s="217"/>
      <c r="E18" s="218"/>
      <c r="F18" s="218"/>
      <c r="G18" s="218"/>
      <c r="H18" s="218"/>
      <c r="I18" s="218"/>
      <c r="J18" s="218"/>
      <c r="K18" s="218"/>
      <c r="L18" s="217"/>
      <c r="M18" s="217"/>
    </row>
    <row r="19" spans="1:16" ht="12.75" customHeight="1">
      <c r="C19" s="217"/>
      <c r="D19" s="217"/>
      <c r="E19" s="218"/>
      <c r="F19" s="218"/>
      <c r="G19" s="218"/>
      <c r="H19" s="218"/>
      <c r="I19" s="218"/>
      <c r="J19" s="218"/>
      <c r="K19" s="218"/>
      <c r="L19" s="217"/>
      <c r="M19" s="217"/>
    </row>
    <row r="20" spans="1:16" ht="12.75" customHeight="1">
      <c r="C20" s="217"/>
      <c r="D20" s="217"/>
      <c r="E20" s="218"/>
      <c r="F20" s="218"/>
      <c r="G20" s="218"/>
      <c r="H20" s="218"/>
      <c r="I20" s="218"/>
      <c r="J20" s="218"/>
      <c r="K20" s="218"/>
      <c r="L20" s="217"/>
      <c r="M20" s="217"/>
    </row>
    <row r="21" spans="1:16" ht="12.75" customHeight="1">
      <c r="C21" s="217"/>
      <c r="D21" s="217"/>
      <c r="E21" s="218"/>
      <c r="F21" s="218"/>
      <c r="G21" s="218"/>
      <c r="H21" s="218"/>
      <c r="I21" s="218"/>
      <c r="J21" s="218"/>
      <c r="K21" s="218"/>
      <c r="L21" s="217"/>
      <c r="M21" s="217"/>
    </row>
    <row r="22" spans="1:16" ht="12.75" customHeight="1">
      <c r="C22" s="217"/>
      <c r="D22" s="217"/>
      <c r="E22" s="218"/>
      <c r="F22" s="218"/>
      <c r="G22" s="218"/>
      <c r="H22" s="218"/>
      <c r="I22" s="218"/>
      <c r="J22" s="218"/>
      <c r="K22" s="218"/>
      <c r="L22" s="217"/>
      <c r="M22" s="217"/>
    </row>
    <row r="23" spans="1:16" ht="12.75" customHeight="1">
      <c r="C23" s="217"/>
      <c r="D23" s="217"/>
      <c r="E23" s="218"/>
      <c r="F23" s="218"/>
      <c r="G23" s="218"/>
      <c r="H23" s="218"/>
      <c r="I23" s="218"/>
      <c r="J23" s="218"/>
      <c r="K23" s="218"/>
      <c r="L23" s="217"/>
      <c r="M23" s="217"/>
    </row>
    <row r="24" spans="1:16" ht="12.75" customHeight="1">
      <c r="C24" s="217"/>
      <c r="D24" s="217"/>
      <c r="E24" s="218"/>
      <c r="F24" s="218"/>
      <c r="G24" s="218"/>
      <c r="H24" s="218"/>
      <c r="I24" s="218"/>
      <c r="J24" s="218"/>
      <c r="K24" s="218"/>
      <c r="L24" s="217"/>
      <c r="M24" s="217"/>
    </row>
    <row r="25" spans="1:16" ht="12.75" customHeight="1">
      <c r="C25" s="217"/>
      <c r="D25" s="217"/>
      <c r="E25" s="218"/>
      <c r="F25" s="218"/>
      <c r="G25" s="218"/>
      <c r="H25" s="218"/>
      <c r="I25" s="218"/>
      <c r="J25" s="218"/>
      <c r="K25" s="218"/>
      <c r="L25" s="217"/>
      <c r="M25" s="217"/>
    </row>
    <row r="26" spans="1:16" ht="12.75" customHeight="1">
      <c r="C26" s="217"/>
      <c r="D26" s="217"/>
      <c r="E26" s="218"/>
      <c r="F26" s="218"/>
      <c r="G26" s="218"/>
      <c r="H26" s="218"/>
      <c r="I26" s="218"/>
      <c r="J26" s="218"/>
      <c r="K26" s="218"/>
      <c r="L26" s="217"/>
      <c r="M26" s="217"/>
    </row>
    <row r="27" spans="1:16" ht="12.75" customHeight="1">
      <c r="C27" s="217"/>
      <c r="D27" s="217"/>
      <c r="E27" s="218"/>
      <c r="F27" s="218"/>
      <c r="G27" s="218"/>
      <c r="H27" s="218"/>
      <c r="I27" s="218"/>
      <c r="J27" s="218"/>
      <c r="K27" s="218"/>
      <c r="L27" s="217"/>
      <c r="M27" s="217"/>
    </row>
    <row r="28" spans="1:16" ht="12.75" customHeight="1">
      <c r="C28" s="217"/>
      <c r="D28" s="217"/>
      <c r="E28" s="218"/>
      <c r="F28" s="218"/>
      <c r="G28" s="218"/>
      <c r="H28" s="218"/>
      <c r="I28" s="218"/>
      <c r="J28" s="218"/>
      <c r="K28" s="218"/>
      <c r="L28" s="217"/>
      <c r="M28" s="217"/>
    </row>
    <row r="29" spans="1:16" ht="12.75" customHeight="1">
      <c r="C29" s="217"/>
      <c r="D29" s="217"/>
      <c r="E29" s="218"/>
      <c r="F29" s="218"/>
      <c r="G29" s="218"/>
      <c r="H29" s="218"/>
      <c r="I29" s="218"/>
      <c r="J29" s="218"/>
      <c r="K29" s="218"/>
      <c r="L29" s="217"/>
      <c r="M29" s="217"/>
    </row>
    <row r="30" spans="1:16" ht="12.75" customHeight="1">
      <c r="C30" s="217"/>
      <c r="D30" s="217"/>
      <c r="E30" s="218"/>
      <c r="F30" s="218"/>
      <c r="G30" s="218"/>
      <c r="H30" s="218"/>
      <c r="I30" s="218"/>
      <c r="J30" s="218"/>
      <c r="K30" s="218"/>
      <c r="L30" s="217"/>
      <c r="M30" s="217"/>
    </row>
    <row r="31" spans="1:16" ht="12.75" customHeight="1">
      <c r="C31" s="217"/>
      <c r="D31" s="217"/>
      <c r="E31" s="218"/>
      <c r="F31" s="218"/>
      <c r="G31" s="218"/>
      <c r="H31" s="218"/>
      <c r="I31" s="218"/>
      <c r="J31" s="218"/>
      <c r="K31" s="218"/>
      <c r="L31" s="217"/>
      <c r="M31" s="217"/>
    </row>
    <row r="32" spans="1:16" ht="12.75" customHeight="1">
      <c r="C32" s="217"/>
      <c r="D32" s="217"/>
      <c r="E32" s="218"/>
      <c r="F32" s="218"/>
      <c r="G32" s="218"/>
      <c r="H32" s="218"/>
      <c r="I32" s="218"/>
      <c r="J32" s="218"/>
      <c r="K32" s="218"/>
      <c r="L32" s="217"/>
      <c r="M32" s="217"/>
    </row>
    <row r="33" spans="3:13" ht="12.75" customHeight="1">
      <c r="C33" s="217"/>
      <c r="D33" s="217"/>
      <c r="E33" s="218"/>
      <c r="F33" s="218"/>
      <c r="G33" s="218"/>
      <c r="H33" s="218"/>
      <c r="I33" s="218"/>
      <c r="J33" s="218"/>
      <c r="K33" s="218"/>
      <c r="L33" s="217"/>
      <c r="M33" s="217"/>
    </row>
    <row r="34" spans="3:13" ht="12.75" customHeight="1">
      <c r="C34" s="217"/>
      <c r="D34" s="217"/>
      <c r="E34" s="218"/>
      <c r="F34" s="218"/>
      <c r="G34" s="218"/>
      <c r="H34" s="218"/>
      <c r="I34" s="218"/>
      <c r="J34" s="218"/>
      <c r="K34" s="218"/>
      <c r="L34" s="217"/>
      <c r="M34" s="217"/>
    </row>
    <row r="35" spans="3:13" ht="12.75" customHeight="1">
      <c r="C35" s="217"/>
      <c r="D35" s="217"/>
      <c r="E35" s="218"/>
      <c r="F35" s="218"/>
      <c r="G35" s="218"/>
      <c r="H35" s="218"/>
      <c r="I35" s="218"/>
      <c r="J35" s="218"/>
      <c r="K35" s="218"/>
      <c r="L35" s="217"/>
      <c r="M35" s="217"/>
    </row>
    <row r="36" spans="3:13" ht="12.75" customHeight="1">
      <c r="C36" s="217"/>
      <c r="D36" s="217"/>
      <c r="E36" s="218"/>
      <c r="F36" s="218"/>
      <c r="G36" s="218"/>
      <c r="H36" s="218"/>
      <c r="I36" s="218"/>
      <c r="J36" s="218"/>
      <c r="K36" s="218"/>
      <c r="L36" s="217"/>
      <c r="M36" s="217"/>
    </row>
    <row r="37" spans="3:13" ht="12.75" customHeight="1">
      <c r="C37" s="217"/>
      <c r="D37" s="217"/>
      <c r="E37" s="218"/>
      <c r="F37" s="218"/>
      <c r="G37" s="218"/>
      <c r="H37" s="218"/>
      <c r="I37" s="218"/>
      <c r="J37" s="218"/>
      <c r="K37" s="218"/>
      <c r="L37" s="217"/>
      <c r="M37" s="217"/>
    </row>
    <row r="38" spans="3:13" ht="12.75" customHeight="1">
      <c r="C38" s="217"/>
      <c r="D38" s="217"/>
      <c r="E38" s="218"/>
      <c r="F38" s="218"/>
      <c r="G38" s="218"/>
      <c r="H38" s="218"/>
      <c r="I38" s="218"/>
      <c r="J38" s="218"/>
      <c r="K38" s="218"/>
      <c r="L38" s="217"/>
      <c r="M38" s="217"/>
    </row>
    <row r="39" spans="3:13" ht="12.75" customHeight="1">
      <c r="C39" s="217"/>
      <c r="D39" s="217"/>
      <c r="E39" s="218"/>
      <c r="F39" s="218"/>
      <c r="G39" s="218"/>
      <c r="H39" s="218"/>
      <c r="I39" s="218"/>
      <c r="J39" s="218"/>
      <c r="K39" s="218"/>
      <c r="L39" s="217"/>
      <c r="M39" s="217"/>
    </row>
    <row r="40" spans="3:13" ht="12.75" customHeight="1">
      <c r="C40" s="217"/>
      <c r="D40" s="217"/>
      <c r="E40" s="218"/>
      <c r="F40" s="218"/>
      <c r="G40" s="218"/>
      <c r="H40" s="218"/>
      <c r="I40" s="218"/>
      <c r="J40" s="218"/>
      <c r="K40" s="218"/>
      <c r="L40" s="217"/>
      <c r="M40" s="217"/>
    </row>
    <row r="41" spans="3:13" ht="12.75" customHeight="1">
      <c r="C41" s="217"/>
      <c r="D41" s="217"/>
      <c r="E41" s="218"/>
      <c r="F41" s="218"/>
      <c r="G41" s="218"/>
      <c r="H41" s="218"/>
      <c r="I41" s="218"/>
      <c r="J41" s="218"/>
      <c r="K41" s="218"/>
      <c r="L41" s="217"/>
      <c r="M41" s="217"/>
    </row>
    <row r="42" spans="3:13" ht="12.75" customHeight="1">
      <c r="C42" s="217"/>
      <c r="D42" s="217"/>
      <c r="E42" s="218"/>
      <c r="F42" s="218"/>
      <c r="G42" s="218"/>
      <c r="H42" s="218"/>
      <c r="I42" s="218"/>
      <c r="J42" s="218"/>
      <c r="K42" s="218"/>
      <c r="L42" s="217"/>
      <c r="M42" s="217"/>
    </row>
    <row r="43" spans="3:13" ht="12.75" customHeight="1">
      <c r="C43" s="217"/>
      <c r="D43" s="217"/>
      <c r="E43" s="218"/>
      <c r="F43" s="218"/>
      <c r="G43" s="218"/>
      <c r="H43" s="218"/>
      <c r="I43" s="218"/>
      <c r="J43" s="218"/>
      <c r="K43" s="218"/>
      <c r="L43" s="217"/>
      <c r="M43" s="217"/>
    </row>
    <row r="44" spans="3:13" ht="12.75" customHeight="1">
      <c r="C44" s="217"/>
      <c r="D44" s="217"/>
      <c r="E44" s="218"/>
      <c r="F44" s="218"/>
      <c r="G44" s="218"/>
      <c r="H44" s="218"/>
      <c r="I44" s="218"/>
      <c r="J44" s="218"/>
      <c r="K44" s="218"/>
      <c r="L44" s="217"/>
      <c r="M44" s="217"/>
    </row>
    <row r="45" spans="3:13" ht="12.75" customHeight="1">
      <c r="C45" s="217"/>
      <c r="D45" s="217"/>
      <c r="E45" s="218"/>
      <c r="F45" s="218"/>
      <c r="G45" s="218"/>
      <c r="H45" s="218"/>
      <c r="I45" s="218"/>
      <c r="J45" s="218"/>
      <c r="K45" s="218"/>
      <c r="L45" s="217"/>
      <c r="M45" s="217"/>
    </row>
    <row r="46" spans="3:13" ht="12.75" customHeight="1">
      <c r="C46" s="217"/>
      <c r="D46" s="217"/>
      <c r="E46" s="218"/>
      <c r="F46" s="218"/>
      <c r="G46" s="218"/>
      <c r="H46" s="218"/>
      <c r="I46" s="218"/>
      <c r="J46" s="218"/>
      <c r="K46" s="218"/>
      <c r="L46" s="217"/>
      <c r="M46" s="217"/>
    </row>
    <row r="47" spans="3:13" ht="12.75" customHeight="1">
      <c r="C47" s="217"/>
      <c r="D47" s="217"/>
      <c r="E47" s="218"/>
      <c r="F47" s="218"/>
      <c r="G47" s="218"/>
      <c r="H47" s="218"/>
      <c r="I47" s="218"/>
      <c r="J47" s="218"/>
      <c r="K47" s="218"/>
      <c r="L47" s="217"/>
      <c r="M47" s="217"/>
    </row>
    <row r="48" spans="3:13" ht="12.75" customHeight="1">
      <c r="C48" s="217"/>
      <c r="D48" s="217"/>
      <c r="E48" s="218"/>
      <c r="F48" s="218"/>
      <c r="G48" s="218"/>
      <c r="H48" s="218"/>
      <c r="I48" s="218"/>
      <c r="J48" s="218"/>
      <c r="K48" s="218"/>
      <c r="L48" s="217"/>
      <c r="M48" s="217"/>
    </row>
    <row r="49" spans="3:13" ht="12.75" customHeight="1">
      <c r="C49" s="217"/>
      <c r="D49" s="217"/>
      <c r="E49" s="218"/>
      <c r="F49" s="218"/>
      <c r="G49" s="218"/>
      <c r="H49" s="218"/>
      <c r="I49" s="218"/>
      <c r="J49" s="218"/>
      <c r="K49" s="218"/>
      <c r="L49" s="217"/>
      <c r="M49" s="217"/>
    </row>
    <row r="50" spans="3:13" ht="12.75" customHeight="1">
      <c r="C50" s="217"/>
      <c r="D50" s="217"/>
      <c r="E50" s="218"/>
      <c r="F50" s="218"/>
      <c r="G50" s="218"/>
      <c r="H50" s="218"/>
      <c r="I50" s="218"/>
      <c r="J50" s="218"/>
      <c r="K50" s="218"/>
      <c r="L50" s="217"/>
      <c r="M50" s="217"/>
    </row>
    <row r="51" spans="3:13" ht="12.75" customHeight="1">
      <c r="C51" s="217"/>
      <c r="D51" s="217"/>
      <c r="E51" s="218"/>
      <c r="F51" s="218"/>
      <c r="G51" s="218"/>
      <c r="H51" s="218"/>
      <c r="I51" s="218"/>
      <c r="J51" s="218"/>
      <c r="K51" s="218"/>
      <c r="L51" s="217"/>
      <c r="M51" s="217"/>
    </row>
    <row r="52" spans="3:13" ht="12.75" customHeight="1">
      <c r="C52" s="217"/>
      <c r="D52" s="217"/>
      <c r="E52" s="218"/>
      <c r="F52" s="218"/>
      <c r="G52" s="218"/>
      <c r="H52" s="218"/>
      <c r="I52" s="218"/>
      <c r="J52" s="218"/>
      <c r="K52" s="218"/>
      <c r="L52" s="217"/>
      <c r="M52" s="217"/>
    </row>
    <row r="53" spans="3:13" ht="12.75" customHeight="1">
      <c r="C53" s="217"/>
      <c r="D53" s="217"/>
      <c r="E53" s="218"/>
      <c r="F53" s="218"/>
      <c r="G53" s="218"/>
      <c r="H53" s="218"/>
      <c r="I53" s="218"/>
      <c r="J53" s="218"/>
      <c r="K53" s="218"/>
      <c r="L53" s="217"/>
      <c r="M53" s="217"/>
    </row>
    <row r="54" spans="3:13" ht="12.75" customHeight="1">
      <c r="C54" s="217"/>
      <c r="D54" s="217"/>
      <c r="E54" s="218"/>
      <c r="F54" s="218"/>
      <c r="G54" s="218"/>
      <c r="H54" s="218"/>
      <c r="I54" s="218"/>
      <c r="J54" s="218"/>
      <c r="K54" s="218"/>
      <c r="L54" s="217"/>
      <c r="M54" s="217"/>
    </row>
    <row r="55" spans="3:13" ht="12.75" customHeight="1">
      <c r="C55" s="217"/>
      <c r="D55" s="217"/>
      <c r="E55" s="218"/>
      <c r="F55" s="218"/>
      <c r="G55" s="218"/>
      <c r="H55" s="218"/>
      <c r="I55" s="218"/>
      <c r="J55" s="218"/>
      <c r="K55" s="218"/>
      <c r="L55" s="217"/>
      <c r="M55" s="217"/>
    </row>
    <row r="56" spans="3:13" ht="12.75" customHeight="1">
      <c r="C56" s="217"/>
      <c r="D56" s="217"/>
      <c r="E56" s="218"/>
      <c r="F56" s="218"/>
      <c r="G56" s="218"/>
      <c r="H56" s="218"/>
      <c r="I56" s="218"/>
      <c r="J56" s="218"/>
      <c r="K56" s="218"/>
      <c r="L56" s="217"/>
      <c r="M56" s="217"/>
    </row>
    <row r="57" spans="3:13" ht="12.75" customHeight="1">
      <c r="C57" s="217"/>
      <c r="D57" s="217"/>
      <c r="E57" s="218"/>
      <c r="F57" s="218"/>
      <c r="G57" s="218"/>
      <c r="H57" s="218"/>
      <c r="I57" s="218"/>
      <c r="J57" s="218"/>
      <c r="K57" s="218"/>
      <c r="L57" s="217"/>
      <c r="M57" s="217"/>
    </row>
    <row r="58" spans="3:13" ht="12.75" customHeight="1">
      <c r="C58" s="217"/>
      <c r="D58" s="217"/>
      <c r="E58" s="218"/>
      <c r="F58" s="218"/>
      <c r="G58" s="218"/>
      <c r="H58" s="218"/>
      <c r="I58" s="218"/>
      <c r="J58" s="218"/>
      <c r="K58" s="218"/>
      <c r="L58" s="217"/>
      <c r="M58" s="217"/>
    </row>
    <row r="59" spans="3:13" ht="12.75" customHeight="1">
      <c r="C59" s="217"/>
      <c r="D59" s="217"/>
      <c r="E59" s="218"/>
      <c r="F59" s="218"/>
      <c r="G59" s="218"/>
      <c r="H59" s="218"/>
      <c r="I59" s="218"/>
      <c r="J59" s="218"/>
      <c r="K59" s="218"/>
      <c r="L59" s="217"/>
      <c r="M59" s="217"/>
    </row>
    <row r="60" spans="3:13" ht="12.75" customHeight="1">
      <c r="C60" s="217"/>
      <c r="D60" s="217"/>
      <c r="E60" s="218"/>
      <c r="F60" s="218"/>
      <c r="G60" s="218"/>
      <c r="H60" s="218"/>
      <c r="I60" s="218"/>
      <c r="J60" s="218"/>
      <c r="K60" s="218"/>
      <c r="L60" s="217"/>
      <c r="M60" s="217"/>
    </row>
    <row r="61" spans="3:13" ht="12.75" customHeight="1">
      <c r="C61" s="217"/>
      <c r="D61" s="217"/>
      <c r="E61" s="218"/>
      <c r="F61" s="218"/>
      <c r="G61" s="218"/>
      <c r="H61" s="218"/>
      <c r="I61" s="218"/>
      <c r="J61" s="218"/>
      <c r="K61" s="218"/>
      <c r="L61" s="217"/>
      <c r="M61" s="217"/>
    </row>
    <row r="62" spans="3:13" ht="12.75" customHeight="1">
      <c r="C62" s="217"/>
      <c r="D62" s="217"/>
      <c r="E62" s="218"/>
      <c r="F62" s="218"/>
      <c r="G62" s="218"/>
      <c r="H62" s="218"/>
      <c r="I62" s="218"/>
      <c r="J62" s="218"/>
      <c r="K62" s="218"/>
      <c r="L62" s="217"/>
      <c r="M62" s="217"/>
    </row>
    <row r="63" spans="3:13" ht="12.75" customHeight="1">
      <c r="C63" s="217"/>
      <c r="D63" s="217"/>
      <c r="E63" s="218"/>
      <c r="F63" s="218"/>
      <c r="G63" s="218"/>
      <c r="H63" s="218"/>
      <c r="I63" s="218"/>
      <c r="J63" s="218"/>
      <c r="K63" s="218"/>
      <c r="L63" s="217"/>
      <c r="M63" s="217"/>
    </row>
    <row r="64" spans="3:13" ht="12.75" customHeight="1">
      <c r="C64" s="217"/>
      <c r="D64" s="217"/>
      <c r="E64" s="218"/>
      <c r="F64" s="218"/>
      <c r="G64" s="218"/>
      <c r="H64" s="218"/>
      <c r="I64" s="218"/>
      <c r="J64" s="218"/>
      <c r="K64" s="218"/>
      <c r="L64" s="217"/>
      <c r="M64" s="217"/>
    </row>
    <row r="65" spans="3:13" ht="12.75" customHeight="1">
      <c r="C65" s="217"/>
      <c r="D65" s="217"/>
      <c r="E65" s="218"/>
      <c r="F65" s="218"/>
      <c r="G65" s="218"/>
      <c r="H65" s="218"/>
      <c r="I65" s="218"/>
      <c r="J65" s="218"/>
      <c r="K65" s="218"/>
      <c r="L65" s="217"/>
      <c r="M65" s="217"/>
    </row>
    <row r="66" spans="3:13" ht="12.75" customHeight="1">
      <c r="C66" s="217"/>
      <c r="D66" s="217"/>
      <c r="E66" s="218"/>
      <c r="F66" s="218"/>
      <c r="G66" s="218"/>
      <c r="H66" s="218"/>
      <c r="I66" s="218"/>
      <c r="J66" s="218"/>
      <c r="K66" s="218"/>
      <c r="L66" s="217"/>
      <c r="M66" s="217"/>
    </row>
    <row r="67" spans="3:13" ht="12.75" customHeight="1">
      <c r="C67" s="217"/>
      <c r="D67" s="217"/>
      <c r="E67" s="218"/>
      <c r="F67" s="218"/>
      <c r="G67" s="218"/>
      <c r="H67" s="218"/>
      <c r="I67" s="218"/>
      <c r="J67" s="218"/>
      <c r="K67" s="218"/>
      <c r="L67" s="217"/>
      <c r="M67" s="217"/>
    </row>
    <row r="68" spans="3:13" ht="12.75" customHeight="1">
      <c r="C68" s="217"/>
      <c r="D68" s="217"/>
      <c r="E68" s="218"/>
      <c r="F68" s="218"/>
      <c r="G68" s="218"/>
      <c r="H68" s="218"/>
      <c r="I68" s="218"/>
      <c r="J68" s="218"/>
      <c r="K68" s="218"/>
      <c r="L68" s="217"/>
      <c r="M68" s="217"/>
    </row>
    <row r="69" spans="3:13" ht="12.75" customHeight="1">
      <c r="C69" s="217"/>
      <c r="D69" s="217"/>
      <c r="E69" s="218"/>
      <c r="F69" s="218"/>
      <c r="G69" s="218"/>
      <c r="H69" s="218"/>
      <c r="I69" s="218"/>
      <c r="J69" s="218"/>
      <c r="K69" s="218"/>
      <c r="L69" s="217"/>
      <c r="M69" s="217"/>
    </row>
    <row r="70" spans="3:13" ht="12.75" customHeight="1">
      <c r="C70" s="217"/>
      <c r="D70" s="217"/>
      <c r="E70" s="218"/>
      <c r="F70" s="218"/>
      <c r="G70" s="218"/>
      <c r="H70" s="218"/>
      <c r="I70" s="218"/>
      <c r="J70" s="218"/>
      <c r="K70" s="218"/>
      <c r="L70" s="217"/>
      <c r="M70" s="217"/>
    </row>
    <row r="71" spans="3:13" ht="12.75" customHeight="1">
      <c r="C71" s="217"/>
      <c r="D71" s="217"/>
      <c r="E71" s="218"/>
      <c r="F71" s="218"/>
      <c r="G71" s="218"/>
      <c r="H71" s="218"/>
      <c r="I71" s="218"/>
      <c r="J71" s="218"/>
      <c r="K71" s="218"/>
      <c r="L71" s="217"/>
      <c r="M71" s="217"/>
    </row>
    <row r="72" spans="3:13" ht="12.75" customHeight="1">
      <c r="C72" s="217"/>
      <c r="D72" s="217"/>
      <c r="E72" s="218"/>
      <c r="F72" s="218"/>
      <c r="G72" s="218"/>
      <c r="H72" s="218"/>
      <c r="I72" s="218"/>
      <c r="J72" s="218"/>
      <c r="K72" s="218"/>
      <c r="L72" s="217"/>
      <c r="M72" s="217"/>
    </row>
    <row r="73" spans="3:13" ht="12.75" customHeight="1">
      <c r="C73" s="217"/>
      <c r="D73" s="217"/>
      <c r="E73" s="218"/>
      <c r="F73" s="218"/>
      <c r="G73" s="218"/>
      <c r="H73" s="218"/>
      <c r="I73" s="218"/>
      <c r="J73" s="218"/>
      <c r="K73" s="218"/>
      <c r="L73" s="217"/>
      <c r="M73" s="217"/>
    </row>
    <row r="74" spans="3:13" ht="12.75" customHeight="1">
      <c r="C74" s="217"/>
      <c r="D74" s="217"/>
      <c r="E74" s="218"/>
      <c r="F74" s="218"/>
      <c r="G74" s="218"/>
      <c r="H74" s="218"/>
      <c r="I74" s="218"/>
      <c r="J74" s="218"/>
      <c r="K74" s="218"/>
      <c r="L74" s="217"/>
      <c r="M74" s="217"/>
    </row>
    <row r="75" spans="3:13" ht="12.75" customHeight="1">
      <c r="C75" s="217"/>
      <c r="D75" s="217"/>
      <c r="E75" s="218"/>
      <c r="F75" s="218"/>
      <c r="G75" s="218"/>
      <c r="H75" s="218"/>
      <c r="I75" s="218"/>
      <c r="J75" s="218"/>
      <c r="K75" s="218"/>
      <c r="L75" s="217"/>
      <c r="M75" s="217"/>
    </row>
    <row r="76" spans="3:13" ht="12.75" customHeight="1">
      <c r="C76" s="217"/>
      <c r="D76" s="217"/>
      <c r="E76" s="218"/>
      <c r="F76" s="218"/>
      <c r="G76" s="218"/>
      <c r="H76" s="218"/>
      <c r="I76" s="218"/>
      <c r="J76" s="218"/>
      <c r="K76" s="218"/>
      <c r="L76" s="217"/>
      <c r="M76" s="217"/>
    </row>
    <row r="77" spans="3:13" ht="12.75" customHeight="1">
      <c r="C77" s="217"/>
      <c r="D77" s="217"/>
      <c r="E77" s="218"/>
      <c r="F77" s="218"/>
      <c r="G77" s="218"/>
      <c r="H77" s="218"/>
      <c r="I77" s="218"/>
      <c r="J77" s="218"/>
      <c r="K77" s="218"/>
      <c r="L77" s="217"/>
      <c r="M77" s="217"/>
    </row>
    <row r="78" spans="3:13" ht="12.75" customHeight="1">
      <c r="C78" s="217"/>
      <c r="D78" s="217"/>
      <c r="E78" s="218"/>
      <c r="F78" s="218"/>
      <c r="G78" s="218"/>
      <c r="H78" s="218"/>
      <c r="I78" s="218"/>
      <c r="J78" s="218"/>
      <c r="K78" s="218"/>
      <c r="L78" s="217"/>
      <c r="M78" s="217"/>
    </row>
    <row r="79" spans="3:13" ht="12.75" customHeight="1">
      <c r="C79" s="217"/>
      <c r="D79" s="217"/>
      <c r="E79" s="218"/>
      <c r="F79" s="218"/>
      <c r="G79" s="218"/>
      <c r="H79" s="218"/>
      <c r="I79" s="218"/>
      <c r="J79" s="218"/>
      <c r="K79" s="218"/>
      <c r="L79" s="217"/>
      <c r="M79" s="217"/>
    </row>
    <row r="80" spans="3:13" ht="12.75" customHeight="1">
      <c r="C80" s="217"/>
      <c r="D80" s="217"/>
      <c r="E80" s="218"/>
      <c r="F80" s="218"/>
      <c r="G80" s="218"/>
      <c r="H80" s="218"/>
      <c r="I80" s="218"/>
      <c r="J80" s="218"/>
      <c r="K80" s="218"/>
      <c r="L80" s="217"/>
      <c r="M80" s="217"/>
    </row>
    <row r="81" spans="3:13" ht="12.75" customHeight="1">
      <c r="C81" s="217"/>
      <c r="D81" s="217"/>
      <c r="E81" s="218"/>
      <c r="F81" s="218"/>
      <c r="G81" s="218"/>
      <c r="H81" s="218"/>
      <c r="I81" s="218"/>
      <c r="J81" s="218"/>
      <c r="K81" s="218"/>
      <c r="L81" s="217"/>
      <c r="M81" s="217"/>
    </row>
    <row r="82" spans="3:13" ht="12.75" customHeight="1">
      <c r="C82" s="217"/>
      <c r="D82" s="217"/>
      <c r="E82" s="218"/>
      <c r="F82" s="218"/>
      <c r="G82" s="218"/>
      <c r="H82" s="218"/>
      <c r="I82" s="218"/>
      <c r="J82" s="218"/>
      <c r="K82" s="218"/>
      <c r="L82" s="217"/>
      <c r="M82" s="217"/>
    </row>
    <row r="83" spans="3:13" ht="12.75" customHeight="1">
      <c r="C83" s="217"/>
      <c r="D83" s="217"/>
      <c r="E83" s="218"/>
      <c r="F83" s="218"/>
      <c r="G83" s="218"/>
      <c r="H83" s="218"/>
      <c r="I83" s="218"/>
      <c r="J83" s="218"/>
      <c r="K83" s="218"/>
      <c r="L83" s="217"/>
      <c r="M83" s="217"/>
    </row>
    <row r="84" spans="3:13" ht="12.75" customHeight="1">
      <c r="C84" s="217"/>
      <c r="D84" s="217"/>
      <c r="E84" s="218"/>
      <c r="F84" s="218"/>
      <c r="G84" s="218"/>
      <c r="H84" s="218"/>
      <c r="I84" s="218"/>
      <c r="J84" s="218"/>
      <c r="K84" s="218"/>
      <c r="L84" s="217"/>
      <c r="M84" s="217"/>
    </row>
    <row r="85" spans="3:13" ht="12.75" customHeight="1">
      <c r="C85" s="217"/>
      <c r="D85" s="217"/>
      <c r="E85" s="218"/>
      <c r="F85" s="218"/>
      <c r="G85" s="218"/>
      <c r="H85" s="218"/>
      <c r="I85" s="218"/>
      <c r="J85" s="218"/>
      <c r="K85" s="218"/>
      <c r="L85" s="217"/>
      <c r="M85" s="217"/>
    </row>
    <row r="86" spans="3:13" ht="12.75" customHeight="1">
      <c r="C86" s="217"/>
      <c r="D86" s="217"/>
      <c r="E86" s="218"/>
      <c r="F86" s="218"/>
      <c r="G86" s="218"/>
      <c r="H86" s="218"/>
      <c r="I86" s="218"/>
      <c r="J86" s="218"/>
      <c r="K86" s="218"/>
      <c r="L86" s="217"/>
      <c r="M86" s="217"/>
    </row>
    <row r="87" spans="3:13" ht="12.75" customHeight="1">
      <c r="C87" s="217"/>
      <c r="D87" s="217"/>
      <c r="E87" s="218"/>
      <c r="F87" s="218"/>
      <c r="G87" s="218"/>
      <c r="H87" s="218"/>
      <c r="I87" s="218"/>
      <c r="J87" s="218"/>
      <c r="K87" s="218"/>
      <c r="L87" s="217"/>
      <c r="M87" s="217"/>
    </row>
    <row r="88" spans="3:13" ht="12.75" customHeight="1">
      <c r="C88" s="217"/>
      <c r="D88" s="217"/>
      <c r="E88" s="218"/>
      <c r="F88" s="218"/>
      <c r="G88" s="218"/>
      <c r="H88" s="218"/>
      <c r="I88" s="218"/>
      <c r="J88" s="218"/>
      <c r="K88" s="218"/>
      <c r="L88" s="217"/>
      <c r="M88" s="217"/>
    </row>
    <row r="89" spans="3:13" ht="12.75" customHeight="1">
      <c r="C89" s="217"/>
      <c r="D89" s="217"/>
      <c r="E89" s="218"/>
      <c r="F89" s="218"/>
      <c r="G89" s="218"/>
      <c r="H89" s="218"/>
      <c r="I89" s="218"/>
      <c r="J89" s="218"/>
      <c r="K89" s="218"/>
      <c r="L89" s="217"/>
      <c r="M89" s="217"/>
    </row>
    <row r="90" spans="3:13" ht="12.75" customHeight="1">
      <c r="C90" s="217"/>
      <c r="D90" s="217"/>
      <c r="E90" s="218"/>
      <c r="F90" s="218"/>
      <c r="G90" s="218"/>
      <c r="H90" s="218"/>
      <c r="I90" s="218"/>
      <c r="J90" s="218"/>
      <c r="K90" s="218"/>
      <c r="L90" s="217"/>
      <c r="M90" s="217"/>
    </row>
    <row r="91" spans="3:13" ht="12.75" customHeight="1">
      <c r="C91" s="217"/>
      <c r="D91" s="217"/>
      <c r="E91" s="218"/>
      <c r="F91" s="218"/>
      <c r="G91" s="218"/>
      <c r="H91" s="218"/>
      <c r="I91" s="218"/>
      <c r="J91" s="218"/>
      <c r="K91" s="218"/>
      <c r="L91" s="217"/>
      <c r="M91" s="217"/>
    </row>
    <row r="92" spans="3:13" ht="12.75" customHeight="1">
      <c r="C92" s="217"/>
      <c r="D92" s="217"/>
      <c r="E92" s="218"/>
      <c r="F92" s="218"/>
      <c r="G92" s="218"/>
      <c r="H92" s="218"/>
      <c r="I92" s="218"/>
      <c r="J92" s="218"/>
      <c r="K92" s="218"/>
      <c r="L92" s="217"/>
      <c r="M92" s="217"/>
    </row>
    <row r="93" spans="3:13" ht="12.75" customHeight="1">
      <c r="C93" s="217"/>
      <c r="D93" s="217"/>
      <c r="E93" s="218"/>
      <c r="F93" s="218"/>
      <c r="G93" s="218"/>
      <c r="H93" s="218"/>
      <c r="I93" s="218"/>
      <c r="J93" s="218"/>
      <c r="K93" s="218"/>
      <c r="L93" s="217"/>
      <c r="M93" s="217"/>
    </row>
    <row r="94" spans="3:13" ht="12.75" customHeight="1">
      <c r="C94" s="217"/>
      <c r="D94" s="217"/>
      <c r="E94" s="218"/>
      <c r="F94" s="218"/>
      <c r="G94" s="218"/>
      <c r="H94" s="218"/>
      <c r="I94" s="218"/>
      <c r="J94" s="218"/>
      <c r="K94" s="218"/>
      <c r="L94" s="217"/>
      <c r="M94" s="217"/>
    </row>
    <row r="95" spans="3:13" ht="12.75" customHeight="1">
      <c r="C95" s="217"/>
      <c r="D95" s="217"/>
      <c r="E95" s="218"/>
      <c r="F95" s="218"/>
      <c r="G95" s="218"/>
      <c r="H95" s="218"/>
      <c r="I95" s="218"/>
      <c r="J95" s="218"/>
      <c r="K95" s="218"/>
      <c r="L95" s="217"/>
      <c r="M95" s="217"/>
    </row>
    <row r="96" spans="3:13" ht="12.75" customHeight="1">
      <c r="C96" s="217"/>
      <c r="D96" s="217"/>
      <c r="E96" s="218"/>
      <c r="F96" s="218"/>
      <c r="G96" s="218"/>
      <c r="H96" s="218"/>
      <c r="I96" s="218"/>
      <c r="J96" s="218"/>
      <c r="K96" s="218"/>
      <c r="L96" s="217"/>
      <c r="M96" s="217"/>
    </row>
    <row r="97" spans="3:13" ht="12.75" customHeight="1">
      <c r="C97" s="217"/>
      <c r="D97" s="217"/>
      <c r="E97" s="218"/>
      <c r="F97" s="218"/>
      <c r="G97" s="218"/>
      <c r="H97" s="218"/>
      <c r="I97" s="218"/>
      <c r="J97" s="218"/>
      <c r="K97" s="218"/>
      <c r="L97" s="217"/>
      <c r="M97" s="217"/>
    </row>
    <row r="98" spans="3:13" ht="12.75" customHeight="1">
      <c r="C98" s="217"/>
      <c r="D98" s="217"/>
      <c r="E98" s="218"/>
      <c r="F98" s="218"/>
      <c r="G98" s="218"/>
      <c r="H98" s="218"/>
      <c r="I98" s="218"/>
      <c r="J98" s="218"/>
      <c r="K98" s="218"/>
      <c r="L98" s="217"/>
      <c r="M98" s="217"/>
    </row>
    <row r="99" spans="3:13" ht="12.75" customHeight="1">
      <c r="C99" s="217"/>
      <c r="D99" s="217"/>
      <c r="E99" s="218"/>
      <c r="F99" s="218"/>
      <c r="G99" s="218"/>
      <c r="H99" s="218"/>
      <c r="I99" s="218"/>
      <c r="J99" s="218"/>
      <c r="K99" s="218"/>
      <c r="L99" s="217"/>
      <c r="M99" s="217"/>
    </row>
    <row r="100" spans="3:13" ht="12.75" customHeight="1">
      <c r="C100" s="217"/>
      <c r="D100" s="217"/>
      <c r="E100" s="218"/>
      <c r="F100" s="218"/>
      <c r="G100" s="218"/>
      <c r="H100" s="218"/>
      <c r="I100" s="218"/>
      <c r="J100" s="218"/>
      <c r="K100" s="218"/>
      <c r="L100" s="217"/>
      <c r="M100" s="217"/>
    </row>
    <row r="101" spans="3:13" ht="12.75" customHeight="1">
      <c r="C101" s="217"/>
      <c r="D101" s="217"/>
      <c r="E101" s="218"/>
      <c r="F101" s="218"/>
      <c r="G101" s="218"/>
      <c r="H101" s="218"/>
      <c r="I101" s="218"/>
      <c r="J101" s="218"/>
      <c r="K101" s="218"/>
      <c r="L101" s="217"/>
      <c r="M101" s="217"/>
    </row>
    <row r="102" spans="3:13" ht="12.75" customHeight="1">
      <c r="C102" s="217"/>
      <c r="D102" s="217"/>
      <c r="E102" s="218"/>
      <c r="F102" s="218"/>
      <c r="G102" s="218"/>
      <c r="H102" s="218"/>
      <c r="I102" s="218"/>
      <c r="J102" s="218"/>
      <c r="K102" s="218"/>
      <c r="L102" s="217"/>
      <c r="M102" s="217"/>
    </row>
    <row r="103" spans="3:13" ht="12.75" customHeight="1">
      <c r="C103" s="217"/>
      <c r="D103" s="217"/>
      <c r="E103" s="218"/>
      <c r="F103" s="218"/>
      <c r="G103" s="218"/>
      <c r="H103" s="218"/>
      <c r="I103" s="218"/>
      <c r="J103" s="218"/>
      <c r="K103" s="218"/>
      <c r="L103" s="217"/>
      <c r="M103" s="217"/>
    </row>
    <row r="104" spans="3:13" ht="12.75" customHeight="1">
      <c r="C104" s="217"/>
      <c r="D104" s="217"/>
      <c r="E104" s="218"/>
      <c r="F104" s="218"/>
      <c r="G104" s="218"/>
      <c r="H104" s="218"/>
      <c r="I104" s="218"/>
      <c r="J104" s="218"/>
      <c r="K104" s="218"/>
      <c r="L104" s="217"/>
      <c r="M104" s="217"/>
    </row>
    <row r="105" spans="3:13" ht="12.75" customHeight="1">
      <c r="C105" s="217"/>
      <c r="D105" s="217"/>
      <c r="E105" s="218"/>
      <c r="F105" s="218"/>
      <c r="G105" s="218"/>
      <c r="H105" s="218"/>
      <c r="I105" s="218"/>
      <c r="J105" s="218"/>
      <c r="K105" s="218"/>
      <c r="L105" s="217"/>
      <c r="M105" s="217"/>
    </row>
    <row r="106" spans="3:13" ht="12.75" customHeight="1">
      <c r="C106" s="217"/>
      <c r="D106" s="217"/>
      <c r="E106" s="218"/>
      <c r="F106" s="218"/>
      <c r="G106" s="218"/>
      <c r="H106" s="218"/>
      <c r="I106" s="218"/>
      <c r="J106" s="218"/>
      <c r="K106" s="218"/>
      <c r="L106" s="217"/>
      <c r="M106" s="217"/>
    </row>
    <row r="107" spans="3:13" ht="12.75" customHeight="1">
      <c r="C107" s="217"/>
      <c r="D107" s="217"/>
      <c r="E107" s="218"/>
      <c r="F107" s="218"/>
      <c r="G107" s="218"/>
      <c r="H107" s="218"/>
      <c r="I107" s="218"/>
      <c r="J107" s="218"/>
      <c r="K107" s="218"/>
      <c r="L107" s="217"/>
      <c r="M107" s="217"/>
    </row>
    <row r="108" spans="3:13" ht="12.75" customHeight="1">
      <c r="C108" s="217"/>
      <c r="D108" s="217"/>
      <c r="E108" s="218"/>
      <c r="F108" s="218"/>
      <c r="G108" s="218"/>
      <c r="H108" s="218"/>
      <c r="I108" s="218"/>
      <c r="J108" s="218"/>
      <c r="K108" s="218"/>
      <c r="L108" s="217"/>
      <c r="M108" s="217"/>
    </row>
    <row r="109" spans="3:13" ht="12.75" customHeight="1">
      <c r="C109" s="217"/>
      <c r="D109" s="217"/>
      <c r="E109" s="218"/>
      <c r="F109" s="218"/>
      <c r="G109" s="218"/>
      <c r="H109" s="218"/>
      <c r="I109" s="218"/>
      <c r="J109" s="218"/>
      <c r="K109" s="218"/>
      <c r="L109" s="217"/>
      <c r="M109" s="217"/>
    </row>
    <row r="110" spans="3:13" ht="12.75" customHeight="1">
      <c r="C110" s="217"/>
      <c r="D110" s="217"/>
      <c r="E110" s="218"/>
      <c r="F110" s="218"/>
      <c r="G110" s="218"/>
      <c r="H110" s="218"/>
      <c r="I110" s="218"/>
      <c r="J110" s="218"/>
      <c r="K110" s="218"/>
      <c r="L110" s="217"/>
      <c r="M110" s="217"/>
    </row>
    <row r="111" spans="3:13" ht="12.75" customHeight="1">
      <c r="C111" s="217"/>
      <c r="D111" s="217"/>
      <c r="E111" s="218"/>
      <c r="F111" s="218"/>
      <c r="G111" s="218"/>
      <c r="H111" s="218"/>
      <c r="I111" s="218"/>
      <c r="J111" s="218"/>
      <c r="K111" s="218"/>
      <c r="L111" s="217"/>
      <c r="M111" s="217"/>
    </row>
    <row r="112" spans="3:13" ht="12.75" customHeight="1">
      <c r="C112" s="217"/>
      <c r="D112" s="217"/>
      <c r="E112" s="218"/>
      <c r="F112" s="218"/>
      <c r="G112" s="218"/>
      <c r="H112" s="218"/>
      <c r="I112" s="218"/>
      <c r="J112" s="218"/>
      <c r="K112" s="218"/>
      <c r="L112" s="217"/>
      <c r="M112" s="217"/>
    </row>
    <row r="113" spans="3:13" ht="12.75" customHeight="1">
      <c r="C113" s="217"/>
      <c r="D113" s="217"/>
      <c r="E113" s="218"/>
      <c r="F113" s="218"/>
      <c r="G113" s="218"/>
      <c r="H113" s="218"/>
      <c r="I113" s="218"/>
      <c r="J113" s="218"/>
      <c r="K113" s="218"/>
      <c r="L113" s="217"/>
      <c r="M113" s="217"/>
    </row>
    <row r="114" spans="3:13" ht="12.75" customHeight="1">
      <c r="C114" s="217"/>
      <c r="D114" s="217"/>
      <c r="E114" s="218"/>
      <c r="F114" s="218"/>
      <c r="G114" s="218"/>
      <c r="H114" s="218"/>
      <c r="I114" s="218"/>
      <c r="J114" s="218"/>
      <c r="K114" s="218"/>
      <c r="L114" s="217"/>
      <c r="M114" s="217"/>
    </row>
    <row r="115" spans="3:13" ht="12.75" customHeight="1">
      <c r="C115" s="217"/>
      <c r="D115" s="217"/>
      <c r="L115" s="217"/>
      <c r="M115" s="217"/>
    </row>
    <row r="116" spans="3:13" ht="12.75" customHeight="1">
      <c r="C116" s="217"/>
      <c r="D116" s="217"/>
      <c r="L116" s="217"/>
      <c r="M116" s="217"/>
    </row>
    <row r="117" spans="3:13" ht="12.75" customHeight="1">
      <c r="C117" s="217"/>
      <c r="D117" s="217"/>
      <c r="L117" s="217"/>
      <c r="M117" s="217"/>
    </row>
    <row r="118" spans="3:13" ht="12.75" customHeight="1">
      <c r="C118" s="217"/>
      <c r="D118" s="217"/>
      <c r="L118" s="217"/>
      <c r="M118" s="217"/>
    </row>
    <row r="119" spans="3:13" ht="12.75" customHeight="1">
      <c r="C119" s="217"/>
      <c r="D119" s="217"/>
      <c r="L119" s="217"/>
      <c r="M119" s="217"/>
    </row>
    <row r="120" spans="3:13" ht="12.75" customHeight="1">
      <c r="C120" s="217"/>
      <c r="D120" s="217"/>
      <c r="L120" s="217"/>
      <c r="M120" s="217"/>
    </row>
    <row r="121" spans="3:13" ht="12.75" customHeight="1">
      <c r="C121" s="217"/>
      <c r="D121" s="217"/>
      <c r="L121" s="217"/>
      <c r="M121" s="217"/>
    </row>
    <row r="122" spans="3:13" ht="12.75" customHeight="1">
      <c r="C122" s="217"/>
      <c r="D122" s="217"/>
      <c r="L122" s="217"/>
      <c r="M122" s="217"/>
    </row>
    <row r="123" spans="3:13" ht="12.75" customHeight="1">
      <c r="C123" s="217"/>
      <c r="D123" s="217"/>
      <c r="L123" s="217"/>
      <c r="M123" s="217"/>
    </row>
    <row r="124" spans="3:13" ht="12.75" customHeight="1">
      <c r="C124" s="217"/>
      <c r="D124" s="217"/>
      <c r="L124" s="217"/>
      <c r="M124" s="217"/>
    </row>
    <row r="125" spans="3:13" ht="12.75" customHeight="1">
      <c r="C125" s="217"/>
      <c r="D125" s="217"/>
      <c r="L125" s="217"/>
      <c r="M125" s="217"/>
    </row>
    <row r="126" spans="3:13" ht="12.75" customHeight="1">
      <c r="C126" s="217"/>
      <c r="D126" s="217"/>
      <c r="L126" s="217"/>
      <c r="M126" s="217"/>
    </row>
    <row r="127" spans="3:13" ht="12.75" customHeight="1">
      <c r="C127" s="217"/>
      <c r="D127" s="217"/>
      <c r="L127" s="217"/>
      <c r="M127" s="217"/>
    </row>
    <row r="128" spans="3:13" ht="12.75" customHeight="1">
      <c r="C128" s="217"/>
      <c r="D128" s="217"/>
      <c r="L128" s="217"/>
      <c r="M128" s="217"/>
    </row>
    <row r="129" spans="3:13" ht="12.75" customHeight="1">
      <c r="C129" s="217"/>
      <c r="D129" s="217"/>
      <c r="L129" s="217"/>
      <c r="M129" s="217"/>
    </row>
    <row r="130" spans="3:13" ht="12.75" customHeight="1">
      <c r="C130" s="217"/>
      <c r="D130" s="217"/>
      <c r="L130" s="217"/>
      <c r="M130" s="217"/>
    </row>
    <row r="131" spans="3:13" ht="12.75" customHeight="1">
      <c r="C131" s="217"/>
      <c r="D131" s="217"/>
      <c r="L131" s="217"/>
      <c r="M131" s="217"/>
    </row>
    <row r="132" spans="3:13" ht="12.75" customHeight="1">
      <c r="C132" s="217"/>
      <c r="D132" s="217"/>
      <c r="L132" s="217"/>
      <c r="M132" s="217"/>
    </row>
    <row r="133" spans="3:13" ht="12.75" customHeight="1">
      <c r="C133" s="217"/>
      <c r="D133" s="217"/>
      <c r="L133" s="217"/>
      <c r="M133" s="217"/>
    </row>
    <row r="134" spans="3:13" ht="12.75" customHeight="1">
      <c r="C134" s="217"/>
      <c r="D134" s="217"/>
      <c r="L134" s="217"/>
      <c r="M134" s="217"/>
    </row>
    <row r="135" spans="3:13" ht="12.75" customHeight="1">
      <c r="C135" s="217"/>
      <c r="D135" s="217"/>
      <c r="L135" s="217"/>
      <c r="M135" s="217"/>
    </row>
    <row r="136" spans="3:13" ht="12.75" customHeight="1">
      <c r="C136" s="217"/>
      <c r="D136" s="217"/>
      <c r="L136" s="217"/>
      <c r="M136" s="217"/>
    </row>
    <row r="137" spans="3:13" ht="12.75" customHeight="1">
      <c r="C137" s="217"/>
      <c r="D137" s="217"/>
      <c r="L137" s="217"/>
      <c r="M137" s="217"/>
    </row>
    <row r="138" spans="3:13" ht="12.75" customHeight="1">
      <c r="C138" s="217"/>
      <c r="D138" s="217"/>
      <c r="L138" s="217"/>
      <c r="M138" s="217"/>
    </row>
    <row r="139" spans="3:13" ht="12.75" customHeight="1">
      <c r="C139" s="217"/>
      <c r="D139" s="217"/>
      <c r="L139" s="217"/>
      <c r="M139" s="217"/>
    </row>
    <row r="140" spans="3:13" ht="12.75" customHeight="1">
      <c r="C140" s="217"/>
      <c r="D140" s="217"/>
      <c r="L140" s="217"/>
      <c r="M140" s="217"/>
    </row>
    <row r="141" spans="3:13" ht="12.75" customHeight="1">
      <c r="C141" s="217"/>
      <c r="D141" s="217"/>
      <c r="L141" s="217"/>
      <c r="M141" s="217"/>
    </row>
    <row r="142" spans="3:13" ht="12.75" customHeight="1">
      <c r="C142" s="217"/>
      <c r="D142" s="217"/>
      <c r="L142" s="217"/>
      <c r="M142" s="217"/>
    </row>
    <row r="143" spans="3:13" ht="12.75" customHeight="1">
      <c r="C143" s="217"/>
      <c r="D143" s="217"/>
      <c r="L143" s="217"/>
      <c r="M143" s="217"/>
    </row>
    <row r="144" spans="3:13" ht="12.75" customHeight="1">
      <c r="C144" s="217"/>
      <c r="D144" s="217"/>
      <c r="L144" s="217"/>
      <c r="M144" s="217"/>
    </row>
    <row r="145" spans="3:13" ht="12.75" customHeight="1">
      <c r="C145" s="217"/>
      <c r="D145" s="217"/>
      <c r="L145" s="217"/>
      <c r="M145" s="217"/>
    </row>
    <row r="146" spans="3:13" ht="12.75" customHeight="1">
      <c r="C146" s="217"/>
      <c r="D146" s="217"/>
      <c r="L146" s="217"/>
      <c r="M146" s="217"/>
    </row>
    <row r="147" spans="3:13" ht="12.75" customHeight="1">
      <c r="C147" s="217"/>
      <c r="D147" s="217"/>
      <c r="L147" s="217"/>
      <c r="M147" s="217"/>
    </row>
    <row r="148" spans="3:13" ht="12.75" customHeight="1">
      <c r="C148" s="217"/>
      <c r="D148" s="217"/>
      <c r="L148" s="217"/>
      <c r="M148" s="217"/>
    </row>
    <row r="149" spans="3:13" ht="12.75" customHeight="1">
      <c r="C149" s="217"/>
      <c r="D149" s="217"/>
      <c r="L149" s="217"/>
      <c r="M149" s="217"/>
    </row>
    <row r="150" spans="3:13" ht="12.75" customHeight="1">
      <c r="C150" s="217"/>
      <c r="D150" s="217"/>
      <c r="L150" s="217"/>
      <c r="M150" s="217"/>
    </row>
    <row r="151" spans="3:13" ht="12.75" customHeight="1">
      <c r="C151" s="217"/>
      <c r="D151" s="217"/>
      <c r="L151" s="217"/>
      <c r="M151" s="217"/>
    </row>
    <row r="152" spans="3:13" ht="12.75" customHeight="1">
      <c r="C152" s="217"/>
      <c r="D152" s="217"/>
      <c r="L152" s="217"/>
      <c r="M152" s="217"/>
    </row>
    <row r="153" spans="3:13" ht="12.75" customHeight="1">
      <c r="C153" s="217"/>
      <c r="D153" s="217"/>
      <c r="L153" s="217"/>
      <c r="M153" s="217"/>
    </row>
    <row r="154" spans="3:13" ht="12.75" customHeight="1">
      <c r="C154" s="217"/>
      <c r="D154" s="217"/>
      <c r="L154" s="217"/>
      <c r="M154" s="217"/>
    </row>
    <row r="155" spans="3:13" ht="12.75" customHeight="1">
      <c r="C155" s="217"/>
      <c r="D155" s="217"/>
      <c r="L155" s="217"/>
      <c r="M155" s="217"/>
    </row>
    <row r="156" spans="3:13" ht="12.75" customHeight="1">
      <c r="C156" s="217"/>
      <c r="D156" s="217"/>
      <c r="L156" s="217"/>
      <c r="M156" s="217"/>
    </row>
    <row r="157" spans="3:13" ht="12.75" customHeight="1">
      <c r="C157" s="217"/>
      <c r="D157" s="217"/>
      <c r="L157" s="217"/>
      <c r="M157" s="217"/>
    </row>
    <row r="158" spans="3:13" ht="12.75" customHeight="1">
      <c r="C158" s="217"/>
      <c r="D158" s="217"/>
      <c r="L158" s="217"/>
      <c r="M158" s="217"/>
    </row>
    <row r="159" spans="3:13" ht="12.75" customHeight="1">
      <c r="C159" s="217"/>
      <c r="D159" s="217"/>
      <c r="L159" s="217"/>
      <c r="M159" s="217"/>
    </row>
    <row r="160" spans="3:13" ht="12.75" customHeight="1">
      <c r="C160" s="217"/>
      <c r="D160" s="217"/>
      <c r="L160" s="217"/>
      <c r="M160" s="217"/>
    </row>
    <row r="161" spans="3:13" ht="12.75" customHeight="1">
      <c r="C161" s="217"/>
      <c r="D161" s="217"/>
      <c r="L161" s="217"/>
      <c r="M161" s="217"/>
    </row>
    <row r="162" spans="3:13" ht="12.75" customHeight="1">
      <c r="C162" s="217"/>
      <c r="D162" s="217"/>
      <c r="L162" s="217"/>
      <c r="M162" s="217"/>
    </row>
    <row r="163" spans="3:13" ht="12.75" customHeight="1">
      <c r="C163" s="217"/>
      <c r="D163" s="217"/>
      <c r="L163" s="217"/>
      <c r="M163" s="217"/>
    </row>
    <row r="164" spans="3:13" ht="12.75" customHeight="1">
      <c r="C164" s="217"/>
      <c r="D164" s="217"/>
      <c r="L164" s="217"/>
      <c r="M164" s="217"/>
    </row>
    <row r="165" spans="3:13" ht="12.75" customHeight="1">
      <c r="C165" s="217"/>
      <c r="D165" s="217"/>
      <c r="L165" s="217"/>
      <c r="M165" s="217"/>
    </row>
    <row r="166" spans="3:13" ht="12.75" customHeight="1">
      <c r="C166" s="217"/>
      <c r="D166" s="217"/>
      <c r="L166" s="217"/>
      <c r="M166" s="217"/>
    </row>
    <row r="167" spans="3:13" ht="12.75" customHeight="1">
      <c r="C167" s="217"/>
      <c r="D167" s="217"/>
      <c r="L167" s="217"/>
      <c r="M167" s="217"/>
    </row>
    <row r="168" spans="3:13" ht="12.75" customHeight="1">
      <c r="C168" s="217"/>
      <c r="D168" s="217"/>
      <c r="L168" s="217"/>
      <c r="M168" s="217"/>
    </row>
    <row r="169" spans="3:13" ht="12.75" customHeight="1">
      <c r="C169" s="217"/>
      <c r="D169" s="217"/>
      <c r="L169" s="217"/>
      <c r="M169" s="217"/>
    </row>
    <row r="170" spans="3:13" ht="12.75" customHeight="1">
      <c r="C170" s="217"/>
      <c r="D170" s="217"/>
      <c r="L170" s="217"/>
      <c r="M170" s="217"/>
    </row>
    <row r="171" spans="3:13" ht="12.75" customHeight="1">
      <c r="C171" s="217"/>
      <c r="D171" s="217"/>
      <c r="L171" s="217"/>
      <c r="M171" s="217"/>
    </row>
    <row r="172" spans="3:13" ht="12.75" customHeight="1">
      <c r="C172" s="217"/>
      <c r="D172" s="217"/>
      <c r="L172" s="217"/>
      <c r="M172" s="217"/>
    </row>
    <row r="173" spans="3:13" ht="12.75" customHeight="1">
      <c r="C173" s="217"/>
      <c r="D173" s="217"/>
      <c r="L173" s="217"/>
      <c r="M173" s="217"/>
    </row>
    <row r="174" spans="3:13" ht="12.75" customHeight="1">
      <c r="C174" s="217"/>
      <c r="D174" s="217"/>
      <c r="L174" s="217"/>
      <c r="M174" s="217"/>
    </row>
    <row r="175" spans="3:13" ht="12.75" customHeight="1">
      <c r="C175" s="217"/>
      <c r="D175" s="217"/>
      <c r="L175" s="217"/>
      <c r="M175" s="217"/>
    </row>
    <row r="176" spans="3:13" ht="12.75" customHeight="1">
      <c r="C176" s="217"/>
      <c r="D176" s="217"/>
      <c r="L176" s="217"/>
      <c r="M176" s="217"/>
    </row>
    <row r="177" spans="3:13" ht="12.75" customHeight="1">
      <c r="C177" s="217"/>
      <c r="D177" s="217"/>
      <c r="L177" s="217"/>
      <c r="M177" s="217"/>
    </row>
    <row r="178" spans="3:13" ht="12.75" customHeight="1">
      <c r="C178" s="217"/>
      <c r="D178" s="217"/>
      <c r="L178" s="217"/>
      <c r="M178" s="217"/>
    </row>
    <row r="179" spans="3:13" ht="12.75" customHeight="1">
      <c r="C179" s="217"/>
      <c r="D179" s="217"/>
      <c r="L179" s="217"/>
      <c r="M179" s="217"/>
    </row>
    <row r="180" spans="3:13" ht="12.75" customHeight="1">
      <c r="C180" s="217"/>
      <c r="D180" s="217"/>
      <c r="L180" s="217"/>
      <c r="M180" s="217"/>
    </row>
    <row r="181" spans="3:13" ht="12.75" customHeight="1">
      <c r="C181" s="217"/>
      <c r="D181" s="217"/>
      <c r="L181" s="217"/>
      <c r="M181" s="217"/>
    </row>
    <row r="182" spans="3:13" ht="12.75" customHeight="1">
      <c r="C182" s="217"/>
      <c r="D182" s="217"/>
      <c r="L182" s="217"/>
      <c r="M182" s="217"/>
    </row>
    <row r="183" spans="3:13" ht="12.75" customHeight="1">
      <c r="C183" s="217"/>
      <c r="D183" s="217"/>
      <c r="L183" s="217"/>
      <c r="M183" s="217"/>
    </row>
    <row r="184" spans="3:13" ht="12.75" customHeight="1">
      <c r="C184" s="217"/>
      <c r="D184" s="217"/>
      <c r="L184" s="217"/>
      <c r="M184" s="217"/>
    </row>
    <row r="185" spans="3:13" ht="12.75" customHeight="1">
      <c r="C185" s="217"/>
      <c r="D185" s="217"/>
      <c r="L185" s="217"/>
      <c r="M185" s="217"/>
    </row>
    <row r="186" spans="3:13" ht="12.75" customHeight="1">
      <c r="C186" s="217"/>
      <c r="D186" s="217"/>
      <c r="L186" s="217"/>
      <c r="M186" s="217"/>
    </row>
    <row r="187" spans="3:13" ht="12.75" customHeight="1">
      <c r="C187" s="217"/>
      <c r="D187" s="217"/>
      <c r="L187" s="217"/>
      <c r="M187" s="217"/>
    </row>
    <row r="188" spans="3:13" ht="12.75" customHeight="1">
      <c r="C188" s="217"/>
      <c r="D188" s="217"/>
      <c r="L188" s="217"/>
      <c r="M188" s="217"/>
    </row>
    <row r="189" spans="3:13" ht="12.75" customHeight="1">
      <c r="C189" s="217"/>
      <c r="D189" s="217"/>
      <c r="L189" s="217"/>
      <c r="M189" s="217"/>
    </row>
    <row r="190" spans="3:13" ht="12.75" customHeight="1">
      <c r="C190" s="217"/>
      <c r="D190" s="217"/>
      <c r="L190" s="217"/>
      <c r="M190" s="217"/>
    </row>
    <row r="191" spans="3:13" ht="12.75" customHeight="1">
      <c r="C191" s="217"/>
      <c r="D191" s="217"/>
      <c r="L191" s="217"/>
      <c r="M191" s="217"/>
    </row>
    <row r="192" spans="3:13" ht="12.75" customHeight="1">
      <c r="C192" s="217"/>
      <c r="D192" s="217"/>
      <c r="L192" s="217"/>
      <c r="M192" s="217"/>
    </row>
    <row r="193" spans="3:13" ht="12.75" customHeight="1">
      <c r="C193" s="217"/>
      <c r="D193" s="217"/>
      <c r="L193" s="217"/>
      <c r="M193" s="217"/>
    </row>
    <row r="194" spans="3:13" ht="12.75" customHeight="1">
      <c r="C194" s="217"/>
      <c r="D194" s="217"/>
      <c r="L194" s="217"/>
      <c r="M194" s="217"/>
    </row>
    <row r="195" spans="3:13" ht="12.75" customHeight="1">
      <c r="C195" s="217"/>
      <c r="D195" s="217"/>
      <c r="L195" s="217"/>
      <c r="M195" s="217"/>
    </row>
    <row r="196" spans="3:13" ht="12.75" customHeight="1">
      <c r="C196" s="217"/>
      <c r="D196" s="217"/>
      <c r="L196" s="217"/>
      <c r="M196" s="217"/>
    </row>
    <row r="197" spans="3:13" ht="12.75" customHeight="1">
      <c r="C197" s="217"/>
      <c r="D197" s="217"/>
      <c r="L197" s="217"/>
      <c r="M197" s="217"/>
    </row>
    <row r="198" spans="3:13" ht="12.75" customHeight="1">
      <c r="C198" s="217"/>
      <c r="D198" s="217"/>
      <c r="L198" s="217"/>
      <c r="M198" s="217"/>
    </row>
    <row r="199" spans="3:13" ht="12.75" customHeight="1">
      <c r="C199" s="217"/>
      <c r="D199" s="217"/>
      <c r="L199" s="217"/>
      <c r="M199" s="217"/>
    </row>
    <row r="200" spans="3:13" ht="12.75" customHeight="1">
      <c r="C200" s="217"/>
      <c r="D200" s="217"/>
      <c r="L200" s="217"/>
      <c r="M200" s="217"/>
    </row>
    <row r="201" spans="3:13" ht="12.75" customHeight="1">
      <c r="C201" s="217"/>
      <c r="D201" s="217"/>
      <c r="L201" s="217"/>
      <c r="M201" s="217"/>
    </row>
    <row r="202" spans="3:13" ht="12.75" customHeight="1">
      <c r="C202" s="217"/>
      <c r="D202" s="217"/>
      <c r="L202" s="217"/>
      <c r="M202" s="217"/>
    </row>
    <row r="203" spans="3:13" ht="12.75" customHeight="1">
      <c r="C203" s="217"/>
      <c r="D203" s="217"/>
      <c r="L203" s="217"/>
      <c r="M203" s="217"/>
    </row>
    <row r="204" spans="3:13" ht="12.75" customHeight="1">
      <c r="C204" s="217"/>
      <c r="D204" s="217"/>
      <c r="L204" s="217"/>
      <c r="M204" s="217"/>
    </row>
    <row r="205" spans="3:13" ht="12.75" customHeight="1">
      <c r="C205" s="217"/>
      <c r="D205" s="217"/>
      <c r="L205" s="217"/>
      <c r="M205" s="217"/>
    </row>
    <row r="206" spans="3:13" ht="12.75" customHeight="1">
      <c r="C206" s="217"/>
      <c r="D206" s="217"/>
      <c r="L206" s="217"/>
      <c r="M206" s="217"/>
    </row>
    <row r="207" spans="3:13" ht="12.75" customHeight="1">
      <c r="C207" s="217"/>
      <c r="D207" s="217"/>
      <c r="L207" s="217"/>
      <c r="M207" s="217"/>
    </row>
    <row r="208" spans="3:13" ht="12.75" customHeight="1">
      <c r="C208" s="217"/>
      <c r="D208" s="217"/>
      <c r="L208" s="217"/>
      <c r="M208" s="217"/>
    </row>
    <row r="209" spans="3:13" ht="12.75" customHeight="1">
      <c r="C209" s="217"/>
      <c r="D209" s="217"/>
      <c r="L209" s="217"/>
      <c r="M209" s="217"/>
    </row>
    <row r="210" spans="3:13" ht="12.75" customHeight="1">
      <c r="C210" s="217"/>
      <c r="D210" s="217"/>
      <c r="L210" s="217"/>
      <c r="M210" s="217"/>
    </row>
    <row r="211" spans="3:13" ht="12.75" customHeight="1">
      <c r="C211" s="217"/>
      <c r="D211" s="217"/>
      <c r="L211" s="217"/>
      <c r="M211" s="217"/>
    </row>
    <row r="212" spans="3:13" ht="12.75" customHeight="1">
      <c r="C212" s="217"/>
      <c r="D212" s="217"/>
      <c r="L212" s="217"/>
      <c r="M212" s="217"/>
    </row>
    <row r="213" spans="3:13" ht="12.75" customHeight="1">
      <c r="C213" s="217"/>
      <c r="D213" s="217"/>
      <c r="L213" s="217"/>
      <c r="M213" s="217"/>
    </row>
    <row r="214" spans="3:13" ht="12.75" customHeight="1">
      <c r="C214" s="217"/>
      <c r="D214" s="217"/>
      <c r="L214" s="217"/>
      <c r="M214" s="217"/>
    </row>
    <row r="215" spans="3:13" ht="12.75" customHeight="1">
      <c r="C215" s="217"/>
      <c r="D215" s="217"/>
      <c r="L215" s="217"/>
      <c r="M215" s="217"/>
    </row>
    <row r="216" spans="3:13" ht="12.75" customHeight="1">
      <c r="C216" s="217"/>
      <c r="D216" s="217"/>
      <c r="L216" s="217"/>
      <c r="M216" s="217"/>
    </row>
    <row r="217" spans="3:13" ht="12.75" customHeight="1">
      <c r="C217" s="217"/>
      <c r="D217" s="217"/>
      <c r="L217" s="217"/>
      <c r="M217" s="217"/>
    </row>
    <row r="218" spans="3:13" ht="12.75" customHeight="1">
      <c r="C218" s="217"/>
      <c r="D218" s="217"/>
      <c r="L218" s="217"/>
      <c r="M218" s="217"/>
    </row>
    <row r="219" spans="3:13" ht="12.75" customHeight="1">
      <c r="C219" s="217"/>
      <c r="D219" s="217"/>
      <c r="L219" s="217"/>
      <c r="M219" s="217"/>
    </row>
    <row r="220" spans="3:13" ht="12.75" customHeight="1">
      <c r="C220" s="217"/>
      <c r="D220" s="217"/>
      <c r="L220" s="217"/>
      <c r="M220" s="217"/>
    </row>
    <row r="221" spans="3:13" ht="12.75" customHeight="1">
      <c r="C221" s="217"/>
      <c r="D221" s="217"/>
      <c r="L221" s="217"/>
      <c r="M221" s="217"/>
    </row>
    <row r="222" spans="3:13" ht="12.75" customHeight="1">
      <c r="C222" s="217"/>
      <c r="D222" s="217"/>
      <c r="L222" s="217"/>
      <c r="M222" s="217"/>
    </row>
    <row r="223" spans="3:13" ht="12.75" customHeight="1">
      <c r="C223" s="217"/>
      <c r="D223" s="217"/>
      <c r="L223" s="217"/>
      <c r="M223" s="217"/>
    </row>
    <row r="224" spans="3:13" ht="12.75" customHeight="1">
      <c r="C224" s="217"/>
      <c r="D224" s="217"/>
      <c r="L224" s="217"/>
      <c r="M224" s="217"/>
    </row>
    <row r="225" spans="3:13" ht="12.75" customHeight="1">
      <c r="C225" s="217"/>
      <c r="D225" s="217"/>
      <c r="L225" s="217"/>
      <c r="M225" s="217"/>
    </row>
    <row r="226" spans="3:13" ht="12.75" customHeight="1">
      <c r="C226" s="217"/>
      <c r="D226" s="217"/>
      <c r="L226" s="217"/>
      <c r="M226" s="217"/>
    </row>
    <row r="227" spans="3:13" ht="12.75" customHeight="1">
      <c r="C227" s="217"/>
      <c r="D227" s="217"/>
      <c r="L227" s="217"/>
      <c r="M227" s="217"/>
    </row>
    <row r="228" spans="3:13" ht="12.75" customHeight="1">
      <c r="C228" s="217"/>
      <c r="D228" s="217"/>
      <c r="L228" s="217"/>
      <c r="M228" s="217"/>
    </row>
    <row r="229" spans="3:13" ht="12.75" customHeight="1">
      <c r="C229" s="217"/>
      <c r="D229" s="217"/>
      <c r="L229" s="217"/>
      <c r="M229" s="217"/>
    </row>
    <row r="230" spans="3:13" ht="12.75" customHeight="1">
      <c r="C230" s="217"/>
      <c r="D230" s="217"/>
      <c r="L230" s="217"/>
      <c r="M230" s="217"/>
    </row>
    <row r="231" spans="3:13" ht="12.75" customHeight="1">
      <c r="C231" s="217"/>
      <c r="D231" s="217"/>
      <c r="L231" s="217"/>
      <c r="M231" s="217"/>
    </row>
    <row r="232" spans="3:13" ht="12.75" customHeight="1">
      <c r="C232" s="217"/>
      <c r="D232" s="217"/>
      <c r="L232" s="217"/>
      <c r="M232" s="217"/>
    </row>
    <row r="233" spans="3:13" ht="12.75" customHeight="1">
      <c r="C233" s="217"/>
      <c r="D233" s="217"/>
      <c r="L233" s="217"/>
      <c r="M233" s="217"/>
    </row>
    <row r="234" spans="3:13" ht="12.75" customHeight="1">
      <c r="C234" s="217"/>
      <c r="D234" s="217"/>
      <c r="L234" s="217"/>
      <c r="M234" s="217"/>
    </row>
    <row r="235" spans="3:13" ht="12.75" customHeight="1">
      <c r="C235" s="217"/>
      <c r="D235" s="217"/>
      <c r="L235" s="217"/>
      <c r="M235" s="217"/>
    </row>
    <row r="236" spans="3:13" ht="12.75" customHeight="1">
      <c r="C236" s="217"/>
      <c r="D236" s="217"/>
      <c r="L236" s="217"/>
      <c r="M236" s="217"/>
    </row>
    <row r="237" spans="3:13" ht="12.75" customHeight="1">
      <c r="C237" s="217"/>
      <c r="D237" s="217"/>
      <c r="L237" s="217"/>
      <c r="M237" s="217"/>
    </row>
    <row r="238" spans="3:13" ht="12.75" customHeight="1">
      <c r="C238" s="217"/>
      <c r="D238" s="217"/>
      <c r="L238" s="217"/>
      <c r="M238" s="217"/>
    </row>
    <row r="239" spans="3:13" ht="12.75" customHeight="1">
      <c r="C239" s="217"/>
      <c r="D239" s="217"/>
      <c r="L239" s="217"/>
      <c r="M239" s="217"/>
    </row>
    <row r="240" spans="3:13" ht="12.75" customHeight="1">
      <c r="C240" s="217"/>
      <c r="D240" s="217"/>
      <c r="L240" s="217"/>
      <c r="M240" s="217"/>
    </row>
    <row r="241" spans="3:13" ht="12.75" customHeight="1">
      <c r="C241" s="217"/>
      <c r="D241" s="217"/>
      <c r="L241" s="217"/>
      <c r="M241" s="217"/>
    </row>
    <row r="242" spans="3:13" ht="12.75" customHeight="1">
      <c r="C242" s="217"/>
      <c r="D242" s="217"/>
      <c r="L242" s="217"/>
      <c r="M242" s="217"/>
    </row>
    <row r="243" spans="3:13" ht="12.75" customHeight="1">
      <c r="C243" s="217"/>
      <c r="D243" s="217"/>
      <c r="L243" s="217"/>
      <c r="M243" s="217"/>
    </row>
    <row r="244" spans="3:13" ht="12.75" customHeight="1">
      <c r="C244" s="217"/>
      <c r="D244" s="217"/>
      <c r="L244" s="217"/>
      <c r="M244" s="217"/>
    </row>
    <row r="245" spans="3:13" ht="12.75" customHeight="1">
      <c r="C245" s="217"/>
      <c r="D245" s="217"/>
      <c r="L245" s="217"/>
      <c r="M245" s="217"/>
    </row>
    <row r="246" spans="3:13" ht="12.75" customHeight="1">
      <c r="C246" s="217"/>
      <c r="D246" s="217"/>
      <c r="L246" s="217"/>
      <c r="M246" s="217"/>
    </row>
    <row r="247" spans="3:13" ht="12.75" customHeight="1">
      <c r="C247" s="217"/>
      <c r="D247" s="217"/>
      <c r="L247" s="217"/>
      <c r="M247" s="217"/>
    </row>
    <row r="248" spans="3:13" ht="12.75" customHeight="1">
      <c r="C248" s="217"/>
      <c r="D248" s="217"/>
      <c r="L248" s="217"/>
      <c r="M248" s="217"/>
    </row>
    <row r="249" spans="3:13" ht="12.75" customHeight="1">
      <c r="C249" s="217"/>
      <c r="D249" s="217"/>
      <c r="L249" s="217"/>
      <c r="M249" s="217"/>
    </row>
    <row r="250" spans="3:13" ht="12.75" customHeight="1">
      <c r="C250" s="217"/>
      <c r="D250" s="217"/>
      <c r="L250" s="217"/>
      <c r="M250" s="217"/>
    </row>
    <row r="251" spans="3:13" ht="12.75" customHeight="1">
      <c r="C251" s="217"/>
      <c r="D251" s="217"/>
      <c r="L251" s="217"/>
      <c r="M251" s="217"/>
    </row>
    <row r="252" spans="3:13" ht="12.75" customHeight="1">
      <c r="C252" s="217"/>
      <c r="D252" s="217"/>
      <c r="L252" s="217"/>
      <c r="M252" s="217"/>
    </row>
    <row r="253" spans="3:13" ht="12.75" customHeight="1">
      <c r="C253" s="217"/>
      <c r="D253" s="217"/>
      <c r="L253" s="217"/>
      <c r="M253" s="217"/>
    </row>
    <row r="254" spans="3:13" ht="12.75" customHeight="1">
      <c r="C254" s="217"/>
      <c r="D254" s="217"/>
      <c r="L254" s="217"/>
      <c r="M254" s="217"/>
    </row>
    <row r="255" spans="3:13" ht="12.75" customHeight="1">
      <c r="C255" s="217"/>
      <c r="D255" s="217"/>
      <c r="L255" s="217"/>
      <c r="M255" s="217"/>
    </row>
    <row r="256" spans="3:13" ht="12.75" customHeight="1">
      <c r="C256" s="217"/>
      <c r="D256" s="217"/>
      <c r="L256" s="217"/>
      <c r="M256" s="217"/>
    </row>
    <row r="257" spans="3:13" ht="12.75" customHeight="1">
      <c r="C257" s="217"/>
      <c r="D257" s="217"/>
      <c r="L257" s="217"/>
      <c r="M257" s="217"/>
    </row>
    <row r="258" spans="3:13" ht="12.75" customHeight="1">
      <c r="C258" s="217"/>
      <c r="D258" s="217"/>
      <c r="L258" s="217"/>
      <c r="M258" s="217"/>
    </row>
    <row r="259" spans="3:13" ht="12.75" customHeight="1">
      <c r="C259" s="217"/>
      <c r="D259" s="217"/>
      <c r="L259" s="217"/>
      <c r="M259" s="217"/>
    </row>
    <row r="260" spans="3:13" ht="12.75" customHeight="1">
      <c r="C260" s="217"/>
      <c r="D260" s="217"/>
      <c r="L260" s="217"/>
      <c r="M260" s="217"/>
    </row>
    <row r="261" spans="3:13" ht="12.75" customHeight="1">
      <c r="C261" s="217"/>
      <c r="D261" s="217"/>
      <c r="L261" s="217"/>
      <c r="M261" s="217"/>
    </row>
    <row r="262" spans="3:13" ht="12.75" customHeight="1">
      <c r="C262" s="217"/>
      <c r="D262" s="217"/>
      <c r="L262" s="217"/>
      <c r="M262" s="217"/>
    </row>
    <row r="263" spans="3:13" ht="12.75" customHeight="1">
      <c r="C263" s="217"/>
      <c r="D263" s="217"/>
      <c r="L263" s="217"/>
      <c r="M263" s="217"/>
    </row>
    <row r="264" spans="3:13" ht="12.75" customHeight="1">
      <c r="C264" s="217"/>
      <c r="D264" s="217"/>
      <c r="L264" s="217"/>
      <c r="M264" s="217"/>
    </row>
    <row r="265" spans="3:13" ht="12.75" customHeight="1">
      <c r="C265" s="217"/>
      <c r="D265" s="217"/>
      <c r="L265" s="217"/>
      <c r="M265" s="217"/>
    </row>
    <row r="266" spans="3:13" ht="12.75" customHeight="1">
      <c r="C266" s="217"/>
      <c r="D266" s="217"/>
      <c r="L266" s="217"/>
      <c r="M266" s="217"/>
    </row>
    <row r="267" spans="3:13" ht="12.75" customHeight="1">
      <c r="C267" s="217"/>
      <c r="D267" s="217"/>
      <c r="L267" s="217"/>
      <c r="M267" s="217"/>
    </row>
    <row r="268" spans="3:13" ht="12.75" customHeight="1">
      <c r="C268" s="217"/>
      <c r="D268" s="217"/>
      <c r="L268" s="217"/>
      <c r="M268" s="217"/>
    </row>
    <row r="269" spans="3:13" ht="12.75" customHeight="1">
      <c r="C269" s="217"/>
      <c r="D269" s="217"/>
      <c r="L269" s="217"/>
      <c r="M269" s="217"/>
    </row>
    <row r="270" spans="3:13" ht="12.75" customHeight="1">
      <c r="C270" s="217"/>
      <c r="D270" s="217"/>
      <c r="L270" s="217"/>
      <c r="M270" s="217"/>
    </row>
    <row r="271" spans="3:13" ht="12.75" customHeight="1">
      <c r="C271" s="217"/>
      <c r="D271" s="217"/>
      <c r="L271" s="217"/>
      <c r="M271" s="217"/>
    </row>
    <row r="272" spans="3:13" ht="12.75" customHeight="1">
      <c r="C272" s="217"/>
      <c r="D272" s="217"/>
      <c r="L272" s="217"/>
      <c r="M272" s="217"/>
    </row>
    <row r="273" spans="3:13" ht="12.75" customHeight="1">
      <c r="C273" s="217"/>
      <c r="D273" s="217"/>
      <c r="L273" s="217"/>
      <c r="M273" s="217"/>
    </row>
    <row r="274" spans="3:13" ht="12.75" customHeight="1">
      <c r="C274" s="217"/>
      <c r="D274" s="217"/>
      <c r="L274" s="217"/>
      <c r="M274" s="217"/>
    </row>
    <row r="275" spans="3:13" ht="12.75" customHeight="1">
      <c r="C275" s="217"/>
      <c r="D275" s="217"/>
      <c r="L275" s="217"/>
      <c r="M275" s="217"/>
    </row>
    <row r="276" spans="3:13" ht="12.75" customHeight="1">
      <c r="C276" s="217"/>
      <c r="D276" s="217"/>
      <c r="L276" s="217"/>
      <c r="M276" s="217"/>
    </row>
    <row r="277" spans="3:13" ht="12.75" customHeight="1">
      <c r="C277" s="217"/>
      <c r="D277" s="217"/>
      <c r="L277" s="217"/>
      <c r="M277" s="217"/>
    </row>
    <row r="278" spans="3:13" ht="12.75" customHeight="1">
      <c r="C278" s="217"/>
      <c r="D278" s="217"/>
      <c r="L278" s="217"/>
      <c r="M278" s="217"/>
    </row>
    <row r="279" spans="3:13" ht="12.75" customHeight="1">
      <c r="C279" s="217"/>
      <c r="D279" s="217"/>
      <c r="L279" s="217"/>
      <c r="M279" s="217"/>
    </row>
    <row r="280" spans="3:13" ht="12.75" customHeight="1">
      <c r="C280" s="217"/>
      <c r="D280" s="217"/>
      <c r="L280" s="217"/>
      <c r="M280" s="217"/>
    </row>
    <row r="281" spans="3:13" ht="12.75" customHeight="1">
      <c r="C281" s="217"/>
      <c r="D281" s="217"/>
      <c r="L281" s="217"/>
      <c r="M281" s="217"/>
    </row>
    <row r="282" spans="3:13" ht="12.75" customHeight="1">
      <c r="C282" s="217"/>
      <c r="D282" s="217"/>
      <c r="L282" s="217"/>
      <c r="M282" s="217"/>
    </row>
    <row r="283" spans="3:13" ht="12.75" customHeight="1">
      <c r="C283" s="217"/>
      <c r="D283" s="217"/>
      <c r="L283" s="217"/>
      <c r="M283" s="217"/>
    </row>
    <row r="284" spans="3:13" ht="12.75" customHeight="1">
      <c r="C284" s="217"/>
      <c r="D284" s="217"/>
      <c r="L284" s="217"/>
      <c r="M284" s="217"/>
    </row>
    <row r="285" spans="3:13" ht="12.75" customHeight="1">
      <c r="C285" s="217"/>
      <c r="D285" s="217"/>
      <c r="L285" s="217"/>
      <c r="M285" s="217"/>
    </row>
    <row r="286" spans="3:13" ht="12.75" customHeight="1">
      <c r="C286" s="217"/>
      <c r="D286" s="217"/>
      <c r="L286" s="217"/>
      <c r="M286" s="217"/>
    </row>
    <row r="287" spans="3:13" ht="12.75" customHeight="1">
      <c r="C287" s="217"/>
      <c r="D287" s="217"/>
      <c r="L287" s="217"/>
      <c r="M287" s="217"/>
    </row>
    <row r="288" spans="3:13" ht="12.75" customHeight="1">
      <c r="C288" s="217"/>
      <c r="D288" s="217"/>
      <c r="L288" s="217"/>
      <c r="M288" s="217"/>
    </row>
    <row r="289" spans="3:13" ht="12.75" customHeight="1">
      <c r="C289" s="217"/>
      <c r="D289" s="217"/>
      <c r="L289" s="217"/>
      <c r="M289" s="217"/>
    </row>
    <row r="290" spans="3:13" ht="12.75" customHeight="1">
      <c r="C290" s="217"/>
      <c r="D290" s="217"/>
      <c r="L290" s="217"/>
      <c r="M290" s="217"/>
    </row>
    <row r="291" spans="3:13" ht="12.75" customHeight="1">
      <c r="C291" s="217"/>
      <c r="D291" s="217"/>
      <c r="L291" s="217"/>
      <c r="M291" s="217"/>
    </row>
    <row r="292" spans="3:13" ht="12.75" customHeight="1">
      <c r="C292" s="217"/>
      <c r="D292" s="217"/>
      <c r="L292" s="217"/>
      <c r="M292" s="217"/>
    </row>
    <row r="293" spans="3:13" ht="12.75" customHeight="1">
      <c r="C293" s="217"/>
      <c r="D293" s="217"/>
      <c r="L293" s="217"/>
      <c r="M293" s="217"/>
    </row>
    <row r="294" spans="3:13" ht="12.75" customHeight="1">
      <c r="C294" s="217"/>
      <c r="D294" s="217"/>
      <c r="L294" s="217"/>
      <c r="M294" s="217"/>
    </row>
    <row r="295" spans="3:13" ht="12.75" customHeight="1">
      <c r="C295" s="217"/>
      <c r="D295" s="217"/>
      <c r="L295" s="217"/>
      <c r="M295" s="217"/>
    </row>
    <row r="296" spans="3:13" ht="12.75" customHeight="1">
      <c r="C296" s="217"/>
      <c r="D296" s="217"/>
      <c r="L296" s="217"/>
      <c r="M296" s="217"/>
    </row>
    <row r="297" spans="3:13" ht="12.75" customHeight="1">
      <c r="C297" s="217"/>
      <c r="D297" s="217"/>
      <c r="L297" s="217"/>
      <c r="M297" s="217"/>
    </row>
    <row r="298" spans="3:13" ht="12.75" customHeight="1">
      <c r="C298" s="217"/>
      <c r="D298" s="217"/>
      <c r="L298" s="217"/>
      <c r="M298" s="217"/>
    </row>
    <row r="299" spans="3:13" ht="12.75" customHeight="1">
      <c r="C299" s="217"/>
      <c r="D299" s="217"/>
      <c r="L299" s="217"/>
      <c r="M299" s="217"/>
    </row>
    <row r="300" spans="3:13" ht="12.75" customHeight="1">
      <c r="C300" s="217"/>
      <c r="D300" s="217"/>
      <c r="L300" s="217"/>
      <c r="M300" s="217"/>
    </row>
    <row r="301" spans="3:13" ht="12.75" customHeight="1">
      <c r="C301" s="217"/>
      <c r="D301" s="217"/>
      <c r="L301" s="217"/>
      <c r="M301" s="217"/>
    </row>
    <row r="302" spans="3:13" ht="12.75" customHeight="1">
      <c r="C302" s="217"/>
      <c r="D302" s="217"/>
      <c r="L302" s="217"/>
      <c r="M302" s="217"/>
    </row>
    <row r="303" spans="3:13" ht="12.75" customHeight="1">
      <c r="C303" s="217"/>
      <c r="D303" s="217"/>
      <c r="L303" s="217"/>
      <c r="M303" s="217"/>
    </row>
    <row r="304" spans="3:13" ht="12.75" customHeight="1">
      <c r="C304" s="217"/>
      <c r="D304" s="217"/>
      <c r="L304" s="217"/>
      <c r="M304" s="217"/>
    </row>
    <row r="305" spans="3:13" ht="12.75" customHeight="1">
      <c r="C305" s="217"/>
      <c r="D305" s="217"/>
      <c r="L305" s="217"/>
      <c r="M305" s="217"/>
    </row>
    <row r="306" spans="3:13" ht="12.75" customHeight="1">
      <c r="C306" s="217"/>
      <c r="D306" s="217"/>
      <c r="L306" s="217"/>
      <c r="M306" s="217"/>
    </row>
    <row r="307" spans="3:13" ht="12.75" customHeight="1">
      <c r="C307" s="217"/>
      <c r="D307" s="217"/>
      <c r="L307" s="217"/>
      <c r="M307" s="217"/>
    </row>
    <row r="308" spans="3:13" ht="12.75" customHeight="1">
      <c r="C308" s="217"/>
      <c r="D308" s="217"/>
      <c r="L308" s="217"/>
      <c r="M308" s="217"/>
    </row>
    <row r="309" spans="3:13" ht="12.75" customHeight="1">
      <c r="C309" s="217"/>
      <c r="D309" s="217"/>
      <c r="L309" s="217"/>
      <c r="M309" s="217"/>
    </row>
    <row r="310" spans="3:13" ht="12.75" customHeight="1">
      <c r="C310" s="217"/>
      <c r="D310" s="217"/>
      <c r="L310" s="217"/>
      <c r="M310" s="217"/>
    </row>
    <row r="311" spans="3:13" ht="12.75" customHeight="1">
      <c r="C311" s="217"/>
      <c r="D311" s="217"/>
      <c r="L311" s="217"/>
      <c r="M311" s="217"/>
    </row>
    <row r="312" spans="3:13" ht="12.75" customHeight="1">
      <c r="C312" s="217"/>
      <c r="D312" s="217"/>
      <c r="L312" s="217"/>
      <c r="M312" s="217"/>
    </row>
    <row r="313" spans="3:13" ht="12.75" customHeight="1">
      <c r="C313" s="217"/>
      <c r="D313" s="217"/>
      <c r="L313" s="217"/>
      <c r="M313" s="217"/>
    </row>
    <row r="314" spans="3:13" ht="12.75" customHeight="1">
      <c r="C314" s="217"/>
      <c r="D314" s="217"/>
      <c r="L314" s="217"/>
      <c r="M314" s="217"/>
    </row>
    <row r="315" spans="3:13" ht="12.75" customHeight="1">
      <c r="C315" s="217"/>
      <c r="D315" s="217"/>
      <c r="L315" s="217"/>
      <c r="M315" s="217"/>
    </row>
    <row r="316" spans="3:13" ht="12.75" customHeight="1">
      <c r="C316" s="217"/>
      <c r="D316" s="217"/>
      <c r="L316" s="217"/>
      <c r="M316" s="217"/>
    </row>
    <row r="317" spans="3:13" ht="12.75" customHeight="1">
      <c r="C317" s="217"/>
      <c r="D317" s="217"/>
      <c r="L317" s="217"/>
      <c r="M317" s="217"/>
    </row>
    <row r="318" spans="3:13" ht="12.75" customHeight="1">
      <c r="C318" s="217"/>
      <c r="D318" s="217"/>
      <c r="L318" s="217"/>
      <c r="M318" s="217"/>
    </row>
    <row r="319" spans="3:13" ht="12.75" customHeight="1">
      <c r="C319" s="217"/>
      <c r="D319" s="217"/>
      <c r="L319" s="217"/>
      <c r="M319" s="217"/>
    </row>
    <row r="320" spans="3:13" ht="12.75" customHeight="1">
      <c r="C320" s="217"/>
      <c r="D320" s="217"/>
      <c r="L320" s="217"/>
      <c r="M320" s="217"/>
    </row>
    <row r="321" spans="3:13" ht="12.75" customHeight="1">
      <c r="C321" s="217"/>
      <c r="D321" s="217"/>
      <c r="L321" s="217"/>
      <c r="M321" s="217"/>
    </row>
    <row r="322" spans="3:13" ht="12.75" customHeight="1">
      <c r="C322" s="217"/>
      <c r="D322" s="217"/>
      <c r="L322" s="217"/>
      <c r="M322" s="217"/>
    </row>
    <row r="323" spans="3:13" ht="12.75" customHeight="1">
      <c r="C323" s="217"/>
      <c r="D323" s="217"/>
      <c r="L323" s="217"/>
      <c r="M323" s="217"/>
    </row>
    <row r="324" spans="3:13" ht="12.75" customHeight="1">
      <c r="C324" s="217"/>
      <c r="D324" s="217"/>
      <c r="L324" s="217"/>
      <c r="M324" s="217"/>
    </row>
    <row r="325" spans="3:13" ht="12.75" customHeight="1">
      <c r="C325" s="217"/>
      <c r="D325" s="217"/>
      <c r="L325" s="217"/>
      <c r="M325" s="217"/>
    </row>
    <row r="326" spans="3:13" ht="12.75" customHeight="1">
      <c r="C326" s="217"/>
      <c r="D326" s="217"/>
      <c r="L326" s="217"/>
      <c r="M326" s="217"/>
    </row>
    <row r="327" spans="3:13" ht="12.75" customHeight="1">
      <c r="C327" s="217"/>
      <c r="D327" s="217"/>
      <c r="L327" s="217"/>
      <c r="M327" s="217"/>
    </row>
    <row r="328" spans="3:13" ht="12.75" customHeight="1">
      <c r="C328" s="217"/>
      <c r="D328" s="217"/>
      <c r="L328" s="217"/>
      <c r="M328" s="217"/>
    </row>
    <row r="329" spans="3:13" ht="12.75" customHeight="1">
      <c r="C329" s="217"/>
      <c r="D329" s="217"/>
      <c r="L329" s="217"/>
      <c r="M329" s="217"/>
    </row>
    <row r="330" spans="3:13" ht="12.75" customHeight="1">
      <c r="C330" s="217"/>
      <c r="D330" s="217"/>
      <c r="L330" s="217"/>
      <c r="M330" s="217"/>
    </row>
    <row r="331" spans="3:13" ht="12.75" customHeight="1">
      <c r="C331" s="217"/>
      <c r="D331" s="217"/>
      <c r="L331" s="217"/>
      <c r="M331" s="217"/>
    </row>
    <row r="332" spans="3:13" ht="12.75" customHeight="1">
      <c r="C332" s="217"/>
      <c r="D332" s="217"/>
      <c r="L332" s="217"/>
      <c r="M332" s="217"/>
    </row>
    <row r="333" spans="3:13" ht="12.75" customHeight="1">
      <c r="C333" s="217"/>
      <c r="D333" s="217"/>
      <c r="L333" s="217"/>
      <c r="M333" s="217"/>
    </row>
    <row r="334" spans="3:13" ht="12.75" customHeight="1">
      <c r="C334" s="217"/>
      <c r="D334" s="217"/>
      <c r="L334" s="217"/>
      <c r="M334" s="217"/>
    </row>
    <row r="335" spans="3:13" ht="12.75" customHeight="1">
      <c r="C335" s="217"/>
      <c r="D335" s="217"/>
      <c r="L335" s="217"/>
      <c r="M335" s="217"/>
    </row>
    <row r="336" spans="3:13" ht="12.75" customHeight="1">
      <c r="C336" s="217"/>
      <c r="D336" s="217"/>
      <c r="L336" s="217"/>
      <c r="M336" s="217"/>
    </row>
    <row r="337" spans="3:13" ht="12.75" customHeight="1">
      <c r="C337" s="217"/>
      <c r="D337" s="217"/>
      <c r="L337" s="217"/>
      <c r="M337" s="217"/>
    </row>
    <row r="338" spans="3:13" ht="12.75" customHeight="1">
      <c r="C338" s="217"/>
      <c r="D338" s="217"/>
      <c r="L338" s="217"/>
      <c r="M338" s="217"/>
    </row>
    <row r="339" spans="3:13" ht="12.75" customHeight="1">
      <c r="C339" s="217"/>
      <c r="D339" s="217"/>
      <c r="L339" s="217"/>
      <c r="M339" s="217"/>
    </row>
    <row r="340" spans="3:13" ht="12.75" customHeight="1">
      <c r="C340" s="217"/>
      <c r="D340" s="217"/>
      <c r="L340" s="217"/>
      <c r="M340" s="217"/>
    </row>
    <row r="341" spans="3:13" ht="12.75" customHeight="1">
      <c r="C341" s="217"/>
      <c r="D341" s="217"/>
      <c r="L341" s="217"/>
      <c r="M341" s="217"/>
    </row>
    <row r="342" spans="3:13" ht="12.75" customHeight="1">
      <c r="C342" s="217"/>
      <c r="D342" s="217"/>
      <c r="L342" s="217"/>
      <c r="M342" s="217"/>
    </row>
    <row r="343" spans="3:13" ht="12.75" customHeight="1">
      <c r="C343" s="217"/>
      <c r="D343" s="217"/>
      <c r="L343" s="217"/>
      <c r="M343" s="217"/>
    </row>
    <row r="344" spans="3:13" ht="12.75" customHeight="1">
      <c r="C344" s="217"/>
      <c r="D344" s="217"/>
      <c r="L344" s="217"/>
      <c r="M344" s="217"/>
    </row>
    <row r="345" spans="3:13" ht="12.75" customHeight="1">
      <c r="C345" s="217"/>
      <c r="D345" s="217"/>
      <c r="L345" s="217"/>
      <c r="M345" s="217"/>
    </row>
    <row r="346" spans="3:13" ht="12.75" customHeight="1">
      <c r="C346" s="217"/>
      <c r="D346" s="217"/>
      <c r="L346" s="217"/>
      <c r="M346" s="217"/>
    </row>
    <row r="347" spans="3:13" ht="12.75" customHeight="1">
      <c r="C347" s="217"/>
      <c r="D347" s="217"/>
      <c r="L347" s="217"/>
      <c r="M347" s="217"/>
    </row>
    <row r="348" spans="3:13" ht="12.75" customHeight="1">
      <c r="C348" s="217"/>
      <c r="D348" s="217"/>
      <c r="L348" s="217"/>
      <c r="M348" s="217"/>
    </row>
    <row r="349" spans="3:13" ht="12.75" customHeight="1">
      <c r="C349" s="217"/>
      <c r="D349" s="217"/>
      <c r="L349" s="217"/>
      <c r="M349" s="217"/>
    </row>
    <row r="350" spans="3:13" ht="12.75" customHeight="1">
      <c r="C350" s="217"/>
      <c r="D350" s="217"/>
      <c r="L350" s="217"/>
      <c r="M350" s="217"/>
    </row>
    <row r="351" spans="3:13" ht="12.75" customHeight="1">
      <c r="C351" s="217"/>
      <c r="D351" s="217"/>
      <c r="L351" s="217"/>
      <c r="M351" s="217"/>
    </row>
    <row r="352" spans="3:13" ht="12.75" customHeight="1">
      <c r="C352" s="217"/>
      <c r="D352" s="217"/>
      <c r="L352" s="217"/>
      <c r="M352" s="217"/>
    </row>
    <row r="353" spans="3:13" ht="12.75" customHeight="1">
      <c r="C353" s="217"/>
      <c r="D353" s="217"/>
      <c r="L353" s="217"/>
      <c r="M353" s="217"/>
    </row>
    <row r="354" spans="3:13" ht="12.75" customHeight="1">
      <c r="C354" s="217"/>
      <c r="D354" s="217"/>
      <c r="L354" s="217"/>
      <c r="M354" s="217"/>
    </row>
    <row r="355" spans="3:13" ht="12.75" customHeight="1">
      <c r="C355" s="217"/>
      <c r="D355" s="217"/>
      <c r="L355" s="217"/>
      <c r="M355" s="217"/>
    </row>
    <row r="356" spans="3:13" ht="12.75" customHeight="1">
      <c r="C356" s="217"/>
      <c r="D356" s="217"/>
      <c r="L356" s="217"/>
      <c r="M356" s="217"/>
    </row>
    <row r="357" spans="3:13" ht="12.75" customHeight="1">
      <c r="C357" s="217"/>
      <c r="D357" s="217"/>
      <c r="L357" s="217"/>
      <c r="M357" s="217"/>
    </row>
    <row r="358" spans="3:13" ht="12.75" customHeight="1">
      <c r="C358" s="217"/>
      <c r="D358" s="217"/>
      <c r="L358" s="217"/>
      <c r="M358" s="217"/>
    </row>
    <row r="359" spans="3:13" ht="12.75" customHeight="1">
      <c r="C359" s="217"/>
      <c r="D359" s="217"/>
      <c r="L359" s="217"/>
      <c r="M359" s="217"/>
    </row>
    <row r="360" spans="3:13" ht="12.75" customHeight="1">
      <c r="C360" s="217"/>
      <c r="D360" s="217"/>
      <c r="L360" s="217"/>
      <c r="M360" s="217"/>
    </row>
    <row r="361" spans="3:13" ht="12.75" customHeight="1">
      <c r="C361" s="217"/>
      <c r="D361" s="217"/>
      <c r="L361" s="217"/>
      <c r="M361" s="217"/>
    </row>
    <row r="362" spans="3:13" ht="12.75" customHeight="1">
      <c r="C362" s="217"/>
      <c r="D362" s="217"/>
      <c r="L362" s="217"/>
      <c r="M362" s="217"/>
    </row>
    <row r="363" spans="3:13" ht="12.75" customHeight="1">
      <c r="C363" s="217"/>
      <c r="D363" s="217"/>
      <c r="L363" s="217"/>
      <c r="M363" s="217"/>
    </row>
    <row r="364" spans="3:13" ht="12.75" customHeight="1">
      <c r="C364" s="217"/>
      <c r="D364" s="217"/>
      <c r="L364" s="217"/>
      <c r="M364" s="217"/>
    </row>
    <row r="365" spans="3:13" ht="12.75" customHeight="1">
      <c r="C365" s="217"/>
      <c r="D365" s="217"/>
      <c r="L365" s="217"/>
      <c r="M365" s="217"/>
    </row>
    <row r="366" spans="3:13" ht="12.75" customHeight="1">
      <c r="C366" s="217"/>
      <c r="D366" s="217"/>
      <c r="L366" s="217"/>
      <c r="M366" s="217"/>
    </row>
    <row r="367" spans="3:13" ht="12.75" customHeight="1">
      <c r="C367" s="217"/>
      <c r="D367" s="217"/>
      <c r="L367" s="217"/>
      <c r="M367" s="217"/>
    </row>
    <row r="368" spans="3:13" ht="12.75" customHeight="1">
      <c r="C368" s="217"/>
      <c r="D368" s="217"/>
      <c r="L368" s="217"/>
      <c r="M368" s="217"/>
    </row>
    <row r="369" spans="3:13" ht="12.75" customHeight="1">
      <c r="C369" s="217"/>
      <c r="D369" s="217"/>
      <c r="L369" s="217"/>
      <c r="M369" s="217"/>
    </row>
    <row r="370" spans="3:13" ht="12.75" customHeight="1">
      <c r="C370" s="217"/>
      <c r="D370" s="217"/>
      <c r="L370" s="217"/>
      <c r="M370" s="217"/>
    </row>
    <row r="371" spans="3:13" ht="12.75" customHeight="1">
      <c r="C371" s="217"/>
      <c r="D371" s="217"/>
      <c r="L371" s="217"/>
      <c r="M371" s="217"/>
    </row>
    <row r="372" spans="3:13" ht="12.75" customHeight="1">
      <c r="C372" s="217"/>
      <c r="D372" s="217"/>
      <c r="L372" s="217"/>
      <c r="M372" s="217"/>
    </row>
    <row r="373" spans="3:13" ht="12.75" customHeight="1">
      <c r="C373" s="217"/>
      <c r="D373" s="217"/>
      <c r="L373" s="217"/>
      <c r="M373" s="217"/>
    </row>
    <row r="374" spans="3:13" ht="12.75" customHeight="1">
      <c r="C374" s="217"/>
      <c r="D374" s="217"/>
      <c r="L374" s="217"/>
      <c r="M374" s="217"/>
    </row>
    <row r="375" spans="3:13" ht="12.75" customHeight="1">
      <c r="C375" s="217"/>
      <c r="D375" s="217"/>
      <c r="L375" s="217"/>
      <c r="M375" s="217"/>
    </row>
    <row r="376" spans="3:13" ht="12.75" customHeight="1">
      <c r="C376" s="217"/>
      <c r="D376" s="217"/>
      <c r="L376" s="217"/>
      <c r="M376" s="217"/>
    </row>
    <row r="377" spans="3:13" ht="12.75" customHeight="1">
      <c r="C377" s="217"/>
      <c r="D377" s="217"/>
      <c r="L377" s="217"/>
      <c r="M377" s="217"/>
    </row>
    <row r="378" spans="3:13" ht="12.75" customHeight="1">
      <c r="C378" s="217"/>
      <c r="D378" s="217"/>
      <c r="L378" s="217"/>
      <c r="M378" s="217"/>
    </row>
    <row r="379" spans="3:13" ht="12.75" customHeight="1">
      <c r="C379" s="217"/>
      <c r="D379" s="217"/>
      <c r="L379" s="217"/>
      <c r="M379" s="217"/>
    </row>
    <row r="380" spans="3:13" ht="12.75" customHeight="1">
      <c r="C380" s="217"/>
      <c r="D380" s="217"/>
      <c r="L380" s="217"/>
      <c r="M380" s="217"/>
    </row>
    <row r="381" spans="3:13" ht="12.75" customHeight="1">
      <c r="C381" s="217"/>
      <c r="D381" s="217"/>
      <c r="L381" s="217"/>
      <c r="M381" s="217"/>
    </row>
    <row r="382" spans="3:13" ht="12.75" customHeight="1">
      <c r="C382" s="217"/>
      <c r="D382" s="217"/>
      <c r="L382" s="217"/>
      <c r="M382" s="217"/>
    </row>
    <row r="383" spans="3:13" ht="12.75" customHeight="1">
      <c r="C383" s="217"/>
      <c r="D383" s="217"/>
      <c r="L383" s="217"/>
      <c r="M383" s="217"/>
    </row>
    <row r="384" spans="3:13" ht="12.75" customHeight="1">
      <c r="C384" s="217"/>
      <c r="D384" s="217"/>
      <c r="L384" s="217"/>
      <c r="M384" s="217"/>
    </row>
    <row r="385" spans="3:13" ht="12.75" customHeight="1">
      <c r="C385" s="217"/>
      <c r="D385" s="217"/>
      <c r="L385" s="217"/>
      <c r="M385" s="217"/>
    </row>
    <row r="386" spans="3:13" ht="12.75" customHeight="1">
      <c r="C386" s="217"/>
      <c r="D386" s="217"/>
      <c r="L386" s="217"/>
      <c r="M386" s="217"/>
    </row>
    <row r="387" spans="3:13" ht="12.75" customHeight="1">
      <c r="C387" s="217"/>
      <c r="D387" s="217"/>
      <c r="L387" s="217"/>
      <c r="M387" s="217"/>
    </row>
    <row r="388" spans="3:13" ht="12.75" customHeight="1">
      <c r="C388" s="217"/>
      <c r="D388" s="217"/>
      <c r="L388" s="217"/>
      <c r="M388" s="217"/>
    </row>
    <row r="389" spans="3:13" ht="12.75" customHeight="1">
      <c r="C389" s="217"/>
      <c r="D389" s="217"/>
      <c r="L389" s="217"/>
      <c r="M389" s="217"/>
    </row>
    <row r="390" spans="3:13" ht="12.75" customHeight="1">
      <c r="C390" s="217"/>
      <c r="D390" s="217"/>
      <c r="L390" s="217"/>
      <c r="M390" s="217"/>
    </row>
    <row r="391" spans="3:13" ht="12.75" customHeight="1">
      <c r="C391" s="217"/>
      <c r="D391" s="217"/>
      <c r="L391" s="217"/>
      <c r="M391" s="217"/>
    </row>
    <row r="392" spans="3:13" ht="12.75" customHeight="1">
      <c r="C392" s="217"/>
      <c r="D392" s="217"/>
      <c r="L392" s="217"/>
      <c r="M392" s="217"/>
    </row>
    <row r="393" spans="3:13" ht="12.75" customHeight="1">
      <c r="C393" s="217"/>
      <c r="D393" s="217"/>
      <c r="L393" s="217"/>
      <c r="M393" s="217"/>
    </row>
    <row r="394" spans="3:13" ht="12.75" customHeight="1">
      <c r="C394" s="217"/>
      <c r="D394" s="217"/>
      <c r="L394" s="217"/>
      <c r="M394" s="217"/>
    </row>
    <row r="395" spans="3:13" ht="12.75" customHeight="1">
      <c r="C395" s="217"/>
      <c r="D395" s="217"/>
      <c r="L395" s="217"/>
      <c r="M395" s="217"/>
    </row>
    <row r="396" spans="3:13" ht="12.75" customHeight="1">
      <c r="C396" s="217"/>
      <c r="D396" s="217"/>
      <c r="L396" s="217"/>
      <c r="M396" s="217"/>
    </row>
    <row r="397" spans="3:13" ht="12.75" customHeight="1">
      <c r="C397" s="217"/>
      <c r="D397" s="217"/>
      <c r="L397" s="217"/>
      <c r="M397" s="217"/>
    </row>
    <row r="398" spans="3:13" ht="12.75" customHeight="1">
      <c r="C398" s="217"/>
      <c r="D398" s="217"/>
      <c r="L398" s="217"/>
      <c r="M398" s="217"/>
    </row>
    <row r="399" spans="3:13" ht="12.75" customHeight="1">
      <c r="C399" s="217"/>
      <c r="D399" s="217"/>
      <c r="L399" s="217"/>
      <c r="M399" s="217"/>
    </row>
    <row r="400" spans="3:13" ht="12.75" customHeight="1">
      <c r="C400" s="217"/>
      <c r="D400" s="217"/>
      <c r="L400" s="217"/>
      <c r="M400" s="217"/>
    </row>
    <row r="401" spans="3:13" ht="12.75" customHeight="1">
      <c r="C401" s="217"/>
      <c r="D401" s="217"/>
      <c r="L401" s="217"/>
      <c r="M401" s="217"/>
    </row>
    <row r="402" spans="3:13" ht="12.75" customHeight="1">
      <c r="C402" s="217"/>
      <c r="D402" s="217"/>
      <c r="L402" s="217"/>
      <c r="M402" s="217"/>
    </row>
    <row r="403" spans="3:13" ht="12.75" customHeight="1">
      <c r="C403" s="217"/>
      <c r="D403" s="217"/>
      <c r="L403" s="217"/>
      <c r="M403" s="217"/>
    </row>
    <row r="404" spans="3:13" ht="12.75" customHeight="1">
      <c r="C404" s="217"/>
      <c r="D404" s="217"/>
      <c r="L404" s="217"/>
      <c r="M404" s="217"/>
    </row>
    <row r="405" spans="3:13" ht="12.75" customHeight="1">
      <c r="C405" s="217"/>
      <c r="D405" s="217"/>
      <c r="L405" s="217"/>
      <c r="M405" s="217"/>
    </row>
    <row r="406" spans="3:13" ht="12.75" customHeight="1">
      <c r="C406" s="217"/>
      <c r="D406" s="217"/>
      <c r="L406" s="217"/>
      <c r="M406" s="217"/>
    </row>
    <row r="407" spans="3:13" ht="12.75" customHeight="1">
      <c r="C407" s="217"/>
      <c r="D407" s="217"/>
      <c r="L407" s="217"/>
      <c r="M407" s="217"/>
    </row>
    <row r="408" spans="3:13" ht="12.75" customHeight="1">
      <c r="C408" s="217"/>
      <c r="D408" s="217"/>
      <c r="L408" s="217"/>
      <c r="M408" s="217"/>
    </row>
    <row r="409" spans="3:13" ht="12.75" customHeight="1">
      <c r="C409" s="217"/>
      <c r="D409" s="217"/>
      <c r="L409" s="217"/>
      <c r="M409" s="217"/>
    </row>
    <row r="410" spans="3:13" ht="12.75" customHeight="1">
      <c r="C410" s="217"/>
      <c r="D410" s="217"/>
      <c r="L410" s="217"/>
      <c r="M410" s="217"/>
    </row>
    <row r="411" spans="3:13" ht="12.75" customHeight="1">
      <c r="C411" s="217"/>
      <c r="D411" s="217"/>
      <c r="L411" s="217"/>
      <c r="M411" s="217"/>
    </row>
    <row r="412" spans="3:13" ht="12.75" customHeight="1">
      <c r="C412" s="217"/>
      <c r="D412" s="217"/>
      <c r="L412" s="217"/>
      <c r="M412" s="217"/>
    </row>
    <row r="413" spans="3:13" ht="12.75" customHeight="1">
      <c r="C413" s="217"/>
      <c r="D413" s="217"/>
      <c r="L413" s="217"/>
      <c r="M413" s="217"/>
    </row>
    <row r="414" spans="3:13" ht="12.75" customHeight="1">
      <c r="C414" s="217"/>
      <c r="D414" s="217"/>
      <c r="L414" s="217"/>
      <c r="M414" s="217"/>
    </row>
    <row r="415" spans="3:13" ht="12.75" customHeight="1">
      <c r="C415" s="217"/>
      <c r="D415" s="217"/>
      <c r="L415" s="217"/>
      <c r="M415" s="217"/>
    </row>
    <row r="416" spans="3:13" ht="12.75" customHeight="1">
      <c r="C416" s="217"/>
      <c r="D416" s="217"/>
      <c r="L416" s="217"/>
      <c r="M416" s="217"/>
    </row>
    <row r="417" spans="3:13" ht="12.75" customHeight="1">
      <c r="C417" s="217"/>
      <c r="D417" s="217"/>
      <c r="L417" s="217"/>
      <c r="M417" s="217"/>
    </row>
    <row r="418" spans="3:13" ht="12.75" customHeight="1">
      <c r="C418" s="217"/>
      <c r="D418" s="217"/>
      <c r="L418" s="217"/>
      <c r="M418" s="217"/>
    </row>
    <row r="419" spans="3:13" ht="12.75" customHeight="1">
      <c r="C419" s="217"/>
      <c r="D419" s="217"/>
      <c r="L419" s="217"/>
      <c r="M419" s="217"/>
    </row>
    <row r="420" spans="3:13" ht="12.75" customHeight="1">
      <c r="C420" s="217"/>
      <c r="D420" s="217"/>
      <c r="L420" s="217"/>
      <c r="M420" s="217"/>
    </row>
    <row r="421" spans="3:13" ht="12.75" customHeight="1">
      <c r="C421" s="217"/>
      <c r="D421" s="217"/>
      <c r="L421" s="217"/>
      <c r="M421" s="217"/>
    </row>
    <row r="422" spans="3:13" ht="12.75" customHeight="1">
      <c r="C422" s="217"/>
      <c r="D422" s="217"/>
      <c r="L422" s="217"/>
      <c r="M422" s="217"/>
    </row>
    <row r="423" spans="3:13" ht="12.75" customHeight="1">
      <c r="C423" s="217"/>
      <c r="D423" s="217"/>
      <c r="L423" s="217"/>
      <c r="M423" s="217"/>
    </row>
    <row r="424" spans="3:13" ht="12.75" customHeight="1">
      <c r="C424" s="217"/>
      <c r="D424" s="217"/>
      <c r="L424" s="217"/>
      <c r="M424" s="217"/>
    </row>
    <row r="425" spans="3:13" ht="12.75" customHeight="1">
      <c r="C425" s="217"/>
      <c r="D425" s="217"/>
      <c r="L425" s="217"/>
      <c r="M425" s="217"/>
    </row>
    <row r="426" spans="3:13" ht="12.75" customHeight="1">
      <c r="C426" s="217"/>
      <c r="D426" s="217"/>
      <c r="L426" s="217"/>
      <c r="M426" s="217"/>
    </row>
    <row r="427" spans="3:13" ht="12.75" customHeight="1">
      <c r="C427" s="217"/>
      <c r="D427" s="217"/>
      <c r="L427" s="217"/>
      <c r="M427" s="217"/>
    </row>
    <row r="428" spans="3:13" ht="12.75" customHeight="1">
      <c r="C428" s="217"/>
      <c r="D428" s="217"/>
      <c r="L428" s="217"/>
      <c r="M428" s="217"/>
    </row>
    <row r="429" spans="3:13" ht="12.75" customHeight="1">
      <c r="C429" s="217"/>
      <c r="D429" s="217"/>
      <c r="L429" s="217"/>
      <c r="M429" s="217"/>
    </row>
    <row r="430" spans="3:13" ht="12.75" customHeight="1">
      <c r="C430" s="217"/>
      <c r="D430" s="217"/>
      <c r="L430" s="217"/>
      <c r="M430" s="217"/>
    </row>
    <row r="431" spans="3:13" ht="12.75" customHeight="1">
      <c r="C431" s="217"/>
      <c r="D431" s="217"/>
      <c r="L431" s="217"/>
      <c r="M431" s="217"/>
    </row>
    <row r="432" spans="3:13" ht="12.75" customHeight="1">
      <c r="C432" s="217"/>
      <c r="D432" s="217"/>
      <c r="L432" s="217"/>
      <c r="M432" s="217"/>
    </row>
    <row r="433" spans="3:13" ht="12.75" customHeight="1">
      <c r="C433" s="217"/>
      <c r="D433" s="217"/>
      <c r="L433" s="217"/>
      <c r="M433" s="217"/>
    </row>
    <row r="434" spans="3:13" ht="12.75" customHeight="1">
      <c r="C434" s="217"/>
      <c r="D434" s="217"/>
      <c r="L434" s="217"/>
      <c r="M434" s="217"/>
    </row>
    <row r="435" spans="3:13" ht="12.75" customHeight="1">
      <c r="C435" s="217"/>
      <c r="D435" s="217"/>
      <c r="L435" s="217"/>
      <c r="M435" s="217"/>
    </row>
    <row r="436" spans="3:13" ht="12.75" customHeight="1">
      <c r="C436" s="217"/>
      <c r="D436" s="217"/>
      <c r="L436" s="217"/>
      <c r="M436" s="217"/>
    </row>
    <row r="437" spans="3:13" ht="12.75" customHeight="1">
      <c r="C437" s="217"/>
      <c r="D437" s="217"/>
      <c r="L437" s="217"/>
      <c r="M437" s="217"/>
    </row>
    <row r="438" spans="3:13" ht="12.75" customHeight="1">
      <c r="C438" s="217"/>
      <c r="D438" s="217"/>
      <c r="L438" s="217"/>
      <c r="M438" s="217"/>
    </row>
    <row r="439" spans="3:13" ht="12.75" customHeight="1">
      <c r="C439" s="217"/>
      <c r="D439" s="217"/>
      <c r="L439" s="217"/>
      <c r="M439" s="217"/>
    </row>
    <row r="440" spans="3:13" ht="12.75" customHeight="1">
      <c r="C440" s="217"/>
      <c r="D440" s="217"/>
      <c r="L440" s="217"/>
      <c r="M440" s="217"/>
    </row>
    <row r="441" spans="3:13" ht="12.75" customHeight="1">
      <c r="C441" s="217"/>
      <c r="D441" s="217"/>
      <c r="L441" s="217"/>
      <c r="M441" s="217"/>
    </row>
    <row r="442" spans="3:13" ht="12.75" customHeight="1">
      <c r="C442" s="217"/>
      <c r="D442" s="217"/>
      <c r="L442" s="217"/>
      <c r="M442" s="217"/>
    </row>
    <row r="443" spans="3:13" ht="12.75" customHeight="1">
      <c r="C443" s="217"/>
      <c r="D443" s="217"/>
      <c r="L443" s="217"/>
      <c r="M443" s="217"/>
    </row>
    <row r="444" spans="3:13" ht="12.75" customHeight="1">
      <c r="C444" s="217"/>
      <c r="D444" s="217"/>
      <c r="L444" s="217"/>
      <c r="M444" s="217"/>
    </row>
    <row r="445" spans="3:13" ht="12.75" customHeight="1">
      <c r="C445" s="217"/>
      <c r="D445" s="217"/>
      <c r="L445" s="217"/>
      <c r="M445" s="217"/>
    </row>
    <row r="446" spans="3:13" ht="12.75" customHeight="1">
      <c r="C446" s="217"/>
      <c r="D446" s="217"/>
      <c r="L446" s="217"/>
      <c r="M446" s="217"/>
    </row>
    <row r="447" spans="3:13" ht="12.75" customHeight="1">
      <c r="C447" s="217"/>
      <c r="D447" s="217"/>
      <c r="L447" s="217"/>
      <c r="M447" s="217"/>
    </row>
    <row r="448" spans="3:13" ht="12.75" customHeight="1">
      <c r="C448" s="217"/>
      <c r="D448" s="217"/>
      <c r="L448" s="217"/>
      <c r="M448" s="217"/>
    </row>
    <row r="449" spans="3:13" ht="12.75" customHeight="1">
      <c r="C449" s="217"/>
      <c r="D449" s="217"/>
      <c r="L449" s="217"/>
      <c r="M449" s="217"/>
    </row>
    <row r="450" spans="3:13" ht="12.75" customHeight="1">
      <c r="C450" s="217"/>
      <c r="D450" s="217"/>
      <c r="L450" s="217"/>
      <c r="M450" s="217"/>
    </row>
    <row r="451" spans="3:13" ht="12.75" customHeight="1">
      <c r="C451" s="217"/>
      <c r="D451" s="217"/>
      <c r="L451" s="217"/>
      <c r="M451" s="217"/>
    </row>
    <row r="452" spans="3:13" ht="12.75" customHeight="1">
      <c r="C452" s="217"/>
      <c r="D452" s="217"/>
      <c r="L452" s="217"/>
      <c r="M452" s="217"/>
    </row>
    <row r="453" spans="3:13" ht="12.75" customHeight="1">
      <c r="C453" s="217"/>
      <c r="D453" s="217"/>
      <c r="L453" s="217"/>
      <c r="M453" s="217"/>
    </row>
    <row r="454" spans="3:13" ht="12.75" customHeight="1">
      <c r="C454" s="217"/>
      <c r="D454" s="217"/>
      <c r="L454" s="217"/>
      <c r="M454" s="217"/>
    </row>
    <row r="455" spans="3:13" ht="12.75" customHeight="1">
      <c r="C455" s="217"/>
      <c r="D455" s="217"/>
      <c r="L455" s="217"/>
      <c r="M455" s="217"/>
    </row>
    <row r="456" spans="3:13" ht="12.75" customHeight="1">
      <c r="C456" s="217"/>
      <c r="D456" s="217"/>
      <c r="L456" s="217"/>
      <c r="M456" s="217"/>
    </row>
    <row r="457" spans="3:13" ht="12.75" customHeight="1">
      <c r="C457" s="217"/>
      <c r="D457" s="217"/>
      <c r="L457" s="217"/>
      <c r="M457" s="217"/>
    </row>
    <row r="458" spans="3:13" ht="12.75" customHeight="1">
      <c r="C458" s="217"/>
      <c r="D458" s="217"/>
      <c r="L458" s="217"/>
      <c r="M458" s="217"/>
    </row>
    <row r="459" spans="3:13" ht="12.75" customHeight="1">
      <c r="C459" s="217"/>
      <c r="D459" s="217"/>
      <c r="L459" s="217"/>
      <c r="M459" s="217"/>
    </row>
    <row r="460" spans="3:13" ht="12.75" customHeight="1">
      <c r="C460" s="217"/>
      <c r="D460" s="217"/>
      <c r="L460" s="217"/>
      <c r="M460" s="217"/>
    </row>
    <row r="461" spans="3:13" ht="12.75" customHeight="1">
      <c r="C461" s="217"/>
      <c r="D461" s="217"/>
      <c r="L461" s="217"/>
      <c r="M461" s="217"/>
    </row>
    <row r="462" spans="3:13" ht="12.75" customHeight="1">
      <c r="C462" s="217"/>
      <c r="D462" s="217"/>
      <c r="L462" s="217"/>
      <c r="M462" s="217"/>
    </row>
    <row r="463" spans="3:13" ht="12.75" customHeight="1">
      <c r="C463" s="217"/>
      <c r="D463" s="217"/>
      <c r="L463" s="217"/>
      <c r="M463" s="217"/>
    </row>
    <row r="464" spans="3:13" ht="12.75" customHeight="1">
      <c r="C464" s="217"/>
      <c r="D464" s="217"/>
      <c r="L464" s="217"/>
      <c r="M464" s="217"/>
    </row>
    <row r="465" spans="3:13" ht="12.75" customHeight="1">
      <c r="C465" s="217"/>
      <c r="D465" s="217"/>
      <c r="L465" s="217"/>
      <c r="M465" s="217"/>
    </row>
    <row r="466" spans="3:13" ht="12.75" customHeight="1">
      <c r="C466" s="217"/>
      <c r="D466" s="217"/>
      <c r="L466" s="217"/>
      <c r="M466" s="217"/>
    </row>
    <row r="467" spans="3:13" ht="12.75" customHeight="1">
      <c r="C467" s="217"/>
      <c r="D467" s="217"/>
      <c r="L467" s="217"/>
      <c r="M467" s="217"/>
    </row>
    <row r="468" spans="3:13" ht="12.75" customHeight="1">
      <c r="C468" s="217"/>
      <c r="D468" s="217"/>
      <c r="L468" s="217"/>
      <c r="M468" s="217"/>
    </row>
    <row r="469" spans="3:13" ht="12.75" customHeight="1">
      <c r="C469" s="217"/>
      <c r="D469" s="217"/>
      <c r="L469" s="217"/>
      <c r="M469" s="217"/>
    </row>
    <row r="470" spans="3:13" ht="12.75" customHeight="1">
      <c r="C470" s="217"/>
      <c r="D470" s="217"/>
      <c r="L470" s="217"/>
      <c r="M470" s="217"/>
    </row>
    <row r="471" spans="3:13" ht="12.75" customHeight="1">
      <c r="C471" s="217"/>
      <c r="D471" s="217"/>
      <c r="L471" s="217"/>
      <c r="M471" s="217"/>
    </row>
    <row r="472" spans="3:13" ht="12.75" customHeight="1">
      <c r="C472" s="217"/>
      <c r="D472" s="217"/>
      <c r="L472" s="217"/>
      <c r="M472" s="217"/>
    </row>
    <row r="473" spans="3:13" ht="12.75" customHeight="1">
      <c r="C473" s="217"/>
      <c r="D473" s="217"/>
      <c r="L473" s="217"/>
      <c r="M473" s="217"/>
    </row>
    <row r="474" spans="3:13" ht="12.75" customHeight="1">
      <c r="C474" s="217"/>
      <c r="D474" s="217"/>
      <c r="L474" s="217"/>
      <c r="M474" s="217"/>
    </row>
    <row r="475" spans="3:13" ht="12.75" customHeight="1">
      <c r="C475" s="217"/>
      <c r="D475" s="217"/>
      <c r="L475" s="217"/>
      <c r="M475" s="217"/>
    </row>
    <row r="476" spans="3:13" ht="12.75" customHeight="1">
      <c r="C476" s="217"/>
      <c r="D476" s="217"/>
      <c r="L476" s="217"/>
      <c r="M476" s="217"/>
    </row>
    <row r="477" spans="3:13" ht="12.75" customHeight="1">
      <c r="C477" s="217"/>
      <c r="D477" s="217"/>
      <c r="L477" s="217"/>
      <c r="M477" s="217"/>
    </row>
    <row r="478" spans="3:13" ht="12.75" customHeight="1">
      <c r="C478" s="217"/>
      <c r="D478" s="217"/>
      <c r="L478" s="217"/>
      <c r="M478" s="217"/>
    </row>
    <row r="479" spans="3:13" ht="12.75" customHeight="1">
      <c r="C479" s="217"/>
      <c r="D479" s="217"/>
      <c r="L479" s="217"/>
      <c r="M479" s="217"/>
    </row>
    <row r="480" spans="3:13" ht="12.75" customHeight="1">
      <c r="C480" s="217"/>
      <c r="D480" s="217"/>
      <c r="L480" s="217"/>
      <c r="M480" s="217"/>
    </row>
    <row r="481" spans="3:13" ht="12.75" customHeight="1">
      <c r="C481" s="217"/>
      <c r="D481" s="217"/>
      <c r="L481" s="217"/>
      <c r="M481" s="217"/>
    </row>
    <row r="482" spans="3:13" ht="12.75" customHeight="1">
      <c r="C482" s="217"/>
      <c r="D482" s="217"/>
      <c r="L482" s="217"/>
      <c r="M482" s="217"/>
    </row>
    <row r="483" spans="3:13" ht="12.75" customHeight="1">
      <c r="C483" s="217"/>
      <c r="D483" s="217"/>
      <c r="L483" s="217"/>
      <c r="M483" s="217"/>
    </row>
    <row r="484" spans="3:13" ht="12.75" customHeight="1">
      <c r="C484" s="217"/>
      <c r="D484" s="217"/>
      <c r="L484" s="217"/>
      <c r="M484" s="217"/>
    </row>
    <row r="485" spans="3:13" ht="12.75" customHeight="1">
      <c r="C485" s="217"/>
      <c r="D485" s="217"/>
      <c r="L485" s="217"/>
      <c r="M485" s="217"/>
    </row>
    <row r="486" spans="3:13" ht="12.75" customHeight="1">
      <c r="C486" s="217"/>
      <c r="D486" s="217"/>
      <c r="L486" s="217"/>
      <c r="M486" s="217"/>
    </row>
    <row r="487" spans="3:13" ht="12.75" customHeight="1">
      <c r="C487" s="217"/>
      <c r="D487" s="217"/>
      <c r="L487" s="217"/>
      <c r="M487" s="217"/>
    </row>
    <row r="488" spans="3:13" ht="12.75" customHeight="1">
      <c r="C488" s="217"/>
      <c r="D488" s="217"/>
      <c r="L488" s="217"/>
      <c r="M488" s="217"/>
    </row>
    <row r="489" spans="3:13" ht="12.75" customHeight="1">
      <c r="C489" s="217"/>
      <c r="D489" s="217"/>
      <c r="L489" s="217"/>
      <c r="M489" s="217"/>
    </row>
    <row r="490" spans="3:13" ht="12.75" customHeight="1">
      <c r="C490" s="217"/>
      <c r="D490" s="217"/>
      <c r="L490" s="217"/>
      <c r="M490" s="217"/>
    </row>
    <row r="491" spans="3:13" ht="12.75" customHeight="1">
      <c r="C491" s="217"/>
      <c r="D491" s="217"/>
      <c r="L491" s="217"/>
      <c r="M491" s="217"/>
    </row>
    <row r="492" spans="3:13" ht="12.75" customHeight="1">
      <c r="C492" s="217"/>
      <c r="D492" s="217"/>
      <c r="L492" s="217"/>
      <c r="M492" s="217"/>
    </row>
    <row r="493" spans="3:13" ht="12.75" customHeight="1">
      <c r="C493" s="217"/>
      <c r="D493" s="217"/>
      <c r="L493" s="217"/>
      <c r="M493" s="217"/>
    </row>
    <row r="494" spans="3:13" ht="12.75" customHeight="1">
      <c r="C494" s="217"/>
      <c r="D494" s="217"/>
      <c r="L494" s="217"/>
      <c r="M494" s="217"/>
    </row>
    <row r="495" spans="3:13" ht="12.75" customHeight="1">
      <c r="C495" s="217"/>
      <c r="D495" s="217"/>
      <c r="L495" s="217"/>
      <c r="M495" s="217"/>
    </row>
    <row r="496" spans="3:13" ht="12.75" customHeight="1">
      <c r="C496" s="217"/>
      <c r="D496" s="217"/>
      <c r="L496" s="217"/>
      <c r="M496" s="217"/>
    </row>
    <row r="497" spans="3:13" ht="12.75" customHeight="1">
      <c r="C497" s="217"/>
      <c r="D497" s="217"/>
      <c r="L497" s="217"/>
      <c r="M497" s="217"/>
    </row>
    <row r="498" spans="3:13" ht="12.75" customHeight="1">
      <c r="C498" s="217"/>
      <c r="D498" s="217"/>
      <c r="L498" s="217"/>
      <c r="M498" s="217"/>
    </row>
    <row r="499" spans="3:13" ht="12.75" customHeight="1">
      <c r="C499" s="217"/>
      <c r="D499" s="217"/>
      <c r="L499" s="217"/>
      <c r="M499" s="217"/>
    </row>
    <row r="500" spans="3:13" ht="12.75" customHeight="1">
      <c r="C500" s="217"/>
      <c r="D500" s="217"/>
      <c r="L500" s="217"/>
      <c r="M500" s="217"/>
    </row>
    <row r="501" spans="3:13" ht="12.75" customHeight="1">
      <c r="C501" s="217"/>
      <c r="D501" s="217"/>
      <c r="L501" s="217"/>
      <c r="M501" s="217"/>
    </row>
    <row r="502" spans="3:13" ht="12.75" customHeight="1">
      <c r="C502" s="217"/>
      <c r="D502" s="217"/>
      <c r="L502" s="217"/>
      <c r="M502" s="217"/>
    </row>
    <row r="503" spans="3:13" ht="12.75" customHeight="1">
      <c r="C503" s="217"/>
      <c r="D503" s="217"/>
      <c r="L503" s="217"/>
      <c r="M503" s="217"/>
    </row>
    <row r="504" spans="3:13" ht="12.75" customHeight="1">
      <c r="C504" s="217"/>
      <c r="D504" s="217"/>
      <c r="L504" s="217"/>
      <c r="M504" s="217"/>
    </row>
    <row r="505" spans="3:13" ht="12.75" customHeight="1">
      <c r="C505" s="217"/>
      <c r="D505" s="217"/>
      <c r="L505" s="217"/>
      <c r="M505" s="217"/>
    </row>
    <row r="506" spans="3:13" ht="12.75" customHeight="1">
      <c r="C506" s="217"/>
      <c r="D506" s="217"/>
      <c r="L506" s="217"/>
      <c r="M506" s="217"/>
    </row>
    <row r="507" spans="3:13" ht="12.75" customHeight="1">
      <c r="C507" s="217"/>
      <c r="D507" s="217"/>
      <c r="L507" s="217"/>
      <c r="M507" s="217"/>
    </row>
    <row r="508" spans="3:13" ht="12.75" customHeight="1">
      <c r="C508" s="217"/>
      <c r="D508" s="217"/>
      <c r="L508" s="217"/>
      <c r="M508" s="217"/>
    </row>
    <row r="509" spans="3:13" ht="12.75" customHeight="1">
      <c r="C509" s="217"/>
      <c r="D509" s="217"/>
      <c r="L509" s="217"/>
      <c r="M509" s="217"/>
    </row>
    <row r="510" spans="3:13" ht="12.75" customHeight="1">
      <c r="C510" s="217"/>
      <c r="D510" s="217"/>
      <c r="L510" s="217"/>
      <c r="M510" s="217"/>
    </row>
    <row r="511" spans="3:13" ht="12.75" customHeight="1">
      <c r="C511" s="217"/>
      <c r="D511" s="217"/>
      <c r="L511" s="217"/>
      <c r="M511" s="217"/>
    </row>
    <row r="512" spans="3:13" ht="12.75" customHeight="1">
      <c r="C512" s="217"/>
      <c r="D512" s="217"/>
      <c r="L512" s="217"/>
      <c r="M512" s="217"/>
    </row>
    <row r="513" spans="3:13" ht="12.75" customHeight="1">
      <c r="C513" s="217"/>
      <c r="D513" s="217"/>
      <c r="L513" s="217"/>
      <c r="M513" s="217"/>
    </row>
    <row r="514" spans="3:13" ht="12.75" customHeight="1">
      <c r="C514" s="217"/>
      <c r="D514" s="217"/>
      <c r="L514" s="217"/>
      <c r="M514" s="217"/>
    </row>
    <row r="515" spans="3:13" ht="12.75" customHeight="1">
      <c r="C515" s="217"/>
      <c r="D515" s="217"/>
      <c r="L515" s="217"/>
      <c r="M515" s="217"/>
    </row>
    <row r="516" spans="3:13" ht="12.75" customHeight="1">
      <c r="C516" s="217"/>
      <c r="D516" s="217"/>
      <c r="L516" s="217"/>
      <c r="M516" s="217"/>
    </row>
    <row r="517" spans="3:13" ht="12.75" customHeight="1">
      <c r="C517" s="217"/>
      <c r="D517" s="217"/>
      <c r="L517" s="217"/>
      <c r="M517" s="217"/>
    </row>
    <row r="518" spans="3:13" ht="12.75" customHeight="1">
      <c r="C518" s="217"/>
      <c r="D518" s="217"/>
      <c r="L518" s="217"/>
      <c r="M518" s="217"/>
    </row>
    <row r="519" spans="3:13" ht="12.75" customHeight="1">
      <c r="C519" s="217"/>
      <c r="D519" s="217"/>
      <c r="L519" s="217"/>
      <c r="M519" s="217"/>
    </row>
    <row r="520" spans="3:13" ht="12.75" customHeight="1">
      <c r="C520" s="217"/>
      <c r="D520" s="217"/>
      <c r="L520" s="217"/>
      <c r="M520" s="217"/>
    </row>
    <row r="521" spans="3:13" ht="12.75" customHeight="1">
      <c r="C521" s="217"/>
      <c r="D521" s="217"/>
      <c r="L521" s="217"/>
      <c r="M521" s="217"/>
    </row>
    <row r="522" spans="3:13" ht="12.75" customHeight="1">
      <c r="C522" s="217"/>
      <c r="D522" s="217"/>
      <c r="L522" s="217"/>
      <c r="M522" s="217"/>
    </row>
    <row r="523" spans="3:13" ht="12.75" customHeight="1">
      <c r="C523" s="217"/>
      <c r="D523" s="217"/>
      <c r="L523" s="217"/>
      <c r="M523" s="217"/>
    </row>
    <row r="524" spans="3:13" ht="12.75" customHeight="1">
      <c r="C524" s="217"/>
      <c r="D524" s="217"/>
      <c r="L524" s="217"/>
      <c r="M524" s="217"/>
    </row>
    <row r="525" spans="3:13" ht="12.75" customHeight="1">
      <c r="C525" s="217"/>
      <c r="D525" s="217"/>
      <c r="L525" s="217"/>
      <c r="M525" s="217"/>
    </row>
    <row r="526" spans="3:13" ht="12.75" customHeight="1">
      <c r="C526" s="217"/>
      <c r="D526" s="217"/>
      <c r="L526" s="217"/>
      <c r="M526" s="217"/>
    </row>
    <row r="527" spans="3:13" ht="12.75" customHeight="1">
      <c r="C527" s="217"/>
      <c r="D527" s="217"/>
      <c r="L527" s="217"/>
      <c r="M527" s="217"/>
    </row>
    <row r="528" spans="3:13" ht="12.75" customHeight="1">
      <c r="C528" s="217"/>
      <c r="D528" s="217"/>
      <c r="L528" s="217"/>
      <c r="M528" s="217"/>
    </row>
    <row r="529" spans="3:13" ht="12.75" customHeight="1">
      <c r="C529" s="217"/>
      <c r="D529" s="217"/>
      <c r="L529" s="217"/>
      <c r="M529" s="217"/>
    </row>
    <row r="530" spans="3:13" ht="12.75" customHeight="1">
      <c r="C530" s="217"/>
      <c r="D530" s="217"/>
      <c r="L530" s="217"/>
      <c r="M530" s="217"/>
    </row>
    <row r="531" spans="3:13" ht="12.75" customHeight="1">
      <c r="C531" s="217"/>
      <c r="D531" s="217"/>
      <c r="L531" s="217"/>
      <c r="M531" s="217"/>
    </row>
    <row r="532" spans="3:13" ht="12.75" customHeight="1">
      <c r="C532" s="217"/>
      <c r="D532" s="217"/>
      <c r="L532" s="217"/>
      <c r="M532" s="217"/>
    </row>
    <row r="533" spans="3:13" ht="12.75" customHeight="1">
      <c r="C533" s="217"/>
      <c r="D533" s="217"/>
      <c r="L533" s="217"/>
      <c r="M533" s="217"/>
    </row>
    <row r="534" spans="3:13" ht="12.75" customHeight="1">
      <c r="C534" s="217"/>
      <c r="D534" s="217"/>
      <c r="L534" s="217"/>
      <c r="M534" s="217"/>
    </row>
    <row r="535" spans="3:13" ht="12.75" customHeight="1">
      <c r="C535" s="217"/>
      <c r="D535" s="217"/>
      <c r="L535" s="217"/>
      <c r="M535" s="217"/>
    </row>
    <row r="536" spans="3:13" ht="12.75" customHeight="1">
      <c r="C536" s="217"/>
      <c r="D536" s="217"/>
      <c r="L536" s="217"/>
      <c r="M536" s="217"/>
    </row>
    <row r="537" spans="3:13" ht="12.75" customHeight="1">
      <c r="C537" s="217"/>
      <c r="D537" s="217"/>
      <c r="L537" s="217"/>
      <c r="M537" s="217"/>
    </row>
    <row r="538" spans="3:13" ht="12.75" customHeight="1">
      <c r="C538" s="217"/>
      <c r="D538" s="217"/>
      <c r="L538" s="217"/>
      <c r="M538" s="217"/>
    </row>
    <row r="539" spans="3:13" ht="12.75" customHeight="1">
      <c r="C539" s="217"/>
      <c r="D539" s="217"/>
      <c r="L539" s="217"/>
      <c r="M539" s="217"/>
    </row>
    <row r="540" spans="3:13" ht="12.75" customHeight="1">
      <c r="C540" s="217"/>
      <c r="D540" s="217"/>
      <c r="L540" s="217"/>
      <c r="M540" s="217"/>
    </row>
    <row r="541" spans="3:13" ht="12.75" customHeight="1">
      <c r="C541" s="217"/>
      <c r="D541" s="217"/>
      <c r="L541" s="217"/>
      <c r="M541" s="217"/>
    </row>
    <row r="542" spans="3:13" ht="12.75" customHeight="1">
      <c r="C542" s="217"/>
      <c r="D542" s="217"/>
      <c r="L542" s="217"/>
      <c r="M542" s="217"/>
    </row>
    <row r="543" spans="3:13" ht="12.75" customHeight="1">
      <c r="C543" s="217"/>
      <c r="D543" s="217"/>
      <c r="L543" s="217"/>
      <c r="M543" s="217"/>
    </row>
    <row r="544" spans="3:13" ht="12.75" customHeight="1">
      <c r="C544" s="217"/>
      <c r="D544" s="217"/>
      <c r="L544" s="217"/>
      <c r="M544" s="217"/>
    </row>
    <row r="545" spans="3:13" ht="12.75" customHeight="1">
      <c r="C545" s="217"/>
      <c r="D545" s="217"/>
      <c r="L545" s="217"/>
      <c r="M545" s="217"/>
    </row>
    <row r="546" spans="3:13" ht="12.75" customHeight="1">
      <c r="C546" s="217"/>
      <c r="D546" s="217"/>
      <c r="L546" s="217"/>
      <c r="M546" s="217"/>
    </row>
    <row r="547" spans="3:13" ht="12.75" customHeight="1">
      <c r="C547" s="217"/>
      <c r="D547" s="217"/>
      <c r="L547" s="217"/>
      <c r="M547" s="217"/>
    </row>
    <row r="548" spans="3:13" ht="12.75" customHeight="1">
      <c r="C548" s="217"/>
      <c r="D548" s="217"/>
      <c r="L548" s="217"/>
      <c r="M548" s="217"/>
    </row>
    <row r="549" spans="3:13" ht="12.75" customHeight="1">
      <c r="C549" s="217"/>
      <c r="D549" s="217"/>
      <c r="L549" s="217"/>
      <c r="M549" s="217"/>
    </row>
    <row r="550" spans="3:13" ht="12.75" customHeight="1">
      <c r="C550" s="217"/>
      <c r="D550" s="217"/>
      <c r="L550" s="217"/>
      <c r="M550" s="217"/>
    </row>
    <row r="551" spans="3:13" ht="12.75" customHeight="1">
      <c r="C551" s="217"/>
      <c r="D551" s="217"/>
      <c r="L551" s="217"/>
      <c r="M551" s="217"/>
    </row>
    <row r="552" spans="3:13" ht="12.75" customHeight="1">
      <c r="C552" s="217"/>
      <c r="D552" s="217"/>
      <c r="L552" s="217"/>
      <c r="M552" s="217"/>
    </row>
    <row r="553" spans="3:13" ht="12.75" customHeight="1">
      <c r="C553" s="217"/>
      <c r="D553" s="217"/>
      <c r="L553" s="217"/>
      <c r="M553" s="217"/>
    </row>
    <row r="554" spans="3:13" ht="12.75" customHeight="1">
      <c r="C554" s="217"/>
      <c r="D554" s="217"/>
      <c r="L554" s="217"/>
      <c r="M554" s="217"/>
    </row>
    <row r="555" spans="3:13" ht="12.75" customHeight="1">
      <c r="C555" s="217"/>
      <c r="D555" s="217"/>
      <c r="L555" s="217"/>
      <c r="M555" s="217"/>
    </row>
    <row r="556" spans="3:13" ht="12.75" customHeight="1">
      <c r="C556" s="217"/>
      <c r="D556" s="217"/>
      <c r="L556" s="217"/>
      <c r="M556" s="217"/>
    </row>
    <row r="557" spans="3:13" ht="12.75" customHeight="1">
      <c r="C557" s="217"/>
      <c r="D557" s="217"/>
      <c r="L557" s="217"/>
      <c r="M557" s="217"/>
    </row>
    <row r="558" spans="3:13" ht="12.75" customHeight="1">
      <c r="C558" s="217"/>
      <c r="D558" s="217"/>
      <c r="L558" s="217"/>
      <c r="M558" s="217"/>
    </row>
    <row r="559" spans="3:13" ht="12.75" customHeight="1">
      <c r="C559" s="217"/>
      <c r="D559" s="217"/>
      <c r="L559" s="217"/>
      <c r="M559" s="217"/>
    </row>
    <row r="560" spans="3:13" ht="12.75" customHeight="1">
      <c r="C560" s="217"/>
      <c r="D560" s="217"/>
      <c r="L560" s="217"/>
      <c r="M560" s="217"/>
    </row>
    <row r="561" spans="3:13" ht="12.75" customHeight="1">
      <c r="C561" s="217"/>
      <c r="D561" s="217"/>
      <c r="L561" s="217"/>
      <c r="M561" s="217"/>
    </row>
    <row r="562" spans="3:13" ht="12.75" customHeight="1">
      <c r="C562" s="217"/>
      <c r="D562" s="217"/>
      <c r="L562" s="217"/>
      <c r="M562" s="217"/>
    </row>
    <row r="563" spans="3:13" ht="12.75" customHeight="1">
      <c r="C563" s="217"/>
      <c r="D563" s="217"/>
      <c r="L563" s="217"/>
      <c r="M563" s="217"/>
    </row>
    <row r="564" spans="3:13" ht="12.75" customHeight="1">
      <c r="C564" s="217"/>
      <c r="D564" s="217"/>
      <c r="L564" s="217"/>
      <c r="M564" s="217"/>
    </row>
    <row r="565" spans="3:13" ht="12.75" customHeight="1">
      <c r="C565" s="217"/>
      <c r="D565" s="217"/>
      <c r="L565" s="217"/>
      <c r="M565" s="217"/>
    </row>
    <row r="566" spans="3:13" ht="12.75" customHeight="1">
      <c r="C566" s="217"/>
      <c r="D566" s="217"/>
      <c r="L566" s="217"/>
      <c r="M566" s="217"/>
    </row>
    <row r="567" spans="3:13" ht="12.75" customHeight="1">
      <c r="C567" s="217"/>
      <c r="D567" s="217"/>
      <c r="L567" s="217"/>
      <c r="M567" s="217"/>
    </row>
    <row r="568" spans="3:13" ht="12.75" customHeight="1">
      <c r="C568" s="217"/>
      <c r="D568" s="217"/>
      <c r="L568" s="217"/>
      <c r="M568" s="217"/>
    </row>
    <row r="569" spans="3:13" ht="12.75" customHeight="1">
      <c r="C569" s="217"/>
      <c r="D569" s="217"/>
      <c r="L569" s="217"/>
      <c r="M569" s="217"/>
    </row>
    <row r="570" spans="3:13" ht="12.75" customHeight="1">
      <c r="C570" s="217"/>
      <c r="D570" s="217"/>
      <c r="L570" s="217"/>
      <c r="M570" s="217"/>
    </row>
    <row r="571" spans="3:13" ht="12.75" customHeight="1">
      <c r="C571" s="217"/>
      <c r="D571" s="217"/>
      <c r="L571" s="217"/>
      <c r="M571" s="217"/>
    </row>
    <row r="572" spans="3:13" ht="12.75" customHeight="1">
      <c r="C572" s="217"/>
      <c r="D572" s="217"/>
      <c r="L572" s="217"/>
      <c r="M572" s="217"/>
    </row>
    <row r="573" spans="3:13" ht="12.75" customHeight="1">
      <c r="C573" s="217"/>
      <c r="D573" s="217"/>
      <c r="L573" s="217"/>
      <c r="M573" s="217"/>
    </row>
    <row r="574" spans="3:13" ht="12.75" customHeight="1">
      <c r="C574" s="217"/>
      <c r="D574" s="217"/>
      <c r="L574" s="217"/>
      <c r="M574" s="217"/>
    </row>
    <row r="575" spans="3:13" ht="12.75" customHeight="1">
      <c r="C575" s="217"/>
      <c r="D575" s="217"/>
      <c r="L575" s="217"/>
      <c r="M575" s="217"/>
    </row>
    <row r="576" spans="3:13" ht="12.75" customHeight="1">
      <c r="C576" s="217"/>
      <c r="D576" s="217"/>
      <c r="L576" s="217"/>
      <c r="M576" s="217"/>
    </row>
    <row r="577" spans="3:13" ht="12.75" customHeight="1">
      <c r="C577" s="217"/>
      <c r="D577" s="217"/>
      <c r="L577" s="217"/>
      <c r="M577" s="217"/>
    </row>
    <row r="578" spans="3:13" ht="12.75" customHeight="1">
      <c r="C578" s="217"/>
      <c r="D578" s="217"/>
      <c r="L578" s="217"/>
      <c r="M578" s="217"/>
    </row>
    <row r="579" spans="3:13" ht="12.75" customHeight="1">
      <c r="C579" s="217"/>
      <c r="D579" s="217"/>
      <c r="L579" s="217"/>
      <c r="M579" s="217"/>
    </row>
    <row r="580" spans="3:13" ht="12.75" customHeight="1">
      <c r="C580" s="217"/>
      <c r="D580" s="217"/>
      <c r="L580" s="217"/>
      <c r="M580" s="217"/>
    </row>
    <row r="581" spans="3:13" ht="12.75" customHeight="1">
      <c r="C581" s="217"/>
      <c r="D581" s="217"/>
      <c r="L581" s="217"/>
      <c r="M581" s="217"/>
    </row>
    <row r="582" spans="3:13" ht="12.75" customHeight="1">
      <c r="C582" s="217"/>
      <c r="D582" s="217"/>
      <c r="L582" s="217"/>
      <c r="M582" s="217"/>
    </row>
    <row r="583" spans="3:13" ht="12.75" customHeight="1">
      <c r="C583" s="217"/>
      <c r="D583" s="217"/>
      <c r="L583" s="217"/>
      <c r="M583" s="217"/>
    </row>
    <row r="584" spans="3:13" ht="12.75" customHeight="1">
      <c r="C584" s="217"/>
      <c r="D584" s="217"/>
      <c r="L584" s="217"/>
      <c r="M584" s="217"/>
    </row>
    <row r="585" spans="3:13" ht="12.75" customHeight="1">
      <c r="C585" s="217"/>
      <c r="D585" s="217"/>
      <c r="L585" s="217"/>
      <c r="M585" s="217"/>
    </row>
    <row r="586" spans="3:13" ht="12.75" customHeight="1">
      <c r="C586" s="217"/>
      <c r="D586" s="217"/>
      <c r="L586" s="217"/>
      <c r="M586" s="217"/>
    </row>
    <row r="587" spans="3:13" ht="12.75" customHeight="1">
      <c r="C587" s="217"/>
      <c r="D587" s="217"/>
      <c r="L587" s="217"/>
      <c r="M587" s="217"/>
    </row>
    <row r="588" spans="3:13" ht="12.75" customHeight="1">
      <c r="C588" s="217"/>
      <c r="D588" s="217"/>
      <c r="L588" s="217"/>
      <c r="M588" s="217"/>
    </row>
    <row r="589" spans="3:13" ht="12.75" customHeight="1">
      <c r="C589" s="217"/>
      <c r="D589" s="217"/>
      <c r="L589" s="217"/>
      <c r="M589" s="217"/>
    </row>
    <row r="590" spans="3:13" ht="12.75" customHeight="1">
      <c r="C590" s="217"/>
      <c r="D590" s="217"/>
      <c r="L590" s="217"/>
      <c r="M590" s="217"/>
    </row>
    <row r="591" spans="3:13" ht="12.75" customHeight="1">
      <c r="C591" s="217"/>
      <c r="D591" s="217"/>
      <c r="L591" s="217"/>
      <c r="M591" s="217"/>
    </row>
    <row r="592" spans="3:13" ht="12.75" customHeight="1">
      <c r="C592" s="217"/>
      <c r="D592" s="217"/>
      <c r="L592" s="217"/>
      <c r="M592" s="217"/>
    </row>
    <row r="593" spans="3:13" ht="12.75" customHeight="1">
      <c r="C593" s="217"/>
      <c r="D593" s="217"/>
      <c r="L593" s="217"/>
      <c r="M593" s="217"/>
    </row>
    <row r="594" spans="3:13" ht="12.75" customHeight="1">
      <c r="C594" s="217"/>
      <c r="D594" s="217"/>
      <c r="L594" s="217"/>
      <c r="M594" s="217"/>
    </row>
    <row r="595" spans="3:13" ht="12.75" customHeight="1">
      <c r="C595" s="217"/>
      <c r="D595" s="217"/>
      <c r="L595" s="217"/>
      <c r="M595" s="217"/>
    </row>
    <row r="596" spans="3:13" ht="12.75" customHeight="1">
      <c r="C596" s="217"/>
      <c r="D596" s="217"/>
      <c r="L596" s="217"/>
      <c r="M596" s="217"/>
    </row>
    <row r="597" spans="3:13" ht="12.75" customHeight="1">
      <c r="C597" s="217"/>
      <c r="D597" s="217"/>
      <c r="L597" s="217"/>
      <c r="M597" s="217"/>
    </row>
    <row r="598" spans="3:13" ht="12.75" customHeight="1">
      <c r="C598" s="217"/>
      <c r="D598" s="217"/>
      <c r="L598" s="217"/>
      <c r="M598" s="217"/>
    </row>
    <row r="599" spans="3:13" ht="12.75" customHeight="1">
      <c r="C599" s="217"/>
      <c r="D599" s="217"/>
      <c r="L599" s="217"/>
      <c r="M599" s="217"/>
    </row>
    <row r="600" spans="3:13" ht="12.75" customHeight="1">
      <c r="C600" s="217"/>
      <c r="D600" s="217"/>
      <c r="L600" s="217"/>
      <c r="M600" s="217"/>
    </row>
    <row r="601" spans="3:13" ht="12.75" customHeight="1">
      <c r="C601" s="217"/>
      <c r="D601" s="217"/>
      <c r="L601" s="217"/>
      <c r="M601" s="217"/>
    </row>
    <row r="602" spans="3:13" ht="12.75" customHeight="1">
      <c r="C602" s="217"/>
      <c r="D602" s="217"/>
      <c r="L602" s="217"/>
      <c r="M602" s="217"/>
    </row>
    <row r="603" spans="3:13" ht="12.75" customHeight="1">
      <c r="C603" s="217"/>
      <c r="D603" s="217"/>
      <c r="L603" s="217"/>
      <c r="M603" s="217"/>
    </row>
    <row r="604" spans="3:13" ht="12.75" customHeight="1">
      <c r="C604" s="217"/>
      <c r="D604" s="217"/>
      <c r="L604" s="217"/>
      <c r="M604" s="217"/>
    </row>
    <row r="605" spans="3:13" ht="12.75" customHeight="1">
      <c r="C605" s="217"/>
      <c r="D605" s="217"/>
      <c r="L605" s="217"/>
      <c r="M605" s="217"/>
    </row>
    <row r="606" spans="3:13" ht="12.75" customHeight="1">
      <c r="C606" s="217"/>
      <c r="D606" s="217"/>
      <c r="L606" s="217"/>
      <c r="M606" s="217"/>
    </row>
    <row r="607" spans="3:13" ht="12.75" customHeight="1">
      <c r="C607" s="217"/>
      <c r="D607" s="217"/>
      <c r="L607" s="217"/>
      <c r="M607" s="217"/>
    </row>
    <row r="608" spans="3:13" ht="12.75" customHeight="1">
      <c r="C608" s="217"/>
      <c r="D608" s="217"/>
      <c r="L608" s="217"/>
      <c r="M608" s="217"/>
    </row>
    <row r="609" spans="3:13" ht="12.75" customHeight="1">
      <c r="C609" s="217"/>
      <c r="D609" s="217"/>
      <c r="L609" s="217"/>
      <c r="M609" s="217"/>
    </row>
    <row r="610" spans="3:13" ht="12.75" customHeight="1">
      <c r="C610" s="217"/>
      <c r="D610" s="217"/>
      <c r="L610" s="217"/>
      <c r="M610" s="217"/>
    </row>
    <row r="611" spans="3:13" ht="12.75" customHeight="1">
      <c r="C611" s="217"/>
      <c r="D611" s="217"/>
      <c r="L611" s="217"/>
      <c r="M611" s="217"/>
    </row>
    <row r="612" spans="3:13" ht="12.75" customHeight="1">
      <c r="C612" s="217"/>
      <c r="D612" s="217"/>
      <c r="L612" s="217"/>
      <c r="M612" s="217"/>
    </row>
    <row r="613" spans="3:13" ht="12.75" customHeight="1">
      <c r="C613" s="217"/>
      <c r="D613" s="217"/>
      <c r="L613" s="217"/>
      <c r="M613" s="217"/>
    </row>
    <row r="614" spans="3:13" ht="12.75" customHeight="1">
      <c r="C614" s="217"/>
      <c r="D614" s="217"/>
      <c r="L614" s="217"/>
      <c r="M614" s="217"/>
    </row>
    <row r="615" spans="3:13" ht="12.75" customHeight="1">
      <c r="C615" s="217"/>
      <c r="D615" s="217"/>
      <c r="L615" s="217"/>
      <c r="M615" s="217"/>
    </row>
    <row r="616" spans="3:13" ht="12.75" customHeight="1">
      <c r="C616" s="217"/>
      <c r="D616" s="217"/>
      <c r="L616" s="217"/>
      <c r="M616" s="217"/>
    </row>
    <row r="617" spans="3:13" ht="12.75" customHeight="1">
      <c r="C617" s="217"/>
      <c r="D617" s="217"/>
      <c r="L617" s="217"/>
      <c r="M617" s="217"/>
    </row>
    <row r="618" spans="3:13" ht="12.75" customHeight="1">
      <c r="C618" s="217"/>
      <c r="D618" s="217"/>
      <c r="L618" s="217"/>
      <c r="M618" s="217"/>
    </row>
    <row r="619" spans="3:13" ht="12.75" customHeight="1">
      <c r="C619" s="217"/>
      <c r="D619" s="217"/>
      <c r="L619" s="217"/>
      <c r="M619" s="217"/>
    </row>
    <row r="620" spans="3:13" ht="12.75" customHeight="1">
      <c r="C620" s="217"/>
      <c r="D620" s="217"/>
      <c r="L620" s="217"/>
      <c r="M620" s="217"/>
    </row>
    <row r="621" spans="3:13" ht="12.75" customHeight="1">
      <c r="C621" s="217"/>
      <c r="D621" s="217"/>
      <c r="L621" s="217"/>
      <c r="M621" s="217"/>
    </row>
    <row r="622" spans="3:13" ht="12.75" customHeight="1">
      <c r="C622" s="217"/>
      <c r="D622" s="217"/>
      <c r="L622" s="217"/>
      <c r="M622" s="217"/>
    </row>
    <row r="623" spans="3:13" ht="12.75" customHeight="1">
      <c r="C623" s="217"/>
      <c r="D623" s="217"/>
      <c r="L623" s="217"/>
      <c r="M623" s="217"/>
    </row>
    <row r="624" spans="3:13" ht="12.75" customHeight="1">
      <c r="C624" s="217"/>
      <c r="D624" s="217"/>
      <c r="L624" s="217"/>
      <c r="M624" s="217"/>
    </row>
    <row r="625" spans="3:13" ht="12.75" customHeight="1">
      <c r="C625" s="217"/>
      <c r="D625" s="217"/>
      <c r="L625" s="217"/>
      <c r="M625" s="217"/>
    </row>
    <row r="626" spans="3:13" ht="12.75" customHeight="1">
      <c r="C626" s="217"/>
      <c r="D626" s="217"/>
      <c r="L626" s="217"/>
      <c r="M626" s="217"/>
    </row>
    <row r="627" spans="3:13" ht="12.75" customHeight="1">
      <c r="C627" s="217"/>
      <c r="D627" s="217"/>
      <c r="L627" s="217"/>
      <c r="M627" s="217"/>
    </row>
    <row r="628" spans="3:13" ht="12.75" customHeight="1">
      <c r="C628" s="217"/>
      <c r="D628" s="217"/>
      <c r="L628" s="217"/>
      <c r="M628" s="217"/>
    </row>
    <row r="629" spans="3:13" ht="12.75" customHeight="1">
      <c r="C629" s="217"/>
      <c r="D629" s="217"/>
      <c r="L629" s="217"/>
      <c r="M629" s="217"/>
    </row>
    <row r="630" spans="3:13" ht="12.75" customHeight="1">
      <c r="C630" s="217"/>
      <c r="D630" s="217"/>
      <c r="L630" s="217"/>
      <c r="M630" s="217"/>
    </row>
    <row r="631" spans="3:13" ht="12.75" customHeight="1">
      <c r="C631" s="217"/>
      <c r="D631" s="217"/>
      <c r="L631" s="217"/>
      <c r="M631" s="217"/>
    </row>
    <row r="632" spans="3:13" ht="12.75" customHeight="1">
      <c r="C632" s="217"/>
      <c r="D632" s="217"/>
      <c r="L632" s="217"/>
      <c r="M632" s="217"/>
    </row>
    <row r="633" spans="3:13" ht="12.75" customHeight="1">
      <c r="C633" s="217"/>
      <c r="D633" s="217"/>
      <c r="L633" s="217"/>
      <c r="M633" s="217"/>
    </row>
    <row r="634" spans="3:13" ht="12.75" customHeight="1">
      <c r="C634" s="217"/>
      <c r="D634" s="217"/>
      <c r="L634" s="217"/>
      <c r="M634" s="217"/>
    </row>
    <row r="635" spans="3:13" ht="12.75" customHeight="1">
      <c r="C635" s="217"/>
      <c r="D635" s="217"/>
      <c r="L635" s="217"/>
      <c r="M635" s="217"/>
    </row>
    <row r="636" spans="3:13" ht="12.75" customHeight="1">
      <c r="C636" s="217"/>
      <c r="D636" s="217"/>
      <c r="L636" s="217"/>
      <c r="M636" s="217"/>
    </row>
    <row r="637" spans="3:13" ht="12.75" customHeight="1">
      <c r="C637" s="217"/>
      <c r="D637" s="217"/>
      <c r="L637" s="217"/>
      <c r="M637" s="217"/>
    </row>
    <row r="638" spans="3:13" ht="12.75" customHeight="1">
      <c r="C638" s="217"/>
      <c r="D638" s="217"/>
      <c r="L638" s="217"/>
      <c r="M638" s="217"/>
    </row>
    <row r="639" spans="3:13" ht="12.75" customHeight="1">
      <c r="C639" s="217"/>
      <c r="D639" s="217"/>
      <c r="L639" s="217"/>
      <c r="M639" s="217"/>
    </row>
    <row r="640" spans="3:13" ht="12.75" customHeight="1">
      <c r="C640" s="217"/>
      <c r="D640" s="217"/>
      <c r="L640" s="217"/>
      <c r="M640" s="217"/>
    </row>
    <row r="641" spans="3:13" ht="12.75" customHeight="1">
      <c r="C641" s="217"/>
      <c r="D641" s="217"/>
      <c r="L641" s="217"/>
      <c r="M641" s="217"/>
    </row>
    <row r="642" spans="3:13" ht="12.75" customHeight="1">
      <c r="C642" s="217"/>
      <c r="D642" s="217"/>
      <c r="L642" s="217"/>
      <c r="M642" s="217"/>
    </row>
    <row r="643" spans="3:13" ht="12.75" customHeight="1">
      <c r="C643" s="217"/>
      <c r="D643" s="217"/>
      <c r="L643" s="217"/>
      <c r="M643" s="217"/>
    </row>
    <row r="644" spans="3:13" ht="12.75" customHeight="1">
      <c r="C644" s="217"/>
      <c r="D644" s="217"/>
      <c r="L644" s="217"/>
      <c r="M644" s="217"/>
    </row>
    <row r="645" spans="3:13" ht="12.75" customHeight="1">
      <c r="C645" s="217"/>
      <c r="D645" s="217"/>
      <c r="L645" s="217"/>
      <c r="M645" s="217"/>
    </row>
    <row r="646" spans="3:13" ht="12.75" customHeight="1">
      <c r="C646" s="217"/>
      <c r="D646" s="217"/>
      <c r="L646" s="217"/>
      <c r="M646" s="217"/>
    </row>
    <row r="647" spans="3:13" ht="12.75" customHeight="1">
      <c r="C647" s="217"/>
      <c r="D647" s="217"/>
      <c r="L647" s="217"/>
      <c r="M647" s="217"/>
    </row>
    <row r="648" spans="3:13" ht="12.75" customHeight="1">
      <c r="C648" s="217"/>
      <c r="D648" s="217"/>
      <c r="L648" s="217"/>
      <c r="M648" s="217"/>
    </row>
    <row r="649" spans="3:13" ht="12.75" customHeight="1">
      <c r="C649" s="217"/>
      <c r="D649" s="217"/>
      <c r="L649" s="217"/>
      <c r="M649" s="217"/>
    </row>
    <row r="650" spans="3:13" ht="12.75" customHeight="1">
      <c r="C650" s="217"/>
      <c r="D650" s="217"/>
      <c r="L650" s="217"/>
      <c r="M650" s="217"/>
    </row>
    <row r="651" spans="3:13" ht="12.75" customHeight="1">
      <c r="C651" s="217"/>
      <c r="D651" s="217"/>
      <c r="L651" s="217"/>
      <c r="M651" s="217"/>
    </row>
    <row r="652" spans="3:13" ht="12.75" customHeight="1">
      <c r="C652" s="217"/>
      <c r="D652" s="217"/>
      <c r="L652" s="217"/>
      <c r="M652" s="217"/>
    </row>
    <row r="653" spans="3:13" ht="12.75" customHeight="1">
      <c r="C653" s="217"/>
      <c r="D653" s="217"/>
      <c r="L653" s="217"/>
      <c r="M653" s="217"/>
    </row>
    <row r="654" spans="3:13" ht="12.75" customHeight="1">
      <c r="C654" s="217"/>
      <c r="D654" s="217"/>
      <c r="L654" s="217"/>
      <c r="M654" s="217"/>
    </row>
    <row r="655" spans="3:13" ht="12.75" customHeight="1">
      <c r="C655" s="217"/>
      <c r="D655" s="217"/>
      <c r="L655" s="217"/>
      <c r="M655" s="217"/>
    </row>
    <row r="656" spans="3:13" ht="12.75" customHeight="1">
      <c r="C656" s="217"/>
      <c r="D656" s="217"/>
      <c r="L656" s="217"/>
      <c r="M656" s="217"/>
    </row>
    <row r="657" spans="3:13" ht="12.75" customHeight="1">
      <c r="C657" s="217"/>
      <c r="D657" s="217"/>
      <c r="L657" s="217"/>
      <c r="M657" s="217"/>
    </row>
    <row r="658" spans="3:13" ht="12.75" customHeight="1">
      <c r="C658" s="217"/>
      <c r="D658" s="217"/>
      <c r="L658" s="217"/>
      <c r="M658" s="217"/>
    </row>
    <row r="659" spans="3:13" ht="12.75" customHeight="1">
      <c r="C659" s="217"/>
      <c r="D659" s="217"/>
      <c r="L659" s="217"/>
      <c r="M659" s="217"/>
    </row>
    <row r="660" spans="3:13" ht="12.75" customHeight="1">
      <c r="C660" s="217"/>
      <c r="D660" s="217"/>
      <c r="L660" s="217"/>
      <c r="M660" s="217"/>
    </row>
    <row r="661" spans="3:13" ht="12.75" customHeight="1">
      <c r="C661" s="217"/>
      <c r="D661" s="217"/>
      <c r="L661" s="217"/>
      <c r="M661" s="217"/>
    </row>
    <row r="662" spans="3:13" ht="12.75" customHeight="1">
      <c r="C662" s="217"/>
      <c r="D662" s="217"/>
      <c r="L662" s="217"/>
      <c r="M662" s="217"/>
    </row>
    <row r="663" spans="3:13" ht="12.75" customHeight="1">
      <c r="C663" s="217"/>
      <c r="D663" s="217"/>
      <c r="L663" s="217"/>
      <c r="M663" s="217"/>
    </row>
    <row r="664" spans="3:13" ht="12.75" customHeight="1">
      <c r="C664" s="217"/>
      <c r="D664" s="217"/>
      <c r="L664" s="217"/>
      <c r="M664" s="217"/>
    </row>
    <row r="665" spans="3:13" ht="12.75" customHeight="1">
      <c r="C665" s="217"/>
      <c r="D665" s="217"/>
      <c r="L665" s="217"/>
      <c r="M665" s="217"/>
    </row>
    <row r="666" spans="3:13" ht="12.75" customHeight="1">
      <c r="C666" s="217"/>
      <c r="D666" s="217"/>
      <c r="L666" s="217"/>
      <c r="M666" s="217"/>
    </row>
    <row r="667" spans="3:13" ht="12.75" customHeight="1">
      <c r="C667" s="217"/>
      <c r="D667" s="217"/>
      <c r="L667" s="217"/>
      <c r="M667" s="217"/>
    </row>
    <row r="668" spans="3:13" ht="12.75" customHeight="1">
      <c r="C668" s="217"/>
      <c r="D668" s="217"/>
      <c r="L668" s="217"/>
      <c r="M668" s="217"/>
    </row>
    <row r="669" spans="3:13" ht="12.75" customHeight="1">
      <c r="C669" s="217"/>
      <c r="D669" s="217"/>
      <c r="L669" s="217"/>
      <c r="M669" s="217"/>
    </row>
    <row r="670" spans="3:13" ht="12.75" customHeight="1">
      <c r="C670" s="217"/>
      <c r="D670" s="217"/>
      <c r="L670" s="217"/>
      <c r="M670" s="217"/>
    </row>
    <row r="671" spans="3:13" ht="12.75" customHeight="1">
      <c r="C671" s="217"/>
      <c r="D671" s="217"/>
      <c r="L671" s="217"/>
      <c r="M671" s="217"/>
    </row>
    <row r="672" spans="3:13" ht="12.75" customHeight="1">
      <c r="C672" s="217"/>
      <c r="D672" s="217"/>
      <c r="L672" s="217"/>
      <c r="M672" s="217"/>
    </row>
    <row r="673" spans="3:13" ht="12.75" customHeight="1">
      <c r="C673" s="217"/>
      <c r="D673" s="217"/>
      <c r="L673" s="217"/>
      <c r="M673" s="217"/>
    </row>
    <row r="674" spans="3:13" ht="12.75" customHeight="1">
      <c r="C674" s="217"/>
      <c r="D674" s="217"/>
      <c r="L674" s="217"/>
      <c r="M674" s="217"/>
    </row>
    <row r="675" spans="3:13" ht="12.75" customHeight="1">
      <c r="C675" s="217"/>
      <c r="D675" s="217"/>
      <c r="L675" s="217"/>
      <c r="M675" s="217"/>
    </row>
    <row r="676" spans="3:13" ht="12.75" customHeight="1">
      <c r="C676" s="217"/>
      <c r="D676" s="217"/>
      <c r="L676" s="217"/>
      <c r="M676" s="217"/>
    </row>
    <row r="677" spans="3:13" ht="12.75" customHeight="1">
      <c r="C677" s="217"/>
      <c r="D677" s="217"/>
      <c r="L677" s="217"/>
      <c r="M677" s="217"/>
    </row>
    <row r="678" spans="3:13" ht="12.75" customHeight="1">
      <c r="C678" s="217"/>
      <c r="D678" s="217"/>
      <c r="L678" s="217"/>
      <c r="M678" s="217"/>
    </row>
    <row r="679" spans="3:13" ht="12.75" customHeight="1">
      <c r="C679" s="217"/>
      <c r="D679" s="217"/>
      <c r="L679" s="217"/>
      <c r="M679" s="217"/>
    </row>
    <row r="680" spans="3:13" ht="12.75" customHeight="1">
      <c r="C680" s="217"/>
      <c r="D680" s="217"/>
      <c r="L680" s="217"/>
      <c r="M680" s="217"/>
    </row>
    <row r="681" spans="3:13" ht="12.75" customHeight="1">
      <c r="C681" s="217"/>
      <c r="D681" s="217"/>
      <c r="L681" s="217"/>
      <c r="M681" s="217"/>
    </row>
    <row r="682" spans="3:13" ht="12.75" customHeight="1">
      <c r="C682" s="217"/>
      <c r="D682" s="217"/>
      <c r="L682" s="217"/>
      <c r="M682" s="217"/>
    </row>
    <row r="683" spans="3:13" ht="12.75" customHeight="1">
      <c r="C683" s="217"/>
      <c r="D683" s="217"/>
      <c r="L683" s="217"/>
      <c r="M683" s="217"/>
    </row>
    <row r="684" spans="3:13" ht="12.75" customHeight="1">
      <c r="C684" s="217"/>
      <c r="D684" s="217"/>
      <c r="L684" s="217"/>
      <c r="M684" s="217"/>
    </row>
    <row r="685" spans="3:13" ht="12.75" customHeight="1">
      <c r="C685" s="217"/>
      <c r="D685" s="217"/>
      <c r="L685" s="217"/>
      <c r="M685" s="217"/>
    </row>
    <row r="686" spans="3:13" ht="12.75" customHeight="1">
      <c r="C686" s="217"/>
      <c r="D686" s="217"/>
      <c r="L686" s="217"/>
      <c r="M686" s="217"/>
    </row>
    <row r="687" spans="3:13" ht="12.75" customHeight="1">
      <c r="C687" s="217"/>
      <c r="D687" s="217"/>
      <c r="L687" s="217"/>
      <c r="M687" s="217"/>
    </row>
    <row r="688" spans="3:13" ht="12.75" customHeight="1">
      <c r="C688" s="217"/>
      <c r="D688" s="217"/>
      <c r="L688" s="217"/>
      <c r="M688" s="217"/>
    </row>
    <row r="689" spans="3:13" ht="12.75" customHeight="1">
      <c r="C689" s="217"/>
      <c r="D689" s="217"/>
      <c r="L689" s="217"/>
      <c r="M689" s="217"/>
    </row>
    <row r="690" spans="3:13" ht="12.75" customHeight="1">
      <c r="C690" s="217"/>
      <c r="D690" s="217"/>
      <c r="L690" s="217"/>
      <c r="M690" s="217"/>
    </row>
    <row r="691" spans="3:13" ht="12.75" customHeight="1">
      <c r="C691" s="217"/>
      <c r="D691" s="217"/>
      <c r="L691" s="217"/>
      <c r="M691" s="217"/>
    </row>
    <row r="692" spans="3:13" ht="12.75" customHeight="1">
      <c r="C692" s="217"/>
      <c r="D692" s="217"/>
      <c r="L692" s="217"/>
      <c r="M692" s="217"/>
    </row>
    <row r="693" spans="3:13" ht="12.75" customHeight="1">
      <c r="C693" s="217"/>
      <c r="D693" s="217"/>
      <c r="L693" s="217"/>
      <c r="M693" s="217"/>
    </row>
    <row r="694" spans="3:13" ht="12.75" customHeight="1">
      <c r="C694" s="217"/>
      <c r="D694" s="217"/>
      <c r="L694" s="217"/>
      <c r="M694" s="217"/>
    </row>
    <row r="695" spans="3:13" ht="12.75" customHeight="1">
      <c r="C695" s="217"/>
      <c r="D695" s="217"/>
      <c r="L695" s="217"/>
      <c r="M695" s="217"/>
    </row>
    <row r="696" spans="3:13" ht="12.75" customHeight="1">
      <c r="C696" s="217"/>
      <c r="D696" s="217"/>
      <c r="L696" s="217"/>
      <c r="M696" s="217"/>
    </row>
    <row r="697" spans="3:13" ht="12.75" customHeight="1">
      <c r="C697" s="217"/>
      <c r="D697" s="217"/>
      <c r="L697" s="217"/>
      <c r="M697" s="217"/>
    </row>
    <row r="698" spans="3:13" ht="12.75" customHeight="1">
      <c r="C698" s="217"/>
      <c r="D698" s="217"/>
      <c r="L698" s="217"/>
      <c r="M698" s="217"/>
    </row>
    <row r="699" spans="3:13" ht="12.75" customHeight="1">
      <c r="C699" s="217"/>
      <c r="D699" s="217"/>
      <c r="L699" s="217"/>
      <c r="M699" s="217"/>
    </row>
    <row r="700" spans="3:13" ht="12.75" customHeight="1">
      <c r="C700" s="217"/>
      <c r="D700" s="217"/>
      <c r="L700" s="217"/>
      <c r="M700" s="217"/>
    </row>
    <row r="701" spans="3:13" ht="12.75" customHeight="1">
      <c r="C701" s="217"/>
      <c r="D701" s="217"/>
      <c r="L701" s="217"/>
      <c r="M701" s="217"/>
    </row>
    <row r="702" spans="3:13" ht="12.75" customHeight="1">
      <c r="C702" s="217"/>
      <c r="D702" s="217"/>
      <c r="L702" s="217"/>
      <c r="M702" s="217"/>
    </row>
    <row r="703" spans="3:13" ht="12.75" customHeight="1">
      <c r="C703" s="217"/>
      <c r="D703" s="217"/>
      <c r="L703" s="217"/>
      <c r="M703" s="217"/>
    </row>
    <row r="704" spans="3:13" ht="12.75" customHeight="1">
      <c r="C704" s="217"/>
      <c r="D704" s="217"/>
      <c r="L704" s="217"/>
      <c r="M704" s="217"/>
    </row>
    <row r="705" spans="3:13" ht="12.75" customHeight="1">
      <c r="C705" s="217"/>
      <c r="D705" s="217"/>
      <c r="L705" s="217"/>
      <c r="M705" s="217"/>
    </row>
    <row r="706" spans="3:13" ht="12.75" customHeight="1">
      <c r="C706" s="217"/>
      <c r="D706" s="217"/>
      <c r="L706" s="217"/>
      <c r="M706" s="217"/>
    </row>
    <row r="707" spans="3:13" ht="12.75" customHeight="1">
      <c r="C707" s="217"/>
      <c r="D707" s="217"/>
      <c r="L707" s="217"/>
      <c r="M707" s="217"/>
    </row>
    <row r="708" spans="3:13" ht="12.75" customHeight="1">
      <c r="C708" s="217"/>
      <c r="D708" s="217"/>
      <c r="L708" s="217"/>
      <c r="M708" s="217"/>
    </row>
    <row r="709" spans="3:13" ht="12.75" customHeight="1">
      <c r="C709" s="217"/>
      <c r="D709" s="217"/>
      <c r="L709" s="217"/>
      <c r="M709" s="217"/>
    </row>
    <row r="710" spans="3:13" ht="12.75" customHeight="1">
      <c r="C710" s="217"/>
      <c r="D710" s="217"/>
      <c r="L710" s="217"/>
      <c r="M710" s="217"/>
    </row>
    <row r="711" spans="3:13" ht="12.75" customHeight="1">
      <c r="C711" s="217"/>
      <c r="D711" s="217"/>
      <c r="L711" s="217"/>
      <c r="M711" s="217"/>
    </row>
    <row r="712" spans="3:13" ht="12.75" customHeight="1">
      <c r="C712" s="217"/>
      <c r="D712" s="217"/>
      <c r="L712" s="217"/>
      <c r="M712" s="217"/>
    </row>
    <row r="713" spans="3:13" ht="12.75" customHeight="1">
      <c r="C713" s="217"/>
      <c r="D713" s="217"/>
      <c r="L713" s="217"/>
      <c r="M713" s="217"/>
    </row>
    <row r="714" spans="3:13" ht="12.75" customHeight="1">
      <c r="C714" s="217"/>
      <c r="D714" s="217"/>
      <c r="L714" s="217"/>
      <c r="M714" s="217"/>
    </row>
    <row r="715" spans="3:13" ht="12.75" customHeight="1">
      <c r="C715" s="217"/>
      <c r="D715" s="217"/>
      <c r="L715" s="217"/>
      <c r="M715" s="217"/>
    </row>
    <row r="716" spans="3:13" ht="12.75" customHeight="1">
      <c r="C716" s="217"/>
      <c r="D716" s="217"/>
      <c r="L716" s="217"/>
      <c r="M716" s="217"/>
    </row>
    <row r="717" spans="3:13" ht="12.75" customHeight="1">
      <c r="C717" s="217"/>
      <c r="D717" s="217"/>
      <c r="L717" s="217"/>
      <c r="M717" s="217"/>
    </row>
    <row r="718" spans="3:13" ht="12.75" customHeight="1">
      <c r="C718" s="217"/>
      <c r="D718" s="217"/>
      <c r="L718" s="217"/>
      <c r="M718" s="217"/>
    </row>
    <row r="719" spans="3:13" ht="12.75" customHeight="1">
      <c r="C719" s="217"/>
      <c r="D719" s="217"/>
      <c r="L719" s="217"/>
      <c r="M719" s="217"/>
    </row>
    <row r="720" spans="3:13" ht="12.75" customHeight="1">
      <c r="C720" s="217"/>
      <c r="D720" s="217"/>
      <c r="L720" s="217"/>
      <c r="M720" s="217"/>
    </row>
    <row r="721" spans="3:13" ht="12.75" customHeight="1">
      <c r="C721" s="217"/>
      <c r="D721" s="217"/>
      <c r="L721" s="217"/>
      <c r="M721" s="217"/>
    </row>
    <row r="722" spans="3:13" ht="12.75" customHeight="1">
      <c r="C722" s="217"/>
      <c r="D722" s="217"/>
      <c r="L722" s="217"/>
      <c r="M722" s="217"/>
    </row>
    <row r="723" spans="3:13" ht="12.75" customHeight="1">
      <c r="C723" s="217"/>
      <c r="D723" s="217"/>
      <c r="L723" s="217"/>
      <c r="M723" s="217"/>
    </row>
    <row r="724" spans="3:13" ht="12.75" customHeight="1">
      <c r="C724" s="217"/>
      <c r="D724" s="217"/>
      <c r="L724" s="217"/>
      <c r="M724" s="217"/>
    </row>
    <row r="725" spans="3:13" ht="12.75" customHeight="1">
      <c r="C725" s="217"/>
      <c r="D725" s="217"/>
      <c r="L725" s="217"/>
      <c r="M725" s="217"/>
    </row>
    <row r="726" spans="3:13" ht="12.75" customHeight="1">
      <c r="C726" s="217"/>
      <c r="D726" s="217"/>
      <c r="L726" s="217"/>
      <c r="M726" s="217"/>
    </row>
    <row r="727" spans="3:13" ht="12.75" customHeight="1">
      <c r="C727" s="217"/>
      <c r="D727" s="217"/>
      <c r="L727" s="217"/>
      <c r="M727" s="217"/>
    </row>
    <row r="728" spans="3:13" ht="12.75" customHeight="1">
      <c r="C728" s="217"/>
      <c r="D728" s="217"/>
      <c r="L728" s="217"/>
      <c r="M728" s="217"/>
    </row>
    <row r="729" spans="3:13" ht="12.75" customHeight="1">
      <c r="C729" s="217"/>
      <c r="D729" s="217"/>
      <c r="L729" s="217"/>
      <c r="M729" s="217"/>
    </row>
    <row r="730" spans="3:13" ht="12.75" customHeight="1">
      <c r="C730" s="217"/>
      <c r="D730" s="217"/>
      <c r="L730" s="217"/>
      <c r="M730" s="217"/>
    </row>
    <row r="731" spans="3:13" ht="12.75" customHeight="1">
      <c r="C731" s="217"/>
      <c r="D731" s="217"/>
      <c r="L731" s="217"/>
      <c r="M731" s="217"/>
    </row>
    <row r="732" spans="3:13" ht="12.75" customHeight="1">
      <c r="C732" s="217"/>
      <c r="D732" s="217"/>
      <c r="L732" s="217"/>
      <c r="M732" s="217"/>
    </row>
    <row r="733" spans="3:13" ht="12.75" customHeight="1">
      <c r="C733" s="217"/>
      <c r="D733" s="217"/>
      <c r="L733" s="217"/>
      <c r="M733" s="217"/>
    </row>
    <row r="734" spans="3:13" ht="12.75" customHeight="1">
      <c r="C734" s="217"/>
      <c r="D734" s="217"/>
      <c r="L734" s="217"/>
      <c r="M734" s="217"/>
    </row>
    <row r="735" spans="3:13" ht="12.75" customHeight="1">
      <c r="C735" s="217"/>
      <c r="D735" s="217"/>
      <c r="L735" s="217"/>
      <c r="M735" s="217"/>
    </row>
    <row r="736" spans="3:13" ht="12.75" customHeight="1">
      <c r="C736" s="217"/>
      <c r="D736" s="217"/>
      <c r="L736" s="217"/>
      <c r="M736" s="217"/>
    </row>
    <row r="737" spans="3:13" ht="12.75" customHeight="1">
      <c r="C737" s="217"/>
      <c r="D737" s="217"/>
      <c r="L737" s="217"/>
      <c r="M737" s="217"/>
    </row>
    <row r="738" spans="3:13" ht="12.75" customHeight="1">
      <c r="C738" s="217"/>
      <c r="D738" s="217"/>
      <c r="L738" s="217"/>
      <c r="M738" s="217"/>
    </row>
    <row r="739" spans="3:13" ht="12.75" customHeight="1">
      <c r="C739" s="217"/>
      <c r="D739" s="217"/>
      <c r="L739" s="217"/>
      <c r="M739" s="217"/>
    </row>
    <row r="740" spans="3:13" ht="12.75" customHeight="1">
      <c r="C740" s="217"/>
      <c r="D740" s="217"/>
      <c r="L740" s="217"/>
      <c r="M740" s="217"/>
    </row>
    <row r="741" spans="3:13" ht="12.75" customHeight="1">
      <c r="C741" s="217"/>
      <c r="D741" s="217"/>
      <c r="L741" s="217"/>
      <c r="M741" s="217"/>
    </row>
    <row r="742" spans="3:13" ht="12.75" customHeight="1">
      <c r="C742" s="217"/>
      <c r="D742" s="217"/>
      <c r="L742" s="217"/>
      <c r="M742" s="217"/>
    </row>
    <row r="743" spans="3:13" ht="12.75" customHeight="1">
      <c r="C743" s="217"/>
      <c r="D743" s="217"/>
      <c r="L743" s="217"/>
      <c r="M743" s="217"/>
    </row>
    <row r="744" spans="3:13" ht="12.75" customHeight="1">
      <c r="C744" s="217"/>
      <c r="D744" s="217"/>
      <c r="L744" s="217"/>
      <c r="M744" s="217"/>
    </row>
    <row r="745" spans="3:13" ht="12.75" customHeight="1">
      <c r="C745" s="217"/>
      <c r="D745" s="217"/>
      <c r="L745" s="217"/>
      <c r="M745" s="217"/>
    </row>
    <row r="746" spans="3:13" ht="12.75" customHeight="1">
      <c r="C746" s="217"/>
      <c r="D746" s="217"/>
      <c r="L746" s="217"/>
      <c r="M746" s="217"/>
    </row>
    <row r="747" spans="3:13" ht="12.75" customHeight="1">
      <c r="C747" s="217"/>
      <c r="D747" s="217"/>
      <c r="L747" s="217"/>
      <c r="M747" s="217"/>
    </row>
    <row r="748" spans="3:13" ht="12.75" customHeight="1">
      <c r="C748" s="217"/>
      <c r="D748" s="217"/>
      <c r="L748" s="217"/>
      <c r="M748" s="217"/>
    </row>
    <row r="749" spans="3:13" ht="12.75" customHeight="1">
      <c r="C749" s="217"/>
      <c r="D749" s="217"/>
      <c r="L749" s="217"/>
      <c r="M749" s="217"/>
    </row>
    <row r="750" spans="3:13" ht="12.75" customHeight="1">
      <c r="C750" s="217"/>
      <c r="D750" s="217"/>
      <c r="L750" s="217"/>
      <c r="M750" s="217"/>
    </row>
    <row r="751" spans="3:13" ht="12.75" customHeight="1">
      <c r="C751" s="217"/>
      <c r="D751" s="217"/>
      <c r="L751" s="217"/>
      <c r="M751" s="217"/>
    </row>
    <row r="752" spans="3:13" ht="12.75" customHeight="1">
      <c r="C752" s="217"/>
      <c r="D752" s="217"/>
      <c r="L752" s="217"/>
      <c r="M752" s="217"/>
    </row>
    <row r="753" spans="3:13" ht="12.75" customHeight="1">
      <c r="C753" s="217"/>
      <c r="D753" s="217"/>
      <c r="L753" s="217"/>
      <c r="M753" s="217"/>
    </row>
    <row r="754" spans="3:13" ht="12.75" customHeight="1">
      <c r="C754" s="217"/>
      <c r="D754" s="217"/>
      <c r="L754" s="217"/>
      <c r="M754" s="217"/>
    </row>
    <row r="755" spans="3:13" ht="12.75" customHeight="1">
      <c r="C755" s="217"/>
      <c r="D755" s="217"/>
      <c r="L755" s="217"/>
      <c r="M755" s="217"/>
    </row>
    <row r="756" spans="3:13" ht="12.75" customHeight="1">
      <c r="C756" s="217"/>
      <c r="D756" s="217"/>
      <c r="L756" s="217"/>
      <c r="M756" s="217"/>
    </row>
    <row r="757" spans="3:13" ht="12.75" customHeight="1">
      <c r="C757" s="217"/>
      <c r="D757" s="217"/>
      <c r="L757" s="217"/>
      <c r="M757" s="217"/>
    </row>
    <row r="758" spans="3:13" ht="12.75" customHeight="1">
      <c r="C758" s="217"/>
      <c r="D758" s="217"/>
      <c r="L758" s="217"/>
      <c r="M758" s="217"/>
    </row>
    <row r="759" spans="3:13" ht="12.75" customHeight="1">
      <c r="C759" s="217"/>
      <c r="D759" s="217"/>
      <c r="L759" s="217"/>
      <c r="M759" s="217"/>
    </row>
    <row r="760" spans="3:13" ht="12.75" customHeight="1">
      <c r="C760" s="217"/>
      <c r="D760" s="217"/>
      <c r="L760" s="217"/>
      <c r="M760" s="217"/>
    </row>
    <row r="761" spans="3:13" ht="12.75" customHeight="1">
      <c r="C761" s="217"/>
      <c r="D761" s="217"/>
      <c r="L761" s="217"/>
      <c r="M761" s="217"/>
    </row>
    <row r="762" spans="3:13" ht="12.75" customHeight="1">
      <c r="C762" s="217"/>
      <c r="D762" s="217"/>
      <c r="L762" s="217"/>
      <c r="M762" s="217"/>
    </row>
    <row r="763" spans="3:13" ht="12.75" customHeight="1">
      <c r="C763" s="217"/>
      <c r="D763" s="217"/>
      <c r="L763" s="217"/>
      <c r="M763" s="217"/>
    </row>
    <row r="764" spans="3:13" ht="12.75" customHeight="1">
      <c r="C764" s="217"/>
      <c r="D764" s="217"/>
      <c r="L764" s="217"/>
      <c r="M764" s="217"/>
    </row>
    <row r="765" spans="3:13" ht="12.75" customHeight="1">
      <c r="C765" s="217"/>
      <c r="D765" s="217"/>
      <c r="L765" s="217"/>
      <c r="M765" s="217"/>
    </row>
    <row r="766" spans="3:13" ht="12.75" customHeight="1">
      <c r="C766" s="217"/>
      <c r="D766" s="217"/>
      <c r="L766" s="217"/>
      <c r="M766" s="217"/>
    </row>
    <row r="767" spans="3:13" ht="12.75" customHeight="1">
      <c r="C767" s="217"/>
      <c r="D767" s="217"/>
      <c r="L767" s="217"/>
      <c r="M767" s="217"/>
    </row>
    <row r="768" spans="3:13" ht="12.75" customHeight="1">
      <c r="C768" s="217"/>
      <c r="D768" s="217"/>
      <c r="L768" s="217"/>
      <c r="M768" s="217"/>
    </row>
    <row r="769" spans="3:13" ht="12.75" customHeight="1">
      <c r="C769" s="217"/>
      <c r="D769" s="217"/>
      <c r="L769" s="217"/>
      <c r="M769" s="217"/>
    </row>
    <row r="770" spans="3:13" ht="12.75" customHeight="1">
      <c r="C770" s="217"/>
      <c r="D770" s="217"/>
      <c r="L770" s="217"/>
      <c r="M770" s="217"/>
    </row>
    <row r="771" spans="3:13" ht="12.75" customHeight="1">
      <c r="C771" s="217"/>
      <c r="D771" s="217"/>
      <c r="L771" s="217"/>
      <c r="M771" s="217"/>
    </row>
    <row r="772" spans="3:13" ht="12.75" customHeight="1">
      <c r="C772" s="217"/>
      <c r="D772" s="217"/>
      <c r="L772" s="217"/>
      <c r="M772" s="217"/>
    </row>
    <row r="773" spans="3:13" ht="12.75" customHeight="1">
      <c r="C773" s="217"/>
      <c r="D773" s="217"/>
      <c r="L773" s="217"/>
      <c r="M773" s="217"/>
    </row>
    <row r="774" spans="3:13" ht="12.75" customHeight="1">
      <c r="C774" s="217"/>
      <c r="D774" s="217"/>
      <c r="L774" s="217"/>
      <c r="M774" s="217"/>
    </row>
    <row r="775" spans="3:13" ht="12.75" customHeight="1">
      <c r="C775" s="217"/>
      <c r="D775" s="217"/>
      <c r="L775" s="217"/>
      <c r="M775" s="217"/>
    </row>
    <row r="776" spans="3:13" ht="12.75" customHeight="1">
      <c r="C776" s="217"/>
      <c r="D776" s="217"/>
      <c r="L776" s="217"/>
      <c r="M776" s="217"/>
    </row>
    <row r="777" spans="3:13" ht="12.75" customHeight="1">
      <c r="C777" s="217"/>
      <c r="D777" s="217"/>
      <c r="L777" s="217"/>
      <c r="M777" s="217"/>
    </row>
    <row r="778" spans="3:13" ht="12.75" customHeight="1">
      <c r="C778" s="217"/>
      <c r="D778" s="217"/>
      <c r="L778" s="217"/>
      <c r="M778" s="217"/>
    </row>
    <row r="779" spans="3:13" ht="12.75" customHeight="1">
      <c r="C779" s="217"/>
      <c r="D779" s="217"/>
      <c r="L779" s="217"/>
      <c r="M779" s="217"/>
    </row>
    <row r="780" spans="3:13" ht="12.75" customHeight="1">
      <c r="C780" s="217"/>
      <c r="D780" s="217"/>
      <c r="L780" s="217"/>
      <c r="M780" s="217"/>
    </row>
    <row r="781" spans="3:13" ht="12.75" customHeight="1">
      <c r="C781" s="217"/>
      <c r="D781" s="217"/>
      <c r="L781" s="217"/>
      <c r="M781" s="217"/>
    </row>
    <row r="782" spans="3:13" ht="12.75" customHeight="1">
      <c r="C782" s="217"/>
      <c r="D782" s="217"/>
      <c r="L782" s="217"/>
      <c r="M782" s="217"/>
    </row>
    <row r="783" spans="3:13" ht="12.75" customHeight="1">
      <c r="C783" s="217"/>
      <c r="D783" s="217"/>
      <c r="L783" s="217"/>
      <c r="M783" s="217"/>
    </row>
    <row r="784" spans="3:13" ht="12.75" customHeight="1">
      <c r="C784" s="217"/>
      <c r="D784" s="217"/>
      <c r="L784" s="217"/>
      <c r="M784" s="217"/>
    </row>
    <row r="785" spans="3:13" ht="12.75" customHeight="1">
      <c r="C785" s="217"/>
      <c r="D785" s="217"/>
      <c r="L785" s="217"/>
      <c r="M785" s="217"/>
    </row>
    <row r="786" spans="3:13" ht="12.75" customHeight="1">
      <c r="C786" s="217"/>
      <c r="D786" s="217"/>
      <c r="L786" s="217"/>
      <c r="M786" s="217"/>
    </row>
    <row r="787" spans="3:13" ht="12.75" customHeight="1">
      <c r="C787" s="217"/>
      <c r="D787" s="217"/>
      <c r="L787" s="217"/>
      <c r="M787" s="217"/>
    </row>
    <row r="788" spans="3:13" ht="12.75" customHeight="1">
      <c r="C788" s="217"/>
      <c r="D788" s="217"/>
      <c r="L788" s="217"/>
      <c r="M788" s="217"/>
    </row>
    <row r="789" spans="3:13" ht="12.75" customHeight="1">
      <c r="C789" s="217"/>
      <c r="D789" s="217"/>
      <c r="L789" s="217"/>
      <c r="M789" s="217"/>
    </row>
    <row r="790" spans="3:13" ht="12.75" customHeight="1">
      <c r="C790" s="217"/>
      <c r="D790" s="217"/>
      <c r="L790" s="217"/>
      <c r="M790" s="217"/>
    </row>
    <row r="791" spans="3:13" ht="12.75" customHeight="1">
      <c r="C791" s="217"/>
      <c r="D791" s="217"/>
      <c r="L791" s="217"/>
      <c r="M791" s="217"/>
    </row>
    <row r="792" spans="3:13" ht="12.75" customHeight="1">
      <c r="C792" s="217"/>
      <c r="D792" s="217"/>
      <c r="L792" s="217"/>
      <c r="M792" s="217"/>
    </row>
    <row r="793" spans="3:13" ht="12.75" customHeight="1">
      <c r="C793" s="217"/>
      <c r="D793" s="217"/>
      <c r="L793" s="217"/>
      <c r="M793" s="217"/>
    </row>
    <row r="794" spans="3:13" ht="12.75" customHeight="1">
      <c r="C794" s="217"/>
      <c r="D794" s="217"/>
      <c r="L794" s="217"/>
      <c r="M794" s="217"/>
    </row>
    <row r="795" spans="3:13" ht="12.75" customHeight="1">
      <c r="C795" s="217"/>
      <c r="D795" s="217"/>
      <c r="L795" s="217"/>
      <c r="M795" s="217"/>
    </row>
    <row r="796" spans="3:13" ht="12.75" customHeight="1">
      <c r="C796" s="217"/>
      <c r="D796" s="217"/>
      <c r="L796" s="217"/>
      <c r="M796" s="217"/>
    </row>
    <row r="797" spans="3:13" ht="12.75" customHeight="1">
      <c r="C797" s="217"/>
      <c r="D797" s="217"/>
      <c r="L797" s="217"/>
      <c r="M797" s="217"/>
    </row>
    <row r="798" spans="3:13" ht="12.75" customHeight="1">
      <c r="C798" s="217"/>
      <c r="D798" s="217"/>
      <c r="L798" s="217"/>
      <c r="M798" s="217"/>
    </row>
    <row r="799" spans="3:13" ht="12.75" customHeight="1">
      <c r="C799" s="217"/>
      <c r="D799" s="217"/>
      <c r="L799" s="217"/>
      <c r="M799" s="217"/>
    </row>
    <row r="800" spans="3:13" ht="12.75" customHeight="1">
      <c r="C800" s="217"/>
      <c r="D800" s="217"/>
      <c r="L800" s="217"/>
      <c r="M800" s="217"/>
    </row>
    <row r="801" spans="3:13" ht="12.75" customHeight="1">
      <c r="C801" s="217"/>
      <c r="D801" s="217"/>
      <c r="L801" s="217"/>
      <c r="M801" s="217"/>
    </row>
    <row r="802" spans="3:13" ht="12.75" customHeight="1">
      <c r="C802" s="217"/>
      <c r="D802" s="217"/>
      <c r="L802" s="217"/>
      <c r="M802" s="217"/>
    </row>
    <row r="803" spans="3:13" ht="12.75" customHeight="1">
      <c r="C803" s="217"/>
      <c r="D803" s="217"/>
      <c r="L803" s="217"/>
      <c r="M803" s="217"/>
    </row>
    <row r="804" spans="3:13" ht="12.75" customHeight="1">
      <c r="C804" s="217"/>
      <c r="D804" s="217"/>
      <c r="L804" s="217"/>
      <c r="M804" s="217"/>
    </row>
    <row r="805" spans="3:13" ht="12.75" customHeight="1">
      <c r="C805" s="217"/>
      <c r="D805" s="217"/>
      <c r="L805" s="217"/>
      <c r="M805" s="217"/>
    </row>
    <row r="806" spans="3:13" ht="12.75" customHeight="1">
      <c r="C806" s="217"/>
      <c r="D806" s="217"/>
      <c r="L806" s="217"/>
      <c r="M806" s="217"/>
    </row>
    <row r="807" spans="3:13" ht="12.75" customHeight="1">
      <c r="C807" s="217"/>
      <c r="D807" s="217"/>
      <c r="L807" s="217"/>
      <c r="M807" s="217"/>
    </row>
    <row r="808" spans="3:13" ht="12.75" customHeight="1">
      <c r="C808" s="217"/>
      <c r="D808" s="217"/>
      <c r="L808" s="217"/>
      <c r="M808" s="217"/>
    </row>
    <row r="809" spans="3:13" ht="12.75" customHeight="1">
      <c r="C809" s="217"/>
      <c r="D809" s="217"/>
      <c r="L809" s="217"/>
      <c r="M809" s="217"/>
    </row>
    <row r="810" spans="3:13" ht="12.75" customHeight="1">
      <c r="C810" s="217"/>
      <c r="D810" s="217"/>
      <c r="L810" s="217"/>
      <c r="M810" s="217"/>
    </row>
    <row r="811" spans="3:13" ht="12.75" customHeight="1">
      <c r="C811" s="217"/>
      <c r="D811" s="217"/>
      <c r="L811" s="217"/>
      <c r="M811" s="217"/>
    </row>
    <row r="812" spans="3:13" ht="12.75" customHeight="1">
      <c r="C812" s="217"/>
      <c r="D812" s="217"/>
      <c r="L812" s="217"/>
      <c r="M812" s="217"/>
    </row>
    <row r="813" spans="3:13" ht="12.75" customHeight="1">
      <c r="C813" s="217"/>
      <c r="D813" s="217"/>
      <c r="L813" s="217"/>
      <c r="M813" s="217"/>
    </row>
    <row r="814" spans="3:13" ht="12.75" customHeight="1">
      <c r="C814" s="217"/>
      <c r="D814" s="217"/>
      <c r="L814" s="217"/>
      <c r="M814" s="217"/>
    </row>
    <row r="815" spans="3:13" ht="12.75" customHeight="1">
      <c r="C815" s="217"/>
      <c r="D815" s="217"/>
      <c r="L815" s="217"/>
      <c r="M815" s="217"/>
    </row>
    <row r="816" spans="3:13" ht="12.75" customHeight="1">
      <c r="C816" s="217"/>
      <c r="D816" s="217"/>
      <c r="L816" s="217"/>
      <c r="M816" s="217"/>
    </row>
    <row r="817" spans="3:13" ht="12.75" customHeight="1">
      <c r="C817" s="217"/>
      <c r="D817" s="217"/>
      <c r="L817" s="217"/>
      <c r="M817" s="217"/>
    </row>
    <row r="818" spans="3:13" ht="12.75" customHeight="1">
      <c r="C818" s="217"/>
      <c r="D818" s="217"/>
      <c r="L818" s="217"/>
      <c r="M818" s="217"/>
    </row>
    <row r="819" spans="3:13" ht="12.75" customHeight="1">
      <c r="C819" s="217"/>
      <c r="D819" s="217"/>
      <c r="L819" s="217"/>
      <c r="M819" s="217"/>
    </row>
    <row r="820" spans="3:13" ht="12.75" customHeight="1">
      <c r="C820" s="217"/>
      <c r="D820" s="217"/>
      <c r="L820" s="217"/>
      <c r="M820" s="217"/>
    </row>
    <row r="821" spans="3:13" ht="12.75" customHeight="1">
      <c r="C821" s="217"/>
      <c r="D821" s="217"/>
      <c r="L821" s="217"/>
      <c r="M821" s="217"/>
    </row>
    <row r="822" spans="3:13" ht="12.75" customHeight="1">
      <c r="C822" s="217"/>
      <c r="D822" s="217"/>
      <c r="L822" s="217"/>
      <c r="M822" s="217"/>
    </row>
    <row r="823" spans="3:13" ht="12.75" customHeight="1">
      <c r="C823" s="217"/>
      <c r="D823" s="217"/>
      <c r="L823" s="217"/>
      <c r="M823" s="217"/>
    </row>
    <row r="824" spans="3:13" ht="12.75" customHeight="1">
      <c r="C824" s="217"/>
      <c r="D824" s="217"/>
      <c r="L824" s="217"/>
      <c r="M824" s="217"/>
    </row>
    <row r="825" spans="3:13" ht="12.75" customHeight="1">
      <c r="C825" s="217"/>
      <c r="D825" s="217"/>
      <c r="L825" s="217"/>
      <c r="M825" s="217"/>
    </row>
    <row r="826" spans="3:13" ht="12.75" customHeight="1">
      <c r="C826" s="217"/>
      <c r="D826" s="217"/>
      <c r="L826" s="217"/>
      <c r="M826" s="217"/>
    </row>
    <row r="827" spans="3:13" ht="12.75" customHeight="1">
      <c r="C827" s="217"/>
      <c r="D827" s="217"/>
      <c r="L827" s="217"/>
      <c r="M827" s="217"/>
    </row>
    <row r="828" spans="3:13" ht="12.75" customHeight="1">
      <c r="C828" s="217"/>
      <c r="D828" s="217"/>
      <c r="L828" s="217"/>
      <c r="M828" s="217"/>
    </row>
    <row r="829" spans="3:13" ht="12.75" customHeight="1">
      <c r="C829" s="217"/>
      <c r="D829" s="217"/>
      <c r="L829" s="217"/>
      <c r="M829" s="217"/>
    </row>
    <row r="830" spans="3:13" ht="12.75" customHeight="1">
      <c r="C830" s="217"/>
      <c r="D830" s="217"/>
      <c r="L830" s="217"/>
      <c r="M830" s="217"/>
    </row>
    <row r="831" spans="3:13" ht="12.75" customHeight="1">
      <c r="C831" s="217"/>
      <c r="D831" s="217"/>
      <c r="L831" s="217"/>
      <c r="M831" s="217"/>
    </row>
    <row r="832" spans="3:13" ht="12.75" customHeight="1">
      <c r="C832" s="217"/>
      <c r="D832" s="217"/>
      <c r="L832" s="217"/>
      <c r="M832" s="217"/>
    </row>
    <row r="833" spans="3:13" ht="12.75" customHeight="1">
      <c r="C833" s="217"/>
      <c r="D833" s="217"/>
      <c r="L833" s="217"/>
      <c r="M833" s="217"/>
    </row>
    <row r="834" spans="3:13" ht="12.75" customHeight="1">
      <c r="C834" s="217"/>
      <c r="D834" s="217"/>
      <c r="L834" s="217"/>
      <c r="M834" s="217"/>
    </row>
    <row r="835" spans="3:13" ht="12.75" customHeight="1">
      <c r="C835" s="217"/>
      <c r="D835" s="217"/>
      <c r="L835" s="217"/>
      <c r="M835" s="217"/>
    </row>
    <row r="836" spans="3:13" ht="12.75" customHeight="1">
      <c r="C836" s="217"/>
      <c r="D836" s="217"/>
      <c r="L836" s="217"/>
      <c r="M836" s="217"/>
    </row>
    <row r="837" spans="3:13" ht="12.75" customHeight="1">
      <c r="C837" s="217"/>
      <c r="D837" s="217"/>
      <c r="L837" s="217"/>
      <c r="M837" s="217"/>
    </row>
    <row r="838" spans="3:13" ht="12.75" customHeight="1">
      <c r="C838" s="217"/>
      <c r="D838" s="217"/>
      <c r="L838" s="217"/>
      <c r="M838" s="217"/>
    </row>
    <row r="839" spans="3:13" ht="12.75" customHeight="1">
      <c r="C839" s="217"/>
      <c r="D839" s="217"/>
      <c r="L839" s="217"/>
      <c r="M839" s="217"/>
    </row>
    <row r="840" spans="3:13" ht="12.75" customHeight="1">
      <c r="C840" s="217"/>
      <c r="D840" s="217"/>
      <c r="L840" s="217"/>
      <c r="M840" s="217"/>
    </row>
    <row r="841" spans="3:13" ht="12.75" customHeight="1">
      <c r="C841" s="217"/>
      <c r="D841" s="217"/>
      <c r="L841" s="217"/>
      <c r="M841" s="217"/>
    </row>
    <row r="842" spans="3:13" ht="12.75" customHeight="1">
      <c r="C842" s="217"/>
      <c r="D842" s="217"/>
      <c r="L842" s="217"/>
      <c r="M842" s="217"/>
    </row>
    <row r="843" spans="3:13" ht="12.75" customHeight="1">
      <c r="C843" s="217"/>
      <c r="D843" s="217"/>
      <c r="L843" s="217"/>
      <c r="M843" s="217"/>
    </row>
    <row r="844" spans="3:13" ht="12.75" customHeight="1">
      <c r="C844" s="217"/>
      <c r="D844" s="217"/>
      <c r="L844" s="217"/>
      <c r="M844" s="217"/>
    </row>
    <row r="845" spans="3:13" ht="12.75" customHeight="1">
      <c r="C845" s="217"/>
      <c r="D845" s="217"/>
      <c r="L845" s="217"/>
      <c r="M845" s="217"/>
    </row>
    <row r="846" spans="3:13" ht="12.75" customHeight="1">
      <c r="C846" s="217"/>
      <c r="D846" s="217"/>
      <c r="L846" s="217"/>
      <c r="M846" s="217"/>
    </row>
    <row r="847" spans="3:13" ht="12.75" customHeight="1">
      <c r="C847" s="217"/>
      <c r="D847" s="217"/>
      <c r="L847" s="217"/>
      <c r="M847" s="217"/>
    </row>
    <row r="848" spans="3:13" ht="12.75" customHeight="1">
      <c r="C848" s="217"/>
      <c r="D848" s="217"/>
      <c r="L848" s="217"/>
      <c r="M848" s="217"/>
    </row>
    <row r="849" spans="3:13" ht="12.75" customHeight="1">
      <c r="C849" s="217"/>
      <c r="D849" s="217"/>
      <c r="L849" s="217"/>
      <c r="M849" s="217"/>
    </row>
    <row r="850" spans="3:13" ht="12.75" customHeight="1">
      <c r="C850" s="217"/>
      <c r="D850" s="217"/>
      <c r="L850" s="217"/>
      <c r="M850" s="217"/>
    </row>
    <row r="851" spans="3:13" ht="12.75" customHeight="1">
      <c r="C851" s="217"/>
      <c r="D851" s="217"/>
      <c r="L851" s="217"/>
      <c r="M851" s="217"/>
    </row>
    <row r="852" spans="3:13" ht="12.75" customHeight="1">
      <c r="C852" s="217"/>
      <c r="D852" s="217"/>
      <c r="L852" s="217"/>
      <c r="M852" s="217"/>
    </row>
    <row r="853" spans="3:13" ht="12.75" customHeight="1">
      <c r="C853" s="217"/>
      <c r="D853" s="217"/>
      <c r="L853" s="217"/>
      <c r="M853" s="217"/>
    </row>
    <row r="854" spans="3:13" ht="12.75" customHeight="1">
      <c r="C854" s="217"/>
      <c r="D854" s="217"/>
      <c r="L854" s="217"/>
      <c r="M854" s="217"/>
    </row>
    <row r="855" spans="3:13" ht="12.75" customHeight="1">
      <c r="C855" s="217"/>
      <c r="D855" s="217"/>
      <c r="L855" s="217"/>
      <c r="M855" s="217"/>
    </row>
    <row r="856" spans="3:13" ht="12.75" customHeight="1">
      <c r="C856" s="217"/>
      <c r="D856" s="217"/>
      <c r="L856" s="217"/>
      <c r="M856" s="217"/>
    </row>
    <row r="857" spans="3:13" ht="12.75" customHeight="1">
      <c r="C857" s="217"/>
      <c r="D857" s="217"/>
      <c r="L857" s="217"/>
      <c r="M857" s="217"/>
    </row>
    <row r="858" spans="3:13" ht="12.75" customHeight="1">
      <c r="C858" s="217"/>
      <c r="D858" s="217"/>
      <c r="L858" s="217"/>
      <c r="M858" s="217"/>
    </row>
    <row r="859" spans="3:13" ht="12.75" customHeight="1">
      <c r="C859" s="217"/>
      <c r="D859" s="217"/>
      <c r="L859" s="217"/>
      <c r="M859" s="217"/>
    </row>
    <row r="860" spans="3:13" ht="12.75" customHeight="1">
      <c r="C860" s="217"/>
      <c r="D860" s="217"/>
      <c r="L860" s="217"/>
      <c r="M860" s="217"/>
    </row>
    <row r="861" spans="3:13" ht="12.75" customHeight="1">
      <c r="C861" s="217"/>
      <c r="D861" s="217"/>
      <c r="L861" s="217"/>
      <c r="M861" s="217"/>
    </row>
    <row r="862" spans="3:13" ht="12.75" customHeight="1">
      <c r="C862" s="217"/>
      <c r="D862" s="217"/>
      <c r="L862" s="217"/>
      <c r="M862" s="217"/>
    </row>
    <row r="863" spans="3:13" ht="12.75" customHeight="1">
      <c r="C863" s="217"/>
      <c r="D863" s="217"/>
      <c r="L863" s="217"/>
      <c r="M863" s="217"/>
    </row>
    <row r="864" spans="3:13" ht="12.75" customHeight="1">
      <c r="C864" s="217"/>
      <c r="D864" s="217"/>
      <c r="L864" s="217"/>
      <c r="M864" s="217"/>
    </row>
    <row r="865" spans="3:13" ht="12.75" customHeight="1">
      <c r="C865" s="217"/>
      <c r="D865" s="217"/>
      <c r="L865" s="217"/>
      <c r="M865" s="217"/>
    </row>
    <row r="866" spans="3:13" ht="12.75" customHeight="1">
      <c r="C866" s="217"/>
      <c r="D866" s="217"/>
      <c r="L866" s="217"/>
      <c r="M866" s="217"/>
    </row>
    <row r="867" spans="3:13" ht="12.75" customHeight="1">
      <c r="C867" s="217"/>
      <c r="D867" s="217"/>
      <c r="L867" s="217"/>
      <c r="M867" s="217"/>
    </row>
    <row r="868" spans="3:13" ht="12.75" customHeight="1">
      <c r="C868" s="217"/>
      <c r="D868" s="217"/>
      <c r="L868" s="217"/>
      <c r="M868" s="217"/>
    </row>
    <row r="869" spans="3:13" ht="12.75" customHeight="1">
      <c r="C869" s="217"/>
      <c r="D869" s="217"/>
      <c r="L869" s="217"/>
      <c r="M869" s="217"/>
    </row>
    <row r="870" spans="3:13" ht="12.75" customHeight="1">
      <c r="C870" s="217"/>
      <c r="D870" s="217"/>
      <c r="L870" s="217"/>
      <c r="M870" s="217"/>
    </row>
    <row r="871" spans="3:13" ht="12.75" customHeight="1">
      <c r="C871" s="217"/>
      <c r="D871" s="217"/>
      <c r="L871" s="217"/>
      <c r="M871" s="217"/>
    </row>
    <row r="872" spans="3:13" ht="12.75" customHeight="1">
      <c r="C872" s="217"/>
      <c r="D872" s="217"/>
      <c r="L872" s="217"/>
      <c r="M872" s="217"/>
    </row>
    <row r="873" spans="3:13" ht="12.75" customHeight="1">
      <c r="C873" s="217"/>
      <c r="D873" s="217"/>
      <c r="L873" s="217"/>
      <c r="M873" s="217"/>
    </row>
    <row r="874" spans="3:13" ht="12.75" customHeight="1">
      <c r="C874" s="217"/>
      <c r="D874" s="217"/>
      <c r="L874" s="217"/>
      <c r="M874" s="217"/>
    </row>
    <row r="875" spans="3:13" ht="12.75" customHeight="1">
      <c r="C875" s="217"/>
      <c r="D875" s="217"/>
      <c r="L875" s="217"/>
      <c r="M875" s="217"/>
    </row>
    <row r="876" spans="3:13" ht="12.75" customHeight="1">
      <c r="C876" s="217"/>
      <c r="D876" s="217"/>
      <c r="L876" s="217"/>
      <c r="M876" s="217"/>
    </row>
    <row r="877" spans="3:13" ht="12.75" customHeight="1">
      <c r="C877" s="217"/>
      <c r="D877" s="217"/>
      <c r="L877" s="217"/>
      <c r="M877" s="217"/>
    </row>
    <row r="878" spans="3:13" ht="12.75" customHeight="1">
      <c r="C878" s="217"/>
      <c r="D878" s="217"/>
      <c r="L878" s="217"/>
      <c r="M878" s="217"/>
    </row>
    <row r="879" spans="3:13" ht="12.75" customHeight="1">
      <c r="C879" s="217"/>
      <c r="D879" s="217"/>
      <c r="L879" s="217"/>
      <c r="M879" s="217"/>
    </row>
    <row r="880" spans="3:13" ht="12.75" customHeight="1">
      <c r="C880" s="217"/>
      <c r="D880" s="217"/>
      <c r="L880" s="217"/>
      <c r="M880" s="217"/>
    </row>
    <row r="881" spans="3:13" ht="12.75" customHeight="1">
      <c r="C881" s="217"/>
      <c r="D881" s="217"/>
      <c r="L881" s="217"/>
      <c r="M881" s="217"/>
    </row>
    <row r="882" spans="3:13" ht="12.75" customHeight="1">
      <c r="C882" s="217"/>
      <c r="D882" s="217"/>
      <c r="L882" s="217"/>
      <c r="M882" s="217"/>
    </row>
    <row r="883" spans="3:13" ht="12.75" customHeight="1">
      <c r="C883" s="217"/>
      <c r="D883" s="217"/>
      <c r="L883" s="217"/>
      <c r="M883" s="217"/>
    </row>
    <row r="884" spans="3:13" ht="12.75" customHeight="1">
      <c r="C884" s="217"/>
      <c r="D884" s="217"/>
      <c r="L884" s="217"/>
      <c r="M884" s="217"/>
    </row>
    <row r="885" spans="3:13" ht="12.75" customHeight="1">
      <c r="C885" s="217"/>
      <c r="D885" s="217"/>
      <c r="L885" s="217"/>
      <c r="M885" s="217"/>
    </row>
    <row r="886" spans="3:13" ht="12.75" customHeight="1">
      <c r="C886" s="217"/>
      <c r="D886" s="217"/>
      <c r="L886" s="217"/>
      <c r="M886" s="217"/>
    </row>
    <row r="887" spans="3:13" ht="12.75" customHeight="1">
      <c r="C887" s="217"/>
      <c r="D887" s="217"/>
      <c r="L887" s="217"/>
      <c r="M887" s="217"/>
    </row>
    <row r="888" spans="3:13" ht="12.75" customHeight="1">
      <c r="C888" s="217"/>
      <c r="D888" s="217"/>
      <c r="L888" s="217"/>
      <c r="M888" s="217"/>
    </row>
    <row r="889" spans="3:13" ht="12.75" customHeight="1">
      <c r="C889" s="217"/>
      <c r="D889" s="217"/>
      <c r="L889" s="217"/>
      <c r="M889" s="217"/>
    </row>
    <row r="890" spans="3:13" ht="12.75" customHeight="1">
      <c r="C890" s="217"/>
      <c r="D890" s="217"/>
      <c r="L890" s="217"/>
      <c r="M890" s="217"/>
    </row>
    <row r="891" spans="3:13" ht="12.75" customHeight="1">
      <c r="C891" s="217"/>
      <c r="D891" s="217"/>
      <c r="L891" s="217"/>
      <c r="M891" s="217"/>
    </row>
    <row r="892" spans="3:13" ht="12.75" customHeight="1">
      <c r="C892" s="217"/>
      <c r="D892" s="217"/>
      <c r="L892" s="217"/>
      <c r="M892" s="217"/>
    </row>
    <row r="893" spans="3:13" ht="12.75" customHeight="1">
      <c r="C893" s="217"/>
      <c r="D893" s="217"/>
      <c r="L893" s="217"/>
      <c r="M893" s="217"/>
    </row>
    <row r="894" spans="3:13" ht="12.75" customHeight="1">
      <c r="C894" s="217"/>
      <c r="D894" s="217"/>
      <c r="L894" s="217"/>
      <c r="M894" s="217"/>
    </row>
    <row r="895" spans="3:13" ht="12.75" customHeight="1">
      <c r="C895" s="217"/>
      <c r="D895" s="217"/>
      <c r="L895" s="217"/>
      <c r="M895" s="217"/>
    </row>
    <row r="896" spans="3:13" ht="12.75" customHeight="1">
      <c r="C896" s="217"/>
      <c r="D896" s="217"/>
      <c r="L896" s="217"/>
      <c r="M896" s="217"/>
    </row>
    <row r="897" spans="3:13" ht="12.75" customHeight="1">
      <c r="C897" s="217"/>
      <c r="D897" s="217"/>
      <c r="L897" s="217"/>
      <c r="M897" s="217"/>
    </row>
    <row r="898" spans="3:13" ht="12.75" customHeight="1">
      <c r="C898" s="217"/>
      <c r="D898" s="217"/>
      <c r="L898" s="217"/>
      <c r="M898" s="217"/>
    </row>
    <row r="899" spans="3:13" ht="12.75" customHeight="1">
      <c r="C899" s="217"/>
      <c r="D899" s="217"/>
      <c r="L899" s="217"/>
      <c r="M899" s="217"/>
    </row>
    <row r="900" spans="3:13" ht="12.75" customHeight="1">
      <c r="C900" s="217"/>
      <c r="D900" s="217"/>
      <c r="L900" s="217"/>
      <c r="M900" s="217"/>
    </row>
    <row r="901" spans="3:13" ht="12.75" customHeight="1">
      <c r="C901" s="217"/>
      <c r="D901" s="217"/>
      <c r="L901" s="217"/>
      <c r="M901" s="217"/>
    </row>
    <row r="902" spans="3:13" ht="12.75" customHeight="1">
      <c r="C902" s="217"/>
      <c r="D902" s="217"/>
      <c r="L902" s="217"/>
      <c r="M902" s="217"/>
    </row>
    <row r="903" spans="3:13" ht="12.75" customHeight="1">
      <c r="C903" s="217"/>
      <c r="D903" s="217"/>
      <c r="L903" s="217"/>
      <c r="M903" s="217"/>
    </row>
    <row r="904" spans="3:13" ht="12.75" customHeight="1">
      <c r="C904" s="217"/>
      <c r="D904" s="217"/>
      <c r="L904" s="217"/>
      <c r="M904" s="217"/>
    </row>
    <row r="905" spans="3:13" ht="12.75" customHeight="1">
      <c r="C905" s="217"/>
      <c r="D905" s="217"/>
      <c r="L905" s="217"/>
      <c r="M905" s="217"/>
    </row>
    <row r="906" spans="3:13" ht="12.75" customHeight="1">
      <c r="C906" s="217"/>
      <c r="D906" s="217"/>
      <c r="L906" s="217"/>
      <c r="M906" s="217"/>
    </row>
    <row r="907" spans="3:13" ht="12.75" customHeight="1">
      <c r="C907" s="217"/>
      <c r="D907" s="217"/>
      <c r="L907" s="217"/>
      <c r="M907" s="217"/>
    </row>
    <row r="908" spans="3:13" ht="12.75" customHeight="1">
      <c r="C908" s="217"/>
      <c r="D908" s="217"/>
      <c r="L908" s="217"/>
      <c r="M908" s="217"/>
    </row>
    <row r="909" spans="3:13" ht="12.75" customHeight="1">
      <c r="C909" s="217"/>
      <c r="D909" s="217"/>
      <c r="L909" s="217"/>
      <c r="M909" s="217"/>
    </row>
    <row r="910" spans="3:13" ht="12.75" customHeight="1">
      <c r="C910" s="217"/>
      <c r="D910" s="217"/>
      <c r="L910" s="217"/>
      <c r="M910" s="217"/>
    </row>
    <row r="911" spans="3:13" ht="12.75" customHeight="1">
      <c r="C911" s="217"/>
      <c r="D911" s="217"/>
      <c r="L911" s="217"/>
      <c r="M911" s="217"/>
    </row>
    <row r="912" spans="3:13" ht="12.75" customHeight="1">
      <c r="C912" s="217"/>
      <c r="D912" s="217"/>
      <c r="L912" s="217"/>
      <c r="M912" s="217"/>
    </row>
    <row r="913" spans="3:13" ht="12.75" customHeight="1">
      <c r="C913" s="217"/>
      <c r="D913" s="217"/>
      <c r="L913" s="217"/>
      <c r="M913" s="217"/>
    </row>
    <row r="914" spans="3:13" ht="12.75" customHeight="1">
      <c r="C914" s="217"/>
      <c r="D914" s="217"/>
      <c r="L914" s="217"/>
      <c r="M914" s="217"/>
    </row>
    <row r="915" spans="3:13" ht="12.75" customHeight="1">
      <c r="C915" s="217"/>
      <c r="D915" s="217"/>
      <c r="L915" s="217"/>
      <c r="M915" s="217"/>
    </row>
    <row r="916" spans="3:13" ht="12.75" customHeight="1">
      <c r="C916" s="217"/>
      <c r="D916" s="217"/>
      <c r="L916" s="217"/>
      <c r="M916" s="217"/>
    </row>
    <row r="917" spans="3:13" ht="12.75" customHeight="1">
      <c r="C917" s="217"/>
      <c r="D917" s="217"/>
      <c r="L917" s="217"/>
      <c r="M917" s="217"/>
    </row>
    <row r="918" spans="3:13" ht="12.75" customHeight="1">
      <c r="C918" s="217"/>
      <c r="D918" s="217"/>
      <c r="L918" s="217"/>
      <c r="M918" s="217"/>
    </row>
    <row r="919" spans="3:13" ht="12.75" customHeight="1">
      <c r="C919" s="217"/>
      <c r="D919" s="217"/>
      <c r="L919" s="217"/>
      <c r="M919" s="217"/>
    </row>
    <row r="920" spans="3:13" ht="12.75" customHeight="1">
      <c r="C920" s="217"/>
      <c r="D920" s="217"/>
      <c r="L920" s="217"/>
      <c r="M920" s="217"/>
    </row>
    <row r="921" spans="3:13" ht="12.75" customHeight="1">
      <c r="C921" s="217"/>
      <c r="D921" s="217"/>
      <c r="L921" s="217"/>
      <c r="M921" s="217"/>
    </row>
    <row r="922" spans="3:13" ht="12.75" customHeight="1">
      <c r="C922" s="217"/>
      <c r="D922" s="217"/>
      <c r="L922" s="217"/>
      <c r="M922" s="217"/>
    </row>
    <row r="923" spans="3:13" ht="12.75" customHeight="1">
      <c r="C923" s="217"/>
      <c r="D923" s="217"/>
      <c r="L923" s="217"/>
      <c r="M923" s="217"/>
    </row>
    <row r="924" spans="3:13" ht="12.75" customHeight="1">
      <c r="C924" s="217"/>
      <c r="D924" s="217"/>
      <c r="L924" s="217"/>
      <c r="M924" s="217"/>
    </row>
    <row r="925" spans="3:13" ht="12.75" customHeight="1">
      <c r="C925" s="217"/>
      <c r="D925" s="217"/>
      <c r="L925" s="217"/>
      <c r="M925" s="217"/>
    </row>
    <row r="926" spans="3:13" ht="12.75" customHeight="1">
      <c r="C926" s="217"/>
      <c r="D926" s="217"/>
      <c r="L926" s="217"/>
      <c r="M926" s="217"/>
    </row>
    <row r="927" spans="3:13" ht="12.75" customHeight="1">
      <c r="C927" s="217"/>
      <c r="D927" s="217"/>
      <c r="L927" s="217"/>
      <c r="M927" s="217"/>
    </row>
    <row r="928" spans="3:13" ht="12.75" customHeight="1">
      <c r="C928" s="217"/>
      <c r="D928" s="217"/>
      <c r="L928" s="217"/>
      <c r="M928" s="217"/>
    </row>
    <row r="929" spans="3:13" ht="12.75" customHeight="1">
      <c r="C929" s="217"/>
      <c r="D929" s="217"/>
      <c r="L929" s="217"/>
      <c r="M929" s="217"/>
    </row>
    <row r="930" spans="3:13" ht="12.75" customHeight="1">
      <c r="C930" s="217"/>
      <c r="D930" s="217"/>
      <c r="L930" s="217"/>
      <c r="M930" s="217"/>
    </row>
    <row r="931" spans="3:13" ht="12.75" customHeight="1">
      <c r="C931" s="217"/>
      <c r="D931" s="217"/>
      <c r="L931" s="217"/>
      <c r="M931" s="217"/>
    </row>
    <row r="932" spans="3:13" ht="12.75" customHeight="1">
      <c r="C932" s="217"/>
      <c r="D932" s="217"/>
      <c r="L932" s="217"/>
      <c r="M932" s="217"/>
    </row>
    <row r="933" spans="3:13" ht="12.75" customHeight="1">
      <c r="C933" s="217"/>
      <c r="D933" s="217"/>
      <c r="L933" s="217"/>
      <c r="M933" s="217"/>
    </row>
    <row r="934" spans="3:13" ht="12.75" customHeight="1">
      <c r="C934" s="217"/>
      <c r="D934" s="217"/>
      <c r="L934" s="217"/>
      <c r="M934" s="217"/>
    </row>
    <row r="935" spans="3:13" ht="12.75" customHeight="1">
      <c r="C935" s="217"/>
      <c r="D935" s="217"/>
      <c r="L935" s="217"/>
      <c r="M935" s="217"/>
    </row>
    <row r="936" spans="3:13" ht="12.75" customHeight="1">
      <c r="C936" s="217"/>
      <c r="D936" s="217"/>
      <c r="L936" s="217"/>
      <c r="M936" s="217"/>
    </row>
    <row r="937" spans="3:13" ht="12.75" customHeight="1">
      <c r="C937" s="217"/>
      <c r="D937" s="217"/>
      <c r="L937" s="217"/>
      <c r="M937" s="217"/>
    </row>
    <row r="938" spans="3:13" ht="12.75" customHeight="1">
      <c r="C938" s="217"/>
      <c r="D938" s="217"/>
      <c r="L938" s="217"/>
      <c r="M938" s="217"/>
    </row>
    <row r="939" spans="3:13" ht="12.75" customHeight="1">
      <c r="C939" s="217"/>
      <c r="D939" s="217"/>
      <c r="L939" s="217"/>
      <c r="M939" s="217"/>
    </row>
    <row r="940" spans="3:13" ht="12.75" customHeight="1">
      <c r="C940" s="217"/>
      <c r="D940" s="217"/>
      <c r="L940" s="217"/>
      <c r="M940" s="217"/>
    </row>
    <row r="941" spans="3:13" ht="12.75" customHeight="1">
      <c r="C941" s="217"/>
      <c r="D941" s="217"/>
      <c r="L941" s="217"/>
      <c r="M941" s="217"/>
    </row>
    <row r="942" spans="3:13" ht="12.75" customHeight="1">
      <c r="C942" s="217"/>
      <c r="D942" s="217"/>
      <c r="L942" s="217"/>
      <c r="M942" s="217"/>
    </row>
    <row r="943" spans="3:13" ht="12.75" customHeight="1">
      <c r="C943" s="217"/>
      <c r="D943" s="217"/>
      <c r="L943" s="217"/>
      <c r="M943" s="217"/>
    </row>
    <row r="944" spans="3:13" ht="12.75" customHeight="1">
      <c r="C944" s="217"/>
      <c r="D944" s="217"/>
      <c r="L944" s="217"/>
      <c r="M944" s="217"/>
    </row>
    <row r="945" spans="3:13" ht="12.75" customHeight="1">
      <c r="C945" s="217"/>
      <c r="D945" s="217"/>
      <c r="L945" s="217"/>
      <c r="M945" s="217"/>
    </row>
    <row r="946" spans="3:13" ht="12.75" customHeight="1">
      <c r="C946" s="217"/>
      <c r="D946" s="217"/>
      <c r="L946" s="217"/>
      <c r="M946" s="217"/>
    </row>
    <row r="947" spans="3:13" ht="12.75" customHeight="1">
      <c r="C947" s="217"/>
      <c r="D947" s="217"/>
      <c r="L947" s="217"/>
      <c r="M947" s="217"/>
    </row>
    <row r="948" spans="3:13" ht="12.75" customHeight="1">
      <c r="C948" s="217"/>
      <c r="D948" s="217"/>
      <c r="L948" s="217"/>
      <c r="M948" s="217"/>
    </row>
    <row r="949" spans="3:13" ht="12.75" customHeight="1">
      <c r="C949" s="217"/>
      <c r="D949" s="217"/>
      <c r="L949" s="217"/>
      <c r="M949" s="217"/>
    </row>
  </sheetData>
  <printOptions horizontalCentered="1"/>
  <pageMargins left="0.2" right="0" top="0.25" bottom="0" header="0.3" footer="0.3"/>
  <pageSetup paperSize="9" scale="43" orientation="landscape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60AC3-F2E3-4425-BD25-53E75F825458}">
  <sheetPr>
    <pageSetUpPr fitToPage="1"/>
  </sheetPr>
  <dimension ref="A1:Z950"/>
  <sheetViews>
    <sheetView tabSelected="1" view="pageBreakPreview" zoomScale="40" zoomScaleNormal="55" zoomScaleSheetLayoutView="40" workbookViewId="0">
      <selection activeCell="M16" sqref="M16"/>
    </sheetView>
  </sheetViews>
  <sheetFormatPr defaultColWidth="14.453125" defaultRowHeight="20"/>
  <cols>
    <col min="1" max="1" width="12" style="216" customWidth="1"/>
    <col min="2" max="2" width="91" style="216" customWidth="1"/>
    <col min="3" max="3" width="89.81640625" style="216" hidden="1" customWidth="1"/>
    <col min="4" max="4" width="21.54296875" style="216" customWidth="1"/>
    <col min="5" max="5" width="20.26953125" style="216" customWidth="1"/>
    <col min="6" max="6" width="19.81640625" style="216" customWidth="1"/>
    <col min="7" max="7" width="19.81640625" style="216" hidden="1" customWidth="1"/>
    <col min="8" max="13" width="19.81640625" style="216" customWidth="1"/>
    <col min="14" max="14" width="77.453125" style="216" customWidth="1"/>
    <col min="15" max="25" width="8" style="216" customWidth="1"/>
    <col min="26" max="16384" width="14.453125" style="216"/>
  </cols>
  <sheetData>
    <row r="1" spans="1:26" s="199" customFormat="1" ht="30.75" customHeight="1">
      <c r="A1" s="198"/>
      <c r="B1" s="198" t="s">
        <v>269</v>
      </c>
      <c r="C1" s="198"/>
      <c r="D1" s="198"/>
      <c r="I1" s="200"/>
      <c r="J1" s="203"/>
      <c r="K1" s="203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</row>
    <row r="2" spans="1:26" s="199" customFormat="1" ht="30.75" customHeight="1">
      <c r="A2" s="203"/>
      <c r="B2" s="203" t="s">
        <v>270</v>
      </c>
      <c r="C2" s="202"/>
      <c r="D2" s="203"/>
      <c r="J2" s="206"/>
      <c r="K2" s="206"/>
      <c r="L2" s="206"/>
      <c r="M2" s="206"/>
      <c r="N2" s="206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</row>
    <row r="3" spans="1:26" s="199" customFormat="1" ht="30.75" customHeight="1">
      <c r="A3" s="203"/>
      <c r="B3" s="203" t="s">
        <v>271</v>
      </c>
      <c r="C3" s="202"/>
      <c r="D3" s="203"/>
      <c r="I3" s="206"/>
      <c r="J3" s="206"/>
      <c r="K3" s="206"/>
      <c r="L3" s="241"/>
      <c r="M3" s="241"/>
      <c r="N3" s="241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</row>
    <row r="4" spans="1:26" s="199" customFormat="1" ht="30.75" customHeight="1">
      <c r="A4" s="203"/>
      <c r="B4" s="203"/>
      <c r="C4" s="203"/>
      <c r="D4" s="203"/>
      <c r="I4" s="206"/>
      <c r="J4" s="206"/>
      <c r="K4" s="206"/>
      <c r="L4" s="241"/>
      <c r="M4" s="241"/>
      <c r="N4" s="241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</row>
    <row r="5" spans="1:26" s="199" customFormat="1" ht="30.75" customHeight="1">
      <c r="A5" s="203"/>
      <c r="B5" s="203"/>
      <c r="C5" s="203"/>
      <c r="D5" s="203"/>
      <c r="I5" s="206"/>
      <c r="J5" s="206"/>
      <c r="K5" s="206"/>
      <c r="L5" s="241"/>
      <c r="M5" s="241"/>
      <c r="N5" s="241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</row>
    <row r="6" spans="1:26" s="199" customFormat="1" ht="30.75" customHeight="1">
      <c r="A6" s="203"/>
      <c r="B6" s="203"/>
      <c r="C6" s="203"/>
      <c r="D6" s="203"/>
      <c r="I6" s="206"/>
      <c r="J6" s="206"/>
      <c r="K6" s="206"/>
      <c r="L6" s="240" t="s">
        <v>189</v>
      </c>
      <c r="M6" s="240"/>
      <c r="N6" s="241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</row>
    <row r="7" spans="1:26" s="209" customFormat="1" ht="95.25" customHeight="1">
      <c r="A7" s="250" t="s">
        <v>86</v>
      </c>
      <c r="B7" s="251" t="s">
        <v>190</v>
      </c>
      <c r="C7" s="251" t="s">
        <v>191</v>
      </c>
      <c r="D7" s="251" t="s">
        <v>192</v>
      </c>
      <c r="E7" s="251" t="s">
        <v>193</v>
      </c>
      <c r="F7" s="251" t="s">
        <v>194</v>
      </c>
      <c r="G7" s="251" t="s">
        <v>195</v>
      </c>
      <c r="H7" s="251" t="s">
        <v>74</v>
      </c>
      <c r="I7" s="251" t="s">
        <v>63</v>
      </c>
      <c r="J7" s="251" t="s">
        <v>10</v>
      </c>
      <c r="K7" s="251" t="s">
        <v>60</v>
      </c>
      <c r="L7" s="251" t="s">
        <v>61</v>
      </c>
      <c r="M7" s="251" t="s">
        <v>62</v>
      </c>
      <c r="N7" s="271" t="s">
        <v>255</v>
      </c>
    </row>
    <row r="8" spans="1:26" s="230" customFormat="1" ht="95.25" customHeight="1">
      <c r="A8" s="252">
        <v>1</v>
      </c>
      <c r="B8" s="253" t="s">
        <v>196</v>
      </c>
      <c r="C8" s="254" t="s">
        <v>197</v>
      </c>
      <c r="D8" s="255" t="b">
        <v>1</v>
      </c>
      <c r="E8" s="255" t="s">
        <v>198</v>
      </c>
      <c r="F8" s="256">
        <v>43832</v>
      </c>
      <c r="G8" s="257">
        <v>25</v>
      </c>
      <c r="H8" s="257">
        <f>I8-1</f>
        <v>26.5</v>
      </c>
      <c r="I8" s="257">
        <f>J8-1</f>
        <v>27.5</v>
      </c>
      <c r="J8" s="257">
        <v>28.5</v>
      </c>
      <c r="K8" s="257">
        <f>J8+1</f>
        <v>29.5</v>
      </c>
      <c r="L8" s="257">
        <f>K8+1</f>
        <v>30.5</v>
      </c>
      <c r="M8" s="257">
        <f t="shared" ref="M8" si="0">L8+1</f>
        <v>31.5</v>
      </c>
      <c r="N8" s="272"/>
    </row>
    <row r="9" spans="1:26" s="230" customFormat="1" ht="95.25" customHeight="1">
      <c r="A9" s="252">
        <v>2</v>
      </c>
      <c r="B9" s="253" t="s">
        <v>199</v>
      </c>
      <c r="C9" s="254" t="s">
        <v>119</v>
      </c>
      <c r="D9" s="255" t="b">
        <v>1</v>
      </c>
      <c r="E9" s="255" t="s">
        <v>198</v>
      </c>
      <c r="F9" s="256">
        <v>43838</v>
      </c>
      <c r="G9" s="257">
        <v>1</v>
      </c>
      <c r="H9" s="257">
        <v>1</v>
      </c>
      <c r="I9" s="255">
        <v>1</v>
      </c>
      <c r="J9" s="255">
        <v>1</v>
      </c>
      <c r="K9" s="255">
        <v>1</v>
      </c>
      <c r="L9" s="255">
        <v>1</v>
      </c>
      <c r="M9" s="255">
        <v>1</v>
      </c>
      <c r="N9" s="272"/>
    </row>
    <row r="10" spans="1:26" s="230" customFormat="1" ht="95.25" customHeight="1">
      <c r="A10" s="252">
        <v>3</v>
      </c>
      <c r="B10" s="253" t="s">
        <v>102</v>
      </c>
      <c r="C10" s="254" t="s">
        <v>200</v>
      </c>
      <c r="D10" s="255" t="b">
        <v>1</v>
      </c>
      <c r="E10" s="255" t="s">
        <v>198</v>
      </c>
      <c r="F10" s="256">
        <v>43832</v>
      </c>
      <c r="G10" s="257">
        <v>7.5</v>
      </c>
      <c r="H10" s="257">
        <v>7.5</v>
      </c>
      <c r="I10" s="255" t="s">
        <v>201</v>
      </c>
      <c r="J10" s="255" t="s">
        <v>201</v>
      </c>
      <c r="K10" s="255" t="s">
        <v>201</v>
      </c>
      <c r="L10" s="255">
        <v>8</v>
      </c>
      <c r="M10" s="255">
        <v>8</v>
      </c>
      <c r="N10" s="272"/>
    </row>
    <row r="11" spans="1:26" s="230" customFormat="1" ht="95.25" customHeight="1">
      <c r="A11" s="252">
        <v>4</v>
      </c>
      <c r="B11" s="253" t="s">
        <v>259</v>
      </c>
      <c r="C11" s="254" t="s">
        <v>261</v>
      </c>
      <c r="D11" s="255" t="b">
        <v>1</v>
      </c>
      <c r="E11" s="255" t="s">
        <v>198</v>
      </c>
      <c r="F11" s="256">
        <v>43834</v>
      </c>
      <c r="G11" s="257">
        <v>3.5</v>
      </c>
      <c r="H11" s="257">
        <v>3.5</v>
      </c>
      <c r="I11" s="255" t="s">
        <v>204</v>
      </c>
      <c r="J11" s="255" t="s">
        <v>204</v>
      </c>
      <c r="K11" s="255" t="s">
        <v>204</v>
      </c>
      <c r="L11" s="255">
        <v>4</v>
      </c>
      <c r="M11" s="255">
        <v>4</v>
      </c>
      <c r="N11" s="272"/>
    </row>
    <row r="12" spans="1:26" s="230" customFormat="1" ht="95.25" customHeight="1">
      <c r="A12" s="252">
        <v>5</v>
      </c>
      <c r="B12" s="253" t="s">
        <v>260</v>
      </c>
      <c r="C12" s="254" t="s">
        <v>262</v>
      </c>
      <c r="D12" s="255" t="b">
        <v>1</v>
      </c>
      <c r="E12" s="255" t="s">
        <v>198</v>
      </c>
      <c r="F12" s="256">
        <v>43834</v>
      </c>
      <c r="G12" s="257">
        <v>1</v>
      </c>
      <c r="H12" s="257">
        <v>1</v>
      </c>
      <c r="I12" s="255">
        <v>1</v>
      </c>
      <c r="J12" s="255">
        <v>1</v>
      </c>
      <c r="K12" s="255">
        <v>1</v>
      </c>
      <c r="L12" s="255">
        <v>1</v>
      </c>
      <c r="M12" s="255">
        <v>1</v>
      </c>
      <c r="N12" s="272"/>
    </row>
    <row r="13" spans="1:26" s="230" customFormat="1" ht="95.25" customHeight="1">
      <c r="A13" s="252">
        <v>7</v>
      </c>
      <c r="B13" s="253" t="s">
        <v>211</v>
      </c>
      <c r="C13" s="254" t="s">
        <v>212</v>
      </c>
      <c r="D13" s="255" t="b">
        <v>1</v>
      </c>
      <c r="E13" s="255" t="s">
        <v>198</v>
      </c>
      <c r="F13" s="256">
        <v>43832</v>
      </c>
      <c r="G13" s="257">
        <v>16.5</v>
      </c>
      <c r="H13" s="257">
        <v>18.5</v>
      </c>
      <c r="I13" s="255" t="s">
        <v>213</v>
      </c>
      <c r="J13" s="255" t="s">
        <v>214</v>
      </c>
      <c r="K13" s="255" t="s">
        <v>215</v>
      </c>
      <c r="L13" s="255" t="s">
        <v>216</v>
      </c>
      <c r="M13" s="255" t="s">
        <v>217</v>
      </c>
      <c r="N13" s="272"/>
    </row>
    <row r="14" spans="1:26" s="230" customFormat="1" ht="95.25" customHeight="1">
      <c r="A14" s="252">
        <v>8</v>
      </c>
      <c r="B14" s="253" t="s">
        <v>218</v>
      </c>
      <c r="C14" s="254" t="s">
        <v>219</v>
      </c>
      <c r="D14" s="255" t="b">
        <v>1</v>
      </c>
      <c r="E14" s="255" t="s">
        <v>220</v>
      </c>
      <c r="F14" s="256">
        <v>43832</v>
      </c>
      <c r="G14" s="257">
        <v>16.5</v>
      </c>
      <c r="H14" s="257">
        <v>18.5</v>
      </c>
      <c r="I14" s="255" t="s">
        <v>213</v>
      </c>
      <c r="J14" s="255" t="s">
        <v>214</v>
      </c>
      <c r="K14" s="255" t="s">
        <v>215</v>
      </c>
      <c r="L14" s="255" t="s">
        <v>216</v>
      </c>
      <c r="M14" s="255" t="s">
        <v>217</v>
      </c>
      <c r="N14" s="272"/>
    </row>
    <row r="15" spans="1:26" s="230" customFormat="1" ht="95.25" customHeight="1">
      <c r="A15" s="252">
        <v>9</v>
      </c>
      <c r="B15" s="258" t="s">
        <v>263</v>
      </c>
      <c r="C15" s="259" t="s">
        <v>264</v>
      </c>
      <c r="D15" s="260" t="b">
        <v>1</v>
      </c>
      <c r="E15" s="260" t="s">
        <v>220</v>
      </c>
      <c r="F15" s="261">
        <v>0.375</v>
      </c>
      <c r="G15" s="262">
        <v>8.5</v>
      </c>
      <c r="H15" s="262">
        <f>I15-1</f>
        <v>12.375</v>
      </c>
      <c r="I15" s="262">
        <f>J15-1</f>
        <v>13.375</v>
      </c>
      <c r="J15" s="262">
        <v>14.375</v>
      </c>
      <c r="K15" s="262">
        <f>J15+1</f>
        <v>15.375</v>
      </c>
      <c r="L15" s="262">
        <f>K15+1</f>
        <v>16.375</v>
      </c>
      <c r="M15" s="262">
        <f>L15+1</f>
        <v>17.375</v>
      </c>
      <c r="N15" s="359" t="s">
        <v>267</v>
      </c>
    </row>
    <row r="16" spans="1:26" s="230" customFormat="1" ht="95.25" customHeight="1">
      <c r="A16" s="252">
        <v>10</v>
      </c>
      <c r="B16" s="258" t="s">
        <v>266</v>
      </c>
      <c r="C16" s="259" t="s">
        <v>265</v>
      </c>
      <c r="D16" s="260" t="b">
        <v>1</v>
      </c>
      <c r="E16" s="260" t="s">
        <v>198</v>
      </c>
      <c r="F16" s="261">
        <v>0.625</v>
      </c>
      <c r="G16" s="262">
        <f>H16-0.375</f>
        <v>29.125</v>
      </c>
      <c r="H16" s="262">
        <f>I16-1.25</f>
        <v>29.5</v>
      </c>
      <c r="I16" s="262">
        <f>J16-1.25</f>
        <v>30.75</v>
      </c>
      <c r="J16" s="260">
        <v>32</v>
      </c>
      <c r="K16" s="262">
        <f>J16+1.25</f>
        <v>33.25</v>
      </c>
      <c r="L16" s="262">
        <f>K16+1.25</f>
        <v>34.5</v>
      </c>
      <c r="M16" s="262">
        <f>L16+1.25</f>
        <v>35.75</v>
      </c>
      <c r="N16" s="359"/>
    </row>
    <row r="17" spans="1:14" s="230" customFormat="1" ht="95.25" customHeight="1">
      <c r="A17" s="252">
        <v>11</v>
      </c>
      <c r="B17" s="253" t="s">
        <v>226</v>
      </c>
      <c r="C17" s="254" t="s">
        <v>227</v>
      </c>
      <c r="D17" s="255" t="b">
        <v>1</v>
      </c>
      <c r="E17" s="255" t="s">
        <v>220</v>
      </c>
      <c r="F17" s="256">
        <v>43834</v>
      </c>
      <c r="G17" s="257">
        <v>7.75</v>
      </c>
      <c r="H17" s="257">
        <v>8.25</v>
      </c>
      <c r="I17" s="255" t="s">
        <v>225</v>
      </c>
      <c r="J17" s="257">
        <v>9.25</v>
      </c>
      <c r="K17" s="255" t="s">
        <v>229</v>
      </c>
      <c r="L17" s="255" t="s">
        <v>230</v>
      </c>
      <c r="M17" s="255" t="s">
        <v>231</v>
      </c>
      <c r="N17" s="272"/>
    </row>
    <row r="18" spans="1:14" s="230" customFormat="1" ht="95.25" customHeight="1">
      <c r="A18" s="252">
        <v>12</v>
      </c>
      <c r="B18" s="263" t="s">
        <v>232</v>
      </c>
      <c r="C18" s="264" t="s">
        <v>254</v>
      </c>
      <c r="D18" s="265" t="b">
        <v>1</v>
      </c>
      <c r="E18" s="265" t="s">
        <v>198</v>
      </c>
      <c r="F18" s="266">
        <v>43834</v>
      </c>
      <c r="G18" s="267">
        <f>H18-0.25</f>
        <v>3.5</v>
      </c>
      <c r="H18" s="267">
        <f>I18-0.25</f>
        <v>3.75</v>
      </c>
      <c r="I18" s="267">
        <f>J18-0.25</f>
        <v>4</v>
      </c>
      <c r="J18" s="267">
        <v>4.25</v>
      </c>
      <c r="K18" s="267">
        <f>J18+0.25</f>
        <v>4.5</v>
      </c>
      <c r="L18" s="267">
        <f>K18+1/4</f>
        <v>4.75</v>
      </c>
      <c r="M18" s="267">
        <f t="shared" ref="M18" si="1">L18+1/4</f>
        <v>5</v>
      </c>
      <c r="N18" s="268"/>
    </row>
    <row r="19" spans="1:14" s="230" customFormat="1" ht="95.25" customHeight="1">
      <c r="A19" s="252">
        <v>13</v>
      </c>
      <c r="B19" s="258" t="s">
        <v>245</v>
      </c>
      <c r="C19" s="259" t="s">
        <v>117</v>
      </c>
      <c r="D19" s="260" t="b">
        <v>1</v>
      </c>
      <c r="E19" s="260" t="s">
        <v>198</v>
      </c>
      <c r="F19" s="269">
        <v>43838</v>
      </c>
      <c r="G19" s="269">
        <v>44020</v>
      </c>
      <c r="H19" s="270">
        <f>I19</f>
        <v>1</v>
      </c>
      <c r="I19" s="270">
        <f>J19</f>
        <v>1</v>
      </c>
      <c r="J19" s="270">
        <v>1</v>
      </c>
      <c r="K19" s="270">
        <f t="shared" ref="K19:M20" si="2">J19</f>
        <v>1</v>
      </c>
      <c r="L19" s="270">
        <f t="shared" si="2"/>
        <v>1</v>
      </c>
      <c r="M19" s="270">
        <f t="shared" si="2"/>
        <v>1</v>
      </c>
      <c r="N19" s="359" t="s">
        <v>268</v>
      </c>
    </row>
    <row r="20" spans="1:14" s="230" customFormat="1" ht="95.25" customHeight="1">
      <c r="A20" s="252">
        <v>14</v>
      </c>
      <c r="B20" s="258" t="s">
        <v>253</v>
      </c>
      <c r="C20" s="259" t="s">
        <v>115</v>
      </c>
      <c r="D20" s="260"/>
      <c r="E20" s="260"/>
      <c r="F20" s="261">
        <v>0.125</v>
      </c>
      <c r="G20" s="261">
        <f>H20</f>
        <v>0.875</v>
      </c>
      <c r="H20" s="270">
        <f>I20</f>
        <v>0.875</v>
      </c>
      <c r="I20" s="270">
        <f>J20</f>
        <v>0.875</v>
      </c>
      <c r="J20" s="270">
        <v>0.875</v>
      </c>
      <c r="K20" s="270">
        <f t="shared" si="2"/>
        <v>0.875</v>
      </c>
      <c r="L20" s="270">
        <f t="shared" si="2"/>
        <v>0.875</v>
      </c>
      <c r="M20" s="270">
        <f t="shared" si="2"/>
        <v>0.875</v>
      </c>
      <c r="N20" s="359"/>
    </row>
    <row r="21" spans="1:14" ht="35.25" customHeight="1">
      <c r="B21" s="358"/>
      <c r="C21" s="358"/>
      <c r="D21" s="217"/>
      <c r="E21" s="218"/>
      <c r="F21" s="218"/>
      <c r="G21" s="218"/>
      <c r="H21" s="218"/>
      <c r="I21" s="218"/>
      <c r="J21" s="218"/>
      <c r="K21" s="217"/>
      <c r="L21" s="217"/>
    </row>
    <row r="22" spans="1:14" ht="12.75" customHeight="1">
      <c r="C22" s="217"/>
      <c r="D22" s="217"/>
      <c r="E22" s="218"/>
      <c r="F22" s="218"/>
      <c r="G22" s="218"/>
      <c r="H22" s="218"/>
      <c r="I22" s="218"/>
      <c r="J22" s="218"/>
      <c r="K22" s="217"/>
      <c r="L22" s="217"/>
    </row>
    <row r="23" spans="1:14" ht="12.75" customHeight="1">
      <c r="C23" s="217"/>
      <c r="D23" s="217"/>
      <c r="E23" s="218"/>
      <c r="F23" s="218"/>
      <c r="G23" s="218"/>
      <c r="H23" s="218"/>
      <c r="I23" s="218"/>
      <c r="J23" s="218"/>
      <c r="K23" s="217"/>
      <c r="L23" s="217"/>
    </row>
    <row r="24" spans="1:14" ht="12.75" customHeight="1">
      <c r="C24" s="217"/>
      <c r="D24" s="217"/>
      <c r="E24" s="218"/>
      <c r="F24" s="218"/>
      <c r="G24" s="218"/>
      <c r="H24" s="218"/>
      <c r="I24" s="218"/>
      <c r="J24" s="218"/>
      <c r="K24" s="217"/>
      <c r="L24" s="217"/>
    </row>
    <row r="25" spans="1:14" ht="12.75" customHeight="1">
      <c r="C25" s="217"/>
      <c r="D25" s="217"/>
      <c r="E25" s="218"/>
      <c r="F25" s="218"/>
      <c r="G25" s="218"/>
      <c r="H25" s="218"/>
      <c r="I25" s="218"/>
      <c r="J25" s="218"/>
      <c r="K25" s="217"/>
      <c r="L25" s="217"/>
    </row>
    <row r="26" spans="1:14" ht="12.75" customHeight="1">
      <c r="C26" s="217"/>
      <c r="D26" s="217"/>
      <c r="E26" s="218"/>
      <c r="F26" s="218"/>
      <c r="G26" s="218"/>
      <c r="H26" s="218"/>
      <c r="I26" s="218"/>
      <c r="J26" s="218"/>
      <c r="K26" s="217"/>
      <c r="L26" s="217"/>
    </row>
    <row r="27" spans="1:14" ht="12.75" customHeight="1">
      <c r="C27" s="217"/>
      <c r="D27" s="217"/>
      <c r="E27" s="218"/>
      <c r="F27" s="218"/>
      <c r="G27" s="218"/>
      <c r="H27" s="218"/>
      <c r="I27" s="218"/>
      <c r="J27" s="218"/>
      <c r="K27" s="217"/>
      <c r="L27" s="217"/>
    </row>
    <row r="28" spans="1:14" ht="12.75" customHeight="1">
      <c r="C28" s="217"/>
      <c r="D28" s="217"/>
      <c r="E28" s="218"/>
      <c r="F28" s="218"/>
      <c r="G28" s="218"/>
      <c r="H28" s="218"/>
      <c r="I28" s="218"/>
      <c r="J28" s="218"/>
      <c r="K28" s="217"/>
      <c r="L28" s="217"/>
    </row>
    <row r="29" spans="1:14" ht="12.75" customHeight="1">
      <c r="C29" s="217"/>
      <c r="D29" s="217"/>
      <c r="E29" s="218"/>
      <c r="F29" s="218"/>
      <c r="G29" s="218"/>
      <c r="H29" s="218"/>
      <c r="I29" s="218"/>
      <c r="J29" s="218"/>
      <c r="K29" s="217"/>
      <c r="L29" s="217"/>
    </row>
    <row r="30" spans="1:14" ht="12.75" customHeight="1">
      <c r="C30" s="217"/>
      <c r="D30" s="217"/>
      <c r="E30" s="218"/>
      <c r="F30" s="218"/>
      <c r="G30" s="218"/>
      <c r="H30" s="218"/>
      <c r="I30" s="218"/>
      <c r="J30" s="218"/>
      <c r="K30" s="217"/>
      <c r="L30" s="217"/>
    </row>
    <row r="31" spans="1:14" ht="12.75" customHeight="1">
      <c r="C31" s="217"/>
      <c r="D31" s="217"/>
      <c r="E31" s="218"/>
      <c r="F31" s="218"/>
      <c r="G31" s="218"/>
      <c r="H31" s="218"/>
      <c r="I31" s="218"/>
      <c r="J31" s="218"/>
      <c r="K31" s="217"/>
      <c r="L31" s="217"/>
    </row>
    <row r="32" spans="1:14" ht="12.75" customHeight="1">
      <c r="C32" s="217"/>
      <c r="D32" s="217"/>
      <c r="E32" s="218"/>
      <c r="F32" s="218"/>
      <c r="G32" s="218"/>
      <c r="H32" s="218"/>
      <c r="I32" s="218"/>
      <c r="J32" s="218"/>
      <c r="K32" s="217"/>
      <c r="L32" s="217"/>
    </row>
    <row r="33" spans="3:12" ht="12.75" customHeight="1">
      <c r="C33" s="217"/>
      <c r="D33" s="217"/>
      <c r="E33" s="218"/>
      <c r="F33" s="218"/>
      <c r="G33" s="218"/>
      <c r="H33" s="218"/>
      <c r="I33" s="218"/>
      <c r="J33" s="218"/>
      <c r="K33" s="217"/>
      <c r="L33" s="217"/>
    </row>
    <row r="34" spans="3:12" ht="12.75" customHeight="1">
      <c r="C34" s="217"/>
      <c r="D34" s="217"/>
      <c r="E34" s="218"/>
      <c r="F34" s="218"/>
      <c r="G34" s="218"/>
      <c r="H34" s="218"/>
      <c r="I34" s="218"/>
      <c r="J34" s="218"/>
      <c r="K34" s="217"/>
      <c r="L34" s="217"/>
    </row>
    <row r="35" spans="3:12" ht="12.75" customHeight="1">
      <c r="C35" s="217"/>
      <c r="D35" s="217"/>
      <c r="E35" s="218"/>
      <c r="F35" s="218"/>
      <c r="G35" s="218"/>
      <c r="H35" s="218"/>
      <c r="I35" s="218"/>
      <c r="J35" s="218"/>
      <c r="K35" s="217"/>
      <c r="L35" s="217"/>
    </row>
    <row r="36" spans="3:12" ht="12.75" customHeight="1">
      <c r="C36" s="217"/>
      <c r="D36" s="217"/>
      <c r="E36" s="218"/>
      <c r="F36" s="218"/>
      <c r="G36" s="218"/>
      <c r="H36" s="218"/>
      <c r="I36" s="218"/>
      <c r="J36" s="218"/>
      <c r="K36" s="217"/>
      <c r="L36" s="217"/>
    </row>
    <row r="37" spans="3:12" ht="12.75" customHeight="1">
      <c r="C37" s="217"/>
      <c r="D37" s="217"/>
      <c r="E37" s="218"/>
      <c r="F37" s="218"/>
      <c r="G37" s="218"/>
      <c r="H37" s="218"/>
      <c r="I37" s="218"/>
      <c r="J37" s="218"/>
      <c r="K37" s="217"/>
      <c r="L37" s="217"/>
    </row>
    <row r="38" spans="3:12" ht="12.75" customHeight="1">
      <c r="C38" s="217"/>
      <c r="D38" s="217"/>
      <c r="E38" s="218"/>
      <c r="F38" s="218"/>
      <c r="G38" s="218"/>
      <c r="H38" s="218"/>
      <c r="I38" s="218"/>
      <c r="J38" s="218"/>
      <c r="K38" s="217"/>
      <c r="L38" s="217"/>
    </row>
    <row r="39" spans="3:12" ht="12.75" customHeight="1">
      <c r="C39" s="217"/>
      <c r="D39" s="217"/>
      <c r="E39" s="218"/>
      <c r="F39" s="218"/>
      <c r="G39" s="218"/>
      <c r="H39" s="218"/>
      <c r="I39" s="218"/>
      <c r="J39" s="218"/>
      <c r="K39" s="217"/>
      <c r="L39" s="217"/>
    </row>
    <row r="40" spans="3:12" ht="12.75" customHeight="1">
      <c r="C40" s="217"/>
      <c r="D40" s="217"/>
      <c r="E40" s="218"/>
      <c r="F40" s="218"/>
      <c r="G40" s="218"/>
      <c r="H40" s="218"/>
      <c r="I40" s="218"/>
      <c r="J40" s="218"/>
      <c r="K40" s="217"/>
      <c r="L40" s="217"/>
    </row>
    <row r="41" spans="3:12" ht="12.75" customHeight="1">
      <c r="C41" s="217"/>
      <c r="D41" s="217"/>
      <c r="E41" s="218"/>
      <c r="F41" s="218"/>
      <c r="G41" s="218"/>
      <c r="H41" s="218"/>
      <c r="I41" s="218"/>
      <c r="J41" s="218"/>
      <c r="K41" s="217"/>
      <c r="L41" s="217"/>
    </row>
    <row r="42" spans="3:12" ht="12.75" customHeight="1">
      <c r="C42" s="217"/>
      <c r="D42" s="217"/>
      <c r="E42" s="218"/>
      <c r="F42" s="218"/>
      <c r="G42" s="218"/>
      <c r="H42" s="218"/>
      <c r="I42" s="218"/>
      <c r="J42" s="218"/>
      <c r="K42" s="217"/>
      <c r="L42" s="217"/>
    </row>
    <row r="43" spans="3:12" ht="12.75" customHeight="1">
      <c r="C43" s="217"/>
      <c r="D43" s="217"/>
      <c r="E43" s="218"/>
      <c r="F43" s="218"/>
      <c r="G43" s="218"/>
      <c r="H43" s="218"/>
      <c r="I43" s="218"/>
      <c r="J43" s="218"/>
      <c r="K43" s="217"/>
      <c r="L43" s="217"/>
    </row>
    <row r="44" spans="3:12" ht="12.75" customHeight="1">
      <c r="C44" s="217"/>
      <c r="D44" s="217"/>
      <c r="E44" s="218"/>
      <c r="F44" s="218"/>
      <c r="G44" s="218"/>
      <c r="H44" s="218"/>
      <c r="I44" s="218"/>
      <c r="J44" s="218"/>
      <c r="K44" s="217"/>
      <c r="L44" s="217"/>
    </row>
    <row r="45" spans="3:12" ht="12.75" customHeight="1">
      <c r="C45" s="217"/>
      <c r="D45" s="217"/>
      <c r="E45" s="218"/>
      <c r="F45" s="218"/>
      <c r="G45" s="218"/>
      <c r="H45" s="218"/>
      <c r="I45" s="218"/>
      <c r="J45" s="218"/>
      <c r="K45" s="217"/>
      <c r="L45" s="217"/>
    </row>
    <row r="46" spans="3:12" ht="12.75" customHeight="1">
      <c r="C46" s="217"/>
      <c r="D46" s="217"/>
      <c r="E46" s="218"/>
      <c r="F46" s="218"/>
      <c r="G46" s="218"/>
      <c r="H46" s="218"/>
      <c r="I46" s="218"/>
      <c r="J46" s="218"/>
      <c r="K46" s="217"/>
      <c r="L46" s="217"/>
    </row>
    <row r="47" spans="3:12" ht="12.75" customHeight="1">
      <c r="C47" s="217"/>
      <c r="D47" s="217"/>
      <c r="E47" s="218"/>
      <c r="F47" s="218"/>
      <c r="G47" s="218"/>
      <c r="H47" s="218"/>
      <c r="I47" s="218"/>
      <c r="J47" s="218"/>
      <c r="K47" s="217"/>
      <c r="L47" s="217"/>
    </row>
    <row r="48" spans="3:12" ht="12.75" customHeight="1">
      <c r="C48" s="217"/>
      <c r="D48" s="217"/>
      <c r="E48" s="218"/>
      <c r="F48" s="218"/>
      <c r="G48" s="218"/>
      <c r="H48" s="218"/>
      <c r="I48" s="218"/>
      <c r="J48" s="218"/>
      <c r="K48" s="217"/>
      <c r="L48" s="217"/>
    </row>
    <row r="49" spans="3:12" ht="12.75" customHeight="1">
      <c r="C49" s="217"/>
      <c r="D49" s="217"/>
      <c r="E49" s="218"/>
      <c r="F49" s="218"/>
      <c r="G49" s="218"/>
      <c r="H49" s="218"/>
      <c r="I49" s="218"/>
      <c r="J49" s="218"/>
      <c r="K49" s="217"/>
      <c r="L49" s="217"/>
    </row>
    <row r="50" spans="3:12" ht="12.75" customHeight="1">
      <c r="C50" s="217"/>
      <c r="D50" s="217"/>
      <c r="E50" s="218"/>
      <c r="F50" s="218"/>
      <c r="G50" s="218"/>
      <c r="H50" s="218"/>
      <c r="I50" s="218"/>
      <c r="J50" s="218"/>
      <c r="K50" s="217"/>
      <c r="L50" s="217"/>
    </row>
    <row r="51" spans="3:12" ht="12.75" customHeight="1">
      <c r="C51" s="217"/>
      <c r="D51" s="217"/>
      <c r="E51" s="218"/>
      <c r="F51" s="218"/>
      <c r="G51" s="218"/>
      <c r="H51" s="218"/>
      <c r="I51" s="218"/>
      <c r="J51" s="218"/>
      <c r="K51" s="217"/>
      <c r="L51" s="217"/>
    </row>
    <row r="52" spans="3:12" ht="12.75" customHeight="1">
      <c r="C52" s="217"/>
      <c r="D52" s="217"/>
      <c r="E52" s="218"/>
      <c r="F52" s="218"/>
      <c r="G52" s="218"/>
      <c r="H52" s="218"/>
      <c r="I52" s="218"/>
      <c r="J52" s="218"/>
      <c r="K52" s="217"/>
      <c r="L52" s="217"/>
    </row>
    <row r="53" spans="3:12" ht="12.75" customHeight="1">
      <c r="C53" s="217"/>
      <c r="D53" s="217"/>
      <c r="E53" s="218"/>
      <c r="F53" s="218"/>
      <c r="G53" s="218"/>
      <c r="H53" s="218"/>
      <c r="I53" s="218"/>
      <c r="J53" s="218"/>
      <c r="K53" s="217"/>
      <c r="L53" s="217"/>
    </row>
    <row r="54" spans="3:12" ht="12.75" customHeight="1">
      <c r="C54" s="217"/>
      <c r="D54" s="217"/>
      <c r="E54" s="218"/>
      <c r="F54" s="218"/>
      <c r="G54" s="218"/>
      <c r="H54" s="218"/>
      <c r="I54" s="218"/>
      <c r="J54" s="218"/>
      <c r="K54" s="217"/>
      <c r="L54" s="217"/>
    </row>
    <row r="55" spans="3:12" ht="12.75" customHeight="1">
      <c r="C55" s="217"/>
      <c r="D55" s="217"/>
      <c r="E55" s="218"/>
      <c r="F55" s="218"/>
      <c r="G55" s="218"/>
      <c r="H55" s="218"/>
      <c r="I55" s="218"/>
      <c r="J55" s="218"/>
      <c r="K55" s="217"/>
      <c r="L55" s="217"/>
    </row>
    <row r="56" spans="3:12" ht="12.75" customHeight="1">
      <c r="C56" s="217"/>
      <c r="D56" s="217"/>
      <c r="E56" s="218"/>
      <c r="F56" s="218"/>
      <c r="G56" s="218"/>
      <c r="H56" s="218"/>
      <c r="I56" s="218"/>
      <c r="J56" s="218"/>
      <c r="K56" s="217"/>
      <c r="L56" s="217"/>
    </row>
    <row r="57" spans="3:12" ht="12.75" customHeight="1">
      <c r="C57" s="217"/>
      <c r="D57" s="217"/>
      <c r="E57" s="218"/>
      <c r="F57" s="218"/>
      <c r="G57" s="218"/>
      <c r="H57" s="218"/>
      <c r="I57" s="218"/>
      <c r="J57" s="218"/>
      <c r="K57" s="217"/>
      <c r="L57" s="217"/>
    </row>
    <row r="58" spans="3:12" ht="12.75" customHeight="1">
      <c r="C58" s="217"/>
      <c r="D58" s="217"/>
      <c r="E58" s="218"/>
      <c r="F58" s="218"/>
      <c r="G58" s="218"/>
      <c r="H58" s="218"/>
      <c r="I58" s="218"/>
      <c r="J58" s="218"/>
      <c r="K58" s="217"/>
      <c r="L58" s="217"/>
    </row>
    <row r="59" spans="3:12" ht="12.75" customHeight="1">
      <c r="C59" s="217"/>
      <c r="D59" s="217"/>
      <c r="E59" s="218"/>
      <c r="F59" s="218"/>
      <c r="G59" s="218"/>
      <c r="H59" s="218"/>
      <c r="I59" s="218"/>
      <c r="J59" s="218"/>
      <c r="K59" s="217"/>
      <c r="L59" s="217"/>
    </row>
    <row r="60" spans="3:12" ht="12.75" customHeight="1">
      <c r="C60" s="217"/>
      <c r="D60" s="217"/>
      <c r="E60" s="218"/>
      <c r="F60" s="218"/>
      <c r="G60" s="218"/>
      <c r="H60" s="218"/>
      <c r="I60" s="218"/>
      <c r="J60" s="218"/>
      <c r="K60" s="217"/>
      <c r="L60" s="217"/>
    </row>
    <row r="61" spans="3:12" ht="12.75" customHeight="1">
      <c r="C61" s="217"/>
      <c r="D61" s="217"/>
      <c r="E61" s="218"/>
      <c r="F61" s="218"/>
      <c r="G61" s="218"/>
      <c r="H61" s="218"/>
      <c r="I61" s="218"/>
      <c r="J61" s="218"/>
      <c r="K61" s="217"/>
      <c r="L61" s="217"/>
    </row>
    <row r="62" spans="3:12" ht="12.75" customHeight="1">
      <c r="C62" s="217"/>
      <c r="D62" s="217"/>
      <c r="E62" s="218"/>
      <c r="F62" s="218"/>
      <c r="G62" s="218"/>
      <c r="H62" s="218"/>
      <c r="I62" s="218"/>
      <c r="J62" s="218"/>
      <c r="K62" s="217"/>
      <c r="L62" s="217"/>
    </row>
    <row r="63" spans="3:12" ht="12.75" customHeight="1">
      <c r="C63" s="217"/>
      <c r="D63" s="217"/>
      <c r="E63" s="218"/>
      <c r="F63" s="218"/>
      <c r="G63" s="218"/>
      <c r="H63" s="218"/>
      <c r="I63" s="218"/>
      <c r="J63" s="218"/>
      <c r="K63" s="217"/>
      <c r="L63" s="217"/>
    </row>
    <row r="64" spans="3:12" ht="12.75" customHeight="1">
      <c r="C64" s="217"/>
      <c r="D64" s="217"/>
      <c r="E64" s="218"/>
      <c r="F64" s="218"/>
      <c r="G64" s="218"/>
      <c r="H64" s="218"/>
      <c r="I64" s="218"/>
      <c r="J64" s="218"/>
      <c r="K64" s="217"/>
      <c r="L64" s="217"/>
    </row>
    <row r="65" spans="3:12" ht="12.75" customHeight="1">
      <c r="C65" s="217"/>
      <c r="D65" s="217"/>
      <c r="E65" s="218"/>
      <c r="F65" s="218"/>
      <c r="G65" s="218"/>
      <c r="H65" s="218"/>
      <c r="I65" s="218"/>
      <c r="J65" s="218"/>
      <c r="K65" s="217"/>
      <c r="L65" s="217"/>
    </row>
    <row r="66" spans="3:12" ht="12.75" customHeight="1">
      <c r="C66" s="217"/>
      <c r="D66" s="217"/>
      <c r="E66" s="218"/>
      <c r="F66" s="218"/>
      <c r="G66" s="218"/>
      <c r="H66" s="218"/>
      <c r="I66" s="218"/>
      <c r="J66" s="218"/>
      <c r="K66" s="217"/>
      <c r="L66" s="217"/>
    </row>
    <row r="67" spans="3:12" ht="12.75" customHeight="1">
      <c r="C67" s="217"/>
      <c r="D67" s="217"/>
      <c r="E67" s="218"/>
      <c r="F67" s="218"/>
      <c r="G67" s="218"/>
      <c r="H67" s="218"/>
      <c r="I67" s="218"/>
      <c r="J67" s="218"/>
      <c r="K67" s="217"/>
      <c r="L67" s="217"/>
    </row>
    <row r="68" spans="3:12" ht="12.75" customHeight="1">
      <c r="C68" s="217"/>
      <c r="D68" s="217"/>
      <c r="E68" s="218"/>
      <c r="F68" s="218"/>
      <c r="G68" s="218"/>
      <c r="H68" s="218"/>
      <c r="I68" s="218"/>
      <c r="J68" s="218"/>
      <c r="K68" s="217"/>
      <c r="L68" s="217"/>
    </row>
    <row r="69" spans="3:12" ht="12.75" customHeight="1">
      <c r="C69" s="217"/>
      <c r="D69" s="217"/>
      <c r="E69" s="218"/>
      <c r="F69" s="218"/>
      <c r="G69" s="218"/>
      <c r="H69" s="218"/>
      <c r="I69" s="218"/>
      <c r="J69" s="218"/>
      <c r="K69" s="217"/>
      <c r="L69" s="217"/>
    </row>
    <row r="70" spans="3:12" ht="12.75" customHeight="1">
      <c r="C70" s="217"/>
      <c r="D70" s="217"/>
      <c r="E70" s="218"/>
      <c r="F70" s="218"/>
      <c r="G70" s="218"/>
      <c r="H70" s="218"/>
      <c r="I70" s="218"/>
      <c r="J70" s="218"/>
      <c r="K70" s="217"/>
      <c r="L70" s="217"/>
    </row>
    <row r="71" spans="3:12" ht="12.75" customHeight="1">
      <c r="C71" s="217"/>
      <c r="D71" s="217"/>
      <c r="E71" s="218"/>
      <c r="F71" s="218"/>
      <c r="G71" s="218"/>
      <c r="H71" s="218"/>
      <c r="I71" s="218"/>
      <c r="J71" s="218"/>
      <c r="K71" s="217"/>
      <c r="L71" s="217"/>
    </row>
    <row r="72" spans="3:12" ht="12.75" customHeight="1">
      <c r="C72" s="217"/>
      <c r="D72" s="217"/>
      <c r="E72" s="218"/>
      <c r="F72" s="218"/>
      <c r="G72" s="218"/>
      <c r="H72" s="218"/>
      <c r="I72" s="218"/>
      <c r="J72" s="218"/>
      <c r="K72" s="217"/>
      <c r="L72" s="217"/>
    </row>
    <row r="73" spans="3:12" ht="12.75" customHeight="1">
      <c r="C73" s="217"/>
      <c r="D73" s="217"/>
      <c r="E73" s="218"/>
      <c r="F73" s="218"/>
      <c r="G73" s="218"/>
      <c r="H73" s="218"/>
      <c r="I73" s="218"/>
      <c r="J73" s="218"/>
      <c r="K73" s="217"/>
      <c r="L73" s="217"/>
    </row>
    <row r="74" spans="3:12" ht="12.75" customHeight="1">
      <c r="C74" s="217"/>
      <c r="D74" s="217"/>
      <c r="E74" s="218"/>
      <c r="F74" s="218"/>
      <c r="G74" s="218"/>
      <c r="H74" s="218"/>
      <c r="I74" s="218"/>
      <c r="J74" s="218"/>
      <c r="K74" s="217"/>
      <c r="L74" s="217"/>
    </row>
    <row r="75" spans="3:12" ht="12.75" customHeight="1">
      <c r="C75" s="217"/>
      <c r="D75" s="217"/>
      <c r="E75" s="218"/>
      <c r="F75" s="218"/>
      <c r="G75" s="218"/>
      <c r="H75" s="218"/>
      <c r="I75" s="218"/>
      <c r="J75" s="218"/>
      <c r="K75" s="217"/>
      <c r="L75" s="217"/>
    </row>
    <row r="76" spans="3:12" ht="12.75" customHeight="1">
      <c r="C76" s="217"/>
      <c r="D76" s="217"/>
      <c r="E76" s="218"/>
      <c r="F76" s="218"/>
      <c r="G76" s="218"/>
      <c r="H76" s="218"/>
      <c r="I76" s="218"/>
      <c r="J76" s="218"/>
      <c r="K76" s="217"/>
      <c r="L76" s="217"/>
    </row>
    <row r="77" spans="3:12" ht="12.75" customHeight="1">
      <c r="C77" s="217"/>
      <c r="D77" s="217"/>
      <c r="E77" s="218"/>
      <c r="F77" s="218"/>
      <c r="G77" s="218"/>
      <c r="H77" s="218"/>
      <c r="I77" s="218"/>
      <c r="J77" s="218"/>
      <c r="K77" s="217"/>
      <c r="L77" s="217"/>
    </row>
    <row r="78" spans="3:12" ht="12.75" customHeight="1">
      <c r="C78" s="217"/>
      <c r="D78" s="217"/>
      <c r="E78" s="218"/>
      <c r="F78" s="218"/>
      <c r="G78" s="218"/>
      <c r="H78" s="218"/>
      <c r="I78" s="218"/>
      <c r="J78" s="218"/>
      <c r="K78" s="217"/>
      <c r="L78" s="217"/>
    </row>
    <row r="79" spans="3:12" ht="12.75" customHeight="1">
      <c r="C79" s="217"/>
      <c r="D79" s="217"/>
      <c r="E79" s="218"/>
      <c r="F79" s="218"/>
      <c r="G79" s="218"/>
      <c r="H79" s="218"/>
      <c r="I79" s="218"/>
      <c r="J79" s="218"/>
      <c r="K79" s="217"/>
      <c r="L79" s="217"/>
    </row>
    <row r="80" spans="3:12" ht="12.75" customHeight="1">
      <c r="C80" s="217"/>
      <c r="D80" s="217"/>
      <c r="E80" s="218"/>
      <c r="F80" s="218"/>
      <c r="G80" s="218"/>
      <c r="H80" s="218"/>
      <c r="I80" s="218"/>
      <c r="J80" s="218"/>
      <c r="K80" s="217"/>
      <c r="L80" s="217"/>
    </row>
    <row r="81" spans="3:12" ht="12.75" customHeight="1">
      <c r="C81" s="217"/>
      <c r="D81" s="217"/>
      <c r="E81" s="218"/>
      <c r="F81" s="218"/>
      <c r="G81" s="218"/>
      <c r="H81" s="218"/>
      <c r="I81" s="218"/>
      <c r="J81" s="218"/>
      <c r="K81" s="217"/>
      <c r="L81" s="217"/>
    </row>
    <row r="82" spans="3:12" ht="12.75" customHeight="1">
      <c r="C82" s="217"/>
      <c r="D82" s="217"/>
      <c r="E82" s="218"/>
      <c r="F82" s="218"/>
      <c r="G82" s="218"/>
      <c r="H82" s="218"/>
      <c r="I82" s="218"/>
      <c r="J82" s="218"/>
      <c r="K82" s="217"/>
      <c r="L82" s="217"/>
    </row>
    <row r="83" spans="3:12" ht="12.75" customHeight="1">
      <c r="C83" s="217"/>
      <c r="D83" s="217"/>
      <c r="E83" s="218"/>
      <c r="F83" s="218"/>
      <c r="G83" s="218"/>
      <c r="H83" s="218"/>
      <c r="I83" s="218"/>
      <c r="J83" s="218"/>
      <c r="K83" s="217"/>
      <c r="L83" s="217"/>
    </row>
    <row r="84" spans="3:12" ht="12.75" customHeight="1">
      <c r="C84" s="217"/>
      <c r="D84" s="217"/>
      <c r="E84" s="218"/>
      <c r="F84" s="218"/>
      <c r="G84" s="218"/>
      <c r="H84" s="218"/>
      <c r="I84" s="218"/>
      <c r="J84" s="218"/>
      <c r="K84" s="217"/>
      <c r="L84" s="217"/>
    </row>
    <row r="85" spans="3:12" ht="12.75" customHeight="1">
      <c r="C85" s="217"/>
      <c r="D85" s="217"/>
      <c r="E85" s="218"/>
      <c r="F85" s="218"/>
      <c r="G85" s="218"/>
      <c r="H85" s="218"/>
      <c r="I85" s="218"/>
      <c r="J85" s="218"/>
      <c r="K85" s="217"/>
      <c r="L85" s="217"/>
    </row>
    <row r="86" spans="3:12" ht="12.75" customHeight="1">
      <c r="C86" s="217"/>
      <c r="D86" s="217"/>
      <c r="E86" s="218"/>
      <c r="F86" s="218"/>
      <c r="G86" s="218"/>
      <c r="H86" s="218"/>
      <c r="I86" s="218"/>
      <c r="J86" s="218"/>
      <c r="K86" s="217"/>
      <c r="L86" s="217"/>
    </row>
    <row r="87" spans="3:12" ht="12.75" customHeight="1">
      <c r="C87" s="217"/>
      <c r="D87" s="217"/>
      <c r="E87" s="218"/>
      <c r="F87" s="218"/>
      <c r="G87" s="218"/>
      <c r="H87" s="218"/>
      <c r="I87" s="218"/>
      <c r="J87" s="218"/>
      <c r="K87" s="217"/>
      <c r="L87" s="217"/>
    </row>
    <row r="88" spans="3:12" ht="12.75" customHeight="1">
      <c r="C88" s="217"/>
      <c r="D88" s="217"/>
      <c r="E88" s="218"/>
      <c r="F88" s="218"/>
      <c r="G88" s="218"/>
      <c r="H88" s="218"/>
      <c r="I88" s="218"/>
      <c r="J88" s="218"/>
      <c r="K88" s="217"/>
      <c r="L88" s="217"/>
    </row>
    <row r="89" spans="3:12" ht="12.75" customHeight="1">
      <c r="C89" s="217"/>
      <c r="D89" s="217"/>
      <c r="E89" s="218"/>
      <c r="F89" s="218"/>
      <c r="G89" s="218"/>
      <c r="H89" s="218"/>
      <c r="I89" s="218"/>
      <c r="J89" s="218"/>
      <c r="K89" s="217"/>
      <c r="L89" s="217"/>
    </row>
    <row r="90" spans="3:12" ht="12.75" customHeight="1">
      <c r="C90" s="217"/>
      <c r="D90" s="217"/>
      <c r="E90" s="218"/>
      <c r="F90" s="218"/>
      <c r="G90" s="218"/>
      <c r="H90" s="218"/>
      <c r="I90" s="218"/>
      <c r="J90" s="218"/>
      <c r="K90" s="217"/>
      <c r="L90" s="217"/>
    </row>
    <row r="91" spans="3:12" ht="12.75" customHeight="1">
      <c r="C91" s="217"/>
      <c r="D91" s="217"/>
      <c r="E91" s="218"/>
      <c r="F91" s="218"/>
      <c r="G91" s="218"/>
      <c r="H91" s="218"/>
      <c r="I91" s="218"/>
      <c r="J91" s="218"/>
      <c r="K91" s="217"/>
      <c r="L91" s="217"/>
    </row>
    <row r="92" spans="3:12" ht="12.75" customHeight="1">
      <c r="C92" s="217"/>
      <c r="D92" s="217"/>
      <c r="E92" s="218"/>
      <c r="F92" s="218"/>
      <c r="G92" s="218"/>
      <c r="H92" s="218"/>
      <c r="I92" s="218"/>
      <c r="J92" s="218"/>
      <c r="K92" s="217"/>
      <c r="L92" s="217"/>
    </row>
    <row r="93" spans="3:12" ht="12.75" customHeight="1">
      <c r="C93" s="217"/>
      <c r="D93" s="217"/>
      <c r="E93" s="218"/>
      <c r="F93" s="218"/>
      <c r="G93" s="218"/>
      <c r="H93" s="218"/>
      <c r="I93" s="218"/>
      <c r="J93" s="218"/>
      <c r="K93" s="217"/>
      <c r="L93" s="217"/>
    </row>
    <row r="94" spans="3:12" ht="12.75" customHeight="1">
      <c r="C94" s="217"/>
      <c r="D94" s="217"/>
      <c r="E94" s="218"/>
      <c r="F94" s="218"/>
      <c r="G94" s="218"/>
      <c r="H94" s="218"/>
      <c r="I94" s="218"/>
      <c r="J94" s="218"/>
      <c r="K94" s="217"/>
      <c r="L94" s="217"/>
    </row>
    <row r="95" spans="3:12" ht="12.75" customHeight="1">
      <c r="C95" s="217"/>
      <c r="D95" s="217"/>
      <c r="E95" s="218"/>
      <c r="F95" s="218"/>
      <c r="G95" s="218"/>
      <c r="H95" s="218"/>
      <c r="I95" s="218"/>
      <c r="J95" s="218"/>
      <c r="K95" s="217"/>
      <c r="L95" s="217"/>
    </row>
    <row r="96" spans="3:12" ht="12.75" customHeight="1">
      <c r="C96" s="217"/>
      <c r="D96" s="217"/>
      <c r="E96" s="218"/>
      <c r="F96" s="218"/>
      <c r="G96" s="218"/>
      <c r="H96" s="218"/>
      <c r="I96" s="218"/>
      <c r="J96" s="218"/>
      <c r="K96" s="217"/>
      <c r="L96" s="217"/>
    </row>
    <row r="97" spans="3:12" ht="12.75" customHeight="1">
      <c r="C97" s="217"/>
      <c r="D97" s="217"/>
      <c r="E97" s="218"/>
      <c r="F97" s="218"/>
      <c r="G97" s="218"/>
      <c r="H97" s="218"/>
      <c r="I97" s="218"/>
      <c r="J97" s="218"/>
      <c r="K97" s="217"/>
      <c r="L97" s="217"/>
    </row>
    <row r="98" spans="3:12" ht="12.75" customHeight="1">
      <c r="C98" s="217"/>
      <c r="D98" s="217"/>
      <c r="E98" s="218"/>
      <c r="F98" s="218"/>
      <c r="G98" s="218"/>
      <c r="H98" s="218"/>
      <c r="I98" s="218"/>
      <c r="J98" s="218"/>
      <c r="K98" s="217"/>
      <c r="L98" s="217"/>
    </row>
    <row r="99" spans="3:12" ht="12.75" customHeight="1">
      <c r="C99" s="217"/>
      <c r="D99" s="217"/>
      <c r="E99" s="218"/>
      <c r="F99" s="218"/>
      <c r="G99" s="218"/>
      <c r="H99" s="218"/>
      <c r="I99" s="218"/>
      <c r="J99" s="218"/>
      <c r="K99" s="217"/>
      <c r="L99" s="217"/>
    </row>
    <row r="100" spans="3:12" ht="12.75" customHeight="1">
      <c r="C100" s="217"/>
      <c r="D100" s="217"/>
      <c r="E100" s="218"/>
      <c r="F100" s="218"/>
      <c r="G100" s="218"/>
      <c r="H100" s="218"/>
      <c r="I100" s="218"/>
      <c r="J100" s="218"/>
      <c r="K100" s="217"/>
      <c r="L100" s="217"/>
    </row>
    <row r="101" spans="3:12" ht="12.75" customHeight="1">
      <c r="C101" s="217"/>
      <c r="D101" s="217"/>
      <c r="E101" s="218"/>
      <c r="F101" s="218"/>
      <c r="G101" s="218"/>
      <c r="H101" s="218"/>
      <c r="I101" s="218"/>
      <c r="J101" s="218"/>
      <c r="K101" s="217"/>
      <c r="L101" s="217"/>
    </row>
    <row r="102" spans="3:12" ht="12.75" customHeight="1">
      <c r="C102" s="217"/>
      <c r="D102" s="217"/>
      <c r="E102" s="218"/>
      <c r="F102" s="218"/>
      <c r="G102" s="218"/>
      <c r="H102" s="218"/>
      <c r="I102" s="218"/>
      <c r="J102" s="218"/>
      <c r="K102" s="217"/>
      <c r="L102" s="217"/>
    </row>
    <row r="103" spans="3:12" ht="12.75" customHeight="1">
      <c r="C103" s="217"/>
      <c r="D103" s="217"/>
      <c r="E103" s="218"/>
      <c r="F103" s="218"/>
      <c r="G103" s="218"/>
      <c r="H103" s="218"/>
      <c r="I103" s="218"/>
      <c r="J103" s="218"/>
      <c r="K103" s="217"/>
      <c r="L103" s="217"/>
    </row>
    <row r="104" spans="3:12" ht="12.75" customHeight="1">
      <c r="C104" s="217"/>
      <c r="D104" s="217"/>
      <c r="E104" s="218"/>
      <c r="F104" s="218"/>
      <c r="G104" s="218"/>
      <c r="H104" s="218"/>
      <c r="I104" s="218"/>
      <c r="J104" s="218"/>
      <c r="K104" s="217"/>
      <c r="L104" s="217"/>
    </row>
    <row r="105" spans="3:12" ht="12.75" customHeight="1">
      <c r="C105" s="217"/>
      <c r="D105" s="217"/>
      <c r="E105" s="218"/>
      <c r="F105" s="218"/>
      <c r="G105" s="218"/>
      <c r="H105" s="218"/>
      <c r="I105" s="218"/>
      <c r="J105" s="218"/>
      <c r="K105" s="217"/>
      <c r="L105" s="217"/>
    </row>
    <row r="106" spans="3:12" ht="12.75" customHeight="1">
      <c r="C106" s="217"/>
      <c r="D106" s="217"/>
      <c r="E106" s="218"/>
      <c r="F106" s="218"/>
      <c r="G106" s="218"/>
      <c r="H106" s="218"/>
      <c r="I106" s="218"/>
      <c r="J106" s="218"/>
      <c r="K106" s="217"/>
      <c r="L106" s="217"/>
    </row>
    <row r="107" spans="3:12" ht="12.75" customHeight="1">
      <c r="C107" s="217"/>
      <c r="D107" s="217"/>
      <c r="E107" s="218"/>
      <c r="F107" s="218"/>
      <c r="G107" s="218"/>
      <c r="H107" s="218"/>
      <c r="I107" s="218"/>
      <c r="J107" s="218"/>
      <c r="K107" s="217"/>
      <c r="L107" s="217"/>
    </row>
    <row r="108" spans="3:12" ht="12.75" customHeight="1">
      <c r="C108" s="217"/>
      <c r="D108" s="217"/>
      <c r="E108" s="218"/>
      <c r="F108" s="218"/>
      <c r="G108" s="218"/>
      <c r="H108" s="218"/>
      <c r="I108" s="218"/>
      <c r="J108" s="218"/>
      <c r="K108" s="217"/>
      <c r="L108" s="217"/>
    </row>
    <row r="109" spans="3:12" ht="12.75" customHeight="1">
      <c r="C109" s="217"/>
      <c r="D109" s="217"/>
      <c r="E109" s="218"/>
      <c r="F109" s="218"/>
      <c r="G109" s="218"/>
      <c r="H109" s="218"/>
      <c r="I109" s="218"/>
      <c r="J109" s="218"/>
      <c r="K109" s="217"/>
      <c r="L109" s="217"/>
    </row>
    <row r="110" spans="3:12" ht="12.75" customHeight="1">
      <c r="C110" s="217"/>
      <c r="D110" s="217"/>
      <c r="E110" s="218"/>
      <c r="F110" s="218"/>
      <c r="G110" s="218"/>
      <c r="H110" s="218"/>
      <c r="I110" s="218"/>
      <c r="J110" s="218"/>
      <c r="K110" s="217"/>
      <c r="L110" s="217"/>
    </row>
    <row r="111" spans="3:12" ht="12.75" customHeight="1">
      <c r="C111" s="217"/>
      <c r="D111" s="217"/>
      <c r="E111" s="218"/>
      <c r="F111" s="218"/>
      <c r="G111" s="218"/>
      <c r="H111" s="218"/>
      <c r="I111" s="218"/>
      <c r="J111" s="218"/>
      <c r="K111" s="217"/>
      <c r="L111" s="217"/>
    </row>
    <row r="112" spans="3:12" ht="12.75" customHeight="1">
      <c r="C112" s="217"/>
      <c r="D112" s="217"/>
      <c r="E112" s="218"/>
      <c r="F112" s="218"/>
      <c r="G112" s="218"/>
      <c r="H112" s="218"/>
      <c r="I112" s="218"/>
      <c r="J112" s="218"/>
      <c r="K112" s="217"/>
      <c r="L112" s="217"/>
    </row>
    <row r="113" spans="3:12" ht="12.75" customHeight="1">
      <c r="C113" s="217"/>
      <c r="D113" s="217"/>
      <c r="E113" s="218"/>
      <c r="F113" s="218"/>
      <c r="G113" s="218"/>
      <c r="H113" s="218"/>
      <c r="I113" s="218"/>
      <c r="J113" s="218"/>
      <c r="K113" s="217"/>
      <c r="L113" s="217"/>
    </row>
    <row r="114" spans="3:12" ht="12.75" customHeight="1">
      <c r="C114" s="217"/>
      <c r="D114" s="217"/>
      <c r="E114" s="218"/>
      <c r="F114" s="218"/>
      <c r="G114" s="218"/>
      <c r="H114" s="218"/>
      <c r="I114" s="218"/>
      <c r="J114" s="218"/>
      <c r="K114" s="217"/>
      <c r="L114" s="217"/>
    </row>
    <row r="115" spans="3:12" ht="12.75" customHeight="1">
      <c r="C115" s="217"/>
      <c r="D115" s="217"/>
      <c r="E115" s="218"/>
      <c r="F115" s="218"/>
      <c r="G115" s="218"/>
      <c r="H115" s="218"/>
      <c r="I115" s="218"/>
      <c r="J115" s="218"/>
      <c r="K115" s="217"/>
      <c r="L115" s="217"/>
    </row>
    <row r="116" spans="3:12" ht="12.75" customHeight="1">
      <c r="C116" s="217"/>
      <c r="D116" s="217"/>
      <c r="K116" s="217"/>
      <c r="L116" s="217"/>
    </row>
    <row r="117" spans="3:12" ht="12.75" customHeight="1">
      <c r="C117" s="217"/>
      <c r="D117" s="217"/>
      <c r="K117" s="217"/>
      <c r="L117" s="217"/>
    </row>
    <row r="118" spans="3:12" ht="12.75" customHeight="1">
      <c r="C118" s="217"/>
      <c r="D118" s="217"/>
      <c r="K118" s="217"/>
      <c r="L118" s="217"/>
    </row>
    <row r="119" spans="3:12" ht="12.75" customHeight="1">
      <c r="C119" s="217"/>
      <c r="D119" s="217"/>
      <c r="K119" s="217"/>
      <c r="L119" s="217"/>
    </row>
    <row r="120" spans="3:12" ht="12.75" customHeight="1">
      <c r="C120" s="217"/>
      <c r="D120" s="217"/>
      <c r="K120" s="217"/>
      <c r="L120" s="217"/>
    </row>
    <row r="121" spans="3:12" ht="12.75" customHeight="1">
      <c r="C121" s="217"/>
      <c r="D121" s="217"/>
      <c r="K121" s="217"/>
      <c r="L121" s="217"/>
    </row>
    <row r="122" spans="3:12" ht="12.75" customHeight="1">
      <c r="C122" s="217"/>
      <c r="D122" s="217"/>
      <c r="K122" s="217"/>
      <c r="L122" s="217"/>
    </row>
    <row r="123" spans="3:12" ht="12.75" customHeight="1">
      <c r="C123" s="217"/>
      <c r="D123" s="217"/>
      <c r="K123" s="217"/>
      <c r="L123" s="217"/>
    </row>
    <row r="124" spans="3:12" ht="12.75" customHeight="1">
      <c r="C124" s="217"/>
      <c r="D124" s="217"/>
      <c r="K124" s="217"/>
      <c r="L124" s="217"/>
    </row>
    <row r="125" spans="3:12" ht="12.75" customHeight="1">
      <c r="C125" s="217"/>
      <c r="D125" s="217"/>
      <c r="K125" s="217"/>
      <c r="L125" s="217"/>
    </row>
    <row r="126" spans="3:12" ht="12.75" customHeight="1">
      <c r="C126" s="217"/>
      <c r="D126" s="217"/>
      <c r="K126" s="217"/>
      <c r="L126" s="217"/>
    </row>
    <row r="127" spans="3:12" ht="12.75" customHeight="1">
      <c r="C127" s="217"/>
      <c r="D127" s="217"/>
      <c r="K127" s="217"/>
      <c r="L127" s="217"/>
    </row>
    <row r="128" spans="3:12" ht="12.75" customHeight="1">
      <c r="C128" s="217"/>
      <c r="D128" s="217"/>
      <c r="K128" s="217"/>
      <c r="L128" s="217"/>
    </row>
    <row r="129" spans="3:12" ht="12.75" customHeight="1">
      <c r="C129" s="217"/>
      <c r="D129" s="217"/>
      <c r="K129" s="217"/>
      <c r="L129" s="217"/>
    </row>
    <row r="130" spans="3:12" ht="12.75" customHeight="1">
      <c r="C130" s="217"/>
      <c r="D130" s="217"/>
      <c r="K130" s="217"/>
      <c r="L130" s="217"/>
    </row>
    <row r="131" spans="3:12" ht="12.75" customHeight="1">
      <c r="C131" s="217"/>
      <c r="D131" s="217"/>
      <c r="K131" s="217"/>
      <c r="L131" s="217"/>
    </row>
    <row r="132" spans="3:12" ht="12.75" customHeight="1">
      <c r="C132" s="217"/>
      <c r="D132" s="217"/>
      <c r="K132" s="217"/>
      <c r="L132" s="217"/>
    </row>
    <row r="133" spans="3:12" ht="12.75" customHeight="1">
      <c r="C133" s="217"/>
      <c r="D133" s="217"/>
      <c r="K133" s="217"/>
      <c r="L133" s="217"/>
    </row>
    <row r="134" spans="3:12" ht="12.75" customHeight="1">
      <c r="C134" s="217"/>
      <c r="D134" s="217"/>
      <c r="K134" s="217"/>
      <c r="L134" s="217"/>
    </row>
    <row r="135" spans="3:12" ht="12.75" customHeight="1">
      <c r="C135" s="217"/>
      <c r="D135" s="217"/>
      <c r="K135" s="217"/>
      <c r="L135" s="217"/>
    </row>
    <row r="136" spans="3:12" ht="12.75" customHeight="1">
      <c r="C136" s="217"/>
      <c r="D136" s="217"/>
      <c r="K136" s="217"/>
      <c r="L136" s="217"/>
    </row>
    <row r="137" spans="3:12" ht="12.75" customHeight="1">
      <c r="C137" s="217"/>
      <c r="D137" s="217"/>
      <c r="K137" s="217"/>
      <c r="L137" s="217"/>
    </row>
    <row r="138" spans="3:12" ht="12.75" customHeight="1">
      <c r="C138" s="217"/>
      <c r="D138" s="217"/>
      <c r="K138" s="217"/>
      <c r="L138" s="217"/>
    </row>
    <row r="139" spans="3:12" ht="12.75" customHeight="1">
      <c r="C139" s="217"/>
      <c r="D139" s="217"/>
      <c r="K139" s="217"/>
      <c r="L139" s="217"/>
    </row>
    <row r="140" spans="3:12" ht="12.75" customHeight="1">
      <c r="C140" s="217"/>
      <c r="D140" s="217"/>
      <c r="K140" s="217"/>
      <c r="L140" s="217"/>
    </row>
    <row r="141" spans="3:12" ht="12.75" customHeight="1">
      <c r="C141" s="217"/>
      <c r="D141" s="217"/>
      <c r="K141" s="217"/>
      <c r="L141" s="217"/>
    </row>
    <row r="142" spans="3:12" ht="12.75" customHeight="1">
      <c r="C142" s="217"/>
      <c r="D142" s="217"/>
      <c r="K142" s="217"/>
      <c r="L142" s="217"/>
    </row>
    <row r="143" spans="3:12" ht="12.75" customHeight="1">
      <c r="C143" s="217"/>
      <c r="D143" s="217"/>
      <c r="K143" s="217"/>
      <c r="L143" s="217"/>
    </row>
    <row r="144" spans="3:12" ht="12.75" customHeight="1">
      <c r="C144" s="217"/>
      <c r="D144" s="217"/>
      <c r="K144" s="217"/>
      <c r="L144" s="217"/>
    </row>
    <row r="145" spans="3:12" ht="12.75" customHeight="1">
      <c r="C145" s="217"/>
      <c r="D145" s="217"/>
      <c r="K145" s="217"/>
      <c r="L145" s="217"/>
    </row>
    <row r="146" spans="3:12" ht="12.75" customHeight="1">
      <c r="C146" s="217"/>
      <c r="D146" s="217"/>
      <c r="K146" s="217"/>
      <c r="L146" s="217"/>
    </row>
    <row r="147" spans="3:12" ht="12.75" customHeight="1">
      <c r="C147" s="217"/>
      <c r="D147" s="217"/>
      <c r="K147" s="217"/>
      <c r="L147" s="217"/>
    </row>
    <row r="148" spans="3:12" ht="12.75" customHeight="1">
      <c r="C148" s="217"/>
      <c r="D148" s="217"/>
      <c r="K148" s="217"/>
      <c r="L148" s="217"/>
    </row>
    <row r="149" spans="3:12" ht="12.75" customHeight="1">
      <c r="C149" s="217"/>
      <c r="D149" s="217"/>
      <c r="K149" s="217"/>
      <c r="L149" s="217"/>
    </row>
    <row r="150" spans="3:12" ht="12.75" customHeight="1">
      <c r="C150" s="217"/>
      <c r="D150" s="217"/>
      <c r="K150" s="217"/>
      <c r="L150" s="217"/>
    </row>
    <row r="151" spans="3:12" ht="12.75" customHeight="1">
      <c r="C151" s="217"/>
      <c r="D151" s="217"/>
      <c r="K151" s="217"/>
      <c r="L151" s="217"/>
    </row>
    <row r="152" spans="3:12" ht="12.75" customHeight="1">
      <c r="C152" s="217"/>
      <c r="D152" s="217"/>
      <c r="K152" s="217"/>
      <c r="L152" s="217"/>
    </row>
    <row r="153" spans="3:12" ht="12.75" customHeight="1">
      <c r="C153" s="217"/>
      <c r="D153" s="217"/>
      <c r="K153" s="217"/>
      <c r="L153" s="217"/>
    </row>
    <row r="154" spans="3:12" ht="12.75" customHeight="1">
      <c r="C154" s="217"/>
      <c r="D154" s="217"/>
      <c r="K154" s="217"/>
      <c r="L154" s="217"/>
    </row>
    <row r="155" spans="3:12" ht="12.75" customHeight="1">
      <c r="C155" s="217"/>
      <c r="D155" s="217"/>
      <c r="K155" s="217"/>
      <c r="L155" s="217"/>
    </row>
    <row r="156" spans="3:12" ht="12.75" customHeight="1">
      <c r="C156" s="217"/>
      <c r="D156" s="217"/>
      <c r="K156" s="217"/>
      <c r="L156" s="217"/>
    </row>
    <row r="157" spans="3:12" ht="12.75" customHeight="1">
      <c r="C157" s="217"/>
      <c r="D157" s="217"/>
      <c r="K157" s="217"/>
      <c r="L157" s="217"/>
    </row>
    <row r="158" spans="3:12" ht="12.75" customHeight="1">
      <c r="C158" s="217"/>
      <c r="D158" s="217"/>
      <c r="K158" s="217"/>
      <c r="L158" s="217"/>
    </row>
    <row r="159" spans="3:12" ht="12.75" customHeight="1">
      <c r="C159" s="217"/>
      <c r="D159" s="217"/>
      <c r="K159" s="217"/>
      <c r="L159" s="217"/>
    </row>
    <row r="160" spans="3:12" ht="12.75" customHeight="1">
      <c r="C160" s="217"/>
      <c r="D160" s="217"/>
      <c r="K160" s="217"/>
      <c r="L160" s="217"/>
    </row>
    <row r="161" spans="3:12" ht="12.75" customHeight="1">
      <c r="C161" s="217"/>
      <c r="D161" s="217"/>
      <c r="K161" s="217"/>
      <c r="L161" s="217"/>
    </row>
    <row r="162" spans="3:12" ht="12.75" customHeight="1">
      <c r="C162" s="217"/>
      <c r="D162" s="217"/>
      <c r="K162" s="217"/>
      <c r="L162" s="217"/>
    </row>
    <row r="163" spans="3:12" ht="12.75" customHeight="1">
      <c r="C163" s="217"/>
      <c r="D163" s="217"/>
      <c r="K163" s="217"/>
      <c r="L163" s="217"/>
    </row>
    <row r="164" spans="3:12" ht="12.75" customHeight="1">
      <c r="C164" s="217"/>
      <c r="D164" s="217"/>
      <c r="K164" s="217"/>
      <c r="L164" s="217"/>
    </row>
    <row r="165" spans="3:12" ht="12.75" customHeight="1">
      <c r="C165" s="217"/>
      <c r="D165" s="217"/>
      <c r="K165" s="217"/>
      <c r="L165" s="217"/>
    </row>
    <row r="166" spans="3:12" ht="12.75" customHeight="1">
      <c r="C166" s="217"/>
      <c r="D166" s="217"/>
      <c r="K166" s="217"/>
      <c r="L166" s="217"/>
    </row>
    <row r="167" spans="3:12" ht="12.75" customHeight="1">
      <c r="C167" s="217"/>
      <c r="D167" s="217"/>
      <c r="K167" s="217"/>
      <c r="L167" s="217"/>
    </row>
    <row r="168" spans="3:12" ht="12.75" customHeight="1">
      <c r="C168" s="217"/>
      <c r="D168" s="217"/>
      <c r="K168" s="217"/>
      <c r="L168" s="217"/>
    </row>
    <row r="169" spans="3:12" ht="12.75" customHeight="1">
      <c r="C169" s="217"/>
      <c r="D169" s="217"/>
      <c r="K169" s="217"/>
      <c r="L169" s="217"/>
    </row>
    <row r="170" spans="3:12" ht="12.75" customHeight="1">
      <c r="C170" s="217"/>
      <c r="D170" s="217"/>
      <c r="K170" s="217"/>
      <c r="L170" s="217"/>
    </row>
    <row r="171" spans="3:12" ht="12.75" customHeight="1">
      <c r="C171" s="217"/>
      <c r="D171" s="217"/>
      <c r="K171" s="217"/>
      <c r="L171" s="217"/>
    </row>
    <row r="172" spans="3:12" ht="12.75" customHeight="1">
      <c r="C172" s="217"/>
      <c r="D172" s="217"/>
      <c r="K172" s="217"/>
      <c r="L172" s="217"/>
    </row>
    <row r="173" spans="3:12" ht="12.75" customHeight="1">
      <c r="C173" s="217"/>
      <c r="D173" s="217"/>
      <c r="K173" s="217"/>
      <c r="L173" s="217"/>
    </row>
    <row r="174" spans="3:12" ht="12.75" customHeight="1">
      <c r="C174" s="217"/>
      <c r="D174" s="217"/>
      <c r="K174" s="217"/>
      <c r="L174" s="217"/>
    </row>
    <row r="175" spans="3:12" ht="12.75" customHeight="1">
      <c r="C175" s="217"/>
      <c r="D175" s="217"/>
      <c r="K175" s="217"/>
      <c r="L175" s="217"/>
    </row>
    <row r="176" spans="3:12" ht="12.75" customHeight="1">
      <c r="C176" s="217"/>
      <c r="D176" s="217"/>
      <c r="K176" s="217"/>
      <c r="L176" s="217"/>
    </row>
    <row r="177" spans="3:12" ht="12.75" customHeight="1">
      <c r="C177" s="217"/>
      <c r="D177" s="217"/>
      <c r="K177" s="217"/>
      <c r="L177" s="217"/>
    </row>
    <row r="178" spans="3:12" ht="12.75" customHeight="1">
      <c r="C178" s="217"/>
      <c r="D178" s="217"/>
      <c r="K178" s="217"/>
      <c r="L178" s="217"/>
    </row>
    <row r="179" spans="3:12" ht="12.75" customHeight="1">
      <c r="C179" s="217"/>
      <c r="D179" s="217"/>
      <c r="K179" s="217"/>
      <c r="L179" s="217"/>
    </row>
    <row r="180" spans="3:12" ht="12.75" customHeight="1">
      <c r="C180" s="217"/>
      <c r="D180" s="217"/>
      <c r="K180" s="217"/>
      <c r="L180" s="217"/>
    </row>
    <row r="181" spans="3:12" ht="12.75" customHeight="1">
      <c r="C181" s="217"/>
      <c r="D181" s="217"/>
      <c r="K181" s="217"/>
      <c r="L181" s="217"/>
    </row>
    <row r="182" spans="3:12" ht="12.75" customHeight="1">
      <c r="C182" s="217"/>
      <c r="D182" s="217"/>
      <c r="K182" s="217"/>
      <c r="L182" s="217"/>
    </row>
    <row r="183" spans="3:12" ht="12.75" customHeight="1">
      <c r="C183" s="217"/>
      <c r="D183" s="217"/>
      <c r="K183" s="217"/>
      <c r="L183" s="217"/>
    </row>
    <row r="184" spans="3:12" ht="12.75" customHeight="1">
      <c r="C184" s="217"/>
      <c r="D184" s="217"/>
      <c r="K184" s="217"/>
      <c r="L184" s="217"/>
    </row>
    <row r="185" spans="3:12" ht="12.75" customHeight="1">
      <c r="C185" s="217"/>
      <c r="D185" s="217"/>
      <c r="K185" s="217"/>
      <c r="L185" s="217"/>
    </row>
    <row r="186" spans="3:12" ht="12.75" customHeight="1">
      <c r="C186" s="217"/>
      <c r="D186" s="217"/>
      <c r="K186" s="217"/>
      <c r="L186" s="217"/>
    </row>
    <row r="187" spans="3:12" ht="12.75" customHeight="1">
      <c r="C187" s="217"/>
      <c r="D187" s="217"/>
      <c r="K187" s="217"/>
      <c r="L187" s="217"/>
    </row>
    <row r="188" spans="3:12" ht="12.75" customHeight="1">
      <c r="C188" s="217"/>
      <c r="D188" s="217"/>
      <c r="K188" s="217"/>
      <c r="L188" s="217"/>
    </row>
    <row r="189" spans="3:12" ht="12.75" customHeight="1">
      <c r="C189" s="217"/>
      <c r="D189" s="217"/>
      <c r="K189" s="217"/>
      <c r="L189" s="217"/>
    </row>
    <row r="190" spans="3:12" ht="12.75" customHeight="1">
      <c r="C190" s="217"/>
      <c r="D190" s="217"/>
      <c r="K190" s="217"/>
      <c r="L190" s="217"/>
    </row>
    <row r="191" spans="3:12" ht="12.75" customHeight="1">
      <c r="C191" s="217"/>
      <c r="D191" s="217"/>
      <c r="K191" s="217"/>
      <c r="L191" s="217"/>
    </row>
    <row r="192" spans="3:12" ht="12.75" customHeight="1">
      <c r="C192" s="217"/>
      <c r="D192" s="217"/>
      <c r="K192" s="217"/>
      <c r="L192" s="217"/>
    </row>
    <row r="193" spans="3:12" ht="12.75" customHeight="1">
      <c r="C193" s="217"/>
      <c r="D193" s="217"/>
      <c r="K193" s="217"/>
      <c r="L193" s="217"/>
    </row>
    <row r="194" spans="3:12" ht="12.75" customHeight="1">
      <c r="C194" s="217"/>
      <c r="D194" s="217"/>
      <c r="K194" s="217"/>
      <c r="L194" s="217"/>
    </row>
    <row r="195" spans="3:12" ht="12.75" customHeight="1">
      <c r="C195" s="217"/>
      <c r="D195" s="217"/>
      <c r="K195" s="217"/>
      <c r="L195" s="217"/>
    </row>
    <row r="196" spans="3:12" ht="12.75" customHeight="1">
      <c r="C196" s="217"/>
      <c r="D196" s="217"/>
      <c r="K196" s="217"/>
      <c r="L196" s="217"/>
    </row>
    <row r="197" spans="3:12" ht="12.75" customHeight="1">
      <c r="C197" s="217"/>
      <c r="D197" s="217"/>
      <c r="K197" s="217"/>
      <c r="L197" s="217"/>
    </row>
    <row r="198" spans="3:12" ht="12.75" customHeight="1">
      <c r="C198" s="217"/>
      <c r="D198" s="217"/>
      <c r="K198" s="217"/>
      <c r="L198" s="217"/>
    </row>
    <row r="199" spans="3:12" ht="12.75" customHeight="1">
      <c r="C199" s="217"/>
      <c r="D199" s="217"/>
      <c r="K199" s="217"/>
      <c r="L199" s="217"/>
    </row>
    <row r="200" spans="3:12" ht="12.75" customHeight="1">
      <c r="C200" s="217"/>
      <c r="D200" s="217"/>
      <c r="K200" s="217"/>
      <c r="L200" s="217"/>
    </row>
    <row r="201" spans="3:12" ht="12.75" customHeight="1">
      <c r="C201" s="217"/>
      <c r="D201" s="217"/>
      <c r="K201" s="217"/>
      <c r="L201" s="217"/>
    </row>
    <row r="202" spans="3:12" ht="12.75" customHeight="1">
      <c r="C202" s="217"/>
      <c r="D202" s="217"/>
      <c r="K202" s="217"/>
      <c r="L202" s="217"/>
    </row>
    <row r="203" spans="3:12" ht="12.75" customHeight="1">
      <c r="C203" s="217"/>
      <c r="D203" s="217"/>
      <c r="K203" s="217"/>
      <c r="L203" s="217"/>
    </row>
    <row r="204" spans="3:12" ht="12.75" customHeight="1">
      <c r="C204" s="217"/>
      <c r="D204" s="217"/>
      <c r="K204" s="217"/>
      <c r="L204" s="217"/>
    </row>
    <row r="205" spans="3:12" ht="12.75" customHeight="1">
      <c r="C205" s="217"/>
      <c r="D205" s="217"/>
      <c r="K205" s="217"/>
      <c r="L205" s="217"/>
    </row>
    <row r="206" spans="3:12" ht="12.75" customHeight="1">
      <c r="C206" s="217"/>
      <c r="D206" s="217"/>
      <c r="K206" s="217"/>
      <c r="L206" s="217"/>
    </row>
    <row r="207" spans="3:12" ht="12.75" customHeight="1">
      <c r="C207" s="217"/>
      <c r="D207" s="217"/>
      <c r="K207" s="217"/>
      <c r="L207" s="217"/>
    </row>
    <row r="208" spans="3:12" ht="12.75" customHeight="1">
      <c r="C208" s="217"/>
      <c r="D208" s="217"/>
      <c r="K208" s="217"/>
      <c r="L208" s="217"/>
    </row>
    <row r="209" spans="3:12" ht="12.75" customHeight="1">
      <c r="C209" s="217"/>
      <c r="D209" s="217"/>
      <c r="K209" s="217"/>
      <c r="L209" s="217"/>
    </row>
    <row r="210" spans="3:12" ht="12.75" customHeight="1">
      <c r="C210" s="217"/>
      <c r="D210" s="217"/>
      <c r="K210" s="217"/>
      <c r="L210" s="217"/>
    </row>
    <row r="211" spans="3:12" ht="12.75" customHeight="1">
      <c r="C211" s="217"/>
      <c r="D211" s="217"/>
      <c r="K211" s="217"/>
      <c r="L211" s="217"/>
    </row>
    <row r="212" spans="3:12" ht="12.75" customHeight="1">
      <c r="C212" s="217"/>
      <c r="D212" s="217"/>
      <c r="K212" s="217"/>
      <c r="L212" s="217"/>
    </row>
    <row r="213" spans="3:12" ht="12.75" customHeight="1">
      <c r="C213" s="217"/>
      <c r="D213" s="217"/>
      <c r="K213" s="217"/>
      <c r="L213" s="217"/>
    </row>
    <row r="214" spans="3:12" ht="12.75" customHeight="1">
      <c r="C214" s="217"/>
      <c r="D214" s="217"/>
      <c r="K214" s="217"/>
      <c r="L214" s="217"/>
    </row>
    <row r="215" spans="3:12" ht="12.75" customHeight="1">
      <c r="C215" s="217"/>
      <c r="D215" s="217"/>
      <c r="K215" s="217"/>
      <c r="L215" s="217"/>
    </row>
    <row r="216" spans="3:12" ht="12.75" customHeight="1">
      <c r="C216" s="217"/>
      <c r="D216" s="217"/>
      <c r="K216" s="217"/>
      <c r="L216" s="217"/>
    </row>
    <row r="217" spans="3:12" ht="12.75" customHeight="1">
      <c r="C217" s="217"/>
      <c r="D217" s="217"/>
      <c r="K217" s="217"/>
      <c r="L217" s="217"/>
    </row>
    <row r="218" spans="3:12" ht="12.75" customHeight="1">
      <c r="C218" s="217"/>
      <c r="D218" s="217"/>
      <c r="K218" s="217"/>
      <c r="L218" s="217"/>
    </row>
    <row r="219" spans="3:12" ht="12.75" customHeight="1">
      <c r="C219" s="217"/>
      <c r="D219" s="217"/>
      <c r="K219" s="217"/>
      <c r="L219" s="217"/>
    </row>
    <row r="220" spans="3:12" ht="12.75" customHeight="1">
      <c r="C220" s="217"/>
      <c r="D220" s="217"/>
      <c r="K220" s="217"/>
      <c r="L220" s="217"/>
    </row>
    <row r="221" spans="3:12" ht="12.75" customHeight="1">
      <c r="C221" s="217"/>
      <c r="D221" s="217"/>
      <c r="K221" s="217"/>
      <c r="L221" s="217"/>
    </row>
    <row r="222" spans="3:12" ht="12.75" customHeight="1">
      <c r="C222" s="217"/>
      <c r="D222" s="217"/>
      <c r="K222" s="217"/>
      <c r="L222" s="217"/>
    </row>
    <row r="223" spans="3:12" ht="12.75" customHeight="1">
      <c r="C223" s="217"/>
      <c r="D223" s="217"/>
      <c r="K223" s="217"/>
      <c r="L223" s="217"/>
    </row>
    <row r="224" spans="3:12" ht="12.75" customHeight="1">
      <c r="C224" s="217"/>
      <c r="D224" s="217"/>
      <c r="K224" s="217"/>
      <c r="L224" s="217"/>
    </row>
    <row r="225" spans="3:12" ht="12.75" customHeight="1">
      <c r="C225" s="217"/>
      <c r="D225" s="217"/>
      <c r="K225" s="217"/>
      <c r="L225" s="217"/>
    </row>
    <row r="226" spans="3:12" ht="12.75" customHeight="1">
      <c r="C226" s="217"/>
      <c r="D226" s="217"/>
      <c r="K226" s="217"/>
      <c r="L226" s="217"/>
    </row>
    <row r="227" spans="3:12" ht="12.75" customHeight="1">
      <c r="C227" s="217"/>
      <c r="D227" s="217"/>
      <c r="K227" s="217"/>
      <c r="L227" s="217"/>
    </row>
    <row r="228" spans="3:12" ht="12.75" customHeight="1">
      <c r="C228" s="217"/>
      <c r="D228" s="217"/>
      <c r="K228" s="217"/>
      <c r="L228" s="217"/>
    </row>
    <row r="229" spans="3:12" ht="12.75" customHeight="1">
      <c r="C229" s="217"/>
      <c r="D229" s="217"/>
      <c r="K229" s="217"/>
      <c r="L229" s="217"/>
    </row>
    <row r="230" spans="3:12" ht="12.75" customHeight="1">
      <c r="C230" s="217"/>
      <c r="D230" s="217"/>
      <c r="K230" s="217"/>
      <c r="L230" s="217"/>
    </row>
    <row r="231" spans="3:12" ht="12.75" customHeight="1">
      <c r="C231" s="217"/>
      <c r="D231" s="217"/>
      <c r="K231" s="217"/>
      <c r="L231" s="217"/>
    </row>
    <row r="232" spans="3:12" ht="12.75" customHeight="1">
      <c r="C232" s="217"/>
      <c r="D232" s="217"/>
      <c r="K232" s="217"/>
      <c r="L232" s="217"/>
    </row>
    <row r="233" spans="3:12" ht="12.75" customHeight="1">
      <c r="C233" s="217"/>
      <c r="D233" s="217"/>
      <c r="K233" s="217"/>
      <c r="L233" s="217"/>
    </row>
    <row r="234" spans="3:12" ht="12.75" customHeight="1">
      <c r="C234" s="217"/>
      <c r="D234" s="217"/>
      <c r="K234" s="217"/>
      <c r="L234" s="217"/>
    </row>
    <row r="235" spans="3:12" ht="12.75" customHeight="1">
      <c r="C235" s="217"/>
      <c r="D235" s="217"/>
      <c r="K235" s="217"/>
      <c r="L235" s="217"/>
    </row>
    <row r="236" spans="3:12" ht="12.75" customHeight="1">
      <c r="C236" s="217"/>
      <c r="D236" s="217"/>
      <c r="K236" s="217"/>
      <c r="L236" s="217"/>
    </row>
    <row r="237" spans="3:12" ht="12.75" customHeight="1">
      <c r="C237" s="217"/>
      <c r="D237" s="217"/>
      <c r="K237" s="217"/>
      <c r="L237" s="217"/>
    </row>
    <row r="238" spans="3:12" ht="12.75" customHeight="1">
      <c r="C238" s="217"/>
      <c r="D238" s="217"/>
      <c r="K238" s="217"/>
      <c r="L238" s="217"/>
    </row>
    <row r="239" spans="3:12" ht="12.75" customHeight="1">
      <c r="C239" s="217"/>
      <c r="D239" s="217"/>
      <c r="K239" s="217"/>
      <c r="L239" s="217"/>
    </row>
    <row r="240" spans="3:12" ht="12.75" customHeight="1">
      <c r="C240" s="217"/>
      <c r="D240" s="217"/>
      <c r="K240" s="217"/>
      <c r="L240" s="217"/>
    </row>
    <row r="241" spans="3:12" ht="12.75" customHeight="1">
      <c r="C241" s="217"/>
      <c r="D241" s="217"/>
      <c r="K241" s="217"/>
      <c r="L241" s="217"/>
    </row>
    <row r="242" spans="3:12" ht="12.75" customHeight="1">
      <c r="C242" s="217"/>
      <c r="D242" s="217"/>
      <c r="K242" s="217"/>
      <c r="L242" s="217"/>
    </row>
    <row r="243" spans="3:12" ht="12.75" customHeight="1">
      <c r="C243" s="217"/>
      <c r="D243" s="217"/>
      <c r="K243" s="217"/>
      <c r="L243" s="217"/>
    </row>
    <row r="244" spans="3:12" ht="12.75" customHeight="1">
      <c r="C244" s="217"/>
      <c r="D244" s="217"/>
      <c r="K244" s="217"/>
      <c r="L244" s="217"/>
    </row>
    <row r="245" spans="3:12" ht="12.75" customHeight="1">
      <c r="C245" s="217"/>
      <c r="D245" s="217"/>
      <c r="K245" s="217"/>
      <c r="L245" s="217"/>
    </row>
    <row r="246" spans="3:12" ht="12.75" customHeight="1">
      <c r="C246" s="217"/>
      <c r="D246" s="217"/>
      <c r="K246" s="217"/>
      <c r="L246" s="217"/>
    </row>
    <row r="247" spans="3:12" ht="12.75" customHeight="1">
      <c r="C247" s="217"/>
      <c r="D247" s="217"/>
      <c r="K247" s="217"/>
      <c r="L247" s="217"/>
    </row>
    <row r="248" spans="3:12" ht="12.75" customHeight="1">
      <c r="C248" s="217"/>
      <c r="D248" s="217"/>
      <c r="K248" s="217"/>
      <c r="L248" s="217"/>
    </row>
    <row r="249" spans="3:12" ht="12.75" customHeight="1">
      <c r="C249" s="217"/>
      <c r="D249" s="217"/>
      <c r="K249" s="217"/>
      <c r="L249" s="217"/>
    </row>
    <row r="250" spans="3:12" ht="12.75" customHeight="1">
      <c r="C250" s="217"/>
      <c r="D250" s="217"/>
      <c r="K250" s="217"/>
      <c r="L250" s="217"/>
    </row>
    <row r="251" spans="3:12" ht="12.75" customHeight="1">
      <c r="C251" s="217"/>
      <c r="D251" s="217"/>
      <c r="K251" s="217"/>
      <c r="L251" s="217"/>
    </row>
    <row r="252" spans="3:12" ht="12.75" customHeight="1">
      <c r="C252" s="217"/>
      <c r="D252" s="217"/>
      <c r="K252" s="217"/>
      <c r="L252" s="217"/>
    </row>
    <row r="253" spans="3:12" ht="12.75" customHeight="1">
      <c r="C253" s="217"/>
      <c r="D253" s="217"/>
      <c r="K253" s="217"/>
      <c r="L253" s="217"/>
    </row>
    <row r="254" spans="3:12" ht="12.75" customHeight="1">
      <c r="C254" s="217"/>
      <c r="D254" s="217"/>
      <c r="K254" s="217"/>
      <c r="L254" s="217"/>
    </row>
    <row r="255" spans="3:12" ht="12.75" customHeight="1">
      <c r="C255" s="217"/>
      <c r="D255" s="217"/>
      <c r="K255" s="217"/>
      <c r="L255" s="217"/>
    </row>
    <row r="256" spans="3:12" ht="12.75" customHeight="1">
      <c r="C256" s="217"/>
      <c r="D256" s="217"/>
      <c r="K256" s="217"/>
      <c r="L256" s="217"/>
    </row>
    <row r="257" spans="3:12" ht="12.75" customHeight="1">
      <c r="C257" s="217"/>
      <c r="D257" s="217"/>
      <c r="K257" s="217"/>
      <c r="L257" s="217"/>
    </row>
    <row r="258" spans="3:12" ht="12.75" customHeight="1">
      <c r="C258" s="217"/>
      <c r="D258" s="217"/>
      <c r="K258" s="217"/>
      <c r="L258" s="217"/>
    </row>
    <row r="259" spans="3:12" ht="12.75" customHeight="1">
      <c r="C259" s="217"/>
      <c r="D259" s="217"/>
      <c r="K259" s="217"/>
      <c r="L259" s="217"/>
    </row>
    <row r="260" spans="3:12" ht="12.75" customHeight="1">
      <c r="C260" s="217"/>
      <c r="D260" s="217"/>
      <c r="K260" s="217"/>
      <c r="L260" s="217"/>
    </row>
    <row r="261" spans="3:12" ht="12.75" customHeight="1">
      <c r="C261" s="217"/>
      <c r="D261" s="217"/>
      <c r="K261" s="217"/>
      <c r="L261" s="217"/>
    </row>
    <row r="262" spans="3:12" ht="12.75" customHeight="1">
      <c r="C262" s="217"/>
      <c r="D262" s="217"/>
      <c r="K262" s="217"/>
      <c r="L262" s="217"/>
    </row>
    <row r="263" spans="3:12" ht="12.75" customHeight="1">
      <c r="C263" s="217"/>
      <c r="D263" s="217"/>
      <c r="K263" s="217"/>
      <c r="L263" s="217"/>
    </row>
    <row r="264" spans="3:12" ht="12.75" customHeight="1">
      <c r="C264" s="217"/>
      <c r="D264" s="217"/>
      <c r="K264" s="217"/>
      <c r="L264" s="217"/>
    </row>
    <row r="265" spans="3:12" ht="12.75" customHeight="1">
      <c r="C265" s="217"/>
      <c r="D265" s="217"/>
      <c r="K265" s="217"/>
      <c r="L265" s="217"/>
    </row>
    <row r="266" spans="3:12" ht="12.75" customHeight="1">
      <c r="C266" s="217"/>
      <c r="D266" s="217"/>
      <c r="K266" s="217"/>
      <c r="L266" s="217"/>
    </row>
    <row r="267" spans="3:12" ht="12.75" customHeight="1">
      <c r="C267" s="217"/>
      <c r="D267" s="217"/>
      <c r="K267" s="217"/>
      <c r="L267" s="217"/>
    </row>
    <row r="268" spans="3:12" ht="12.75" customHeight="1">
      <c r="C268" s="217"/>
      <c r="D268" s="217"/>
      <c r="K268" s="217"/>
      <c r="L268" s="217"/>
    </row>
    <row r="269" spans="3:12" ht="12.75" customHeight="1">
      <c r="C269" s="217"/>
      <c r="D269" s="217"/>
      <c r="K269" s="217"/>
      <c r="L269" s="217"/>
    </row>
    <row r="270" spans="3:12" ht="12.75" customHeight="1">
      <c r="C270" s="217"/>
      <c r="D270" s="217"/>
      <c r="K270" s="217"/>
      <c r="L270" s="217"/>
    </row>
    <row r="271" spans="3:12" ht="12.75" customHeight="1">
      <c r="C271" s="217"/>
      <c r="D271" s="217"/>
      <c r="K271" s="217"/>
      <c r="L271" s="217"/>
    </row>
    <row r="272" spans="3:12" ht="12.75" customHeight="1">
      <c r="C272" s="217"/>
      <c r="D272" s="217"/>
      <c r="K272" s="217"/>
      <c r="L272" s="217"/>
    </row>
    <row r="273" spans="3:12" ht="12.75" customHeight="1">
      <c r="C273" s="217"/>
      <c r="D273" s="217"/>
      <c r="K273" s="217"/>
      <c r="L273" s="217"/>
    </row>
    <row r="274" spans="3:12" ht="12.75" customHeight="1">
      <c r="C274" s="217"/>
      <c r="D274" s="217"/>
      <c r="K274" s="217"/>
      <c r="L274" s="217"/>
    </row>
    <row r="275" spans="3:12" ht="12.75" customHeight="1">
      <c r="C275" s="217"/>
      <c r="D275" s="217"/>
      <c r="K275" s="217"/>
      <c r="L275" s="217"/>
    </row>
    <row r="276" spans="3:12" ht="12.75" customHeight="1">
      <c r="C276" s="217"/>
      <c r="D276" s="217"/>
      <c r="K276" s="217"/>
      <c r="L276" s="217"/>
    </row>
    <row r="277" spans="3:12" ht="12.75" customHeight="1">
      <c r="C277" s="217"/>
      <c r="D277" s="217"/>
      <c r="K277" s="217"/>
      <c r="L277" s="217"/>
    </row>
    <row r="278" spans="3:12" ht="12.75" customHeight="1">
      <c r="C278" s="217"/>
      <c r="D278" s="217"/>
      <c r="K278" s="217"/>
      <c r="L278" s="217"/>
    </row>
    <row r="279" spans="3:12" ht="12.75" customHeight="1">
      <c r="C279" s="217"/>
      <c r="D279" s="217"/>
      <c r="K279" s="217"/>
      <c r="L279" s="217"/>
    </row>
    <row r="280" spans="3:12" ht="12.75" customHeight="1">
      <c r="C280" s="217"/>
      <c r="D280" s="217"/>
      <c r="K280" s="217"/>
      <c r="L280" s="217"/>
    </row>
    <row r="281" spans="3:12" ht="12.75" customHeight="1">
      <c r="C281" s="217"/>
      <c r="D281" s="217"/>
      <c r="K281" s="217"/>
      <c r="L281" s="217"/>
    </row>
    <row r="282" spans="3:12" ht="12.75" customHeight="1">
      <c r="C282" s="217"/>
      <c r="D282" s="217"/>
      <c r="K282" s="217"/>
      <c r="L282" s="217"/>
    </row>
    <row r="283" spans="3:12" ht="12.75" customHeight="1">
      <c r="C283" s="217"/>
      <c r="D283" s="217"/>
      <c r="K283" s="217"/>
      <c r="L283" s="217"/>
    </row>
    <row r="284" spans="3:12" ht="12.75" customHeight="1">
      <c r="C284" s="217"/>
      <c r="D284" s="217"/>
      <c r="K284" s="217"/>
      <c r="L284" s="217"/>
    </row>
    <row r="285" spans="3:12" ht="12.75" customHeight="1">
      <c r="C285" s="217"/>
      <c r="D285" s="217"/>
      <c r="K285" s="217"/>
      <c r="L285" s="217"/>
    </row>
    <row r="286" spans="3:12" ht="12.75" customHeight="1">
      <c r="C286" s="217"/>
      <c r="D286" s="217"/>
      <c r="K286" s="217"/>
      <c r="L286" s="217"/>
    </row>
    <row r="287" spans="3:12" ht="12.75" customHeight="1">
      <c r="C287" s="217"/>
      <c r="D287" s="217"/>
      <c r="K287" s="217"/>
      <c r="L287" s="217"/>
    </row>
    <row r="288" spans="3:12" ht="12.75" customHeight="1">
      <c r="C288" s="217"/>
      <c r="D288" s="217"/>
      <c r="K288" s="217"/>
      <c r="L288" s="217"/>
    </row>
    <row r="289" spans="3:12" ht="12.75" customHeight="1">
      <c r="C289" s="217"/>
      <c r="D289" s="217"/>
      <c r="K289" s="217"/>
      <c r="L289" s="217"/>
    </row>
    <row r="290" spans="3:12" ht="12.75" customHeight="1">
      <c r="C290" s="217"/>
      <c r="D290" s="217"/>
      <c r="K290" s="217"/>
      <c r="L290" s="217"/>
    </row>
    <row r="291" spans="3:12" ht="12.75" customHeight="1">
      <c r="C291" s="217"/>
      <c r="D291" s="217"/>
      <c r="K291" s="217"/>
      <c r="L291" s="217"/>
    </row>
    <row r="292" spans="3:12" ht="12.75" customHeight="1">
      <c r="C292" s="217"/>
      <c r="D292" s="217"/>
      <c r="K292" s="217"/>
      <c r="L292" s="217"/>
    </row>
    <row r="293" spans="3:12" ht="12.75" customHeight="1">
      <c r="C293" s="217"/>
      <c r="D293" s="217"/>
      <c r="K293" s="217"/>
      <c r="L293" s="217"/>
    </row>
    <row r="294" spans="3:12" ht="12.75" customHeight="1">
      <c r="C294" s="217"/>
      <c r="D294" s="217"/>
      <c r="K294" s="217"/>
      <c r="L294" s="217"/>
    </row>
    <row r="295" spans="3:12" ht="12.75" customHeight="1">
      <c r="C295" s="217"/>
      <c r="D295" s="217"/>
      <c r="K295" s="217"/>
      <c r="L295" s="217"/>
    </row>
    <row r="296" spans="3:12" ht="12.75" customHeight="1">
      <c r="C296" s="217"/>
      <c r="D296" s="217"/>
      <c r="K296" s="217"/>
      <c r="L296" s="217"/>
    </row>
    <row r="297" spans="3:12" ht="12.75" customHeight="1">
      <c r="C297" s="217"/>
      <c r="D297" s="217"/>
      <c r="K297" s="217"/>
      <c r="L297" s="217"/>
    </row>
    <row r="298" spans="3:12" ht="12.75" customHeight="1">
      <c r="C298" s="217"/>
      <c r="D298" s="217"/>
      <c r="K298" s="217"/>
      <c r="L298" s="217"/>
    </row>
    <row r="299" spans="3:12" ht="12.75" customHeight="1">
      <c r="C299" s="217"/>
      <c r="D299" s="217"/>
      <c r="K299" s="217"/>
      <c r="L299" s="217"/>
    </row>
    <row r="300" spans="3:12" ht="12.75" customHeight="1">
      <c r="C300" s="217"/>
      <c r="D300" s="217"/>
      <c r="K300" s="217"/>
      <c r="L300" s="217"/>
    </row>
    <row r="301" spans="3:12" ht="12.75" customHeight="1">
      <c r="C301" s="217"/>
      <c r="D301" s="217"/>
      <c r="K301" s="217"/>
      <c r="L301" s="217"/>
    </row>
    <row r="302" spans="3:12" ht="12.75" customHeight="1">
      <c r="C302" s="217"/>
      <c r="D302" s="217"/>
      <c r="K302" s="217"/>
      <c r="L302" s="217"/>
    </row>
    <row r="303" spans="3:12" ht="12.75" customHeight="1">
      <c r="C303" s="217"/>
      <c r="D303" s="217"/>
      <c r="K303" s="217"/>
      <c r="L303" s="217"/>
    </row>
    <row r="304" spans="3:12" ht="12.75" customHeight="1">
      <c r="C304" s="217"/>
      <c r="D304" s="217"/>
      <c r="K304" s="217"/>
      <c r="L304" s="217"/>
    </row>
    <row r="305" spans="3:12" ht="12.75" customHeight="1">
      <c r="C305" s="217"/>
      <c r="D305" s="217"/>
      <c r="K305" s="217"/>
      <c r="L305" s="217"/>
    </row>
    <row r="306" spans="3:12" ht="12.75" customHeight="1">
      <c r="C306" s="217"/>
      <c r="D306" s="217"/>
      <c r="K306" s="217"/>
      <c r="L306" s="217"/>
    </row>
    <row r="307" spans="3:12" ht="12.75" customHeight="1">
      <c r="C307" s="217"/>
      <c r="D307" s="217"/>
      <c r="K307" s="217"/>
      <c r="L307" s="217"/>
    </row>
    <row r="308" spans="3:12" ht="12.75" customHeight="1">
      <c r="C308" s="217"/>
      <c r="D308" s="217"/>
      <c r="K308" s="217"/>
      <c r="L308" s="217"/>
    </row>
    <row r="309" spans="3:12" ht="12.75" customHeight="1">
      <c r="C309" s="217"/>
      <c r="D309" s="217"/>
      <c r="K309" s="217"/>
      <c r="L309" s="217"/>
    </row>
    <row r="310" spans="3:12" ht="12.75" customHeight="1">
      <c r="C310" s="217"/>
      <c r="D310" s="217"/>
      <c r="K310" s="217"/>
      <c r="L310" s="217"/>
    </row>
    <row r="311" spans="3:12" ht="12.75" customHeight="1">
      <c r="C311" s="217"/>
      <c r="D311" s="217"/>
      <c r="K311" s="217"/>
      <c r="L311" s="217"/>
    </row>
    <row r="312" spans="3:12" ht="12.75" customHeight="1">
      <c r="C312" s="217"/>
      <c r="D312" s="217"/>
      <c r="K312" s="217"/>
      <c r="L312" s="217"/>
    </row>
    <row r="313" spans="3:12" ht="12.75" customHeight="1">
      <c r="C313" s="217"/>
      <c r="D313" s="217"/>
      <c r="K313" s="217"/>
      <c r="L313" s="217"/>
    </row>
    <row r="314" spans="3:12" ht="12.75" customHeight="1">
      <c r="C314" s="217"/>
      <c r="D314" s="217"/>
      <c r="K314" s="217"/>
      <c r="L314" s="217"/>
    </row>
    <row r="315" spans="3:12" ht="12.75" customHeight="1">
      <c r="C315" s="217"/>
      <c r="D315" s="217"/>
      <c r="K315" s="217"/>
      <c r="L315" s="217"/>
    </row>
    <row r="316" spans="3:12" ht="12.75" customHeight="1">
      <c r="C316" s="217"/>
      <c r="D316" s="217"/>
      <c r="K316" s="217"/>
      <c r="L316" s="217"/>
    </row>
    <row r="317" spans="3:12" ht="12.75" customHeight="1">
      <c r="C317" s="217"/>
      <c r="D317" s="217"/>
      <c r="K317" s="217"/>
      <c r="L317" s="217"/>
    </row>
    <row r="318" spans="3:12" ht="12.75" customHeight="1">
      <c r="C318" s="217"/>
      <c r="D318" s="217"/>
      <c r="K318" s="217"/>
      <c r="L318" s="217"/>
    </row>
    <row r="319" spans="3:12" ht="12.75" customHeight="1">
      <c r="C319" s="217"/>
      <c r="D319" s="217"/>
      <c r="K319" s="217"/>
      <c r="L319" s="217"/>
    </row>
    <row r="320" spans="3:12" ht="12.75" customHeight="1">
      <c r="C320" s="217"/>
      <c r="D320" s="217"/>
      <c r="K320" s="217"/>
      <c r="L320" s="217"/>
    </row>
    <row r="321" spans="3:12" ht="12.75" customHeight="1">
      <c r="C321" s="217"/>
      <c r="D321" s="217"/>
      <c r="K321" s="217"/>
      <c r="L321" s="217"/>
    </row>
    <row r="322" spans="3:12" ht="12.75" customHeight="1">
      <c r="C322" s="217"/>
      <c r="D322" s="217"/>
      <c r="K322" s="217"/>
      <c r="L322" s="217"/>
    </row>
    <row r="323" spans="3:12" ht="12.75" customHeight="1">
      <c r="C323" s="217"/>
      <c r="D323" s="217"/>
      <c r="K323" s="217"/>
      <c r="L323" s="217"/>
    </row>
    <row r="324" spans="3:12" ht="12.75" customHeight="1">
      <c r="C324" s="217"/>
      <c r="D324" s="217"/>
      <c r="K324" s="217"/>
      <c r="L324" s="217"/>
    </row>
    <row r="325" spans="3:12" ht="12.75" customHeight="1">
      <c r="C325" s="217"/>
      <c r="D325" s="217"/>
      <c r="K325" s="217"/>
      <c r="L325" s="217"/>
    </row>
    <row r="326" spans="3:12" ht="12.75" customHeight="1">
      <c r="C326" s="217"/>
      <c r="D326" s="217"/>
      <c r="K326" s="217"/>
      <c r="L326" s="217"/>
    </row>
    <row r="327" spans="3:12" ht="12.75" customHeight="1">
      <c r="C327" s="217"/>
      <c r="D327" s="217"/>
      <c r="K327" s="217"/>
      <c r="L327" s="217"/>
    </row>
    <row r="328" spans="3:12" ht="12.75" customHeight="1">
      <c r="C328" s="217"/>
      <c r="D328" s="217"/>
      <c r="K328" s="217"/>
      <c r="L328" s="217"/>
    </row>
    <row r="329" spans="3:12" ht="12.75" customHeight="1">
      <c r="C329" s="217"/>
      <c r="D329" s="217"/>
      <c r="K329" s="217"/>
      <c r="L329" s="217"/>
    </row>
    <row r="330" spans="3:12" ht="12.75" customHeight="1">
      <c r="C330" s="217"/>
      <c r="D330" s="217"/>
      <c r="K330" s="217"/>
      <c r="L330" s="217"/>
    </row>
    <row r="331" spans="3:12" ht="12.75" customHeight="1">
      <c r="C331" s="217"/>
      <c r="D331" s="217"/>
      <c r="K331" s="217"/>
      <c r="L331" s="217"/>
    </row>
    <row r="332" spans="3:12" ht="12.75" customHeight="1">
      <c r="C332" s="217"/>
      <c r="D332" s="217"/>
      <c r="K332" s="217"/>
      <c r="L332" s="217"/>
    </row>
    <row r="333" spans="3:12" ht="12.75" customHeight="1">
      <c r="C333" s="217"/>
      <c r="D333" s="217"/>
      <c r="K333" s="217"/>
      <c r="L333" s="217"/>
    </row>
    <row r="334" spans="3:12" ht="12.75" customHeight="1">
      <c r="C334" s="217"/>
      <c r="D334" s="217"/>
      <c r="K334" s="217"/>
      <c r="L334" s="217"/>
    </row>
    <row r="335" spans="3:12" ht="12.75" customHeight="1">
      <c r="C335" s="217"/>
      <c r="D335" s="217"/>
      <c r="K335" s="217"/>
      <c r="L335" s="217"/>
    </row>
    <row r="336" spans="3:12" ht="12.75" customHeight="1">
      <c r="C336" s="217"/>
      <c r="D336" s="217"/>
      <c r="K336" s="217"/>
      <c r="L336" s="217"/>
    </row>
    <row r="337" spans="3:12" ht="12.75" customHeight="1">
      <c r="C337" s="217"/>
      <c r="D337" s="217"/>
      <c r="K337" s="217"/>
      <c r="L337" s="217"/>
    </row>
    <row r="338" spans="3:12" ht="12.75" customHeight="1">
      <c r="C338" s="217"/>
      <c r="D338" s="217"/>
      <c r="K338" s="217"/>
      <c r="L338" s="217"/>
    </row>
    <row r="339" spans="3:12" ht="12.75" customHeight="1">
      <c r="C339" s="217"/>
      <c r="D339" s="217"/>
      <c r="K339" s="217"/>
      <c r="L339" s="217"/>
    </row>
    <row r="340" spans="3:12" ht="12.75" customHeight="1">
      <c r="C340" s="217"/>
      <c r="D340" s="217"/>
      <c r="K340" s="217"/>
      <c r="L340" s="217"/>
    </row>
    <row r="341" spans="3:12" ht="12.75" customHeight="1">
      <c r="C341" s="217"/>
      <c r="D341" s="217"/>
      <c r="K341" s="217"/>
      <c r="L341" s="217"/>
    </row>
    <row r="342" spans="3:12" ht="12.75" customHeight="1">
      <c r="C342" s="217"/>
      <c r="D342" s="217"/>
      <c r="K342" s="217"/>
      <c r="L342" s="217"/>
    </row>
    <row r="343" spans="3:12" ht="12.75" customHeight="1">
      <c r="C343" s="217"/>
      <c r="D343" s="217"/>
      <c r="K343" s="217"/>
      <c r="L343" s="217"/>
    </row>
    <row r="344" spans="3:12" ht="12.75" customHeight="1">
      <c r="C344" s="217"/>
      <c r="D344" s="217"/>
      <c r="K344" s="217"/>
      <c r="L344" s="217"/>
    </row>
    <row r="345" spans="3:12" ht="12.75" customHeight="1">
      <c r="C345" s="217"/>
      <c r="D345" s="217"/>
      <c r="K345" s="217"/>
      <c r="L345" s="217"/>
    </row>
    <row r="346" spans="3:12" ht="12.75" customHeight="1">
      <c r="C346" s="217"/>
      <c r="D346" s="217"/>
      <c r="K346" s="217"/>
      <c r="L346" s="217"/>
    </row>
    <row r="347" spans="3:12" ht="12.75" customHeight="1">
      <c r="C347" s="217"/>
      <c r="D347" s="217"/>
      <c r="K347" s="217"/>
      <c r="L347" s="217"/>
    </row>
    <row r="348" spans="3:12" ht="12.75" customHeight="1">
      <c r="C348" s="217"/>
      <c r="D348" s="217"/>
      <c r="K348" s="217"/>
      <c r="L348" s="217"/>
    </row>
    <row r="349" spans="3:12" ht="12.75" customHeight="1">
      <c r="C349" s="217"/>
      <c r="D349" s="217"/>
      <c r="K349" s="217"/>
      <c r="L349" s="217"/>
    </row>
    <row r="350" spans="3:12" ht="12.75" customHeight="1">
      <c r="C350" s="217"/>
      <c r="D350" s="217"/>
      <c r="K350" s="217"/>
      <c r="L350" s="217"/>
    </row>
    <row r="351" spans="3:12" ht="12.75" customHeight="1">
      <c r="C351" s="217"/>
      <c r="D351" s="217"/>
      <c r="K351" s="217"/>
      <c r="L351" s="217"/>
    </row>
    <row r="352" spans="3:12" ht="12.75" customHeight="1">
      <c r="C352" s="217"/>
      <c r="D352" s="217"/>
      <c r="K352" s="217"/>
      <c r="L352" s="217"/>
    </row>
    <row r="353" spans="3:12" ht="12.75" customHeight="1">
      <c r="C353" s="217"/>
      <c r="D353" s="217"/>
      <c r="K353" s="217"/>
      <c r="L353" s="217"/>
    </row>
    <row r="354" spans="3:12" ht="12.75" customHeight="1">
      <c r="C354" s="217"/>
      <c r="D354" s="217"/>
      <c r="K354" s="217"/>
      <c r="L354" s="217"/>
    </row>
    <row r="355" spans="3:12" ht="12.75" customHeight="1">
      <c r="C355" s="217"/>
      <c r="D355" s="217"/>
      <c r="K355" s="217"/>
      <c r="L355" s="217"/>
    </row>
    <row r="356" spans="3:12" ht="12.75" customHeight="1">
      <c r="C356" s="217"/>
      <c r="D356" s="217"/>
      <c r="K356" s="217"/>
      <c r="L356" s="217"/>
    </row>
    <row r="357" spans="3:12" ht="12.75" customHeight="1">
      <c r="C357" s="217"/>
      <c r="D357" s="217"/>
      <c r="K357" s="217"/>
      <c r="L357" s="217"/>
    </row>
    <row r="358" spans="3:12" ht="12.75" customHeight="1">
      <c r="C358" s="217"/>
      <c r="D358" s="217"/>
      <c r="K358" s="217"/>
      <c r="L358" s="217"/>
    </row>
    <row r="359" spans="3:12" ht="12.75" customHeight="1">
      <c r="C359" s="217"/>
      <c r="D359" s="217"/>
      <c r="K359" s="217"/>
      <c r="L359" s="217"/>
    </row>
    <row r="360" spans="3:12" ht="12.75" customHeight="1">
      <c r="C360" s="217"/>
      <c r="D360" s="217"/>
      <c r="K360" s="217"/>
      <c r="L360" s="217"/>
    </row>
    <row r="361" spans="3:12" ht="12.75" customHeight="1">
      <c r="C361" s="217"/>
      <c r="D361" s="217"/>
      <c r="K361" s="217"/>
      <c r="L361" s="217"/>
    </row>
    <row r="362" spans="3:12" ht="12.75" customHeight="1">
      <c r="C362" s="217"/>
      <c r="D362" s="217"/>
      <c r="K362" s="217"/>
      <c r="L362" s="217"/>
    </row>
    <row r="363" spans="3:12" ht="12.75" customHeight="1">
      <c r="C363" s="217"/>
      <c r="D363" s="217"/>
      <c r="K363" s="217"/>
      <c r="L363" s="217"/>
    </row>
    <row r="364" spans="3:12" ht="12.75" customHeight="1">
      <c r="C364" s="217"/>
      <c r="D364" s="217"/>
      <c r="K364" s="217"/>
      <c r="L364" s="217"/>
    </row>
    <row r="365" spans="3:12" ht="12.75" customHeight="1">
      <c r="C365" s="217"/>
      <c r="D365" s="217"/>
      <c r="K365" s="217"/>
      <c r="L365" s="217"/>
    </row>
    <row r="366" spans="3:12" ht="12.75" customHeight="1">
      <c r="C366" s="217"/>
      <c r="D366" s="217"/>
      <c r="K366" s="217"/>
      <c r="L366" s="217"/>
    </row>
    <row r="367" spans="3:12" ht="12.75" customHeight="1">
      <c r="C367" s="217"/>
      <c r="D367" s="217"/>
      <c r="K367" s="217"/>
      <c r="L367" s="217"/>
    </row>
    <row r="368" spans="3:12" ht="12.75" customHeight="1">
      <c r="C368" s="217"/>
      <c r="D368" s="217"/>
      <c r="K368" s="217"/>
      <c r="L368" s="217"/>
    </row>
    <row r="369" spans="3:12" ht="12.75" customHeight="1">
      <c r="C369" s="217"/>
      <c r="D369" s="217"/>
      <c r="K369" s="217"/>
      <c r="L369" s="217"/>
    </row>
    <row r="370" spans="3:12" ht="12.75" customHeight="1">
      <c r="C370" s="217"/>
      <c r="D370" s="217"/>
      <c r="K370" s="217"/>
      <c r="L370" s="217"/>
    </row>
    <row r="371" spans="3:12" ht="12.75" customHeight="1">
      <c r="C371" s="217"/>
      <c r="D371" s="217"/>
      <c r="K371" s="217"/>
      <c r="L371" s="217"/>
    </row>
    <row r="372" spans="3:12" ht="12.75" customHeight="1">
      <c r="C372" s="217"/>
      <c r="D372" s="217"/>
      <c r="K372" s="217"/>
      <c r="L372" s="217"/>
    </row>
    <row r="373" spans="3:12" ht="12.75" customHeight="1">
      <c r="C373" s="217"/>
      <c r="D373" s="217"/>
      <c r="K373" s="217"/>
      <c r="L373" s="217"/>
    </row>
    <row r="374" spans="3:12" ht="12.75" customHeight="1">
      <c r="C374" s="217"/>
      <c r="D374" s="217"/>
      <c r="K374" s="217"/>
      <c r="L374" s="217"/>
    </row>
    <row r="375" spans="3:12" ht="12.75" customHeight="1">
      <c r="C375" s="217"/>
      <c r="D375" s="217"/>
      <c r="K375" s="217"/>
      <c r="L375" s="217"/>
    </row>
    <row r="376" spans="3:12" ht="12.75" customHeight="1">
      <c r="C376" s="217"/>
      <c r="D376" s="217"/>
      <c r="K376" s="217"/>
      <c r="L376" s="217"/>
    </row>
    <row r="377" spans="3:12" ht="12.75" customHeight="1">
      <c r="C377" s="217"/>
      <c r="D377" s="217"/>
      <c r="K377" s="217"/>
      <c r="L377" s="217"/>
    </row>
    <row r="378" spans="3:12" ht="12.75" customHeight="1">
      <c r="C378" s="217"/>
      <c r="D378" s="217"/>
      <c r="K378" s="217"/>
      <c r="L378" s="217"/>
    </row>
    <row r="379" spans="3:12" ht="12.75" customHeight="1">
      <c r="C379" s="217"/>
      <c r="D379" s="217"/>
      <c r="K379" s="217"/>
      <c r="L379" s="217"/>
    </row>
    <row r="380" spans="3:12" ht="12.75" customHeight="1">
      <c r="C380" s="217"/>
      <c r="D380" s="217"/>
      <c r="K380" s="217"/>
      <c r="L380" s="217"/>
    </row>
    <row r="381" spans="3:12" ht="12.75" customHeight="1">
      <c r="C381" s="217"/>
      <c r="D381" s="217"/>
      <c r="K381" s="217"/>
      <c r="L381" s="217"/>
    </row>
    <row r="382" spans="3:12" ht="12.75" customHeight="1">
      <c r="C382" s="217"/>
      <c r="D382" s="217"/>
      <c r="K382" s="217"/>
      <c r="L382" s="217"/>
    </row>
    <row r="383" spans="3:12" ht="12.75" customHeight="1">
      <c r="C383" s="217"/>
      <c r="D383" s="217"/>
      <c r="K383" s="217"/>
      <c r="L383" s="217"/>
    </row>
    <row r="384" spans="3:12" ht="12.75" customHeight="1">
      <c r="C384" s="217"/>
      <c r="D384" s="217"/>
      <c r="K384" s="217"/>
      <c r="L384" s="217"/>
    </row>
    <row r="385" spans="3:12" ht="12.75" customHeight="1">
      <c r="C385" s="217"/>
      <c r="D385" s="217"/>
      <c r="K385" s="217"/>
      <c r="L385" s="217"/>
    </row>
    <row r="386" spans="3:12" ht="12.75" customHeight="1">
      <c r="C386" s="217"/>
      <c r="D386" s="217"/>
      <c r="K386" s="217"/>
      <c r="L386" s="217"/>
    </row>
    <row r="387" spans="3:12" ht="12.75" customHeight="1">
      <c r="C387" s="217"/>
      <c r="D387" s="217"/>
      <c r="K387" s="217"/>
      <c r="L387" s="217"/>
    </row>
    <row r="388" spans="3:12" ht="12.75" customHeight="1">
      <c r="C388" s="217"/>
      <c r="D388" s="217"/>
      <c r="K388" s="217"/>
      <c r="L388" s="217"/>
    </row>
    <row r="389" spans="3:12" ht="12.75" customHeight="1">
      <c r="C389" s="217"/>
      <c r="D389" s="217"/>
      <c r="K389" s="217"/>
      <c r="L389" s="217"/>
    </row>
    <row r="390" spans="3:12" ht="12.75" customHeight="1">
      <c r="C390" s="217"/>
      <c r="D390" s="217"/>
      <c r="K390" s="217"/>
      <c r="L390" s="217"/>
    </row>
    <row r="391" spans="3:12" ht="12.75" customHeight="1">
      <c r="C391" s="217"/>
      <c r="D391" s="217"/>
      <c r="K391" s="217"/>
      <c r="L391" s="217"/>
    </row>
    <row r="392" spans="3:12" ht="12.75" customHeight="1">
      <c r="C392" s="217"/>
      <c r="D392" s="217"/>
      <c r="K392" s="217"/>
      <c r="L392" s="217"/>
    </row>
    <row r="393" spans="3:12" ht="12.75" customHeight="1">
      <c r="C393" s="217"/>
      <c r="D393" s="217"/>
      <c r="K393" s="217"/>
      <c r="L393" s="217"/>
    </row>
    <row r="394" spans="3:12" ht="12.75" customHeight="1">
      <c r="C394" s="217"/>
      <c r="D394" s="217"/>
      <c r="K394" s="217"/>
      <c r="L394" s="217"/>
    </row>
    <row r="395" spans="3:12" ht="12.75" customHeight="1">
      <c r="C395" s="217"/>
      <c r="D395" s="217"/>
      <c r="K395" s="217"/>
      <c r="L395" s="217"/>
    </row>
    <row r="396" spans="3:12" ht="12.75" customHeight="1">
      <c r="C396" s="217"/>
      <c r="D396" s="217"/>
      <c r="K396" s="217"/>
      <c r="L396" s="217"/>
    </row>
    <row r="397" spans="3:12" ht="12.75" customHeight="1">
      <c r="C397" s="217"/>
      <c r="D397" s="217"/>
      <c r="K397" s="217"/>
      <c r="L397" s="217"/>
    </row>
    <row r="398" spans="3:12" ht="12.75" customHeight="1">
      <c r="C398" s="217"/>
      <c r="D398" s="217"/>
      <c r="K398" s="217"/>
      <c r="L398" s="217"/>
    </row>
    <row r="399" spans="3:12" ht="12.75" customHeight="1">
      <c r="C399" s="217"/>
      <c r="D399" s="217"/>
      <c r="K399" s="217"/>
      <c r="L399" s="217"/>
    </row>
    <row r="400" spans="3:12" ht="12.75" customHeight="1">
      <c r="C400" s="217"/>
      <c r="D400" s="217"/>
      <c r="K400" s="217"/>
      <c r="L400" s="217"/>
    </row>
    <row r="401" spans="3:12" ht="12.75" customHeight="1">
      <c r="C401" s="217"/>
      <c r="D401" s="217"/>
      <c r="K401" s="217"/>
      <c r="L401" s="217"/>
    </row>
    <row r="402" spans="3:12" ht="12.75" customHeight="1">
      <c r="C402" s="217"/>
      <c r="D402" s="217"/>
      <c r="K402" s="217"/>
      <c r="L402" s="217"/>
    </row>
    <row r="403" spans="3:12" ht="12.75" customHeight="1">
      <c r="C403" s="217"/>
      <c r="D403" s="217"/>
      <c r="K403" s="217"/>
      <c r="L403" s="217"/>
    </row>
    <row r="404" spans="3:12" ht="12.75" customHeight="1">
      <c r="C404" s="217"/>
      <c r="D404" s="217"/>
      <c r="K404" s="217"/>
      <c r="L404" s="217"/>
    </row>
    <row r="405" spans="3:12" ht="12.75" customHeight="1">
      <c r="C405" s="217"/>
      <c r="D405" s="217"/>
      <c r="K405" s="217"/>
      <c r="L405" s="217"/>
    </row>
    <row r="406" spans="3:12" ht="12.75" customHeight="1">
      <c r="C406" s="217"/>
      <c r="D406" s="217"/>
      <c r="K406" s="217"/>
      <c r="L406" s="217"/>
    </row>
    <row r="407" spans="3:12" ht="12.75" customHeight="1">
      <c r="C407" s="217"/>
      <c r="D407" s="217"/>
      <c r="K407" s="217"/>
      <c r="L407" s="217"/>
    </row>
    <row r="408" spans="3:12" ht="12.75" customHeight="1">
      <c r="C408" s="217"/>
      <c r="D408" s="217"/>
      <c r="K408" s="217"/>
      <c r="L408" s="217"/>
    </row>
    <row r="409" spans="3:12" ht="12.75" customHeight="1">
      <c r="C409" s="217"/>
      <c r="D409" s="217"/>
      <c r="K409" s="217"/>
      <c r="L409" s="217"/>
    </row>
    <row r="410" spans="3:12" ht="12.75" customHeight="1">
      <c r="C410" s="217"/>
      <c r="D410" s="217"/>
      <c r="K410" s="217"/>
      <c r="L410" s="217"/>
    </row>
    <row r="411" spans="3:12" ht="12.75" customHeight="1">
      <c r="C411" s="217"/>
      <c r="D411" s="217"/>
      <c r="K411" s="217"/>
      <c r="L411" s="217"/>
    </row>
    <row r="412" spans="3:12" ht="12.75" customHeight="1">
      <c r="C412" s="217"/>
      <c r="D412" s="217"/>
      <c r="K412" s="217"/>
      <c r="L412" s="217"/>
    </row>
    <row r="413" spans="3:12" ht="12.75" customHeight="1">
      <c r="C413" s="217"/>
      <c r="D413" s="217"/>
      <c r="K413" s="217"/>
      <c r="L413" s="217"/>
    </row>
    <row r="414" spans="3:12" ht="12.75" customHeight="1">
      <c r="C414" s="217"/>
      <c r="D414" s="217"/>
      <c r="K414" s="217"/>
      <c r="L414" s="217"/>
    </row>
    <row r="415" spans="3:12" ht="12.75" customHeight="1">
      <c r="C415" s="217"/>
      <c r="D415" s="217"/>
      <c r="K415" s="217"/>
      <c r="L415" s="217"/>
    </row>
    <row r="416" spans="3:12" ht="12.75" customHeight="1">
      <c r="C416" s="217"/>
      <c r="D416" s="217"/>
      <c r="K416" s="217"/>
      <c r="L416" s="217"/>
    </row>
    <row r="417" spans="3:12" ht="12.75" customHeight="1">
      <c r="C417" s="217"/>
      <c r="D417" s="217"/>
      <c r="K417" s="217"/>
      <c r="L417" s="217"/>
    </row>
    <row r="418" spans="3:12" ht="12.75" customHeight="1">
      <c r="C418" s="217"/>
      <c r="D418" s="217"/>
      <c r="K418" s="217"/>
      <c r="L418" s="217"/>
    </row>
    <row r="419" spans="3:12" ht="12.75" customHeight="1">
      <c r="C419" s="217"/>
      <c r="D419" s="217"/>
      <c r="K419" s="217"/>
      <c r="L419" s="217"/>
    </row>
    <row r="420" spans="3:12" ht="12.75" customHeight="1">
      <c r="C420" s="217"/>
      <c r="D420" s="217"/>
      <c r="K420" s="217"/>
      <c r="L420" s="217"/>
    </row>
    <row r="421" spans="3:12" ht="12.75" customHeight="1">
      <c r="C421" s="217"/>
      <c r="D421" s="217"/>
      <c r="K421" s="217"/>
      <c r="L421" s="217"/>
    </row>
    <row r="422" spans="3:12" ht="12.75" customHeight="1">
      <c r="C422" s="217"/>
      <c r="D422" s="217"/>
      <c r="K422" s="217"/>
      <c r="L422" s="217"/>
    </row>
    <row r="423" spans="3:12" ht="12.75" customHeight="1">
      <c r="C423" s="217"/>
      <c r="D423" s="217"/>
      <c r="K423" s="217"/>
      <c r="L423" s="217"/>
    </row>
    <row r="424" spans="3:12" ht="12.75" customHeight="1">
      <c r="C424" s="217"/>
      <c r="D424" s="217"/>
      <c r="K424" s="217"/>
      <c r="L424" s="217"/>
    </row>
    <row r="425" spans="3:12" ht="12.75" customHeight="1">
      <c r="C425" s="217"/>
      <c r="D425" s="217"/>
      <c r="K425" s="217"/>
      <c r="L425" s="217"/>
    </row>
    <row r="426" spans="3:12" ht="12.75" customHeight="1">
      <c r="C426" s="217"/>
      <c r="D426" s="217"/>
      <c r="K426" s="217"/>
      <c r="L426" s="217"/>
    </row>
    <row r="427" spans="3:12" ht="12.75" customHeight="1">
      <c r="C427" s="217"/>
      <c r="D427" s="217"/>
      <c r="K427" s="217"/>
      <c r="L427" s="217"/>
    </row>
    <row r="428" spans="3:12" ht="12.75" customHeight="1">
      <c r="C428" s="217"/>
      <c r="D428" s="217"/>
      <c r="K428" s="217"/>
      <c r="L428" s="217"/>
    </row>
    <row r="429" spans="3:12" ht="12.75" customHeight="1">
      <c r="C429" s="217"/>
      <c r="D429" s="217"/>
      <c r="K429" s="217"/>
      <c r="L429" s="217"/>
    </row>
    <row r="430" spans="3:12" ht="12.75" customHeight="1">
      <c r="C430" s="217"/>
      <c r="D430" s="217"/>
      <c r="K430" s="217"/>
      <c r="L430" s="217"/>
    </row>
    <row r="431" spans="3:12" ht="12.75" customHeight="1">
      <c r="C431" s="217"/>
      <c r="D431" s="217"/>
      <c r="K431" s="217"/>
      <c r="L431" s="217"/>
    </row>
    <row r="432" spans="3:12" ht="12.75" customHeight="1">
      <c r="C432" s="217"/>
      <c r="D432" s="217"/>
      <c r="K432" s="217"/>
      <c r="L432" s="217"/>
    </row>
    <row r="433" spans="3:12" ht="12.75" customHeight="1">
      <c r="C433" s="217"/>
      <c r="D433" s="217"/>
      <c r="K433" s="217"/>
      <c r="L433" s="217"/>
    </row>
    <row r="434" spans="3:12" ht="12.75" customHeight="1">
      <c r="C434" s="217"/>
      <c r="D434" s="217"/>
      <c r="K434" s="217"/>
      <c r="L434" s="217"/>
    </row>
    <row r="435" spans="3:12" ht="12.75" customHeight="1">
      <c r="C435" s="217"/>
      <c r="D435" s="217"/>
      <c r="K435" s="217"/>
      <c r="L435" s="217"/>
    </row>
    <row r="436" spans="3:12" ht="12.75" customHeight="1">
      <c r="C436" s="217"/>
      <c r="D436" s="217"/>
      <c r="K436" s="217"/>
      <c r="L436" s="217"/>
    </row>
    <row r="437" spans="3:12" ht="12.75" customHeight="1">
      <c r="C437" s="217"/>
      <c r="D437" s="217"/>
      <c r="K437" s="217"/>
      <c r="L437" s="217"/>
    </row>
    <row r="438" spans="3:12" ht="12.75" customHeight="1">
      <c r="C438" s="217"/>
      <c r="D438" s="217"/>
      <c r="K438" s="217"/>
      <c r="L438" s="217"/>
    </row>
    <row r="439" spans="3:12" ht="12.75" customHeight="1">
      <c r="C439" s="217"/>
      <c r="D439" s="217"/>
      <c r="K439" s="217"/>
      <c r="L439" s="217"/>
    </row>
    <row r="440" spans="3:12" ht="12.75" customHeight="1">
      <c r="C440" s="217"/>
      <c r="D440" s="217"/>
      <c r="K440" s="217"/>
      <c r="L440" s="217"/>
    </row>
    <row r="441" spans="3:12" ht="12.75" customHeight="1">
      <c r="C441" s="217"/>
      <c r="D441" s="217"/>
      <c r="K441" s="217"/>
      <c r="L441" s="217"/>
    </row>
    <row r="442" spans="3:12" ht="12.75" customHeight="1">
      <c r="C442" s="217"/>
      <c r="D442" s="217"/>
      <c r="K442" s="217"/>
      <c r="L442" s="217"/>
    </row>
    <row r="443" spans="3:12" ht="12.75" customHeight="1">
      <c r="C443" s="217"/>
      <c r="D443" s="217"/>
      <c r="K443" s="217"/>
      <c r="L443" s="217"/>
    </row>
    <row r="444" spans="3:12" ht="12.75" customHeight="1">
      <c r="C444" s="217"/>
      <c r="D444" s="217"/>
      <c r="K444" s="217"/>
      <c r="L444" s="217"/>
    </row>
    <row r="445" spans="3:12" ht="12.75" customHeight="1">
      <c r="C445" s="217"/>
      <c r="D445" s="217"/>
      <c r="K445" s="217"/>
      <c r="L445" s="217"/>
    </row>
    <row r="446" spans="3:12" ht="12.75" customHeight="1">
      <c r="C446" s="217"/>
      <c r="D446" s="217"/>
      <c r="K446" s="217"/>
      <c r="L446" s="217"/>
    </row>
    <row r="447" spans="3:12" ht="12.75" customHeight="1">
      <c r="C447" s="217"/>
      <c r="D447" s="217"/>
      <c r="K447" s="217"/>
      <c r="L447" s="217"/>
    </row>
    <row r="448" spans="3:12" ht="12.75" customHeight="1">
      <c r="C448" s="217"/>
      <c r="D448" s="217"/>
      <c r="K448" s="217"/>
      <c r="L448" s="217"/>
    </row>
    <row r="449" spans="3:12" ht="12.75" customHeight="1">
      <c r="C449" s="217"/>
      <c r="D449" s="217"/>
      <c r="K449" s="217"/>
      <c r="L449" s="217"/>
    </row>
    <row r="450" spans="3:12" ht="12.75" customHeight="1">
      <c r="C450" s="217"/>
      <c r="D450" s="217"/>
      <c r="K450" s="217"/>
      <c r="L450" s="217"/>
    </row>
    <row r="451" spans="3:12" ht="12.75" customHeight="1">
      <c r="C451" s="217"/>
      <c r="D451" s="217"/>
      <c r="K451" s="217"/>
      <c r="L451" s="217"/>
    </row>
    <row r="452" spans="3:12" ht="12.75" customHeight="1">
      <c r="C452" s="217"/>
      <c r="D452" s="217"/>
      <c r="K452" s="217"/>
      <c r="L452" s="217"/>
    </row>
    <row r="453" spans="3:12" ht="12.75" customHeight="1">
      <c r="C453" s="217"/>
      <c r="D453" s="217"/>
      <c r="K453" s="217"/>
      <c r="L453" s="217"/>
    </row>
    <row r="454" spans="3:12" ht="12.75" customHeight="1">
      <c r="C454" s="217"/>
      <c r="D454" s="217"/>
      <c r="K454" s="217"/>
      <c r="L454" s="217"/>
    </row>
    <row r="455" spans="3:12" ht="12.75" customHeight="1">
      <c r="C455" s="217"/>
      <c r="D455" s="217"/>
      <c r="K455" s="217"/>
      <c r="L455" s="217"/>
    </row>
    <row r="456" spans="3:12" ht="12.75" customHeight="1">
      <c r="C456" s="217"/>
      <c r="D456" s="217"/>
      <c r="K456" s="217"/>
      <c r="L456" s="217"/>
    </row>
    <row r="457" spans="3:12" ht="12.75" customHeight="1">
      <c r="C457" s="217"/>
      <c r="D457" s="217"/>
      <c r="K457" s="217"/>
      <c r="L457" s="217"/>
    </row>
    <row r="458" spans="3:12" ht="12.75" customHeight="1">
      <c r="C458" s="217"/>
      <c r="D458" s="217"/>
      <c r="K458" s="217"/>
      <c r="L458" s="217"/>
    </row>
    <row r="459" spans="3:12" ht="12.75" customHeight="1">
      <c r="C459" s="217"/>
      <c r="D459" s="217"/>
      <c r="K459" s="217"/>
      <c r="L459" s="217"/>
    </row>
    <row r="460" spans="3:12" ht="12.75" customHeight="1">
      <c r="C460" s="217"/>
      <c r="D460" s="217"/>
      <c r="K460" s="217"/>
      <c r="L460" s="217"/>
    </row>
    <row r="461" spans="3:12" ht="12.75" customHeight="1">
      <c r="C461" s="217"/>
      <c r="D461" s="217"/>
      <c r="K461" s="217"/>
      <c r="L461" s="217"/>
    </row>
    <row r="462" spans="3:12" ht="12.75" customHeight="1">
      <c r="C462" s="217"/>
      <c r="D462" s="217"/>
      <c r="K462" s="217"/>
      <c r="L462" s="217"/>
    </row>
    <row r="463" spans="3:12" ht="12.75" customHeight="1">
      <c r="C463" s="217"/>
      <c r="D463" s="217"/>
      <c r="K463" s="217"/>
      <c r="L463" s="217"/>
    </row>
    <row r="464" spans="3:12" ht="12.75" customHeight="1">
      <c r="C464" s="217"/>
      <c r="D464" s="217"/>
      <c r="K464" s="217"/>
      <c r="L464" s="217"/>
    </row>
    <row r="465" spans="3:12" ht="12.75" customHeight="1">
      <c r="C465" s="217"/>
      <c r="D465" s="217"/>
      <c r="K465" s="217"/>
      <c r="L465" s="217"/>
    </row>
    <row r="466" spans="3:12" ht="12.75" customHeight="1">
      <c r="C466" s="217"/>
      <c r="D466" s="217"/>
      <c r="K466" s="217"/>
      <c r="L466" s="217"/>
    </row>
    <row r="467" spans="3:12" ht="12.75" customHeight="1">
      <c r="C467" s="217"/>
      <c r="D467" s="217"/>
      <c r="K467" s="217"/>
      <c r="L467" s="217"/>
    </row>
    <row r="468" spans="3:12" ht="12.75" customHeight="1">
      <c r="C468" s="217"/>
      <c r="D468" s="217"/>
      <c r="K468" s="217"/>
      <c r="L468" s="217"/>
    </row>
    <row r="469" spans="3:12" ht="12.75" customHeight="1">
      <c r="C469" s="217"/>
      <c r="D469" s="217"/>
      <c r="K469" s="217"/>
      <c r="L469" s="217"/>
    </row>
    <row r="470" spans="3:12" ht="12.75" customHeight="1">
      <c r="C470" s="217"/>
      <c r="D470" s="217"/>
      <c r="K470" s="217"/>
      <c r="L470" s="217"/>
    </row>
    <row r="471" spans="3:12" ht="12.75" customHeight="1">
      <c r="C471" s="217"/>
      <c r="D471" s="217"/>
      <c r="K471" s="217"/>
      <c r="L471" s="217"/>
    </row>
    <row r="472" spans="3:12" ht="12.75" customHeight="1">
      <c r="C472" s="217"/>
      <c r="D472" s="217"/>
      <c r="K472" s="217"/>
      <c r="L472" s="217"/>
    </row>
    <row r="473" spans="3:12" ht="12.75" customHeight="1">
      <c r="C473" s="217"/>
      <c r="D473" s="217"/>
      <c r="K473" s="217"/>
      <c r="L473" s="217"/>
    </row>
    <row r="474" spans="3:12" ht="12.75" customHeight="1">
      <c r="C474" s="217"/>
      <c r="D474" s="217"/>
      <c r="K474" s="217"/>
      <c r="L474" s="217"/>
    </row>
    <row r="475" spans="3:12" ht="12.75" customHeight="1">
      <c r="C475" s="217"/>
      <c r="D475" s="217"/>
      <c r="K475" s="217"/>
      <c r="L475" s="217"/>
    </row>
    <row r="476" spans="3:12" ht="12.75" customHeight="1">
      <c r="C476" s="217"/>
      <c r="D476" s="217"/>
      <c r="K476" s="217"/>
      <c r="L476" s="217"/>
    </row>
    <row r="477" spans="3:12" ht="12.75" customHeight="1">
      <c r="C477" s="217"/>
      <c r="D477" s="217"/>
      <c r="K477" s="217"/>
      <c r="L477" s="217"/>
    </row>
    <row r="478" spans="3:12" ht="12.75" customHeight="1">
      <c r="C478" s="217"/>
      <c r="D478" s="217"/>
      <c r="K478" s="217"/>
      <c r="L478" s="217"/>
    </row>
    <row r="479" spans="3:12" ht="12.75" customHeight="1">
      <c r="C479" s="217"/>
      <c r="D479" s="217"/>
      <c r="K479" s="217"/>
      <c r="L479" s="217"/>
    </row>
    <row r="480" spans="3:12" ht="12.75" customHeight="1">
      <c r="C480" s="217"/>
      <c r="D480" s="217"/>
      <c r="K480" s="217"/>
      <c r="L480" s="217"/>
    </row>
    <row r="481" spans="3:12" ht="12.75" customHeight="1">
      <c r="C481" s="217"/>
      <c r="D481" s="217"/>
      <c r="K481" s="217"/>
      <c r="L481" s="217"/>
    </row>
    <row r="482" spans="3:12" ht="12.75" customHeight="1">
      <c r="C482" s="217"/>
      <c r="D482" s="217"/>
      <c r="K482" s="217"/>
      <c r="L482" s="217"/>
    </row>
    <row r="483" spans="3:12" ht="12.75" customHeight="1">
      <c r="C483" s="217"/>
      <c r="D483" s="217"/>
      <c r="K483" s="217"/>
      <c r="L483" s="217"/>
    </row>
    <row r="484" spans="3:12" ht="12.75" customHeight="1">
      <c r="C484" s="217"/>
      <c r="D484" s="217"/>
      <c r="K484" s="217"/>
      <c r="L484" s="217"/>
    </row>
    <row r="485" spans="3:12" ht="12.75" customHeight="1">
      <c r="C485" s="217"/>
      <c r="D485" s="217"/>
      <c r="K485" s="217"/>
      <c r="L485" s="217"/>
    </row>
    <row r="486" spans="3:12" ht="12.75" customHeight="1">
      <c r="C486" s="217"/>
      <c r="D486" s="217"/>
      <c r="K486" s="217"/>
      <c r="L486" s="217"/>
    </row>
    <row r="487" spans="3:12" ht="12.75" customHeight="1">
      <c r="C487" s="217"/>
      <c r="D487" s="217"/>
      <c r="K487" s="217"/>
      <c r="L487" s="217"/>
    </row>
    <row r="488" spans="3:12" ht="12.75" customHeight="1">
      <c r="C488" s="217"/>
      <c r="D488" s="217"/>
      <c r="K488" s="217"/>
      <c r="L488" s="217"/>
    </row>
    <row r="489" spans="3:12" ht="12.75" customHeight="1">
      <c r="C489" s="217"/>
      <c r="D489" s="217"/>
      <c r="K489" s="217"/>
      <c r="L489" s="217"/>
    </row>
    <row r="490" spans="3:12" ht="12.75" customHeight="1">
      <c r="C490" s="217"/>
      <c r="D490" s="217"/>
      <c r="K490" s="217"/>
      <c r="L490" s="217"/>
    </row>
    <row r="491" spans="3:12" ht="12.75" customHeight="1">
      <c r="C491" s="217"/>
      <c r="D491" s="217"/>
      <c r="K491" s="217"/>
      <c r="L491" s="217"/>
    </row>
    <row r="492" spans="3:12" ht="12.75" customHeight="1">
      <c r="C492" s="217"/>
      <c r="D492" s="217"/>
      <c r="K492" s="217"/>
      <c r="L492" s="217"/>
    </row>
    <row r="493" spans="3:12" ht="12.75" customHeight="1">
      <c r="C493" s="217"/>
      <c r="D493" s="217"/>
      <c r="K493" s="217"/>
      <c r="L493" s="217"/>
    </row>
    <row r="494" spans="3:12" ht="12.75" customHeight="1">
      <c r="C494" s="217"/>
      <c r="D494" s="217"/>
      <c r="K494" s="217"/>
      <c r="L494" s="217"/>
    </row>
    <row r="495" spans="3:12" ht="12.75" customHeight="1">
      <c r="C495" s="217"/>
      <c r="D495" s="217"/>
      <c r="K495" s="217"/>
      <c r="L495" s="217"/>
    </row>
    <row r="496" spans="3:12" ht="12.75" customHeight="1">
      <c r="C496" s="217"/>
      <c r="D496" s="217"/>
      <c r="K496" s="217"/>
      <c r="L496" s="217"/>
    </row>
    <row r="497" spans="3:12" ht="12.75" customHeight="1">
      <c r="C497" s="217"/>
      <c r="D497" s="217"/>
      <c r="K497" s="217"/>
      <c r="L497" s="217"/>
    </row>
    <row r="498" spans="3:12" ht="12.75" customHeight="1">
      <c r="C498" s="217"/>
      <c r="D498" s="217"/>
      <c r="K498" s="217"/>
      <c r="L498" s="217"/>
    </row>
    <row r="499" spans="3:12" ht="12.75" customHeight="1">
      <c r="C499" s="217"/>
      <c r="D499" s="217"/>
      <c r="K499" s="217"/>
      <c r="L499" s="217"/>
    </row>
    <row r="500" spans="3:12" ht="12.75" customHeight="1">
      <c r="C500" s="217"/>
      <c r="D500" s="217"/>
      <c r="K500" s="217"/>
      <c r="L500" s="217"/>
    </row>
    <row r="501" spans="3:12" ht="12.75" customHeight="1">
      <c r="C501" s="217"/>
      <c r="D501" s="217"/>
      <c r="K501" s="217"/>
      <c r="L501" s="217"/>
    </row>
    <row r="502" spans="3:12" ht="12.75" customHeight="1">
      <c r="C502" s="217"/>
      <c r="D502" s="217"/>
      <c r="K502" s="217"/>
      <c r="L502" s="217"/>
    </row>
    <row r="503" spans="3:12" ht="12.75" customHeight="1">
      <c r="C503" s="217"/>
      <c r="D503" s="217"/>
      <c r="K503" s="217"/>
      <c r="L503" s="217"/>
    </row>
    <row r="504" spans="3:12" ht="12.75" customHeight="1">
      <c r="C504" s="217"/>
      <c r="D504" s="217"/>
      <c r="K504" s="217"/>
      <c r="L504" s="217"/>
    </row>
    <row r="505" spans="3:12" ht="12.75" customHeight="1">
      <c r="C505" s="217"/>
      <c r="D505" s="217"/>
      <c r="K505" s="217"/>
      <c r="L505" s="217"/>
    </row>
    <row r="506" spans="3:12" ht="12.75" customHeight="1">
      <c r="C506" s="217"/>
      <c r="D506" s="217"/>
      <c r="K506" s="217"/>
      <c r="L506" s="217"/>
    </row>
    <row r="507" spans="3:12" ht="12.75" customHeight="1">
      <c r="C507" s="217"/>
      <c r="D507" s="217"/>
      <c r="K507" s="217"/>
      <c r="L507" s="217"/>
    </row>
    <row r="508" spans="3:12" ht="12.75" customHeight="1">
      <c r="C508" s="217"/>
      <c r="D508" s="217"/>
      <c r="K508" s="217"/>
      <c r="L508" s="217"/>
    </row>
    <row r="509" spans="3:12" ht="12.75" customHeight="1">
      <c r="C509" s="217"/>
      <c r="D509" s="217"/>
      <c r="K509" s="217"/>
      <c r="L509" s="217"/>
    </row>
    <row r="510" spans="3:12" ht="12.75" customHeight="1">
      <c r="C510" s="217"/>
      <c r="D510" s="217"/>
      <c r="K510" s="217"/>
      <c r="L510" s="217"/>
    </row>
    <row r="511" spans="3:12" ht="12.75" customHeight="1">
      <c r="C511" s="217"/>
      <c r="D511" s="217"/>
      <c r="K511" s="217"/>
      <c r="L511" s="217"/>
    </row>
    <row r="512" spans="3:12" ht="12.75" customHeight="1">
      <c r="C512" s="217"/>
      <c r="D512" s="217"/>
      <c r="K512" s="217"/>
      <c r="L512" s="217"/>
    </row>
    <row r="513" spans="3:12" ht="12.75" customHeight="1">
      <c r="C513" s="217"/>
      <c r="D513" s="217"/>
      <c r="K513" s="217"/>
      <c r="L513" s="217"/>
    </row>
    <row r="514" spans="3:12" ht="12.75" customHeight="1">
      <c r="C514" s="217"/>
      <c r="D514" s="217"/>
      <c r="K514" s="217"/>
      <c r="L514" s="217"/>
    </row>
    <row r="515" spans="3:12" ht="12.75" customHeight="1">
      <c r="C515" s="217"/>
      <c r="D515" s="217"/>
      <c r="K515" s="217"/>
      <c r="L515" s="217"/>
    </row>
    <row r="516" spans="3:12" ht="12.75" customHeight="1">
      <c r="C516" s="217"/>
      <c r="D516" s="217"/>
      <c r="K516" s="217"/>
      <c r="L516" s="217"/>
    </row>
    <row r="517" spans="3:12" ht="12.75" customHeight="1">
      <c r="C517" s="217"/>
      <c r="D517" s="217"/>
      <c r="K517" s="217"/>
      <c r="L517" s="217"/>
    </row>
    <row r="518" spans="3:12" ht="12.75" customHeight="1">
      <c r="C518" s="217"/>
      <c r="D518" s="217"/>
      <c r="K518" s="217"/>
      <c r="L518" s="217"/>
    </row>
    <row r="519" spans="3:12" ht="12.75" customHeight="1">
      <c r="C519" s="217"/>
      <c r="D519" s="217"/>
      <c r="K519" s="217"/>
      <c r="L519" s="217"/>
    </row>
    <row r="520" spans="3:12" ht="12.75" customHeight="1">
      <c r="C520" s="217"/>
      <c r="D520" s="217"/>
      <c r="K520" s="217"/>
      <c r="L520" s="217"/>
    </row>
    <row r="521" spans="3:12" ht="12.75" customHeight="1">
      <c r="C521" s="217"/>
      <c r="D521" s="217"/>
      <c r="K521" s="217"/>
      <c r="L521" s="217"/>
    </row>
    <row r="522" spans="3:12" ht="12.75" customHeight="1">
      <c r="C522" s="217"/>
      <c r="D522" s="217"/>
      <c r="K522" s="217"/>
      <c r="L522" s="217"/>
    </row>
    <row r="523" spans="3:12" ht="12.75" customHeight="1">
      <c r="C523" s="217"/>
      <c r="D523" s="217"/>
      <c r="K523" s="217"/>
      <c r="L523" s="217"/>
    </row>
    <row r="524" spans="3:12" ht="12.75" customHeight="1">
      <c r="C524" s="217"/>
      <c r="D524" s="217"/>
      <c r="K524" s="217"/>
      <c r="L524" s="217"/>
    </row>
    <row r="525" spans="3:12" ht="12.75" customHeight="1">
      <c r="C525" s="217"/>
      <c r="D525" s="217"/>
      <c r="K525" s="217"/>
      <c r="L525" s="217"/>
    </row>
    <row r="526" spans="3:12" ht="12.75" customHeight="1">
      <c r="C526" s="217"/>
      <c r="D526" s="217"/>
      <c r="K526" s="217"/>
      <c r="L526" s="217"/>
    </row>
    <row r="527" spans="3:12" ht="12.75" customHeight="1">
      <c r="C527" s="217"/>
      <c r="D527" s="217"/>
      <c r="K527" s="217"/>
      <c r="L527" s="217"/>
    </row>
    <row r="528" spans="3:12" ht="12.75" customHeight="1">
      <c r="C528" s="217"/>
      <c r="D528" s="217"/>
      <c r="K528" s="217"/>
      <c r="L528" s="217"/>
    </row>
    <row r="529" spans="3:12" ht="12.75" customHeight="1">
      <c r="C529" s="217"/>
      <c r="D529" s="217"/>
      <c r="K529" s="217"/>
      <c r="L529" s="217"/>
    </row>
    <row r="530" spans="3:12" ht="12.75" customHeight="1">
      <c r="C530" s="217"/>
      <c r="D530" s="217"/>
      <c r="K530" s="217"/>
      <c r="L530" s="217"/>
    </row>
    <row r="531" spans="3:12" ht="12.75" customHeight="1">
      <c r="C531" s="217"/>
      <c r="D531" s="217"/>
      <c r="K531" s="217"/>
      <c r="L531" s="217"/>
    </row>
    <row r="532" spans="3:12" ht="12.75" customHeight="1">
      <c r="C532" s="217"/>
      <c r="D532" s="217"/>
      <c r="K532" s="217"/>
      <c r="L532" s="217"/>
    </row>
    <row r="533" spans="3:12" ht="12.75" customHeight="1">
      <c r="C533" s="217"/>
      <c r="D533" s="217"/>
      <c r="K533" s="217"/>
      <c r="L533" s="217"/>
    </row>
    <row r="534" spans="3:12" ht="12.75" customHeight="1">
      <c r="C534" s="217"/>
      <c r="D534" s="217"/>
      <c r="K534" s="217"/>
      <c r="L534" s="217"/>
    </row>
    <row r="535" spans="3:12" ht="12.75" customHeight="1">
      <c r="C535" s="217"/>
      <c r="D535" s="217"/>
      <c r="K535" s="217"/>
      <c r="L535" s="217"/>
    </row>
    <row r="536" spans="3:12" ht="12.75" customHeight="1">
      <c r="C536" s="217"/>
      <c r="D536" s="217"/>
      <c r="K536" s="217"/>
      <c r="L536" s="217"/>
    </row>
    <row r="537" spans="3:12" ht="12.75" customHeight="1">
      <c r="C537" s="217"/>
      <c r="D537" s="217"/>
      <c r="K537" s="217"/>
      <c r="L537" s="217"/>
    </row>
    <row r="538" spans="3:12" ht="12.75" customHeight="1">
      <c r="C538" s="217"/>
      <c r="D538" s="217"/>
      <c r="K538" s="217"/>
      <c r="L538" s="217"/>
    </row>
    <row r="539" spans="3:12" ht="12.75" customHeight="1">
      <c r="C539" s="217"/>
      <c r="D539" s="217"/>
      <c r="K539" s="217"/>
      <c r="L539" s="217"/>
    </row>
    <row r="540" spans="3:12" ht="12.75" customHeight="1">
      <c r="C540" s="217"/>
      <c r="D540" s="217"/>
      <c r="K540" s="217"/>
      <c r="L540" s="217"/>
    </row>
    <row r="541" spans="3:12" ht="12.75" customHeight="1">
      <c r="C541" s="217"/>
      <c r="D541" s="217"/>
      <c r="K541" s="217"/>
      <c r="L541" s="217"/>
    </row>
    <row r="542" spans="3:12" ht="12.75" customHeight="1">
      <c r="C542" s="217"/>
      <c r="D542" s="217"/>
      <c r="K542" s="217"/>
      <c r="L542" s="217"/>
    </row>
    <row r="543" spans="3:12" ht="12.75" customHeight="1">
      <c r="C543" s="217"/>
      <c r="D543" s="217"/>
      <c r="K543" s="217"/>
      <c r="L543" s="217"/>
    </row>
    <row r="544" spans="3:12" ht="12.75" customHeight="1">
      <c r="C544" s="217"/>
      <c r="D544" s="217"/>
      <c r="K544" s="217"/>
      <c r="L544" s="217"/>
    </row>
    <row r="545" spans="3:12" ht="12.75" customHeight="1">
      <c r="C545" s="217"/>
      <c r="D545" s="217"/>
      <c r="K545" s="217"/>
      <c r="L545" s="217"/>
    </row>
    <row r="546" spans="3:12" ht="12.75" customHeight="1">
      <c r="C546" s="217"/>
      <c r="D546" s="217"/>
      <c r="K546" s="217"/>
      <c r="L546" s="217"/>
    </row>
    <row r="547" spans="3:12" ht="12.75" customHeight="1">
      <c r="C547" s="217"/>
      <c r="D547" s="217"/>
      <c r="K547" s="217"/>
      <c r="L547" s="217"/>
    </row>
    <row r="548" spans="3:12" ht="12.75" customHeight="1">
      <c r="C548" s="217"/>
      <c r="D548" s="217"/>
      <c r="K548" s="217"/>
      <c r="L548" s="217"/>
    </row>
    <row r="549" spans="3:12" ht="12.75" customHeight="1">
      <c r="C549" s="217"/>
      <c r="D549" s="217"/>
      <c r="K549" s="217"/>
      <c r="L549" s="217"/>
    </row>
    <row r="550" spans="3:12" ht="12.75" customHeight="1">
      <c r="C550" s="217"/>
      <c r="D550" s="217"/>
      <c r="K550" s="217"/>
      <c r="L550" s="217"/>
    </row>
    <row r="551" spans="3:12" ht="12.75" customHeight="1">
      <c r="C551" s="217"/>
      <c r="D551" s="217"/>
      <c r="K551" s="217"/>
      <c r="L551" s="217"/>
    </row>
    <row r="552" spans="3:12" ht="12.75" customHeight="1">
      <c r="C552" s="217"/>
      <c r="D552" s="217"/>
      <c r="K552" s="217"/>
      <c r="L552" s="217"/>
    </row>
    <row r="553" spans="3:12" ht="12.75" customHeight="1">
      <c r="C553" s="217"/>
      <c r="D553" s="217"/>
      <c r="K553" s="217"/>
      <c r="L553" s="217"/>
    </row>
    <row r="554" spans="3:12" ht="12.75" customHeight="1">
      <c r="C554" s="217"/>
      <c r="D554" s="217"/>
      <c r="K554" s="217"/>
      <c r="L554" s="217"/>
    </row>
    <row r="555" spans="3:12" ht="12.75" customHeight="1">
      <c r="C555" s="217"/>
      <c r="D555" s="217"/>
      <c r="K555" s="217"/>
      <c r="L555" s="217"/>
    </row>
    <row r="556" spans="3:12" ht="12.75" customHeight="1">
      <c r="C556" s="217"/>
      <c r="D556" s="217"/>
      <c r="K556" s="217"/>
      <c r="L556" s="217"/>
    </row>
    <row r="557" spans="3:12" ht="12.75" customHeight="1">
      <c r="C557" s="217"/>
      <c r="D557" s="217"/>
      <c r="K557" s="217"/>
      <c r="L557" s="217"/>
    </row>
    <row r="558" spans="3:12" ht="12.75" customHeight="1">
      <c r="C558" s="217"/>
      <c r="D558" s="217"/>
      <c r="K558" s="217"/>
      <c r="L558" s="217"/>
    </row>
    <row r="559" spans="3:12" ht="12.75" customHeight="1">
      <c r="C559" s="217"/>
      <c r="D559" s="217"/>
      <c r="K559" s="217"/>
      <c r="L559" s="217"/>
    </row>
    <row r="560" spans="3:12" ht="12.75" customHeight="1">
      <c r="C560" s="217"/>
      <c r="D560" s="217"/>
      <c r="K560" s="217"/>
      <c r="L560" s="217"/>
    </row>
    <row r="561" spans="3:12" ht="12.75" customHeight="1">
      <c r="C561" s="217"/>
      <c r="D561" s="217"/>
      <c r="K561" s="217"/>
      <c r="L561" s="217"/>
    </row>
    <row r="562" spans="3:12" ht="12.75" customHeight="1">
      <c r="C562" s="217"/>
      <c r="D562" s="217"/>
      <c r="K562" s="217"/>
      <c r="L562" s="217"/>
    </row>
    <row r="563" spans="3:12" ht="12.75" customHeight="1">
      <c r="C563" s="217"/>
      <c r="D563" s="217"/>
      <c r="K563" s="217"/>
      <c r="L563" s="217"/>
    </row>
    <row r="564" spans="3:12" ht="12.75" customHeight="1">
      <c r="C564" s="217"/>
      <c r="D564" s="217"/>
      <c r="K564" s="217"/>
      <c r="L564" s="217"/>
    </row>
    <row r="565" spans="3:12" ht="12.75" customHeight="1">
      <c r="C565" s="217"/>
      <c r="D565" s="217"/>
      <c r="K565" s="217"/>
      <c r="L565" s="217"/>
    </row>
    <row r="566" spans="3:12" ht="12.75" customHeight="1">
      <c r="C566" s="217"/>
      <c r="D566" s="217"/>
      <c r="K566" s="217"/>
      <c r="L566" s="217"/>
    </row>
    <row r="567" spans="3:12" ht="12.75" customHeight="1">
      <c r="C567" s="217"/>
      <c r="D567" s="217"/>
      <c r="K567" s="217"/>
      <c r="L567" s="217"/>
    </row>
    <row r="568" spans="3:12" ht="12.75" customHeight="1">
      <c r="C568" s="217"/>
      <c r="D568" s="217"/>
      <c r="K568" s="217"/>
      <c r="L568" s="217"/>
    </row>
    <row r="569" spans="3:12" ht="12.75" customHeight="1">
      <c r="C569" s="217"/>
      <c r="D569" s="217"/>
      <c r="K569" s="217"/>
      <c r="L569" s="217"/>
    </row>
    <row r="570" spans="3:12" ht="12.75" customHeight="1">
      <c r="C570" s="217"/>
      <c r="D570" s="217"/>
      <c r="K570" s="217"/>
      <c r="L570" s="217"/>
    </row>
    <row r="571" spans="3:12" ht="12.75" customHeight="1">
      <c r="C571" s="217"/>
      <c r="D571" s="217"/>
      <c r="K571" s="217"/>
      <c r="L571" s="217"/>
    </row>
    <row r="572" spans="3:12" ht="12.75" customHeight="1">
      <c r="C572" s="217"/>
      <c r="D572" s="217"/>
      <c r="K572" s="217"/>
      <c r="L572" s="217"/>
    </row>
    <row r="573" spans="3:12" ht="12.75" customHeight="1">
      <c r="C573" s="217"/>
      <c r="D573" s="217"/>
      <c r="K573" s="217"/>
      <c r="L573" s="217"/>
    </row>
    <row r="574" spans="3:12" ht="12.75" customHeight="1">
      <c r="C574" s="217"/>
      <c r="D574" s="217"/>
      <c r="K574" s="217"/>
      <c r="L574" s="217"/>
    </row>
    <row r="575" spans="3:12" ht="12.75" customHeight="1">
      <c r="C575" s="217"/>
      <c r="D575" s="217"/>
      <c r="K575" s="217"/>
      <c r="L575" s="217"/>
    </row>
    <row r="576" spans="3:12" ht="12.75" customHeight="1">
      <c r="C576" s="217"/>
      <c r="D576" s="217"/>
      <c r="K576" s="217"/>
      <c r="L576" s="217"/>
    </row>
    <row r="577" spans="3:12" ht="12.75" customHeight="1">
      <c r="C577" s="217"/>
      <c r="D577" s="217"/>
      <c r="K577" s="217"/>
      <c r="L577" s="217"/>
    </row>
    <row r="578" spans="3:12" ht="12.75" customHeight="1">
      <c r="C578" s="217"/>
      <c r="D578" s="217"/>
      <c r="K578" s="217"/>
      <c r="L578" s="217"/>
    </row>
    <row r="579" spans="3:12" ht="12.75" customHeight="1">
      <c r="C579" s="217"/>
      <c r="D579" s="217"/>
      <c r="K579" s="217"/>
      <c r="L579" s="217"/>
    </row>
    <row r="580" spans="3:12" ht="12.75" customHeight="1">
      <c r="C580" s="217"/>
      <c r="D580" s="217"/>
      <c r="K580" s="217"/>
      <c r="L580" s="217"/>
    </row>
    <row r="581" spans="3:12" ht="12.75" customHeight="1">
      <c r="C581" s="217"/>
      <c r="D581" s="217"/>
      <c r="K581" s="217"/>
      <c r="L581" s="217"/>
    </row>
    <row r="582" spans="3:12" ht="12.75" customHeight="1">
      <c r="C582" s="217"/>
      <c r="D582" s="217"/>
      <c r="K582" s="217"/>
      <c r="L582" s="217"/>
    </row>
    <row r="583" spans="3:12" ht="12.75" customHeight="1">
      <c r="C583" s="217"/>
      <c r="D583" s="217"/>
      <c r="K583" s="217"/>
      <c r="L583" s="217"/>
    </row>
    <row r="584" spans="3:12" ht="12.75" customHeight="1">
      <c r="C584" s="217"/>
      <c r="D584" s="217"/>
      <c r="K584" s="217"/>
      <c r="L584" s="217"/>
    </row>
    <row r="585" spans="3:12" ht="12.75" customHeight="1">
      <c r="C585" s="217"/>
      <c r="D585" s="217"/>
      <c r="K585" s="217"/>
      <c r="L585" s="217"/>
    </row>
    <row r="586" spans="3:12" ht="12.75" customHeight="1">
      <c r="C586" s="217"/>
      <c r="D586" s="217"/>
      <c r="K586" s="217"/>
      <c r="L586" s="217"/>
    </row>
    <row r="587" spans="3:12" ht="12.75" customHeight="1">
      <c r="C587" s="217"/>
      <c r="D587" s="217"/>
      <c r="K587" s="217"/>
      <c r="L587" s="217"/>
    </row>
    <row r="588" spans="3:12" ht="12.75" customHeight="1">
      <c r="C588" s="217"/>
      <c r="D588" s="217"/>
      <c r="K588" s="217"/>
      <c r="L588" s="217"/>
    </row>
    <row r="589" spans="3:12" ht="12.75" customHeight="1">
      <c r="C589" s="217"/>
      <c r="D589" s="217"/>
      <c r="K589" s="217"/>
      <c r="L589" s="217"/>
    </row>
    <row r="590" spans="3:12" ht="12.75" customHeight="1">
      <c r="C590" s="217"/>
      <c r="D590" s="217"/>
      <c r="K590" s="217"/>
      <c r="L590" s="217"/>
    </row>
    <row r="591" spans="3:12" ht="12.75" customHeight="1">
      <c r="C591" s="217"/>
      <c r="D591" s="217"/>
      <c r="K591" s="217"/>
      <c r="L591" s="217"/>
    </row>
    <row r="592" spans="3:12" ht="12.75" customHeight="1">
      <c r="C592" s="217"/>
      <c r="D592" s="217"/>
      <c r="K592" s="217"/>
      <c r="L592" s="217"/>
    </row>
    <row r="593" spans="3:12" ht="12.75" customHeight="1">
      <c r="C593" s="217"/>
      <c r="D593" s="217"/>
      <c r="K593" s="217"/>
      <c r="L593" s="217"/>
    </row>
    <row r="594" spans="3:12" ht="12.75" customHeight="1">
      <c r="C594" s="217"/>
      <c r="D594" s="217"/>
      <c r="K594" s="217"/>
      <c r="L594" s="217"/>
    </row>
    <row r="595" spans="3:12" ht="12.75" customHeight="1">
      <c r="C595" s="217"/>
      <c r="D595" s="217"/>
      <c r="K595" s="217"/>
      <c r="L595" s="217"/>
    </row>
    <row r="596" spans="3:12" ht="12.75" customHeight="1">
      <c r="C596" s="217"/>
      <c r="D596" s="217"/>
      <c r="K596" s="217"/>
      <c r="L596" s="217"/>
    </row>
    <row r="597" spans="3:12" ht="12.75" customHeight="1">
      <c r="C597" s="217"/>
      <c r="D597" s="217"/>
      <c r="K597" s="217"/>
      <c r="L597" s="217"/>
    </row>
    <row r="598" spans="3:12" ht="12.75" customHeight="1">
      <c r="C598" s="217"/>
      <c r="D598" s="217"/>
      <c r="K598" s="217"/>
      <c r="L598" s="217"/>
    </row>
    <row r="599" spans="3:12" ht="12.75" customHeight="1">
      <c r="C599" s="217"/>
      <c r="D599" s="217"/>
      <c r="K599" s="217"/>
      <c r="L599" s="217"/>
    </row>
    <row r="600" spans="3:12" ht="12.75" customHeight="1">
      <c r="C600" s="217"/>
      <c r="D600" s="217"/>
      <c r="K600" s="217"/>
      <c r="L600" s="217"/>
    </row>
    <row r="601" spans="3:12" ht="12.75" customHeight="1">
      <c r="C601" s="217"/>
      <c r="D601" s="217"/>
      <c r="K601" s="217"/>
      <c r="L601" s="217"/>
    </row>
    <row r="602" spans="3:12" ht="12.75" customHeight="1">
      <c r="C602" s="217"/>
      <c r="D602" s="217"/>
      <c r="K602" s="217"/>
      <c r="L602" s="217"/>
    </row>
    <row r="603" spans="3:12" ht="12.75" customHeight="1">
      <c r="C603" s="217"/>
      <c r="D603" s="217"/>
      <c r="K603" s="217"/>
      <c r="L603" s="217"/>
    </row>
    <row r="604" spans="3:12" ht="12.75" customHeight="1">
      <c r="C604" s="217"/>
      <c r="D604" s="217"/>
      <c r="K604" s="217"/>
      <c r="L604" s="217"/>
    </row>
    <row r="605" spans="3:12" ht="12.75" customHeight="1">
      <c r="C605" s="217"/>
      <c r="D605" s="217"/>
      <c r="K605" s="217"/>
      <c r="L605" s="217"/>
    </row>
    <row r="606" spans="3:12" ht="12.75" customHeight="1">
      <c r="C606" s="217"/>
      <c r="D606" s="217"/>
      <c r="K606" s="217"/>
      <c r="L606" s="217"/>
    </row>
    <row r="607" spans="3:12" ht="12.75" customHeight="1">
      <c r="C607" s="217"/>
      <c r="D607" s="217"/>
      <c r="K607" s="217"/>
      <c r="L607" s="217"/>
    </row>
    <row r="608" spans="3:12" ht="12.75" customHeight="1">
      <c r="C608" s="217"/>
      <c r="D608" s="217"/>
      <c r="K608" s="217"/>
      <c r="L608" s="217"/>
    </row>
    <row r="609" spans="3:12" ht="12.75" customHeight="1">
      <c r="C609" s="217"/>
      <c r="D609" s="217"/>
      <c r="K609" s="217"/>
      <c r="L609" s="217"/>
    </row>
    <row r="610" spans="3:12" ht="12.75" customHeight="1">
      <c r="C610" s="217"/>
      <c r="D610" s="217"/>
      <c r="K610" s="217"/>
      <c r="L610" s="217"/>
    </row>
    <row r="611" spans="3:12" ht="12.75" customHeight="1">
      <c r="C611" s="217"/>
      <c r="D611" s="217"/>
      <c r="K611" s="217"/>
      <c r="L611" s="217"/>
    </row>
    <row r="612" spans="3:12" ht="12.75" customHeight="1">
      <c r="C612" s="217"/>
      <c r="D612" s="217"/>
      <c r="K612" s="217"/>
      <c r="L612" s="217"/>
    </row>
    <row r="613" spans="3:12" ht="12.75" customHeight="1">
      <c r="C613" s="217"/>
      <c r="D613" s="217"/>
      <c r="K613" s="217"/>
      <c r="L613" s="217"/>
    </row>
    <row r="614" spans="3:12" ht="12.75" customHeight="1">
      <c r="C614" s="217"/>
      <c r="D614" s="217"/>
      <c r="K614" s="217"/>
      <c r="L614" s="217"/>
    </row>
    <row r="615" spans="3:12" ht="12.75" customHeight="1">
      <c r="C615" s="217"/>
      <c r="D615" s="217"/>
      <c r="K615" s="217"/>
      <c r="L615" s="217"/>
    </row>
    <row r="616" spans="3:12" ht="12.75" customHeight="1">
      <c r="C616" s="217"/>
      <c r="D616" s="217"/>
      <c r="K616" s="217"/>
      <c r="L616" s="217"/>
    </row>
    <row r="617" spans="3:12" ht="12.75" customHeight="1">
      <c r="C617" s="217"/>
      <c r="D617" s="217"/>
      <c r="K617" s="217"/>
      <c r="L617" s="217"/>
    </row>
    <row r="618" spans="3:12" ht="12.75" customHeight="1">
      <c r="C618" s="217"/>
      <c r="D618" s="217"/>
      <c r="K618" s="217"/>
      <c r="L618" s="217"/>
    </row>
    <row r="619" spans="3:12" ht="12.75" customHeight="1">
      <c r="C619" s="217"/>
      <c r="D619" s="217"/>
      <c r="K619" s="217"/>
      <c r="L619" s="217"/>
    </row>
    <row r="620" spans="3:12" ht="12.75" customHeight="1">
      <c r="C620" s="217"/>
      <c r="D620" s="217"/>
      <c r="K620" s="217"/>
      <c r="L620" s="217"/>
    </row>
    <row r="621" spans="3:12" ht="12.75" customHeight="1">
      <c r="C621" s="217"/>
      <c r="D621" s="217"/>
      <c r="K621" s="217"/>
      <c r="L621" s="217"/>
    </row>
    <row r="622" spans="3:12" ht="12.75" customHeight="1">
      <c r="C622" s="217"/>
      <c r="D622" s="217"/>
      <c r="K622" s="217"/>
      <c r="L622" s="217"/>
    </row>
    <row r="623" spans="3:12" ht="12.75" customHeight="1">
      <c r="C623" s="217"/>
      <c r="D623" s="217"/>
      <c r="K623" s="217"/>
      <c r="L623" s="217"/>
    </row>
    <row r="624" spans="3:12" ht="12.75" customHeight="1">
      <c r="C624" s="217"/>
      <c r="D624" s="217"/>
      <c r="K624" s="217"/>
      <c r="L624" s="217"/>
    </row>
    <row r="625" spans="3:12" ht="12.75" customHeight="1">
      <c r="C625" s="217"/>
      <c r="D625" s="217"/>
      <c r="K625" s="217"/>
      <c r="L625" s="217"/>
    </row>
    <row r="626" spans="3:12" ht="12.75" customHeight="1">
      <c r="C626" s="217"/>
      <c r="D626" s="217"/>
      <c r="K626" s="217"/>
      <c r="L626" s="217"/>
    </row>
    <row r="627" spans="3:12" ht="12.75" customHeight="1">
      <c r="C627" s="217"/>
      <c r="D627" s="217"/>
      <c r="K627" s="217"/>
      <c r="L627" s="217"/>
    </row>
    <row r="628" spans="3:12" ht="12.75" customHeight="1">
      <c r="C628" s="217"/>
      <c r="D628" s="217"/>
      <c r="K628" s="217"/>
      <c r="L628" s="217"/>
    </row>
    <row r="629" spans="3:12" ht="12.75" customHeight="1">
      <c r="C629" s="217"/>
      <c r="D629" s="217"/>
      <c r="K629" s="217"/>
      <c r="L629" s="217"/>
    </row>
    <row r="630" spans="3:12" ht="12.75" customHeight="1">
      <c r="C630" s="217"/>
      <c r="D630" s="217"/>
      <c r="K630" s="217"/>
      <c r="L630" s="217"/>
    </row>
    <row r="631" spans="3:12" ht="12.75" customHeight="1">
      <c r="C631" s="217"/>
      <c r="D631" s="217"/>
      <c r="K631" s="217"/>
      <c r="L631" s="217"/>
    </row>
    <row r="632" spans="3:12" ht="12.75" customHeight="1">
      <c r="C632" s="217"/>
      <c r="D632" s="217"/>
      <c r="K632" s="217"/>
      <c r="L632" s="217"/>
    </row>
    <row r="633" spans="3:12" ht="12.75" customHeight="1">
      <c r="C633" s="217"/>
      <c r="D633" s="217"/>
      <c r="K633" s="217"/>
      <c r="L633" s="217"/>
    </row>
    <row r="634" spans="3:12" ht="12.75" customHeight="1">
      <c r="C634" s="217"/>
      <c r="D634" s="217"/>
      <c r="K634" s="217"/>
      <c r="L634" s="217"/>
    </row>
    <row r="635" spans="3:12" ht="12.75" customHeight="1">
      <c r="C635" s="217"/>
      <c r="D635" s="217"/>
      <c r="K635" s="217"/>
      <c r="L635" s="217"/>
    </row>
    <row r="636" spans="3:12" ht="12.75" customHeight="1">
      <c r="C636" s="217"/>
      <c r="D636" s="217"/>
      <c r="K636" s="217"/>
      <c r="L636" s="217"/>
    </row>
    <row r="637" spans="3:12" ht="12.75" customHeight="1">
      <c r="C637" s="217"/>
      <c r="D637" s="217"/>
      <c r="K637" s="217"/>
      <c r="L637" s="217"/>
    </row>
    <row r="638" spans="3:12" ht="12.75" customHeight="1">
      <c r="C638" s="217"/>
      <c r="D638" s="217"/>
      <c r="K638" s="217"/>
      <c r="L638" s="217"/>
    </row>
    <row r="639" spans="3:12" ht="12.75" customHeight="1">
      <c r="C639" s="217"/>
      <c r="D639" s="217"/>
      <c r="K639" s="217"/>
      <c r="L639" s="217"/>
    </row>
    <row r="640" spans="3:12" ht="12.75" customHeight="1">
      <c r="C640" s="217"/>
      <c r="D640" s="217"/>
      <c r="K640" s="217"/>
      <c r="L640" s="217"/>
    </row>
    <row r="641" spans="3:12" ht="12.75" customHeight="1">
      <c r="C641" s="217"/>
      <c r="D641" s="217"/>
      <c r="K641" s="217"/>
      <c r="L641" s="217"/>
    </row>
    <row r="642" spans="3:12" ht="12.75" customHeight="1">
      <c r="C642" s="217"/>
      <c r="D642" s="217"/>
      <c r="K642" s="217"/>
      <c r="L642" s="217"/>
    </row>
    <row r="643" spans="3:12" ht="12.75" customHeight="1">
      <c r="C643" s="217"/>
      <c r="D643" s="217"/>
      <c r="K643" s="217"/>
      <c r="L643" s="217"/>
    </row>
    <row r="644" spans="3:12" ht="12.75" customHeight="1">
      <c r="C644" s="217"/>
      <c r="D644" s="217"/>
      <c r="K644" s="217"/>
      <c r="L644" s="217"/>
    </row>
    <row r="645" spans="3:12" ht="12.75" customHeight="1">
      <c r="C645" s="217"/>
      <c r="D645" s="217"/>
      <c r="K645" s="217"/>
      <c r="L645" s="217"/>
    </row>
    <row r="646" spans="3:12" ht="12.75" customHeight="1">
      <c r="C646" s="217"/>
      <c r="D646" s="217"/>
      <c r="K646" s="217"/>
      <c r="L646" s="217"/>
    </row>
    <row r="647" spans="3:12" ht="12.75" customHeight="1">
      <c r="C647" s="217"/>
      <c r="D647" s="217"/>
      <c r="K647" s="217"/>
      <c r="L647" s="217"/>
    </row>
    <row r="648" spans="3:12" ht="12.75" customHeight="1">
      <c r="C648" s="217"/>
      <c r="D648" s="217"/>
      <c r="K648" s="217"/>
      <c r="L648" s="217"/>
    </row>
    <row r="649" spans="3:12" ht="12.75" customHeight="1">
      <c r="C649" s="217"/>
      <c r="D649" s="217"/>
      <c r="K649" s="217"/>
      <c r="L649" s="217"/>
    </row>
    <row r="650" spans="3:12" ht="12.75" customHeight="1">
      <c r="C650" s="217"/>
      <c r="D650" s="217"/>
      <c r="K650" s="217"/>
      <c r="L650" s="217"/>
    </row>
    <row r="651" spans="3:12" ht="12.75" customHeight="1">
      <c r="C651" s="217"/>
      <c r="D651" s="217"/>
      <c r="K651" s="217"/>
      <c r="L651" s="217"/>
    </row>
    <row r="652" spans="3:12" ht="12.75" customHeight="1">
      <c r="C652" s="217"/>
      <c r="D652" s="217"/>
      <c r="K652" s="217"/>
      <c r="L652" s="217"/>
    </row>
    <row r="653" spans="3:12" ht="12.75" customHeight="1">
      <c r="C653" s="217"/>
      <c r="D653" s="217"/>
      <c r="K653" s="217"/>
      <c r="L653" s="217"/>
    </row>
    <row r="654" spans="3:12" ht="12.75" customHeight="1">
      <c r="C654" s="217"/>
      <c r="D654" s="217"/>
      <c r="K654" s="217"/>
      <c r="L654" s="217"/>
    </row>
    <row r="655" spans="3:12" ht="12.75" customHeight="1">
      <c r="C655" s="217"/>
      <c r="D655" s="217"/>
      <c r="K655" s="217"/>
      <c r="L655" s="217"/>
    </row>
    <row r="656" spans="3:12" ht="12.75" customHeight="1">
      <c r="C656" s="217"/>
      <c r="D656" s="217"/>
      <c r="K656" s="217"/>
      <c r="L656" s="217"/>
    </row>
    <row r="657" spans="3:12" ht="12.75" customHeight="1">
      <c r="C657" s="217"/>
      <c r="D657" s="217"/>
      <c r="K657" s="217"/>
      <c r="L657" s="217"/>
    </row>
    <row r="658" spans="3:12" ht="12.75" customHeight="1">
      <c r="C658" s="217"/>
      <c r="D658" s="217"/>
      <c r="K658" s="217"/>
      <c r="L658" s="217"/>
    </row>
    <row r="659" spans="3:12" ht="12.75" customHeight="1">
      <c r="C659" s="217"/>
      <c r="D659" s="217"/>
      <c r="K659" s="217"/>
      <c r="L659" s="217"/>
    </row>
    <row r="660" spans="3:12" ht="12.75" customHeight="1">
      <c r="C660" s="217"/>
      <c r="D660" s="217"/>
      <c r="K660" s="217"/>
      <c r="L660" s="217"/>
    </row>
    <row r="661" spans="3:12" ht="12.75" customHeight="1">
      <c r="C661" s="217"/>
      <c r="D661" s="217"/>
      <c r="K661" s="217"/>
      <c r="L661" s="217"/>
    </row>
    <row r="662" spans="3:12" ht="12.75" customHeight="1">
      <c r="C662" s="217"/>
      <c r="D662" s="217"/>
      <c r="K662" s="217"/>
      <c r="L662" s="217"/>
    </row>
    <row r="663" spans="3:12" ht="12.75" customHeight="1">
      <c r="C663" s="217"/>
      <c r="D663" s="217"/>
      <c r="K663" s="217"/>
      <c r="L663" s="217"/>
    </row>
    <row r="664" spans="3:12" ht="12.75" customHeight="1">
      <c r="C664" s="217"/>
      <c r="D664" s="217"/>
      <c r="K664" s="217"/>
      <c r="L664" s="217"/>
    </row>
    <row r="665" spans="3:12" ht="12.75" customHeight="1">
      <c r="C665" s="217"/>
      <c r="D665" s="217"/>
      <c r="K665" s="217"/>
      <c r="L665" s="217"/>
    </row>
    <row r="666" spans="3:12" ht="12.75" customHeight="1">
      <c r="C666" s="217"/>
      <c r="D666" s="217"/>
      <c r="K666" s="217"/>
      <c r="L666" s="217"/>
    </row>
    <row r="667" spans="3:12" ht="12.75" customHeight="1">
      <c r="C667" s="217"/>
      <c r="D667" s="217"/>
      <c r="K667" s="217"/>
      <c r="L667" s="217"/>
    </row>
    <row r="668" spans="3:12" ht="12.75" customHeight="1">
      <c r="C668" s="217"/>
      <c r="D668" s="217"/>
      <c r="K668" s="217"/>
      <c r="L668" s="217"/>
    </row>
    <row r="669" spans="3:12" ht="12.75" customHeight="1">
      <c r="C669" s="217"/>
      <c r="D669" s="217"/>
      <c r="K669" s="217"/>
      <c r="L669" s="217"/>
    </row>
    <row r="670" spans="3:12" ht="12.75" customHeight="1">
      <c r="C670" s="217"/>
      <c r="D670" s="217"/>
      <c r="K670" s="217"/>
      <c r="L670" s="217"/>
    </row>
    <row r="671" spans="3:12" ht="12.75" customHeight="1">
      <c r="C671" s="217"/>
      <c r="D671" s="217"/>
      <c r="K671" s="217"/>
      <c r="L671" s="217"/>
    </row>
    <row r="672" spans="3:12" ht="12.75" customHeight="1">
      <c r="C672" s="217"/>
      <c r="D672" s="217"/>
      <c r="K672" s="217"/>
      <c r="L672" s="217"/>
    </row>
    <row r="673" spans="3:12" ht="12.75" customHeight="1">
      <c r="C673" s="217"/>
      <c r="D673" s="217"/>
      <c r="K673" s="217"/>
      <c r="L673" s="217"/>
    </row>
    <row r="674" spans="3:12" ht="12.75" customHeight="1">
      <c r="C674" s="217"/>
      <c r="D674" s="217"/>
      <c r="K674" s="217"/>
      <c r="L674" s="217"/>
    </row>
    <row r="675" spans="3:12" ht="12.75" customHeight="1">
      <c r="C675" s="217"/>
      <c r="D675" s="217"/>
      <c r="K675" s="217"/>
      <c r="L675" s="217"/>
    </row>
    <row r="676" spans="3:12" ht="12.75" customHeight="1">
      <c r="C676" s="217"/>
      <c r="D676" s="217"/>
      <c r="K676" s="217"/>
      <c r="L676" s="217"/>
    </row>
    <row r="677" spans="3:12" ht="12.75" customHeight="1">
      <c r="C677" s="217"/>
      <c r="D677" s="217"/>
      <c r="K677" s="217"/>
      <c r="L677" s="217"/>
    </row>
    <row r="678" spans="3:12" ht="12.75" customHeight="1">
      <c r="C678" s="217"/>
      <c r="D678" s="217"/>
      <c r="K678" s="217"/>
      <c r="L678" s="217"/>
    </row>
    <row r="679" spans="3:12" ht="12.75" customHeight="1">
      <c r="C679" s="217"/>
      <c r="D679" s="217"/>
      <c r="K679" s="217"/>
      <c r="L679" s="217"/>
    </row>
    <row r="680" spans="3:12" ht="12.75" customHeight="1">
      <c r="C680" s="217"/>
      <c r="D680" s="217"/>
      <c r="K680" s="217"/>
      <c r="L680" s="217"/>
    </row>
    <row r="681" spans="3:12" ht="12.75" customHeight="1">
      <c r="C681" s="217"/>
      <c r="D681" s="217"/>
      <c r="K681" s="217"/>
      <c r="L681" s="217"/>
    </row>
    <row r="682" spans="3:12" ht="12.75" customHeight="1">
      <c r="C682" s="217"/>
      <c r="D682" s="217"/>
      <c r="K682" s="217"/>
      <c r="L682" s="217"/>
    </row>
    <row r="683" spans="3:12" ht="12.75" customHeight="1">
      <c r="C683" s="217"/>
      <c r="D683" s="217"/>
      <c r="K683" s="217"/>
      <c r="L683" s="217"/>
    </row>
    <row r="684" spans="3:12" ht="12.75" customHeight="1">
      <c r="C684" s="217"/>
      <c r="D684" s="217"/>
      <c r="K684" s="217"/>
      <c r="L684" s="217"/>
    </row>
    <row r="685" spans="3:12" ht="12.75" customHeight="1">
      <c r="C685" s="217"/>
      <c r="D685" s="217"/>
      <c r="K685" s="217"/>
      <c r="L685" s="217"/>
    </row>
    <row r="686" spans="3:12" ht="12.75" customHeight="1">
      <c r="C686" s="217"/>
      <c r="D686" s="217"/>
      <c r="K686" s="217"/>
      <c r="L686" s="217"/>
    </row>
    <row r="687" spans="3:12" ht="12.75" customHeight="1">
      <c r="C687" s="217"/>
      <c r="D687" s="217"/>
      <c r="K687" s="217"/>
      <c r="L687" s="217"/>
    </row>
    <row r="688" spans="3:12" ht="12.75" customHeight="1">
      <c r="C688" s="217"/>
      <c r="D688" s="217"/>
      <c r="K688" s="217"/>
      <c r="L688" s="217"/>
    </row>
    <row r="689" spans="3:12" ht="12.75" customHeight="1">
      <c r="C689" s="217"/>
      <c r="D689" s="217"/>
      <c r="K689" s="217"/>
      <c r="L689" s="217"/>
    </row>
    <row r="690" spans="3:12" ht="12.75" customHeight="1">
      <c r="C690" s="217"/>
      <c r="D690" s="217"/>
      <c r="K690" s="217"/>
      <c r="L690" s="217"/>
    </row>
    <row r="691" spans="3:12" ht="12.75" customHeight="1">
      <c r="C691" s="217"/>
      <c r="D691" s="217"/>
      <c r="K691" s="217"/>
      <c r="L691" s="217"/>
    </row>
    <row r="692" spans="3:12" ht="12.75" customHeight="1">
      <c r="C692" s="217"/>
      <c r="D692" s="217"/>
      <c r="K692" s="217"/>
      <c r="L692" s="217"/>
    </row>
    <row r="693" spans="3:12" ht="12.75" customHeight="1">
      <c r="C693" s="217"/>
      <c r="D693" s="217"/>
      <c r="K693" s="217"/>
      <c r="L693" s="217"/>
    </row>
    <row r="694" spans="3:12" ht="12.75" customHeight="1">
      <c r="C694" s="217"/>
      <c r="D694" s="217"/>
      <c r="K694" s="217"/>
      <c r="L694" s="217"/>
    </row>
    <row r="695" spans="3:12" ht="12.75" customHeight="1">
      <c r="C695" s="217"/>
      <c r="D695" s="217"/>
      <c r="K695" s="217"/>
      <c r="L695" s="217"/>
    </row>
    <row r="696" spans="3:12" ht="12.75" customHeight="1">
      <c r="C696" s="217"/>
      <c r="D696" s="217"/>
      <c r="K696" s="217"/>
      <c r="L696" s="217"/>
    </row>
    <row r="697" spans="3:12" ht="12.75" customHeight="1">
      <c r="C697" s="217"/>
      <c r="D697" s="217"/>
      <c r="K697" s="217"/>
      <c r="L697" s="217"/>
    </row>
    <row r="698" spans="3:12" ht="12.75" customHeight="1">
      <c r="C698" s="217"/>
      <c r="D698" s="217"/>
      <c r="K698" s="217"/>
      <c r="L698" s="217"/>
    </row>
    <row r="699" spans="3:12" ht="12.75" customHeight="1">
      <c r="C699" s="217"/>
      <c r="D699" s="217"/>
      <c r="K699" s="217"/>
      <c r="L699" s="217"/>
    </row>
    <row r="700" spans="3:12" ht="12.75" customHeight="1">
      <c r="C700" s="217"/>
      <c r="D700" s="217"/>
      <c r="K700" s="217"/>
      <c r="L700" s="217"/>
    </row>
    <row r="701" spans="3:12" ht="12.75" customHeight="1">
      <c r="C701" s="217"/>
      <c r="D701" s="217"/>
      <c r="K701" s="217"/>
      <c r="L701" s="217"/>
    </row>
    <row r="702" spans="3:12" ht="12.75" customHeight="1">
      <c r="C702" s="217"/>
      <c r="D702" s="217"/>
      <c r="K702" s="217"/>
      <c r="L702" s="217"/>
    </row>
    <row r="703" spans="3:12" ht="12.75" customHeight="1">
      <c r="C703" s="217"/>
      <c r="D703" s="217"/>
      <c r="K703" s="217"/>
      <c r="L703" s="217"/>
    </row>
    <row r="704" spans="3:12" ht="12.75" customHeight="1">
      <c r="C704" s="217"/>
      <c r="D704" s="217"/>
      <c r="K704" s="217"/>
      <c r="L704" s="217"/>
    </row>
    <row r="705" spans="3:12" ht="12.75" customHeight="1">
      <c r="C705" s="217"/>
      <c r="D705" s="217"/>
      <c r="K705" s="217"/>
      <c r="L705" s="217"/>
    </row>
    <row r="706" spans="3:12" ht="12.75" customHeight="1">
      <c r="C706" s="217"/>
      <c r="D706" s="217"/>
      <c r="K706" s="217"/>
      <c r="L706" s="217"/>
    </row>
    <row r="707" spans="3:12" ht="12.75" customHeight="1">
      <c r="C707" s="217"/>
      <c r="D707" s="217"/>
      <c r="K707" s="217"/>
      <c r="L707" s="217"/>
    </row>
    <row r="708" spans="3:12" ht="12.75" customHeight="1">
      <c r="C708" s="217"/>
      <c r="D708" s="217"/>
      <c r="K708" s="217"/>
      <c r="L708" s="217"/>
    </row>
    <row r="709" spans="3:12" ht="12.75" customHeight="1">
      <c r="C709" s="217"/>
      <c r="D709" s="217"/>
      <c r="K709" s="217"/>
      <c r="L709" s="217"/>
    </row>
    <row r="710" spans="3:12" ht="12.75" customHeight="1">
      <c r="C710" s="217"/>
      <c r="D710" s="217"/>
      <c r="K710" s="217"/>
      <c r="L710" s="217"/>
    </row>
    <row r="711" spans="3:12" ht="12.75" customHeight="1">
      <c r="C711" s="217"/>
      <c r="D711" s="217"/>
      <c r="K711" s="217"/>
      <c r="L711" s="217"/>
    </row>
    <row r="712" spans="3:12" ht="12.75" customHeight="1">
      <c r="C712" s="217"/>
      <c r="D712" s="217"/>
      <c r="K712" s="217"/>
      <c r="L712" s="217"/>
    </row>
    <row r="713" spans="3:12" ht="12.75" customHeight="1">
      <c r="C713" s="217"/>
      <c r="D713" s="217"/>
      <c r="K713" s="217"/>
      <c r="L713" s="217"/>
    </row>
    <row r="714" spans="3:12" ht="12.75" customHeight="1">
      <c r="C714" s="217"/>
      <c r="D714" s="217"/>
      <c r="K714" s="217"/>
      <c r="L714" s="217"/>
    </row>
    <row r="715" spans="3:12" ht="12.75" customHeight="1">
      <c r="C715" s="217"/>
      <c r="D715" s="217"/>
      <c r="K715" s="217"/>
      <c r="L715" s="217"/>
    </row>
    <row r="716" spans="3:12" ht="12.75" customHeight="1">
      <c r="C716" s="217"/>
      <c r="D716" s="217"/>
      <c r="K716" s="217"/>
      <c r="L716" s="217"/>
    </row>
    <row r="717" spans="3:12" ht="12.75" customHeight="1">
      <c r="C717" s="217"/>
      <c r="D717" s="217"/>
      <c r="K717" s="217"/>
      <c r="L717" s="217"/>
    </row>
    <row r="718" spans="3:12" ht="12.75" customHeight="1">
      <c r="C718" s="217"/>
      <c r="D718" s="217"/>
      <c r="K718" s="217"/>
      <c r="L718" s="217"/>
    </row>
    <row r="719" spans="3:12" ht="12.75" customHeight="1">
      <c r="C719" s="217"/>
      <c r="D719" s="217"/>
      <c r="K719" s="217"/>
      <c r="L719" s="217"/>
    </row>
    <row r="720" spans="3:12" ht="12.75" customHeight="1">
      <c r="C720" s="217"/>
      <c r="D720" s="217"/>
      <c r="K720" s="217"/>
      <c r="L720" s="217"/>
    </row>
    <row r="721" spans="3:12" ht="12.75" customHeight="1">
      <c r="C721" s="217"/>
      <c r="D721" s="217"/>
      <c r="K721" s="217"/>
      <c r="L721" s="217"/>
    </row>
    <row r="722" spans="3:12" ht="12.75" customHeight="1">
      <c r="C722" s="217"/>
      <c r="D722" s="217"/>
      <c r="K722" s="217"/>
      <c r="L722" s="217"/>
    </row>
    <row r="723" spans="3:12" ht="12.75" customHeight="1">
      <c r="C723" s="217"/>
      <c r="D723" s="217"/>
      <c r="K723" s="217"/>
      <c r="L723" s="217"/>
    </row>
    <row r="724" spans="3:12" ht="12.75" customHeight="1">
      <c r="C724" s="217"/>
      <c r="D724" s="217"/>
      <c r="K724" s="217"/>
      <c r="L724" s="217"/>
    </row>
    <row r="725" spans="3:12" ht="12.75" customHeight="1">
      <c r="C725" s="217"/>
      <c r="D725" s="217"/>
      <c r="K725" s="217"/>
      <c r="L725" s="217"/>
    </row>
    <row r="726" spans="3:12" ht="12.75" customHeight="1">
      <c r="C726" s="217"/>
      <c r="D726" s="217"/>
      <c r="K726" s="217"/>
      <c r="L726" s="217"/>
    </row>
    <row r="727" spans="3:12" ht="12.75" customHeight="1">
      <c r="C727" s="217"/>
      <c r="D727" s="217"/>
      <c r="K727" s="217"/>
      <c r="L727" s="217"/>
    </row>
    <row r="728" spans="3:12" ht="12.75" customHeight="1">
      <c r="C728" s="217"/>
      <c r="D728" s="217"/>
      <c r="K728" s="217"/>
      <c r="L728" s="217"/>
    </row>
    <row r="729" spans="3:12" ht="12.75" customHeight="1">
      <c r="C729" s="217"/>
      <c r="D729" s="217"/>
      <c r="K729" s="217"/>
      <c r="L729" s="217"/>
    </row>
    <row r="730" spans="3:12" ht="12.75" customHeight="1">
      <c r="C730" s="217"/>
      <c r="D730" s="217"/>
      <c r="K730" s="217"/>
      <c r="L730" s="217"/>
    </row>
    <row r="731" spans="3:12" ht="12.75" customHeight="1">
      <c r="C731" s="217"/>
      <c r="D731" s="217"/>
      <c r="K731" s="217"/>
      <c r="L731" s="217"/>
    </row>
    <row r="732" spans="3:12" ht="12.75" customHeight="1">
      <c r="C732" s="217"/>
      <c r="D732" s="217"/>
      <c r="K732" s="217"/>
      <c r="L732" s="217"/>
    </row>
    <row r="733" spans="3:12" ht="12.75" customHeight="1">
      <c r="C733" s="217"/>
      <c r="D733" s="217"/>
      <c r="K733" s="217"/>
      <c r="L733" s="217"/>
    </row>
    <row r="734" spans="3:12" ht="12.75" customHeight="1">
      <c r="C734" s="217"/>
      <c r="D734" s="217"/>
      <c r="K734" s="217"/>
      <c r="L734" s="217"/>
    </row>
    <row r="735" spans="3:12" ht="12.75" customHeight="1">
      <c r="C735" s="217"/>
      <c r="D735" s="217"/>
      <c r="K735" s="217"/>
      <c r="L735" s="217"/>
    </row>
    <row r="736" spans="3:12" ht="12.75" customHeight="1">
      <c r="C736" s="217"/>
      <c r="D736" s="217"/>
      <c r="K736" s="217"/>
      <c r="L736" s="217"/>
    </row>
    <row r="737" spans="3:12" ht="12.75" customHeight="1">
      <c r="C737" s="217"/>
      <c r="D737" s="217"/>
      <c r="K737" s="217"/>
      <c r="L737" s="217"/>
    </row>
    <row r="738" spans="3:12" ht="12.75" customHeight="1">
      <c r="C738" s="217"/>
      <c r="D738" s="217"/>
      <c r="K738" s="217"/>
      <c r="L738" s="217"/>
    </row>
    <row r="739" spans="3:12" ht="12.75" customHeight="1">
      <c r="C739" s="217"/>
      <c r="D739" s="217"/>
      <c r="K739" s="217"/>
      <c r="L739" s="217"/>
    </row>
    <row r="740" spans="3:12" ht="12.75" customHeight="1">
      <c r="C740" s="217"/>
      <c r="D740" s="217"/>
      <c r="K740" s="217"/>
      <c r="L740" s="217"/>
    </row>
    <row r="741" spans="3:12" ht="12.75" customHeight="1">
      <c r="C741" s="217"/>
      <c r="D741" s="217"/>
      <c r="K741" s="217"/>
      <c r="L741" s="217"/>
    </row>
    <row r="742" spans="3:12" ht="12.75" customHeight="1">
      <c r="C742" s="217"/>
      <c r="D742" s="217"/>
      <c r="K742" s="217"/>
      <c r="L742" s="217"/>
    </row>
    <row r="743" spans="3:12" ht="12.75" customHeight="1">
      <c r="C743" s="217"/>
      <c r="D743" s="217"/>
      <c r="K743" s="217"/>
      <c r="L743" s="217"/>
    </row>
    <row r="744" spans="3:12" ht="12.75" customHeight="1">
      <c r="C744" s="217"/>
      <c r="D744" s="217"/>
      <c r="K744" s="217"/>
      <c r="L744" s="217"/>
    </row>
    <row r="745" spans="3:12" ht="12.75" customHeight="1">
      <c r="C745" s="217"/>
      <c r="D745" s="217"/>
      <c r="K745" s="217"/>
      <c r="L745" s="217"/>
    </row>
    <row r="746" spans="3:12" ht="12.75" customHeight="1">
      <c r="C746" s="217"/>
      <c r="D746" s="217"/>
      <c r="K746" s="217"/>
      <c r="L746" s="217"/>
    </row>
    <row r="747" spans="3:12" ht="12.75" customHeight="1">
      <c r="C747" s="217"/>
      <c r="D747" s="217"/>
      <c r="K747" s="217"/>
      <c r="L747" s="217"/>
    </row>
    <row r="748" spans="3:12" ht="12.75" customHeight="1">
      <c r="C748" s="217"/>
      <c r="D748" s="217"/>
      <c r="K748" s="217"/>
      <c r="L748" s="217"/>
    </row>
    <row r="749" spans="3:12" ht="12.75" customHeight="1">
      <c r="C749" s="217"/>
      <c r="D749" s="217"/>
      <c r="K749" s="217"/>
      <c r="L749" s="217"/>
    </row>
    <row r="750" spans="3:12" ht="12.75" customHeight="1">
      <c r="C750" s="217"/>
      <c r="D750" s="217"/>
      <c r="K750" s="217"/>
      <c r="L750" s="217"/>
    </row>
    <row r="751" spans="3:12" ht="12.75" customHeight="1">
      <c r="C751" s="217"/>
      <c r="D751" s="217"/>
      <c r="K751" s="217"/>
      <c r="L751" s="217"/>
    </row>
    <row r="752" spans="3:12" ht="12.75" customHeight="1">
      <c r="C752" s="217"/>
      <c r="D752" s="217"/>
      <c r="K752" s="217"/>
      <c r="L752" s="217"/>
    </row>
    <row r="753" spans="3:12" ht="12.75" customHeight="1">
      <c r="C753" s="217"/>
      <c r="D753" s="217"/>
      <c r="K753" s="217"/>
      <c r="L753" s="217"/>
    </row>
    <row r="754" spans="3:12" ht="12.75" customHeight="1">
      <c r="C754" s="217"/>
      <c r="D754" s="217"/>
      <c r="K754" s="217"/>
      <c r="L754" s="217"/>
    </row>
    <row r="755" spans="3:12" ht="12.75" customHeight="1">
      <c r="C755" s="217"/>
      <c r="D755" s="217"/>
      <c r="K755" s="217"/>
      <c r="L755" s="217"/>
    </row>
    <row r="756" spans="3:12" ht="12.75" customHeight="1">
      <c r="C756" s="217"/>
      <c r="D756" s="217"/>
      <c r="K756" s="217"/>
      <c r="L756" s="217"/>
    </row>
    <row r="757" spans="3:12" ht="12.75" customHeight="1">
      <c r="C757" s="217"/>
      <c r="D757" s="217"/>
      <c r="K757" s="217"/>
      <c r="L757" s="217"/>
    </row>
    <row r="758" spans="3:12" ht="12.75" customHeight="1">
      <c r="C758" s="217"/>
      <c r="D758" s="217"/>
      <c r="K758" s="217"/>
      <c r="L758" s="217"/>
    </row>
    <row r="759" spans="3:12" ht="12.75" customHeight="1">
      <c r="C759" s="217"/>
      <c r="D759" s="217"/>
      <c r="K759" s="217"/>
      <c r="L759" s="217"/>
    </row>
    <row r="760" spans="3:12" ht="12.75" customHeight="1">
      <c r="C760" s="217"/>
      <c r="D760" s="217"/>
      <c r="K760" s="217"/>
      <c r="L760" s="217"/>
    </row>
    <row r="761" spans="3:12" ht="12.75" customHeight="1">
      <c r="C761" s="217"/>
      <c r="D761" s="217"/>
      <c r="K761" s="217"/>
      <c r="L761" s="217"/>
    </row>
    <row r="762" spans="3:12" ht="12.75" customHeight="1">
      <c r="C762" s="217"/>
      <c r="D762" s="217"/>
      <c r="K762" s="217"/>
      <c r="L762" s="217"/>
    </row>
    <row r="763" spans="3:12" ht="12.75" customHeight="1">
      <c r="C763" s="217"/>
      <c r="D763" s="217"/>
      <c r="K763" s="217"/>
      <c r="L763" s="217"/>
    </row>
    <row r="764" spans="3:12" ht="12.75" customHeight="1">
      <c r="C764" s="217"/>
      <c r="D764" s="217"/>
      <c r="K764" s="217"/>
      <c r="L764" s="217"/>
    </row>
    <row r="765" spans="3:12" ht="12.75" customHeight="1">
      <c r="C765" s="217"/>
      <c r="D765" s="217"/>
      <c r="K765" s="217"/>
      <c r="L765" s="217"/>
    </row>
    <row r="766" spans="3:12" ht="12.75" customHeight="1">
      <c r="C766" s="217"/>
      <c r="D766" s="217"/>
      <c r="K766" s="217"/>
      <c r="L766" s="217"/>
    </row>
    <row r="767" spans="3:12" ht="12.75" customHeight="1">
      <c r="C767" s="217"/>
      <c r="D767" s="217"/>
      <c r="K767" s="217"/>
      <c r="L767" s="217"/>
    </row>
    <row r="768" spans="3:12" ht="12.75" customHeight="1">
      <c r="C768" s="217"/>
      <c r="D768" s="217"/>
      <c r="K768" s="217"/>
      <c r="L768" s="217"/>
    </row>
    <row r="769" spans="3:12" ht="12.75" customHeight="1">
      <c r="C769" s="217"/>
      <c r="D769" s="217"/>
      <c r="K769" s="217"/>
      <c r="L769" s="217"/>
    </row>
    <row r="770" spans="3:12" ht="12.75" customHeight="1">
      <c r="C770" s="217"/>
      <c r="D770" s="217"/>
      <c r="K770" s="217"/>
      <c r="L770" s="217"/>
    </row>
    <row r="771" spans="3:12" ht="12.75" customHeight="1">
      <c r="C771" s="217"/>
      <c r="D771" s="217"/>
      <c r="K771" s="217"/>
      <c r="L771" s="217"/>
    </row>
    <row r="772" spans="3:12" ht="12.75" customHeight="1">
      <c r="C772" s="217"/>
      <c r="D772" s="217"/>
      <c r="K772" s="217"/>
      <c r="L772" s="217"/>
    </row>
    <row r="773" spans="3:12" ht="12.75" customHeight="1">
      <c r="C773" s="217"/>
      <c r="D773" s="217"/>
      <c r="K773" s="217"/>
      <c r="L773" s="217"/>
    </row>
    <row r="774" spans="3:12" ht="12.75" customHeight="1">
      <c r="C774" s="217"/>
      <c r="D774" s="217"/>
      <c r="K774" s="217"/>
      <c r="L774" s="217"/>
    </row>
    <row r="775" spans="3:12" ht="12.75" customHeight="1">
      <c r="C775" s="217"/>
      <c r="D775" s="217"/>
      <c r="K775" s="217"/>
      <c r="L775" s="217"/>
    </row>
    <row r="776" spans="3:12" ht="12.75" customHeight="1">
      <c r="C776" s="217"/>
      <c r="D776" s="217"/>
      <c r="K776" s="217"/>
      <c r="L776" s="217"/>
    </row>
    <row r="777" spans="3:12" ht="12.75" customHeight="1">
      <c r="C777" s="217"/>
      <c r="D777" s="217"/>
      <c r="K777" s="217"/>
      <c r="L777" s="217"/>
    </row>
    <row r="778" spans="3:12" ht="12.75" customHeight="1">
      <c r="C778" s="217"/>
      <c r="D778" s="217"/>
      <c r="K778" s="217"/>
      <c r="L778" s="217"/>
    </row>
    <row r="779" spans="3:12" ht="12.75" customHeight="1">
      <c r="C779" s="217"/>
      <c r="D779" s="217"/>
      <c r="K779" s="217"/>
      <c r="L779" s="217"/>
    </row>
    <row r="780" spans="3:12" ht="12.75" customHeight="1">
      <c r="C780" s="217"/>
      <c r="D780" s="217"/>
      <c r="K780" s="217"/>
      <c r="L780" s="217"/>
    </row>
    <row r="781" spans="3:12" ht="12.75" customHeight="1">
      <c r="C781" s="217"/>
      <c r="D781" s="217"/>
      <c r="K781" s="217"/>
      <c r="L781" s="217"/>
    </row>
    <row r="782" spans="3:12" ht="12.75" customHeight="1">
      <c r="C782" s="217"/>
      <c r="D782" s="217"/>
      <c r="K782" s="217"/>
      <c r="L782" s="217"/>
    </row>
    <row r="783" spans="3:12" ht="12.75" customHeight="1">
      <c r="C783" s="217"/>
      <c r="D783" s="217"/>
      <c r="K783" s="217"/>
      <c r="L783" s="217"/>
    </row>
    <row r="784" spans="3:12" ht="12.75" customHeight="1">
      <c r="C784" s="217"/>
      <c r="D784" s="217"/>
      <c r="K784" s="217"/>
      <c r="L784" s="217"/>
    </row>
    <row r="785" spans="3:12" ht="12.75" customHeight="1">
      <c r="C785" s="217"/>
      <c r="D785" s="217"/>
      <c r="K785" s="217"/>
      <c r="L785" s="217"/>
    </row>
    <row r="786" spans="3:12" ht="12.75" customHeight="1">
      <c r="C786" s="217"/>
      <c r="D786" s="217"/>
      <c r="K786" s="217"/>
      <c r="L786" s="217"/>
    </row>
    <row r="787" spans="3:12" ht="12.75" customHeight="1">
      <c r="C787" s="217"/>
      <c r="D787" s="217"/>
      <c r="K787" s="217"/>
      <c r="L787" s="217"/>
    </row>
    <row r="788" spans="3:12" ht="12.75" customHeight="1">
      <c r="C788" s="217"/>
      <c r="D788" s="217"/>
      <c r="K788" s="217"/>
      <c r="L788" s="217"/>
    </row>
    <row r="789" spans="3:12" ht="12.75" customHeight="1">
      <c r="C789" s="217"/>
      <c r="D789" s="217"/>
      <c r="K789" s="217"/>
      <c r="L789" s="217"/>
    </row>
    <row r="790" spans="3:12" ht="12.75" customHeight="1">
      <c r="C790" s="217"/>
      <c r="D790" s="217"/>
      <c r="K790" s="217"/>
      <c r="L790" s="217"/>
    </row>
    <row r="791" spans="3:12" ht="12.75" customHeight="1">
      <c r="C791" s="217"/>
      <c r="D791" s="217"/>
      <c r="K791" s="217"/>
      <c r="L791" s="217"/>
    </row>
    <row r="792" spans="3:12" ht="12.75" customHeight="1">
      <c r="C792" s="217"/>
      <c r="D792" s="217"/>
      <c r="K792" s="217"/>
      <c r="L792" s="217"/>
    </row>
    <row r="793" spans="3:12" ht="12.75" customHeight="1">
      <c r="C793" s="217"/>
      <c r="D793" s="217"/>
      <c r="K793" s="217"/>
      <c r="L793" s="217"/>
    </row>
    <row r="794" spans="3:12" ht="12.75" customHeight="1">
      <c r="C794" s="217"/>
      <c r="D794" s="217"/>
      <c r="K794" s="217"/>
      <c r="L794" s="217"/>
    </row>
    <row r="795" spans="3:12" ht="12.75" customHeight="1">
      <c r="C795" s="217"/>
      <c r="D795" s="217"/>
      <c r="K795" s="217"/>
      <c r="L795" s="217"/>
    </row>
    <row r="796" spans="3:12" ht="12.75" customHeight="1">
      <c r="C796" s="217"/>
      <c r="D796" s="217"/>
      <c r="K796" s="217"/>
      <c r="L796" s="217"/>
    </row>
    <row r="797" spans="3:12" ht="12.75" customHeight="1">
      <c r="C797" s="217"/>
      <c r="D797" s="217"/>
      <c r="K797" s="217"/>
      <c r="L797" s="217"/>
    </row>
    <row r="798" spans="3:12" ht="12.75" customHeight="1">
      <c r="C798" s="217"/>
      <c r="D798" s="217"/>
      <c r="K798" s="217"/>
      <c r="L798" s="217"/>
    </row>
    <row r="799" spans="3:12" ht="12.75" customHeight="1">
      <c r="C799" s="217"/>
      <c r="D799" s="217"/>
      <c r="K799" s="217"/>
      <c r="L799" s="217"/>
    </row>
    <row r="800" spans="3:12" ht="12.75" customHeight="1">
      <c r="C800" s="217"/>
      <c r="D800" s="217"/>
      <c r="K800" s="217"/>
      <c r="L800" s="217"/>
    </row>
    <row r="801" spans="3:12" ht="12.75" customHeight="1">
      <c r="C801" s="217"/>
      <c r="D801" s="217"/>
      <c r="K801" s="217"/>
      <c r="L801" s="217"/>
    </row>
    <row r="802" spans="3:12" ht="12.75" customHeight="1">
      <c r="C802" s="217"/>
      <c r="D802" s="217"/>
      <c r="K802" s="217"/>
      <c r="L802" s="217"/>
    </row>
    <row r="803" spans="3:12" ht="12.75" customHeight="1">
      <c r="C803" s="217"/>
      <c r="D803" s="217"/>
      <c r="K803" s="217"/>
      <c r="L803" s="217"/>
    </row>
    <row r="804" spans="3:12" ht="12.75" customHeight="1">
      <c r="C804" s="217"/>
      <c r="D804" s="217"/>
      <c r="K804" s="217"/>
      <c r="L804" s="217"/>
    </row>
    <row r="805" spans="3:12" ht="12.75" customHeight="1">
      <c r="C805" s="217"/>
      <c r="D805" s="217"/>
      <c r="K805" s="217"/>
      <c r="L805" s="217"/>
    </row>
    <row r="806" spans="3:12" ht="12.75" customHeight="1">
      <c r="C806" s="217"/>
      <c r="D806" s="217"/>
      <c r="K806" s="217"/>
      <c r="L806" s="217"/>
    </row>
    <row r="807" spans="3:12" ht="12.75" customHeight="1">
      <c r="C807" s="217"/>
      <c r="D807" s="217"/>
      <c r="K807" s="217"/>
      <c r="L807" s="217"/>
    </row>
    <row r="808" spans="3:12" ht="12.75" customHeight="1">
      <c r="C808" s="217"/>
      <c r="D808" s="217"/>
      <c r="K808" s="217"/>
      <c r="L808" s="217"/>
    </row>
    <row r="809" spans="3:12" ht="12.75" customHeight="1">
      <c r="C809" s="217"/>
      <c r="D809" s="217"/>
      <c r="K809" s="217"/>
      <c r="L809" s="217"/>
    </row>
    <row r="810" spans="3:12" ht="12.75" customHeight="1">
      <c r="C810" s="217"/>
      <c r="D810" s="217"/>
      <c r="K810" s="217"/>
      <c r="L810" s="217"/>
    </row>
    <row r="811" spans="3:12" ht="12.75" customHeight="1">
      <c r="C811" s="217"/>
      <c r="D811" s="217"/>
      <c r="K811" s="217"/>
      <c r="L811" s="217"/>
    </row>
    <row r="812" spans="3:12" ht="12.75" customHeight="1">
      <c r="C812" s="217"/>
      <c r="D812" s="217"/>
      <c r="K812" s="217"/>
      <c r="L812" s="217"/>
    </row>
    <row r="813" spans="3:12" ht="12.75" customHeight="1">
      <c r="C813" s="217"/>
      <c r="D813" s="217"/>
      <c r="K813" s="217"/>
      <c r="L813" s="217"/>
    </row>
    <row r="814" spans="3:12" ht="12.75" customHeight="1">
      <c r="C814" s="217"/>
      <c r="D814" s="217"/>
      <c r="K814" s="217"/>
      <c r="L814" s="217"/>
    </row>
    <row r="815" spans="3:12" ht="12.75" customHeight="1">
      <c r="C815" s="217"/>
      <c r="D815" s="217"/>
      <c r="K815" s="217"/>
      <c r="L815" s="217"/>
    </row>
    <row r="816" spans="3:12" ht="12.75" customHeight="1">
      <c r="C816" s="217"/>
      <c r="D816" s="217"/>
      <c r="K816" s="217"/>
      <c r="L816" s="217"/>
    </row>
    <row r="817" spans="3:12" ht="12.75" customHeight="1">
      <c r="C817" s="217"/>
      <c r="D817" s="217"/>
      <c r="K817" s="217"/>
      <c r="L817" s="217"/>
    </row>
    <row r="818" spans="3:12" ht="12.75" customHeight="1">
      <c r="C818" s="217"/>
      <c r="D818" s="217"/>
      <c r="K818" s="217"/>
      <c r="L818" s="217"/>
    </row>
    <row r="819" spans="3:12" ht="12.75" customHeight="1">
      <c r="C819" s="217"/>
      <c r="D819" s="217"/>
      <c r="K819" s="217"/>
      <c r="L819" s="217"/>
    </row>
    <row r="820" spans="3:12" ht="12.75" customHeight="1">
      <c r="C820" s="217"/>
      <c r="D820" s="217"/>
      <c r="K820" s="217"/>
      <c r="L820" s="217"/>
    </row>
    <row r="821" spans="3:12" ht="12.75" customHeight="1">
      <c r="C821" s="217"/>
      <c r="D821" s="217"/>
      <c r="K821" s="217"/>
      <c r="L821" s="217"/>
    </row>
    <row r="822" spans="3:12" ht="12.75" customHeight="1">
      <c r="C822" s="217"/>
      <c r="D822" s="217"/>
      <c r="K822" s="217"/>
      <c r="L822" s="217"/>
    </row>
    <row r="823" spans="3:12" ht="12.75" customHeight="1">
      <c r="C823" s="217"/>
      <c r="D823" s="217"/>
      <c r="K823" s="217"/>
      <c r="L823" s="217"/>
    </row>
    <row r="824" spans="3:12" ht="12.75" customHeight="1">
      <c r="C824" s="217"/>
      <c r="D824" s="217"/>
      <c r="K824" s="217"/>
      <c r="L824" s="217"/>
    </row>
    <row r="825" spans="3:12" ht="12.75" customHeight="1">
      <c r="C825" s="217"/>
      <c r="D825" s="217"/>
      <c r="K825" s="217"/>
      <c r="L825" s="217"/>
    </row>
    <row r="826" spans="3:12" ht="12.75" customHeight="1">
      <c r="C826" s="217"/>
      <c r="D826" s="217"/>
      <c r="K826" s="217"/>
      <c r="L826" s="217"/>
    </row>
    <row r="827" spans="3:12" ht="12.75" customHeight="1">
      <c r="C827" s="217"/>
      <c r="D827" s="217"/>
      <c r="K827" s="217"/>
      <c r="L827" s="217"/>
    </row>
    <row r="828" spans="3:12" ht="12.75" customHeight="1">
      <c r="C828" s="217"/>
      <c r="D828" s="217"/>
      <c r="K828" s="217"/>
      <c r="L828" s="217"/>
    </row>
    <row r="829" spans="3:12" ht="12.75" customHeight="1">
      <c r="C829" s="217"/>
      <c r="D829" s="217"/>
      <c r="K829" s="217"/>
      <c r="L829" s="217"/>
    </row>
    <row r="830" spans="3:12" ht="12.75" customHeight="1">
      <c r="C830" s="217"/>
      <c r="D830" s="217"/>
      <c r="K830" s="217"/>
      <c r="L830" s="217"/>
    </row>
    <row r="831" spans="3:12" ht="12.75" customHeight="1">
      <c r="C831" s="217"/>
      <c r="D831" s="217"/>
      <c r="K831" s="217"/>
      <c r="L831" s="217"/>
    </row>
    <row r="832" spans="3:12" ht="12.75" customHeight="1">
      <c r="C832" s="217"/>
      <c r="D832" s="217"/>
      <c r="K832" s="217"/>
      <c r="L832" s="217"/>
    </row>
    <row r="833" spans="3:12" ht="12.75" customHeight="1">
      <c r="C833" s="217"/>
      <c r="D833" s="217"/>
      <c r="K833" s="217"/>
      <c r="L833" s="217"/>
    </row>
    <row r="834" spans="3:12" ht="12.75" customHeight="1">
      <c r="C834" s="217"/>
      <c r="D834" s="217"/>
      <c r="K834" s="217"/>
      <c r="L834" s="217"/>
    </row>
    <row r="835" spans="3:12" ht="12.75" customHeight="1">
      <c r="C835" s="217"/>
      <c r="D835" s="217"/>
      <c r="K835" s="217"/>
      <c r="L835" s="217"/>
    </row>
    <row r="836" spans="3:12" ht="12.75" customHeight="1">
      <c r="C836" s="217"/>
      <c r="D836" s="217"/>
      <c r="K836" s="217"/>
      <c r="L836" s="217"/>
    </row>
    <row r="837" spans="3:12" ht="12.75" customHeight="1">
      <c r="C837" s="217"/>
      <c r="D837" s="217"/>
      <c r="K837" s="217"/>
      <c r="L837" s="217"/>
    </row>
    <row r="838" spans="3:12" ht="12.75" customHeight="1">
      <c r="C838" s="217"/>
      <c r="D838" s="217"/>
      <c r="K838" s="217"/>
      <c r="L838" s="217"/>
    </row>
    <row r="839" spans="3:12" ht="12.75" customHeight="1">
      <c r="C839" s="217"/>
      <c r="D839" s="217"/>
      <c r="K839" s="217"/>
      <c r="L839" s="217"/>
    </row>
    <row r="840" spans="3:12" ht="12.75" customHeight="1">
      <c r="C840" s="217"/>
      <c r="D840" s="217"/>
      <c r="K840" s="217"/>
      <c r="L840" s="217"/>
    </row>
    <row r="841" spans="3:12" ht="12.75" customHeight="1">
      <c r="C841" s="217"/>
      <c r="D841" s="217"/>
      <c r="K841" s="217"/>
      <c r="L841" s="217"/>
    </row>
    <row r="842" spans="3:12" ht="12.75" customHeight="1">
      <c r="C842" s="217"/>
      <c r="D842" s="217"/>
      <c r="K842" s="217"/>
      <c r="L842" s="217"/>
    </row>
    <row r="843" spans="3:12" ht="12.75" customHeight="1">
      <c r="C843" s="217"/>
      <c r="D843" s="217"/>
      <c r="K843" s="217"/>
      <c r="L843" s="217"/>
    </row>
    <row r="844" spans="3:12" ht="12.75" customHeight="1">
      <c r="C844" s="217"/>
      <c r="D844" s="217"/>
      <c r="K844" s="217"/>
      <c r="L844" s="217"/>
    </row>
    <row r="845" spans="3:12" ht="12.75" customHeight="1">
      <c r="C845" s="217"/>
      <c r="D845" s="217"/>
      <c r="K845" s="217"/>
      <c r="L845" s="217"/>
    </row>
    <row r="846" spans="3:12" ht="12.75" customHeight="1">
      <c r="C846" s="217"/>
      <c r="D846" s="217"/>
      <c r="K846" s="217"/>
      <c r="L846" s="217"/>
    </row>
    <row r="847" spans="3:12" ht="12.75" customHeight="1">
      <c r="C847" s="217"/>
      <c r="D847" s="217"/>
      <c r="K847" s="217"/>
      <c r="L847" s="217"/>
    </row>
    <row r="848" spans="3:12" ht="12.75" customHeight="1">
      <c r="C848" s="217"/>
      <c r="D848" s="217"/>
      <c r="K848" s="217"/>
      <c r="L848" s="217"/>
    </row>
    <row r="849" spans="3:12" ht="12.75" customHeight="1">
      <c r="C849" s="217"/>
      <c r="D849" s="217"/>
      <c r="K849" s="217"/>
      <c r="L849" s="217"/>
    </row>
    <row r="850" spans="3:12" ht="12.75" customHeight="1">
      <c r="C850" s="217"/>
      <c r="D850" s="217"/>
      <c r="K850" s="217"/>
      <c r="L850" s="217"/>
    </row>
    <row r="851" spans="3:12" ht="12.75" customHeight="1">
      <c r="C851" s="217"/>
      <c r="D851" s="217"/>
      <c r="K851" s="217"/>
      <c r="L851" s="217"/>
    </row>
    <row r="852" spans="3:12" ht="12.75" customHeight="1">
      <c r="C852" s="217"/>
      <c r="D852" s="217"/>
      <c r="K852" s="217"/>
      <c r="L852" s="217"/>
    </row>
    <row r="853" spans="3:12" ht="12.75" customHeight="1">
      <c r="C853" s="217"/>
      <c r="D853" s="217"/>
      <c r="K853" s="217"/>
      <c r="L853" s="217"/>
    </row>
    <row r="854" spans="3:12" ht="12.75" customHeight="1">
      <c r="C854" s="217"/>
      <c r="D854" s="217"/>
      <c r="K854" s="217"/>
      <c r="L854" s="217"/>
    </row>
    <row r="855" spans="3:12" ht="12.75" customHeight="1">
      <c r="C855" s="217"/>
      <c r="D855" s="217"/>
      <c r="K855" s="217"/>
      <c r="L855" s="217"/>
    </row>
    <row r="856" spans="3:12" ht="12.75" customHeight="1">
      <c r="C856" s="217"/>
      <c r="D856" s="217"/>
      <c r="K856" s="217"/>
      <c r="L856" s="217"/>
    </row>
    <row r="857" spans="3:12" ht="12.75" customHeight="1">
      <c r="C857" s="217"/>
      <c r="D857" s="217"/>
      <c r="K857" s="217"/>
      <c r="L857" s="217"/>
    </row>
    <row r="858" spans="3:12" ht="12.75" customHeight="1">
      <c r="C858" s="217"/>
      <c r="D858" s="217"/>
      <c r="K858" s="217"/>
      <c r="L858" s="217"/>
    </row>
    <row r="859" spans="3:12" ht="12.75" customHeight="1">
      <c r="C859" s="217"/>
      <c r="D859" s="217"/>
      <c r="K859" s="217"/>
      <c r="L859" s="217"/>
    </row>
    <row r="860" spans="3:12" ht="12.75" customHeight="1">
      <c r="C860" s="217"/>
      <c r="D860" s="217"/>
      <c r="K860" s="217"/>
      <c r="L860" s="217"/>
    </row>
    <row r="861" spans="3:12" ht="12.75" customHeight="1">
      <c r="C861" s="217"/>
      <c r="D861" s="217"/>
      <c r="K861" s="217"/>
      <c r="L861" s="217"/>
    </row>
    <row r="862" spans="3:12" ht="12.75" customHeight="1">
      <c r="C862" s="217"/>
      <c r="D862" s="217"/>
      <c r="K862" s="217"/>
      <c r="L862" s="217"/>
    </row>
    <row r="863" spans="3:12" ht="12.75" customHeight="1">
      <c r="C863" s="217"/>
      <c r="D863" s="217"/>
      <c r="K863" s="217"/>
      <c r="L863" s="217"/>
    </row>
    <row r="864" spans="3:12" ht="12.75" customHeight="1">
      <c r="C864" s="217"/>
      <c r="D864" s="217"/>
      <c r="K864" s="217"/>
      <c r="L864" s="217"/>
    </row>
    <row r="865" spans="3:12" ht="12.75" customHeight="1">
      <c r="C865" s="217"/>
      <c r="D865" s="217"/>
      <c r="K865" s="217"/>
      <c r="L865" s="217"/>
    </row>
    <row r="866" spans="3:12" ht="12.75" customHeight="1">
      <c r="C866" s="217"/>
      <c r="D866" s="217"/>
      <c r="K866" s="217"/>
      <c r="L866" s="217"/>
    </row>
    <row r="867" spans="3:12" ht="12.75" customHeight="1">
      <c r="C867" s="217"/>
      <c r="D867" s="217"/>
      <c r="K867" s="217"/>
      <c r="L867" s="217"/>
    </row>
    <row r="868" spans="3:12" ht="12.75" customHeight="1">
      <c r="C868" s="217"/>
      <c r="D868" s="217"/>
      <c r="K868" s="217"/>
      <c r="L868" s="217"/>
    </row>
    <row r="869" spans="3:12" ht="12.75" customHeight="1">
      <c r="C869" s="217"/>
      <c r="D869" s="217"/>
      <c r="K869" s="217"/>
      <c r="L869" s="217"/>
    </row>
    <row r="870" spans="3:12" ht="12.75" customHeight="1">
      <c r="C870" s="217"/>
      <c r="D870" s="217"/>
      <c r="K870" s="217"/>
      <c r="L870" s="217"/>
    </row>
    <row r="871" spans="3:12" ht="12.75" customHeight="1">
      <c r="C871" s="217"/>
      <c r="D871" s="217"/>
      <c r="K871" s="217"/>
      <c r="L871" s="217"/>
    </row>
    <row r="872" spans="3:12" ht="12.75" customHeight="1">
      <c r="C872" s="217"/>
      <c r="D872" s="217"/>
      <c r="K872" s="217"/>
      <c r="L872" s="217"/>
    </row>
    <row r="873" spans="3:12" ht="12.75" customHeight="1">
      <c r="C873" s="217"/>
      <c r="D873" s="217"/>
      <c r="K873" s="217"/>
      <c r="L873" s="217"/>
    </row>
    <row r="874" spans="3:12" ht="12.75" customHeight="1">
      <c r="C874" s="217"/>
      <c r="D874" s="217"/>
      <c r="K874" s="217"/>
      <c r="L874" s="217"/>
    </row>
    <row r="875" spans="3:12" ht="12.75" customHeight="1">
      <c r="C875" s="217"/>
      <c r="D875" s="217"/>
      <c r="K875" s="217"/>
      <c r="L875" s="217"/>
    </row>
    <row r="876" spans="3:12" ht="12.75" customHeight="1">
      <c r="C876" s="217"/>
      <c r="D876" s="217"/>
      <c r="K876" s="217"/>
      <c r="L876" s="217"/>
    </row>
    <row r="877" spans="3:12" ht="12.75" customHeight="1">
      <c r="C877" s="217"/>
      <c r="D877" s="217"/>
      <c r="K877" s="217"/>
      <c r="L877" s="217"/>
    </row>
    <row r="878" spans="3:12" ht="12.75" customHeight="1">
      <c r="C878" s="217"/>
      <c r="D878" s="217"/>
      <c r="K878" s="217"/>
      <c r="L878" s="217"/>
    </row>
    <row r="879" spans="3:12" ht="12.75" customHeight="1">
      <c r="C879" s="217"/>
      <c r="D879" s="217"/>
      <c r="K879" s="217"/>
      <c r="L879" s="217"/>
    </row>
    <row r="880" spans="3:12" ht="12.75" customHeight="1">
      <c r="C880" s="217"/>
      <c r="D880" s="217"/>
      <c r="K880" s="217"/>
      <c r="L880" s="217"/>
    </row>
    <row r="881" spans="3:12" ht="12.75" customHeight="1">
      <c r="C881" s="217"/>
      <c r="D881" s="217"/>
      <c r="K881" s="217"/>
      <c r="L881" s="217"/>
    </row>
    <row r="882" spans="3:12" ht="12.75" customHeight="1">
      <c r="C882" s="217"/>
      <c r="D882" s="217"/>
      <c r="K882" s="217"/>
      <c r="L882" s="217"/>
    </row>
    <row r="883" spans="3:12" ht="12.75" customHeight="1">
      <c r="C883" s="217"/>
      <c r="D883" s="217"/>
      <c r="K883" s="217"/>
      <c r="L883" s="217"/>
    </row>
    <row r="884" spans="3:12" ht="12.75" customHeight="1">
      <c r="C884" s="217"/>
      <c r="D884" s="217"/>
      <c r="K884" s="217"/>
      <c r="L884" s="217"/>
    </row>
    <row r="885" spans="3:12" ht="12.75" customHeight="1">
      <c r="C885" s="217"/>
      <c r="D885" s="217"/>
      <c r="K885" s="217"/>
      <c r="L885" s="217"/>
    </row>
    <row r="886" spans="3:12" ht="12.75" customHeight="1">
      <c r="C886" s="217"/>
      <c r="D886" s="217"/>
      <c r="K886" s="217"/>
      <c r="L886" s="217"/>
    </row>
    <row r="887" spans="3:12" ht="12.75" customHeight="1">
      <c r="C887" s="217"/>
      <c r="D887" s="217"/>
      <c r="K887" s="217"/>
      <c r="L887" s="217"/>
    </row>
    <row r="888" spans="3:12" ht="12.75" customHeight="1">
      <c r="C888" s="217"/>
      <c r="D888" s="217"/>
      <c r="K888" s="217"/>
      <c r="L888" s="217"/>
    </row>
    <row r="889" spans="3:12" ht="12.75" customHeight="1">
      <c r="C889" s="217"/>
      <c r="D889" s="217"/>
      <c r="K889" s="217"/>
      <c r="L889" s="217"/>
    </row>
    <row r="890" spans="3:12" ht="12.75" customHeight="1">
      <c r="C890" s="217"/>
      <c r="D890" s="217"/>
      <c r="K890" s="217"/>
      <c r="L890" s="217"/>
    </row>
    <row r="891" spans="3:12" ht="12.75" customHeight="1">
      <c r="C891" s="217"/>
      <c r="D891" s="217"/>
      <c r="K891" s="217"/>
      <c r="L891" s="217"/>
    </row>
    <row r="892" spans="3:12" ht="12.75" customHeight="1">
      <c r="C892" s="217"/>
      <c r="D892" s="217"/>
      <c r="K892" s="217"/>
      <c r="L892" s="217"/>
    </row>
    <row r="893" spans="3:12" ht="12.75" customHeight="1">
      <c r="C893" s="217"/>
      <c r="D893" s="217"/>
      <c r="K893" s="217"/>
      <c r="L893" s="217"/>
    </row>
    <row r="894" spans="3:12" ht="12.75" customHeight="1">
      <c r="C894" s="217"/>
      <c r="D894" s="217"/>
      <c r="K894" s="217"/>
      <c r="L894" s="217"/>
    </row>
    <row r="895" spans="3:12" ht="12.75" customHeight="1">
      <c r="C895" s="217"/>
      <c r="D895" s="217"/>
      <c r="K895" s="217"/>
      <c r="L895" s="217"/>
    </row>
    <row r="896" spans="3:12" ht="12.75" customHeight="1">
      <c r="C896" s="217"/>
      <c r="D896" s="217"/>
      <c r="K896" s="217"/>
      <c r="L896" s="217"/>
    </row>
    <row r="897" spans="3:12" ht="12.75" customHeight="1">
      <c r="C897" s="217"/>
      <c r="D897" s="217"/>
      <c r="K897" s="217"/>
      <c r="L897" s="217"/>
    </row>
    <row r="898" spans="3:12" ht="12.75" customHeight="1">
      <c r="C898" s="217"/>
      <c r="D898" s="217"/>
      <c r="K898" s="217"/>
      <c r="L898" s="217"/>
    </row>
    <row r="899" spans="3:12" ht="12.75" customHeight="1">
      <c r="C899" s="217"/>
      <c r="D899" s="217"/>
      <c r="K899" s="217"/>
      <c r="L899" s="217"/>
    </row>
    <row r="900" spans="3:12" ht="12.75" customHeight="1">
      <c r="C900" s="217"/>
      <c r="D900" s="217"/>
      <c r="K900" s="217"/>
      <c r="L900" s="217"/>
    </row>
    <row r="901" spans="3:12" ht="12.75" customHeight="1">
      <c r="C901" s="217"/>
      <c r="D901" s="217"/>
      <c r="K901" s="217"/>
      <c r="L901" s="217"/>
    </row>
    <row r="902" spans="3:12" ht="12.75" customHeight="1">
      <c r="C902" s="217"/>
      <c r="D902" s="217"/>
      <c r="K902" s="217"/>
      <c r="L902" s="217"/>
    </row>
    <row r="903" spans="3:12" ht="12.75" customHeight="1">
      <c r="C903" s="217"/>
      <c r="D903" s="217"/>
      <c r="K903" s="217"/>
      <c r="L903" s="217"/>
    </row>
    <row r="904" spans="3:12" ht="12.75" customHeight="1">
      <c r="C904" s="217"/>
      <c r="D904" s="217"/>
      <c r="K904" s="217"/>
      <c r="L904" s="217"/>
    </row>
    <row r="905" spans="3:12" ht="12.75" customHeight="1">
      <c r="C905" s="217"/>
      <c r="D905" s="217"/>
      <c r="K905" s="217"/>
      <c r="L905" s="217"/>
    </row>
    <row r="906" spans="3:12" ht="12.75" customHeight="1">
      <c r="C906" s="217"/>
      <c r="D906" s="217"/>
      <c r="K906" s="217"/>
      <c r="L906" s="217"/>
    </row>
    <row r="907" spans="3:12" ht="12.75" customHeight="1">
      <c r="C907" s="217"/>
      <c r="D907" s="217"/>
      <c r="K907" s="217"/>
      <c r="L907" s="217"/>
    </row>
    <row r="908" spans="3:12" ht="12.75" customHeight="1">
      <c r="C908" s="217"/>
      <c r="D908" s="217"/>
      <c r="K908" s="217"/>
      <c r="L908" s="217"/>
    </row>
    <row r="909" spans="3:12" ht="12.75" customHeight="1">
      <c r="C909" s="217"/>
      <c r="D909" s="217"/>
      <c r="K909" s="217"/>
      <c r="L909" s="217"/>
    </row>
    <row r="910" spans="3:12" ht="12.75" customHeight="1">
      <c r="C910" s="217"/>
      <c r="D910" s="217"/>
      <c r="K910" s="217"/>
      <c r="L910" s="217"/>
    </row>
    <row r="911" spans="3:12" ht="12.75" customHeight="1">
      <c r="C911" s="217"/>
      <c r="D911" s="217"/>
      <c r="K911" s="217"/>
      <c r="L911" s="217"/>
    </row>
    <row r="912" spans="3:12" ht="12.75" customHeight="1">
      <c r="C912" s="217"/>
      <c r="D912" s="217"/>
      <c r="K912" s="217"/>
      <c r="L912" s="217"/>
    </row>
    <row r="913" spans="3:12" ht="12.75" customHeight="1">
      <c r="C913" s="217"/>
      <c r="D913" s="217"/>
      <c r="K913" s="217"/>
      <c r="L913" s="217"/>
    </row>
    <row r="914" spans="3:12" ht="12.75" customHeight="1">
      <c r="C914" s="217"/>
      <c r="D914" s="217"/>
      <c r="K914" s="217"/>
      <c r="L914" s="217"/>
    </row>
    <row r="915" spans="3:12" ht="12.75" customHeight="1">
      <c r="C915" s="217"/>
      <c r="D915" s="217"/>
      <c r="K915" s="217"/>
      <c r="L915" s="217"/>
    </row>
    <row r="916" spans="3:12" ht="12.75" customHeight="1">
      <c r="C916" s="217"/>
      <c r="D916" s="217"/>
      <c r="K916" s="217"/>
      <c r="L916" s="217"/>
    </row>
    <row r="917" spans="3:12" ht="12.75" customHeight="1">
      <c r="C917" s="217"/>
      <c r="D917" s="217"/>
      <c r="K917" s="217"/>
      <c r="L917" s="217"/>
    </row>
    <row r="918" spans="3:12" ht="12.75" customHeight="1">
      <c r="C918" s="217"/>
      <c r="D918" s="217"/>
      <c r="K918" s="217"/>
      <c r="L918" s="217"/>
    </row>
    <row r="919" spans="3:12" ht="12.75" customHeight="1">
      <c r="C919" s="217"/>
      <c r="D919" s="217"/>
      <c r="K919" s="217"/>
      <c r="L919" s="217"/>
    </row>
    <row r="920" spans="3:12" ht="12.75" customHeight="1">
      <c r="C920" s="217"/>
      <c r="D920" s="217"/>
      <c r="K920" s="217"/>
      <c r="L920" s="217"/>
    </row>
    <row r="921" spans="3:12" ht="12.75" customHeight="1">
      <c r="C921" s="217"/>
      <c r="D921" s="217"/>
      <c r="K921" s="217"/>
      <c r="L921" s="217"/>
    </row>
    <row r="922" spans="3:12" ht="12.75" customHeight="1">
      <c r="C922" s="217"/>
      <c r="D922" s="217"/>
      <c r="K922" s="217"/>
      <c r="L922" s="217"/>
    </row>
    <row r="923" spans="3:12" ht="12.75" customHeight="1">
      <c r="C923" s="217"/>
      <c r="D923" s="217"/>
      <c r="K923" s="217"/>
      <c r="L923" s="217"/>
    </row>
    <row r="924" spans="3:12" ht="12.75" customHeight="1">
      <c r="C924" s="217"/>
      <c r="D924" s="217"/>
      <c r="K924" s="217"/>
      <c r="L924" s="217"/>
    </row>
    <row r="925" spans="3:12" ht="12.75" customHeight="1">
      <c r="C925" s="217"/>
      <c r="D925" s="217"/>
      <c r="K925" s="217"/>
      <c r="L925" s="217"/>
    </row>
    <row r="926" spans="3:12" ht="12.75" customHeight="1">
      <c r="C926" s="217"/>
      <c r="D926" s="217"/>
      <c r="K926" s="217"/>
      <c r="L926" s="217"/>
    </row>
    <row r="927" spans="3:12" ht="12.75" customHeight="1">
      <c r="C927" s="217"/>
      <c r="D927" s="217"/>
      <c r="K927" s="217"/>
      <c r="L927" s="217"/>
    </row>
    <row r="928" spans="3:12" ht="12.75" customHeight="1">
      <c r="C928" s="217"/>
      <c r="D928" s="217"/>
      <c r="K928" s="217"/>
      <c r="L928" s="217"/>
    </row>
    <row r="929" spans="3:12" ht="12.75" customHeight="1">
      <c r="C929" s="217"/>
      <c r="D929" s="217"/>
      <c r="K929" s="217"/>
      <c r="L929" s="217"/>
    </row>
    <row r="930" spans="3:12" ht="12.75" customHeight="1">
      <c r="C930" s="217"/>
      <c r="D930" s="217"/>
      <c r="K930" s="217"/>
      <c r="L930" s="217"/>
    </row>
    <row r="931" spans="3:12" ht="12.75" customHeight="1">
      <c r="C931" s="217"/>
      <c r="D931" s="217"/>
      <c r="K931" s="217"/>
      <c r="L931" s="217"/>
    </row>
    <row r="932" spans="3:12" ht="12.75" customHeight="1">
      <c r="C932" s="217"/>
      <c r="D932" s="217"/>
      <c r="K932" s="217"/>
      <c r="L932" s="217"/>
    </row>
    <row r="933" spans="3:12" ht="12.75" customHeight="1">
      <c r="C933" s="217"/>
      <c r="D933" s="217"/>
      <c r="K933" s="217"/>
      <c r="L933" s="217"/>
    </row>
    <row r="934" spans="3:12" ht="12.75" customHeight="1">
      <c r="C934" s="217"/>
      <c r="D934" s="217"/>
      <c r="K934" s="217"/>
      <c r="L934" s="217"/>
    </row>
    <row r="935" spans="3:12" ht="12.75" customHeight="1">
      <c r="C935" s="217"/>
      <c r="D935" s="217"/>
      <c r="K935" s="217"/>
      <c r="L935" s="217"/>
    </row>
    <row r="936" spans="3:12" ht="12.75" customHeight="1">
      <c r="C936" s="217"/>
      <c r="D936" s="217"/>
      <c r="K936" s="217"/>
      <c r="L936" s="217"/>
    </row>
    <row r="937" spans="3:12" ht="12.75" customHeight="1">
      <c r="C937" s="217"/>
      <c r="D937" s="217"/>
      <c r="K937" s="217"/>
      <c r="L937" s="217"/>
    </row>
    <row r="938" spans="3:12" ht="12.75" customHeight="1">
      <c r="C938" s="217"/>
      <c r="D938" s="217"/>
      <c r="K938" s="217"/>
      <c r="L938" s="217"/>
    </row>
    <row r="939" spans="3:12" ht="12.75" customHeight="1">
      <c r="C939" s="217"/>
      <c r="D939" s="217"/>
      <c r="K939" s="217"/>
      <c r="L939" s="217"/>
    </row>
    <row r="940" spans="3:12" ht="12.75" customHeight="1">
      <c r="C940" s="217"/>
      <c r="D940" s="217"/>
      <c r="K940" s="217"/>
      <c r="L940" s="217"/>
    </row>
    <row r="941" spans="3:12" ht="12.75" customHeight="1">
      <c r="C941" s="217"/>
      <c r="D941" s="217"/>
      <c r="K941" s="217"/>
      <c r="L941" s="217"/>
    </row>
    <row r="942" spans="3:12" ht="12.75" customHeight="1">
      <c r="C942" s="217"/>
      <c r="D942" s="217"/>
      <c r="K942" s="217"/>
      <c r="L942" s="217"/>
    </row>
    <row r="943" spans="3:12" ht="12.75" customHeight="1">
      <c r="C943" s="217"/>
      <c r="D943" s="217"/>
      <c r="K943" s="217"/>
      <c r="L943" s="217"/>
    </row>
    <row r="944" spans="3:12" ht="12.75" customHeight="1">
      <c r="C944" s="217"/>
      <c r="D944" s="217"/>
      <c r="K944" s="217"/>
      <c r="L944" s="217"/>
    </row>
    <row r="945" spans="3:12" ht="12.75" customHeight="1">
      <c r="C945" s="217"/>
      <c r="D945" s="217"/>
      <c r="K945" s="217"/>
      <c r="L945" s="217"/>
    </row>
    <row r="946" spans="3:12" ht="12.75" customHeight="1">
      <c r="C946" s="217"/>
      <c r="D946" s="217"/>
      <c r="K946" s="217"/>
      <c r="L946" s="217"/>
    </row>
    <row r="947" spans="3:12" ht="12.75" customHeight="1">
      <c r="C947" s="217"/>
      <c r="D947" s="217"/>
      <c r="K947" s="217"/>
      <c r="L947" s="217"/>
    </row>
    <row r="948" spans="3:12" ht="12.75" customHeight="1">
      <c r="C948" s="217"/>
      <c r="D948" s="217"/>
      <c r="K948" s="217"/>
      <c r="L948" s="217"/>
    </row>
    <row r="949" spans="3:12" ht="12.75" customHeight="1">
      <c r="C949" s="217"/>
      <c r="D949" s="217"/>
      <c r="K949" s="217"/>
      <c r="L949" s="217"/>
    </row>
    <row r="950" spans="3:12" ht="12.75" customHeight="1">
      <c r="C950" s="217"/>
      <c r="D950" s="217"/>
      <c r="K950" s="217"/>
      <c r="L950" s="217"/>
    </row>
  </sheetData>
  <mergeCells count="3">
    <mergeCell ref="B21:C21"/>
    <mergeCell ref="N15:N16"/>
    <mergeCell ref="N19:N20"/>
  </mergeCells>
  <printOptions horizontalCentered="1"/>
  <pageMargins left="0.2" right="0" top="0.75" bottom="0" header="0.3" footer="0.3"/>
  <pageSetup paperSize="9" scale="34" orientation="landscape" r:id="rId1"/>
  <headerFooter>
    <oddFooter>Page &amp;P of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0BA66-00BB-487B-AAB1-E64B4813E1C8}">
  <sheetPr>
    <pageSetUpPr fitToPage="1"/>
  </sheetPr>
  <dimension ref="A1:AA951"/>
  <sheetViews>
    <sheetView view="pageBreakPreview" zoomScale="40" zoomScaleNormal="55" zoomScaleSheetLayoutView="40" workbookViewId="0">
      <selection activeCell="C3" sqref="B3:C3"/>
    </sheetView>
  </sheetViews>
  <sheetFormatPr defaultColWidth="14.453125" defaultRowHeight="20"/>
  <cols>
    <col min="1" max="1" width="6.54296875" style="216" customWidth="1"/>
    <col min="2" max="2" width="82.453125" style="216" customWidth="1"/>
    <col min="3" max="3" width="81.54296875" style="216" customWidth="1"/>
    <col min="4" max="4" width="21.54296875" style="216" customWidth="1"/>
    <col min="5" max="5" width="20.26953125" style="216" customWidth="1"/>
    <col min="6" max="6" width="19.81640625" style="216" customWidth="1"/>
    <col min="7" max="7" width="19.81640625" style="216" hidden="1" customWidth="1"/>
    <col min="8" max="14" width="19.81640625" style="216" customWidth="1"/>
    <col min="15" max="15" width="77.453125" style="216" customWidth="1"/>
    <col min="16" max="26" width="8" style="216" customWidth="1"/>
    <col min="27" max="16384" width="14.453125" style="216"/>
  </cols>
  <sheetData>
    <row r="1" spans="1:27" s="199" customFormat="1" ht="30.75" customHeight="1">
      <c r="A1" s="198"/>
      <c r="B1" s="198" t="s">
        <v>81</v>
      </c>
      <c r="C1" s="198" t="s">
        <v>258</v>
      </c>
      <c r="D1" s="198"/>
      <c r="I1" s="200"/>
      <c r="J1" s="203"/>
      <c r="K1" s="203"/>
      <c r="L1" s="203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</row>
    <row r="2" spans="1:27" s="199" customFormat="1" ht="30.75" customHeight="1">
      <c r="A2" s="203"/>
      <c r="B2" s="203" t="s">
        <v>251</v>
      </c>
      <c r="C2" s="202" t="s">
        <v>252</v>
      </c>
      <c r="D2" s="203"/>
      <c r="J2" s="206"/>
      <c r="K2" s="206"/>
      <c r="L2" s="206"/>
      <c r="M2" s="206"/>
      <c r="N2" s="206"/>
      <c r="O2" s="206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</row>
    <row r="3" spans="1:27" s="199" customFormat="1" ht="30.75" customHeight="1">
      <c r="A3" s="203"/>
      <c r="B3" s="203"/>
      <c r="C3" s="202"/>
      <c r="D3" s="203"/>
      <c r="I3" s="206"/>
      <c r="J3" s="206"/>
      <c r="K3" s="206"/>
      <c r="L3" s="206"/>
      <c r="M3" s="241"/>
      <c r="N3" s="241"/>
      <c r="O3" s="241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</row>
    <row r="4" spans="1:27" s="199" customFormat="1" ht="30.75" customHeight="1">
      <c r="A4" s="203"/>
      <c r="B4" s="203"/>
      <c r="C4" s="203"/>
      <c r="D4" s="203"/>
      <c r="I4" s="206"/>
      <c r="J4" s="206"/>
      <c r="K4" s="206"/>
      <c r="L4" s="206"/>
      <c r="M4" s="241"/>
      <c r="N4" s="241"/>
      <c r="O4" s="241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</row>
    <row r="5" spans="1:27" s="199" customFormat="1" ht="30.75" customHeight="1">
      <c r="A5" s="203"/>
      <c r="B5" s="203"/>
      <c r="C5" s="203"/>
      <c r="D5" s="203"/>
      <c r="I5" s="206"/>
      <c r="J5" s="206"/>
      <c r="K5" s="206"/>
      <c r="L5" s="206"/>
      <c r="M5" s="241"/>
      <c r="N5" s="241"/>
      <c r="O5" s="241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</row>
    <row r="6" spans="1:27" s="199" customFormat="1" ht="30.75" customHeight="1">
      <c r="A6" s="203"/>
      <c r="B6" s="203"/>
      <c r="C6" s="203"/>
      <c r="D6" s="203"/>
      <c r="I6" s="206"/>
      <c r="J6" s="206"/>
      <c r="K6" s="206"/>
      <c r="L6" s="206"/>
      <c r="M6" s="240" t="s">
        <v>189</v>
      </c>
      <c r="N6" s="240"/>
      <c r="O6" s="241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</row>
    <row r="7" spans="1:27" s="209" customFormat="1" ht="80.25" customHeight="1">
      <c r="A7" s="231" t="s">
        <v>86</v>
      </c>
      <c r="B7" s="232" t="s">
        <v>190</v>
      </c>
      <c r="C7" s="232" t="s">
        <v>191</v>
      </c>
      <c r="D7" s="232" t="s">
        <v>192</v>
      </c>
      <c r="E7" s="232" t="s">
        <v>193</v>
      </c>
      <c r="F7" s="232" t="s">
        <v>194</v>
      </c>
      <c r="G7" s="232" t="s">
        <v>195</v>
      </c>
      <c r="H7" s="232" t="s">
        <v>74</v>
      </c>
      <c r="I7" s="232" t="s">
        <v>63</v>
      </c>
      <c r="J7" s="232" t="s">
        <v>10</v>
      </c>
      <c r="K7" s="232" t="s">
        <v>60</v>
      </c>
      <c r="L7" s="232"/>
      <c r="M7" s="232" t="s">
        <v>61</v>
      </c>
      <c r="N7" s="232" t="s">
        <v>62</v>
      </c>
      <c r="O7" s="248" t="s">
        <v>255</v>
      </c>
    </row>
    <row r="8" spans="1:27" s="230" customFormat="1" ht="80.25" customHeight="1">
      <c r="A8" s="233">
        <v>1</v>
      </c>
      <c r="B8" s="234" t="s">
        <v>196</v>
      </c>
      <c r="C8" s="235" t="s">
        <v>197</v>
      </c>
      <c r="D8" s="233" t="b">
        <v>1</v>
      </c>
      <c r="E8" s="233" t="s">
        <v>198</v>
      </c>
      <c r="F8" s="236">
        <v>43832</v>
      </c>
      <c r="G8" s="237">
        <v>25</v>
      </c>
      <c r="H8" s="237">
        <f>I8-1</f>
        <v>26.5</v>
      </c>
      <c r="I8" s="237">
        <f>J8-1</f>
        <v>27.5</v>
      </c>
      <c r="J8" s="237">
        <v>28.5</v>
      </c>
      <c r="K8" s="237">
        <f>J8+1</f>
        <v>29.5</v>
      </c>
      <c r="L8" s="237"/>
      <c r="M8" s="237">
        <f>K8+1</f>
        <v>30.5</v>
      </c>
      <c r="N8" s="237">
        <f t="shared" ref="N8" si="0">M8+1</f>
        <v>31.5</v>
      </c>
      <c r="O8" s="229"/>
    </row>
    <row r="9" spans="1:27" s="230" customFormat="1" ht="80.25" customHeight="1">
      <c r="A9" s="233">
        <v>2</v>
      </c>
      <c r="B9" s="234" t="s">
        <v>199</v>
      </c>
      <c r="C9" s="235" t="s">
        <v>119</v>
      </c>
      <c r="D9" s="233" t="b">
        <v>1</v>
      </c>
      <c r="E9" s="233" t="s">
        <v>198</v>
      </c>
      <c r="F9" s="236">
        <v>43838</v>
      </c>
      <c r="G9" s="237">
        <v>1</v>
      </c>
      <c r="H9" s="237">
        <v>1</v>
      </c>
      <c r="I9" s="233">
        <v>1</v>
      </c>
      <c r="J9" s="233">
        <v>1</v>
      </c>
      <c r="K9" s="233">
        <v>1</v>
      </c>
      <c r="L9" s="233"/>
      <c r="M9" s="233">
        <v>1</v>
      </c>
      <c r="N9" s="233">
        <v>1</v>
      </c>
      <c r="O9" s="229"/>
    </row>
    <row r="10" spans="1:27" s="230" customFormat="1" ht="80.25" customHeight="1">
      <c r="A10" s="233">
        <v>3</v>
      </c>
      <c r="B10" s="234" t="s">
        <v>102</v>
      </c>
      <c r="C10" s="235" t="s">
        <v>200</v>
      </c>
      <c r="D10" s="233" t="b">
        <v>1</v>
      </c>
      <c r="E10" s="233" t="s">
        <v>198</v>
      </c>
      <c r="F10" s="236">
        <v>43832</v>
      </c>
      <c r="G10" s="237">
        <v>7.5</v>
      </c>
      <c r="H10" s="237">
        <v>7.5</v>
      </c>
      <c r="I10" s="233" t="s">
        <v>201</v>
      </c>
      <c r="J10" s="233" t="s">
        <v>201</v>
      </c>
      <c r="K10" s="233" t="s">
        <v>201</v>
      </c>
      <c r="L10" s="233"/>
      <c r="M10" s="233">
        <v>8</v>
      </c>
      <c r="N10" s="233">
        <v>8</v>
      </c>
      <c r="O10" s="229"/>
    </row>
    <row r="11" spans="1:27" s="230" customFormat="1" ht="80.25" customHeight="1">
      <c r="A11" s="233">
        <v>4</v>
      </c>
      <c r="B11" s="234" t="s">
        <v>202</v>
      </c>
      <c r="C11" s="235" t="s">
        <v>203</v>
      </c>
      <c r="D11" s="233" t="b">
        <v>1</v>
      </c>
      <c r="E11" s="233" t="s">
        <v>198</v>
      </c>
      <c r="F11" s="236">
        <v>43834</v>
      </c>
      <c r="G11" s="237">
        <v>3.5</v>
      </c>
      <c r="H11" s="237">
        <v>3.5</v>
      </c>
      <c r="I11" s="233" t="s">
        <v>204</v>
      </c>
      <c r="J11" s="233" t="s">
        <v>204</v>
      </c>
      <c r="K11" s="233" t="s">
        <v>204</v>
      </c>
      <c r="L11" s="233"/>
      <c r="M11" s="233">
        <v>4</v>
      </c>
      <c r="N11" s="233">
        <v>4</v>
      </c>
      <c r="O11" s="229"/>
    </row>
    <row r="12" spans="1:27" s="230" customFormat="1" ht="80.25" customHeight="1">
      <c r="A12" s="233">
        <v>5</v>
      </c>
      <c r="B12" s="234" t="s">
        <v>205</v>
      </c>
      <c r="C12" s="235" t="s">
        <v>206</v>
      </c>
      <c r="D12" s="233" t="b">
        <v>1</v>
      </c>
      <c r="E12" s="233" t="s">
        <v>198</v>
      </c>
      <c r="F12" s="236">
        <v>43834</v>
      </c>
      <c r="G12" s="237">
        <v>1</v>
      </c>
      <c r="H12" s="237">
        <v>1</v>
      </c>
      <c r="I12" s="233">
        <v>1</v>
      </c>
      <c r="J12" s="233">
        <v>1</v>
      </c>
      <c r="K12" s="233">
        <v>1</v>
      </c>
      <c r="L12" s="233"/>
      <c r="M12" s="233">
        <v>1</v>
      </c>
      <c r="N12" s="233">
        <v>1</v>
      </c>
      <c r="O12" s="229"/>
    </row>
    <row r="13" spans="1:27" s="230" customFormat="1" ht="80.25" customHeight="1">
      <c r="A13" s="233">
        <v>6</v>
      </c>
      <c r="B13" s="234" t="s">
        <v>207</v>
      </c>
      <c r="C13" s="235" t="s">
        <v>208</v>
      </c>
      <c r="D13" s="233" t="b">
        <v>1</v>
      </c>
      <c r="E13" s="233" t="s">
        <v>198</v>
      </c>
      <c r="F13" s="236">
        <v>43832</v>
      </c>
      <c r="G13" s="237">
        <v>15</v>
      </c>
      <c r="H13" s="237">
        <v>17</v>
      </c>
      <c r="I13" s="233">
        <v>19</v>
      </c>
      <c r="J13" s="233">
        <v>21</v>
      </c>
      <c r="K13" s="233">
        <v>23</v>
      </c>
      <c r="L13" s="233"/>
      <c r="M13" s="233" t="s">
        <v>209</v>
      </c>
      <c r="N13" s="233" t="s">
        <v>210</v>
      </c>
      <c r="O13" s="229"/>
    </row>
    <row r="14" spans="1:27" s="230" customFormat="1" ht="80.25" customHeight="1">
      <c r="A14" s="233">
        <v>7</v>
      </c>
      <c r="B14" s="234" t="s">
        <v>211</v>
      </c>
      <c r="C14" s="235" t="s">
        <v>212</v>
      </c>
      <c r="D14" s="233" t="b">
        <v>1</v>
      </c>
      <c r="E14" s="233" t="s">
        <v>198</v>
      </c>
      <c r="F14" s="236">
        <v>43832</v>
      </c>
      <c r="G14" s="237">
        <v>16.5</v>
      </c>
      <c r="H14" s="237">
        <v>18.5</v>
      </c>
      <c r="I14" s="233" t="s">
        <v>213</v>
      </c>
      <c r="J14" s="233" t="s">
        <v>214</v>
      </c>
      <c r="K14" s="233" t="s">
        <v>215</v>
      </c>
      <c r="L14" s="233"/>
      <c r="M14" s="233" t="s">
        <v>216</v>
      </c>
      <c r="N14" s="233" t="s">
        <v>217</v>
      </c>
      <c r="O14" s="229"/>
    </row>
    <row r="15" spans="1:27" s="230" customFormat="1" ht="80.25" customHeight="1">
      <c r="A15" s="233">
        <v>8</v>
      </c>
      <c r="B15" s="234" t="s">
        <v>218</v>
      </c>
      <c r="C15" s="235" t="s">
        <v>219</v>
      </c>
      <c r="D15" s="233" t="b">
        <v>1</v>
      </c>
      <c r="E15" s="233" t="s">
        <v>220</v>
      </c>
      <c r="F15" s="236">
        <v>43832</v>
      </c>
      <c r="G15" s="237">
        <v>16.5</v>
      </c>
      <c r="H15" s="237">
        <v>18.5</v>
      </c>
      <c r="I15" s="233" t="s">
        <v>213</v>
      </c>
      <c r="J15" s="233" t="s">
        <v>214</v>
      </c>
      <c r="K15" s="233" t="s">
        <v>215</v>
      </c>
      <c r="L15" s="233"/>
      <c r="M15" s="233" t="s">
        <v>216</v>
      </c>
      <c r="N15" s="233" t="s">
        <v>217</v>
      </c>
      <c r="O15" s="229"/>
    </row>
    <row r="16" spans="1:27" s="230" customFormat="1" ht="80.25" customHeight="1">
      <c r="A16" s="233">
        <v>9</v>
      </c>
      <c r="B16" s="234" t="s">
        <v>99</v>
      </c>
      <c r="C16" s="235" t="s">
        <v>100</v>
      </c>
      <c r="D16" s="233" t="b">
        <v>1</v>
      </c>
      <c r="E16" s="233" t="s">
        <v>220</v>
      </c>
      <c r="F16" s="236">
        <v>43834</v>
      </c>
      <c r="G16" s="237">
        <v>8.5</v>
      </c>
      <c r="H16" s="237">
        <v>9</v>
      </c>
      <c r="I16" s="233" t="s">
        <v>221</v>
      </c>
      <c r="J16" s="233">
        <v>10</v>
      </c>
      <c r="K16" s="233" t="s">
        <v>222</v>
      </c>
      <c r="L16" s="233"/>
      <c r="M16" s="233">
        <v>11</v>
      </c>
      <c r="N16" s="233" t="s">
        <v>223</v>
      </c>
      <c r="O16" s="229"/>
    </row>
    <row r="17" spans="1:15" s="230" customFormat="1" ht="80.25" customHeight="1">
      <c r="A17" s="233">
        <v>10</v>
      </c>
      <c r="B17" s="234" t="s">
        <v>224</v>
      </c>
      <c r="C17" s="235" t="s">
        <v>111</v>
      </c>
      <c r="D17" s="233" t="b">
        <v>1</v>
      </c>
      <c r="E17" s="233" t="s">
        <v>198</v>
      </c>
      <c r="F17" s="236">
        <v>43834</v>
      </c>
      <c r="G17" s="249">
        <f>H17-0.375</f>
        <v>23.875</v>
      </c>
      <c r="H17" s="237">
        <f>I17-3/8</f>
        <v>24.25</v>
      </c>
      <c r="I17" s="237">
        <f>J17-3/8</f>
        <v>24.625</v>
      </c>
      <c r="J17" s="233">
        <v>25</v>
      </c>
      <c r="K17" s="237">
        <f>J17+3/8</f>
        <v>25.375</v>
      </c>
      <c r="L17" s="237"/>
      <c r="M17" s="237">
        <f>K17+3/8</f>
        <v>25.75</v>
      </c>
      <c r="N17" s="237">
        <f>M17</f>
        <v>25.75</v>
      </c>
      <c r="O17" s="229"/>
    </row>
    <row r="18" spans="1:15" s="230" customFormat="1" ht="80.25" customHeight="1">
      <c r="A18" s="233">
        <v>11</v>
      </c>
      <c r="B18" s="234" t="s">
        <v>226</v>
      </c>
      <c r="C18" s="235" t="s">
        <v>227</v>
      </c>
      <c r="D18" s="233" t="b">
        <v>1</v>
      </c>
      <c r="E18" s="233" t="s">
        <v>220</v>
      </c>
      <c r="F18" s="236">
        <v>43834</v>
      </c>
      <c r="G18" s="237">
        <v>7.75</v>
      </c>
      <c r="H18" s="237">
        <v>8.25</v>
      </c>
      <c r="I18" s="233" t="s">
        <v>225</v>
      </c>
      <c r="J18" s="237">
        <v>9.25</v>
      </c>
      <c r="K18" s="233" t="s">
        <v>229</v>
      </c>
      <c r="L18" s="233"/>
      <c r="M18" s="233" t="s">
        <v>230</v>
      </c>
      <c r="N18" s="233" t="s">
        <v>231</v>
      </c>
      <c r="O18" s="229"/>
    </row>
    <row r="19" spans="1:15" s="230" customFormat="1" ht="80.25" customHeight="1">
      <c r="A19" s="233">
        <v>12</v>
      </c>
      <c r="B19" s="242" t="s">
        <v>232</v>
      </c>
      <c r="C19" s="243" t="s">
        <v>254</v>
      </c>
      <c r="D19" s="244" t="b">
        <v>1</v>
      </c>
      <c r="E19" s="244" t="s">
        <v>198</v>
      </c>
      <c r="F19" s="246">
        <v>43834</v>
      </c>
      <c r="G19" s="247">
        <f>H19-0.25</f>
        <v>3.5</v>
      </c>
      <c r="H19" s="247">
        <f>I19-0.25</f>
        <v>3.75</v>
      </c>
      <c r="I19" s="247">
        <f>J19-0.25</f>
        <v>4</v>
      </c>
      <c r="J19" s="247">
        <v>4.25</v>
      </c>
      <c r="K19" s="247">
        <f>J19+0.25</f>
        <v>4.5</v>
      </c>
      <c r="L19" s="247"/>
      <c r="M19" s="247">
        <f>K19+1/4</f>
        <v>4.75</v>
      </c>
      <c r="N19" s="247">
        <f t="shared" ref="N19" si="1">M19+1/4</f>
        <v>5</v>
      </c>
      <c r="O19" s="247" t="s">
        <v>256</v>
      </c>
    </row>
    <row r="20" spans="1:15" s="230" customFormat="1" ht="80.25" customHeight="1">
      <c r="A20" s="233">
        <v>13</v>
      </c>
      <c r="B20" s="234" t="s">
        <v>245</v>
      </c>
      <c r="C20" s="235" t="s">
        <v>117</v>
      </c>
      <c r="D20" s="233" t="b">
        <v>1</v>
      </c>
      <c r="E20" s="233" t="s">
        <v>198</v>
      </c>
      <c r="F20" s="236">
        <v>43838</v>
      </c>
      <c r="G20" s="236">
        <v>44020</v>
      </c>
      <c r="H20" s="236">
        <v>44020</v>
      </c>
      <c r="I20" s="236">
        <v>44020</v>
      </c>
      <c r="J20" s="236">
        <v>44020</v>
      </c>
      <c r="K20" s="236">
        <v>44020</v>
      </c>
      <c r="L20" s="236"/>
      <c r="M20" s="236">
        <v>44020</v>
      </c>
      <c r="N20" s="236">
        <v>44020</v>
      </c>
      <c r="O20" s="229"/>
    </row>
    <row r="21" spans="1:15" s="230" customFormat="1" ht="80.25" customHeight="1">
      <c r="A21" s="233">
        <v>14</v>
      </c>
      <c r="B21" s="242" t="s">
        <v>253</v>
      </c>
      <c r="C21" s="243" t="s">
        <v>115</v>
      </c>
      <c r="D21" s="244"/>
      <c r="E21" s="244"/>
      <c r="F21" s="245">
        <v>0.125</v>
      </c>
      <c r="G21" s="245">
        <f>H21</f>
        <v>0.875</v>
      </c>
      <c r="H21" s="245">
        <f>I21</f>
        <v>0.875</v>
      </c>
      <c r="I21" s="245">
        <f>J21</f>
        <v>0.875</v>
      </c>
      <c r="J21" s="245">
        <v>0.875</v>
      </c>
      <c r="K21" s="245">
        <f>J21</f>
        <v>0.875</v>
      </c>
      <c r="L21" s="245"/>
      <c r="M21" s="245">
        <f>K21</f>
        <v>0.875</v>
      </c>
      <c r="N21" s="245">
        <f>M21</f>
        <v>0.875</v>
      </c>
      <c r="O21" s="247" t="s">
        <v>257</v>
      </c>
    </row>
    <row r="22" spans="1:15" ht="12.75" customHeight="1">
      <c r="C22" s="217"/>
      <c r="D22" s="217"/>
      <c r="E22" s="218"/>
      <c r="F22" s="218"/>
      <c r="G22" s="218"/>
      <c r="H22" s="218"/>
      <c r="I22" s="218"/>
      <c r="J22" s="218"/>
      <c r="K22" s="217"/>
      <c r="L22" s="217"/>
      <c r="M22" s="217"/>
    </row>
    <row r="23" spans="1:15" ht="12.75" customHeight="1">
      <c r="C23" s="217"/>
      <c r="D23" s="217"/>
      <c r="E23" s="218"/>
      <c r="F23" s="218"/>
      <c r="G23" s="218"/>
      <c r="H23" s="218"/>
      <c r="I23" s="218"/>
      <c r="J23" s="218"/>
      <c r="K23" s="217"/>
      <c r="L23" s="217"/>
      <c r="M23" s="217"/>
    </row>
    <row r="24" spans="1:15" ht="12.75" customHeight="1">
      <c r="C24" s="217"/>
      <c r="D24" s="217"/>
      <c r="E24" s="218"/>
      <c r="F24" s="218"/>
      <c r="G24" s="218"/>
      <c r="H24" s="218"/>
      <c r="I24" s="218"/>
      <c r="J24" s="218"/>
      <c r="K24" s="217"/>
      <c r="L24" s="217"/>
      <c r="M24" s="217"/>
    </row>
    <row r="25" spans="1:15" ht="12.75" customHeight="1">
      <c r="C25" s="217"/>
      <c r="D25" s="217"/>
      <c r="E25" s="218"/>
      <c r="F25" s="218"/>
      <c r="G25" s="218"/>
      <c r="H25" s="218"/>
      <c r="I25" s="218"/>
      <c r="J25" s="218"/>
      <c r="K25" s="217"/>
      <c r="L25" s="217"/>
      <c r="M25" s="217"/>
    </row>
    <row r="26" spans="1:15" ht="12.75" customHeight="1">
      <c r="C26" s="217"/>
      <c r="D26" s="217"/>
      <c r="E26" s="218"/>
      <c r="F26" s="218"/>
      <c r="G26" s="218"/>
      <c r="H26" s="218"/>
      <c r="I26" s="218"/>
      <c r="J26" s="218"/>
      <c r="K26" s="217"/>
      <c r="L26" s="217"/>
      <c r="M26" s="217"/>
    </row>
    <row r="27" spans="1:15" ht="12.75" customHeight="1">
      <c r="C27" s="217"/>
      <c r="D27" s="217"/>
      <c r="E27" s="218"/>
      <c r="F27" s="218"/>
      <c r="G27" s="218"/>
      <c r="H27" s="218"/>
      <c r="I27" s="218"/>
      <c r="J27" s="218"/>
      <c r="K27" s="217"/>
      <c r="L27" s="217"/>
      <c r="M27" s="217"/>
    </row>
    <row r="28" spans="1:15" ht="12.75" customHeight="1">
      <c r="C28" s="217"/>
      <c r="D28" s="217"/>
      <c r="E28" s="218"/>
      <c r="F28" s="218"/>
      <c r="G28" s="218"/>
      <c r="H28" s="218"/>
      <c r="I28" s="218"/>
      <c r="J28" s="218"/>
      <c r="K28" s="217"/>
      <c r="L28" s="217"/>
      <c r="M28" s="217"/>
    </row>
    <row r="29" spans="1:15" ht="12.75" customHeight="1">
      <c r="C29" s="217"/>
      <c r="D29" s="217"/>
      <c r="E29" s="218"/>
      <c r="F29" s="218"/>
      <c r="G29" s="218"/>
      <c r="H29" s="218"/>
      <c r="I29" s="218"/>
      <c r="J29" s="218"/>
      <c r="K29" s="217"/>
      <c r="L29" s="217"/>
      <c r="M29" s="217"/>
    </row>
    <row r="30" spans="1:15" ht="12.75" customHeight="1">
      <c r="C30" s="217"/>
      <c r="D30" s="217"/>
      <c r="E30" s="218"/>
      <c r="F30" s="218"/>
      <c r="G30" s="218"/>
      <c r="H30" s="218"/>
      <c r="I30" s="218"/>
      <c r="J30" s="218"/>
      <c r="K30" s="217"/>
      <c r="L30" s="217"/>
      <c r="M30" s="217"/>
    </row>
    <row r="31" spans="1:15" ht="12.75" customHeight="1">
      <c r="C31" s="217"/>
      <c r="D31" s="217"/>
      <c r="E31" s="218"/>
      <c r="F31" s="218"/>
      <c r="G31" s="218"/>
      <c r="H31" s="218"/>
      <c r="I31" s="218"/>
      <c r="J31" s="218"/>
      <c r="K31" s="217"/>
      <c r="L31" s="217"/>
      <c r="M31" s="217"/>
    </row>
    <row r="32" spans="1:15" ht="12.75" customHeight="1">
      <c r="C32" s="217"/>
      <c r="D32" s="217"/>
      <c r="E32" s="218"/>
      <c r="F32" s="218"/>
      <c r="G32" s="218"/>
      <c r="H32" s="218"/>
      <c r="I32" s="218"/>
      <c r="J32" s="218"/>
      <c r="K32" s="217"/>
      <c r="L32" s="217"/>
      <c r="M32" s="217"/>
    </row>
    <row r="33" spans="3:13" ht="12.75" customHeight="1">
      <c r="C33" s="217"/>
      <c r="D33" s="217"/>
      <c r="E33" s="218"/>
      <c r="F33" s="218"/>
      <c r="G33" s="218"/>
      <c r="H33" s="218"/>
      <c r="I33" s="218"/>
      <c r="J33" s="218"/>
      <c r="K33" s="217"/>
      <c r="L33" s="217"/>
      <c r="M33" s="217"/>
    </row>
    <row r="34" spans="3:13" ht="12.75" customHeight="1">
      <c r="C34" s="217"/>
      <c r="D34" s="217"/>
      <c r="E34" s="218"/>
      <c r="F34" s="218"/>
      <c r="G34" s="218"/>
      <c r="H34" s="218"/>
      <c r="I34" s="218"/>
      <c r="J34" s="218"/>
      <c r="K34" s="217"/>
      <c r="L34" s="217"/>
      <c r="M34" s="217"/>
    </row>
    <row r="35" spans="3:13" ht="12.75" customHeight="1">
      <c r="C35" s="217"/>
      <c r="D35" s="217"/>
      <c r="E35" s="218"/>
      <c r="F35" s="218"/>
      <c r="G35" s="218"/>
      <c r="H35" s="218"/>
      <c r="I35" s="218"/>
      <c r="J35" s="218"/>
      <c r="K35" s="217"/>
      <c r="L35" s="217"/>
      <c r="M35" s="217"/>
    </row>
    <row r="36" spans="3:13" ht="12.75" customHeight="1">
      <c r="C36" s="217"/>
      <c r="D36" s="217"/>
      <c r="E36" s="218"/>
      <c r="F36" s="218"/>
      <c r="G36" s="218"/>
      <c r="H36" s="218"/>
      <c r="I36" s="218"/>
      <c r="J36" s="218"/>
      <c r="K36" s="217"/>
      <c r="L36" s="217"/>
      <c r="M36" s="217"/>
    </row>
    <row r="37" spans="3:13" ht="12.75" customHeight="1">
      <c r="C37" s="217"/>
      <c r="D37" s="217"/>
      <c r="E37" s="218"/>
      <c r="F37" s="218"/>
      <c r="G37" s="218"/>
      <c r="H37" s="218"/>
      <c r="I37" s="218"/>
      <c r="J37" s="218"/>
      <c r="K37" s="217"/>
      <c r="L37" s="217"/>
      <c r="M37" s="217"/>
    </row>
    <row r="38" spans="3:13" ht="12.75" customHeight="1">
      <c r="C38" s="217"/>
      <c r="D38" s="217"/>
      <c r="E38" s="218"/>
      <c r="F38" s="218"/>
      <c r="G38" s="218"/>
      <c r="H38" s="218"/>
      <c r="I38" s="218"/>
      <c r="J38" s="218"/>
      <c r="K38" s="217"/>
      <c r="L38" s="217"/>
      <c r="M38" s="217"/>
    </row>
    <row r="39" spans="3:13" ht="12.75" customHeight="1">
      <c r="C39" s="217"/>
      <c r="D39" s="217"/>
      <c r="E39" s="218"/>
      <c r="F39" s="218"/>
      <c r="G39" s="218"/>
      <c r="H39" s="218"/>
      <c r="I39" s="218"/>
      <c r="J39" s="218"/>
      <c r="K39" s="217"/>
      <c r="L39" s="217"/>
      <c r="M39" s="217"/>
    </row>
    <row r="40" spans="3:13" ht="12.75" customHeight="1">
      <c r="C40" s="217"/>
      <c r="D40" s="217"/>
      <c r="E40" s="218"/>
      <c r="F40" s="218"/>
      <c r="G40" s="218"/>
      <c r="H40" s="218"/>
      <c r="I40" s="218"/>
      <c r="J40" s="218"/>
      <c r="K40" s="217"/>
      <c r="L40" s="217"/>
      <c r="M40" s="217"/>
    </row>
    <row r="41" spans="3:13" ht="12.75" customHeight="1">
      <c r="C41" s="217"/>
      <c r="D41" s="217"/>
      <c r="E41" s="218"/>
      <c r="F41" s="218"/>
      <c r="G41" s="218"/>
      <c r="H41" s="218"/>
      <c r="I41" s="218"/>
      <c r="J41" s="218"/>
      <c r="K41" s="217"/>
      <c r="L41" s="217"/>
      <c r="M41" s="217"/>
    </row>
    <row r="42" spans="3:13" ht="12.75" customHeight="1">
      <c r="C42" s="217"/>
      <c r="D42" s="217"/>
      <c r="E42" s="218"/>
      <c r="F42" s="218"/>
      <c r="G42" s="218"/>
      <c r="H42" s="218"/>
      <c r="I42" s="218"/>
      <c r="J42" s="218"/>
      <c r="K42" s="217"/>
      <c r="L42" s="217"/>
      <c r="M42" s="217"/>
    </row>
    <row r="43" spans="3:13" ht="12.75" customHeight="1">
      <c r="C43" s="217"/>
      <c r="D43" s="217"/>
      <c r="E43" s="218"/>
      <c r="F43" s="218"/>
      <c r="G43" s="218"/>
      <c r="H43" s="218"/>
      <c r="I43" s="218"/>
      <c r="J43" s="218"/>
      <c r="K43" s="217"/>
      <c r="L43" s="217"/>
      <c r="M43" s="217"/>
    </row>
    <row r="44" spans="3:13" ht="12.75" customHeight="1">
      <c r="C44" s="217"/>
      <c r="D44" s="217"/>
      <c r="E44" s="218"/>
      <c r="F44" s="218"/>
      <c r="G44" s="218"/>
      <c r="H44" s="218"/>
      <c r="I44" s="218"/>
      <c r="J44" s="218"/>
      <c r="K44" s="217"/>
      <c r="L44" s="217"/>
      <c r="M44" s="217"/>
    </row>
    <row r="45" spans="3:13" ht="12.75" customHeight="1">
      <c r="C45" s="217"/>
      <c r="D45" s="217"/>
      <c r="E45" s="218"/>
      <c r="F45" s="218"/>
      <c r="G45" s="218"/>
      <c r="H45" s="218"/>
      <c r="I45" s="218"/>
      <c r="J45" s="218"/>
      <c r="K45" s="217"/>
      <c r="L45" s="217"/>
      <c r="M45" s="217"/>
    </row>
    <row r="46" spans="3:13" ht="12.75" customHeight="1">
      <c r="C46" s="217"/>
      <c r="D46" s="217"/>
      <c r="E46" s="218"/>
      <c r="F46" s="218"/>
      <c r="G46" s="218"/>
      <c r="H46" s="218"/>
      <c r="I46" s="218"/>
      <c r="J46" s="218"/>
      <c r="K46" s="217"/>
      <c r="L46" s="217"/>
      <c r="M46" s="217"/>
    </row>
    <row r="47" spans="3:13" ht="12.75" customHeight="1">
      <c r="C47" s="217"/>
      <c r="D47" s="217"/>
      <c r="E47" s="218"/>
      <c r="F47" s="218"/>
      <c r="G47" s="218"/>
      <c r="H47" s="218"/>
      <c r="I47" s="218"/>
      <c r="J47" s="218"/>
      <c r="K47" s="217"/>
      <c r="L47" s="217"/>
      <c r="M47" s="217"/>
    </row>
    <row r="48" spans="3:13" ht="12.75" customHeight="1">
      <c r="C48" s="217"/>
      <c r="D48" s="217"/>
      <c r="E48" s="218"/>
      <c r="F48" s="218"/>
      <c r="G48" s="218"/>
      <c r="H48" s="218"/>
      <c r="I48" s="218"/>
      <c r="J48" s="218"/>
      <c r="K48" s="217"/>
      <c r="L48" s="217"/>
      <c r="M48" s="217"/>
    </row>
    <row r="49" spans="3:13" ht="12.75" customHeight="1">
      <c r="C49" s="217"/>
      <c r="D49" s="217"/>
      <c r="E49" s="218"/>
      <c r="F49" s="218"/>
      <c r="G49" s="218"/>
      <c r="H49" s="218"/>
      <c r="I49" s="218"/>
      <c r="J49" s="218"/>
      <c r="K49" s="217"/>
      <c r="L49" s="217"/>
      <c r="M49" s="217"/>
    </row>
    <row r="50" spans="3:13" ht="12.75" customHeight="1">
      <c r="C50" s="217"/>
      <c r="D50" s="217"/>
      <c r="E50" s="218"/>
      <c r="F50" s="218"/>
      <c r="G50" s="218"/>
      <c r="H50" s="218"/>
      <c r="I50" s="218"/>
      <c r="J50" s="218"/>
      <c r="K50" s="217"/>
      <c r="L50" s="217"/>
      <c r="M50" s="217"/>
    </row>
    <row r="51" spans="3:13" ht="12.75" customHeight="1">
      <c r="C51" s="217"/>
      <c r="D51" s="217"/>
      <c r="E51" s="218"/>
      <c r="F51" s="218"/>
      <c r="G51" s="218"/>
      <c r="H51" s="218"/>
      <c r="I51" s="218"/>
      <c r="J51" s="218"/>
      <c r="K51" s="217"/>
      <c r="L51" s="217"/>
      <c r="M51" s="217"/>
    </row>
    <row r="52" spans="3:13" ht="12.75" customHeight="1">
      <c r="C52" s="217"/>
      <c r="D52" s="217"/>
      <c r="E52" s="218"/>
      <c r="F52" s="218"/>
      <c r="G52" s="218"/>
      <c r="H52" s="218"/>
      <c r="I52" s="218"/>
      <c r="J52" s="218"/>
      <c r="K52" s="217"/>
      <c r="L52" s="217"/>
      <c r="M52" s="217"/>
    </row>
    <row r="53" spans="3:13" ht="12.75" customHeight="1">
      <c r="C53" s="217"/>
      <c r="D53" s="217"/>
      <c r="E53" s="218"/>
      <c r="F53" s="218"/>
      <c r="G53" s="218"/>
      <c r="H53" s="218"/>
      <c r="I53" s="218"/>
      <c r="J53" s="218"/>
      <c r="K53" s="217"/>
      <c r="L53" s="217"/>
      <c r="M53" s="217"/>
    </row>
    <row r="54" spans="3:13" ht="12.75" customHeight="1">
      <c r="C54" s="217"/>
      <c r="D54" s="217"/>
      <c r="E54" s="218"/>
      <c r="F54" s="218"/>
      <c r="G54" s="218"/>
      <c r="H54" s="218"/>
      <c r="I54" s="218"/>
      <c r="J54" s="218"/>
      <c r="K54" s="217"/>
      <c r="L54" s="217"/>
      <c r="M54" s="217"/>
    </row>
    <row r="55" spans="3:13" ht="12.75" customHeight="1">
      <c r="C55" s="217"/>
      <c r="D55" s="217"/>
      <c r="E55" s="218"/>
      <c r="F55" s="218"/>
      <c r="G55" s="218"/>
      <c r="H55" s="218"/>
      <c r="I55" s="218"/>
      <c r="J55" s="218"/>
      <c r="K55" s="217"/>
      <c r="L55" s="217"/>
      <c r="M55" s="217"/>
    </row>
    <row r="56" spans="3:13" ht="12.75" customHeight="1">
      <c r="C56" s="217"/>
      <c r="D56" s="217"/>
      <c r="E56" s="218"/>
      <c r="F56" s="218"/>
      <c r="G56" s="218"/>
      <c r="H56" s="218"/>
      <c r="I56" s="218"/>
      <c r="J56" s="218"/>
      <c r="K56" s="217"/>
      <c r="L56" s="217"/>
      <c r="M56" s="217"/>
    </row>
    <row r="57" spans="3:13" ht="12.75" customHeight="1">
      <c r="C57" s="217"/>
      <c r="D57" s="217"/>
      <c r="E57" s="218"/>
      <c r="F57" s="218"/>
      <c r="G57" s="218"/>
      <c r="H57" s="218"/>
      <c r="I57" s="218"/>
      <c r="J57" s="218"/>
      <c r="K57" s="217"/>
      <c r="L57" s="217"/>
      <c r="M57" s="217"/>
    </row>
    <row r="58" spans="3:13" ht="12.75" customHeight="1">
      <c r="C58" s="217"/>
      <c r="D58" s="217"/>
      <c r="E58" s="218"/>
      <c r="F58" s="218"/>
      <c r="G58" s="218"/>
      <c r="H58" s="218"/>
      <c r="I58" s="218"/>
      <c r="J58" s="218"/>
      <c r="K58" s="217"/>
      <c r="L58" s="217"/>
      <c r="M58" s="217"/>
    </row>
    <row r="59" spans="3:13" ht="12.75" customHeight="1">
      <c r="C59" s="217"/>
      <c r="D59" s="217"/>
      <c r="E59" s="218"/>
      <c r="F59" s="218"/>
      <c r="G59" s="218"/>
      <c r="H59" s="218"/>
      <c r="I59" s="218"/>
      <c r="J59" s="218"/>
      <c r="K59" s="217"/>
      <c r="L59" s="217"/>
      <c r="M59" s="217"/>
    </row>
    <row r="60" spans="3:13" ht="12.75" customHeight="1">
      <c r="C60" s="217"/>
      <c r="D60" s="217"/>
      <c r="E60" s="218"/>
      <c r="F60" s="218"/>
      <c r="G60" s="218"/>
      <c r="H60" s="218"/>
      <c r="I60" s="218"/>
      <c r="J60" s="218"/>
      <c r="K60" s="217"/>
      <c r="L60" s="217"/>
      <c r="M60" s="217"/>
    </row>
    <row r="61" spans="3:13" ht="12.75" customHeight="1">
      <c r="C61" s="217"/>
      <c r="D61" s="217"/>
      <c r="E61" s="218"/>
      <c r="F61" s="218"/>
      <c r="G61" s="218"/>
      <c r="H61" s="218"/>
      <c r="I61" s="218"/>
      <c r="J61" s="218"/>
      <c r="K61" s="217"/>
      <c r="L61" s="217"/>
      <c r="M61" s="217"/>
    </row>
    <row r="62" spans="3:13" ht="12.75" customHeight="1">
      <c r="C62" s="217"/>
      <c r="D62" s="217"/>
      <c r="E62" s="218"/>
      <c r="F62" s="218"/>
      <c r="G62" s="218"/>
      <c r="H62" s="218"/>
      <c r="I62" s="218"/>
      <c r="J62" s="218"/>
      <c r="K62" s="217"/>
      <c r="L62" s="217"/>
      <c r="M62" s="217"/>
    </row>
    <row r="63" spans="3:13" ht="12.75" customHeight="1">
      <c r="C63" s="217"/>
      <c r="D63" s="217"/>
      <c r="E63" s="218"/>
      <c r="F63" s="218"/>
      <c r="G63" s="218"/>
      <c r="H63" s="218"/>
      <c r="I63" s="218"/>
      <c r="J63" s="218"/>
      <c r="K63" s="217"/>
      <c r="L63" s="217"/>
      <c r="M63" s="217"/>
    </row>
    <row r="64" spans="3:13" ht="12.75" customHeight="1">
      <c r="C64" s="217"/>
      <c r="D64" s="217"/>
      <c r="E64" s="218"/>
      <c r="F64" s="218"/>
      <c r="G64" s="218"/>
      <c r="H64" s="218"/>
      <c r="I64" s="218"/>
      <c r="J64" s="218"/>
      <c r="K64" s="217"/>
      <c r="L64" s="217"/>
      <c r="M64" s="217"/>
    </row>
    <row r="65" spans="3:13" ht="12.75" customHeight="1">
      <c r="C65" s="217"/>
      <c r="D65" s="217"/>
      <c r="E65" s="218"/>
      <c r="F65" s="218"/>
      <c r="G65" s="218"/>
      <c r="H65" s="218"/>
      <c r="I65" s="218"/>
      <c r="J65" s="218"/>
      <c r="K65" s="217"/>
      <c r="L65" s="217"/>
      <c r="M65" s="217"/>
    </row>
    <row r="66" spans="3:13" ht="12.75" customHeight="1">
      <c r="C66" s="217"/>
      <c r="D66" s="217"/>
      <c r="E66" s="218"/>
      <c r="F66" s="218"/>
      <c r="G66" s="218"/>
      <c r="H66" s="218"/>
      <c r="I66" s="218"/>
      <c r="J66" s="218"/>
      <c r="K66" s="217"/>
      <c r="L66" s="217"/>
      <c r="M66" s="217"/>
    </row>
    <row r="67" spans="3:13" ht="12.75" customHeight="1">
      <c r="C67" s="217"/>
      <c r="D67" s="217"/>
      <c r="E67" s="218"/>
      <c r="F67" s="218"/>
      <c r="G67" s="218"/>
      <c r="H67" s="218"/>
      <c r="I67" s="218"/>
      <c r="J67" s="218"/>
      <c r="K67" s="217"/>
      <c r="L67" s="217"/>
      <c r="M67" s="217"/>
    </row>
    <row r="68" spans="3:13" ht="12.75" customHeight="1">
      <c r="C68" s="217"/>
      <c r="D68" s="217"/>
      <c r="E68" s="218"/>
      <c r="F68" s="218"/>
      <c r="G68" s="218"/>
      <c r="H68" s="218"/>
      <c r="I68" s="218"/>
      <c r="J68" s="218"/>
      <c r="K68" s="217"/>
      <c r="L68" s="217"/>
      <c r="M68" s="217"/>
    </row>
    <row r="69" spans="3:13" ht="12.75" customHeight="1">
      <c r="C69" s="217"/>
      <c r="D69" s="217"/>
      <c r="E69" s="218"/>
      <c r="F69" s="218"/>
      <c r="G69" s="218"/>
      <c r="H69" s="218"/>
      <c r="I69" s="218"/>
      <c r="J69" s="218"/>
      <c r="K69" s="217"/>
      <c r="L69" s="217"/>
      <c r="M69" s="217"/>
    </row>
    <row r="70" spans="3:13" ht="12.75" customHeight="1">
      <c r="C70" s="217"/>
      <c r="D70" s="217"/>
      <c r="E70" s="218"/>
      <c r="F70" s="218"/>
      <c r="G70" s="218"/>
      <c r="H70" s="218"/>
      <c r="I70" s="218"/>
      <c r="J70" s="218"/>
      <c r="K70" s="217"/>
      <c r="L70" s="217"/>
      <c r="M70" s="217"/>
    </row>
    <row r="71" spans="3:13" ht="12.75" customHeight="1">
      <c r="C71" s="217"/>
      <c r="D71" s="217"/>
      <c r="E71" s="218"/>
      <c r="F71" s="218"/>
      <c r="G71" s="218"/>
      <c r="H71" s="218"/>
      <c r="I71" s="218"/>
      <c r="J71" s="218"/>
      <c r="K71" s="217"/>
      <c r="L71" s="217"/>
      <c r="M71" s="217"/>
    </row>
    <row r="72" spans="3:13" ht="12.75" customHeight="1">
      <c r="C72" s="217"/>
      <c r="D72" s="217"/>
      <c r="E72" s="218"/>
      <c r="F72" s="218"/>
      <c r="G72" s="218"/>
      <c r="H72" s="218"/>
      <c r="I72" s="218"/>
      <c r="J72" s="218"/>
      <c r="K72" s="217"/>
      <c r="L72" s="217"/>
      <c r="M72" s="217"/>
    </row>
    <row r="73" spans="3:13" ht="12.75" customHeight="1">
      <c r="C73" s="217"/>
      <c r="D73" s="217"/>
      <c r="E73" s="218"/>
      <c r="F73" s="218"/>
      <c r="G73" s="218"/>
      <c r="H73" s="218"/>
      <c r="I73" s="218"/>
      <c r="J73" s="218"/>
      <c r="K73" s="217"/>
      <c r="L73" s="217"/>
      <c r="M73" s="217"/>
    </row>
    <row r="74" spans="3:13" ht="12.75" customHeight="1">
      <c r="C74" s="217"/>
      <c r="D74" s="217"/>
      <c r="E74" s="218"/>
      <c r="F74" s="218"/>
      <c r="G74" s="218"/>
      <c r="H74" s="218"/>
      <c r="I74" s="218"/>
      <c r="J74" s="218"/>
      <c r="K74" s="217"/>
      <c r="L74" s="217"/>
      <c r="M74" s="217"/>
    </row>
    <row r="75" spans="3:13" ht="12.75" customHeight="1">
      <c r="C75" s="217"/>
      <c r="D75" s="217"/>
      <c r="E75" s="218"/>
      <c r="F75" s="218"/>
      <c r="G75" s="218"/>
      <c r="H75" s="218"/>
      <c r="I75" s="218"/>
      <c r="J75" s="218"/>
      <c r="K75" s="217"/>
      <c r="L75" s="217"/>
      <c r="M75" s="217"/>
    </row>
    <row r="76" spans="3:13" ht="12.75" customHeight="1">
      <c r="C76" s="217"/>
      <c r="D76" s="217"/>
      <c r="E76" s="218"/>
      <c r="F76" s="218"/>
      <c r="G76" s="218"/>
      <c r="H76" s="218"/>
      <c r="I76" s="218"/>
      <c r="J76" s="218"/>
      <c r="K76" s="217"/>
      <c r="L76" s="217"/>
      <c r="M76" s="217"/>
    </row>
    <row r="77" spans="3:13" ht="12.75" customHeight="1">
      <c r="C77" s="217"/>
      <c r="D77" s="217"/>
      <c r="E77" s="218"/>
      <c r="F77" s="218"/>
      <c r="G77" s="218"/>
      <c r="H77" s="218"/>
      <c r="I77" s="218"/>
      <c r="J77" s="218"/>
      <c r="K77" s="217"/>
      <c r="L77" s="217"/>
      <c r="M77" s="217"/>
    </row>
    <row r="78" spans="3:13" ht="12.75" customHeight="1">
      <c r="C78" s="217"/>
      <c r="D78" s="217"/>
      <c r="E78" s="218"/>
      <c r="F78" s="218"/>
      <c r="G78" s="218"/>
      <c r="H78" s="218"/>
      <c r="I78" s="218"/>
      <c r="J78" s="218"/>
      <c r="K78" s="217"/>
      <c r="L78" s="217"/>
      <c r="M78" s="217"/>
    </row>
    <row r="79" spans="3:13" ht="12.75" customHeight="1">
      <c r="C79" s="217"/>
      <c r="D79" s="217"/>
      <c r="E79" s="218"/>
      <c r="F79" s="218"/>
      <c r="G79" s="218"/>
      <c r="H79" s="218"/>
      <c r="I79" s="218"/>
      <c r="J79" s="218"/>
      <c r="K79" s="217"/>
      <c r="L79" s="217"/>
      <c r="M79" s="217"/>
    </row>
    <row r="80" spans="3:13" ht="12.75" customHeight="1">
      <c r="C80" s="217"/>
      <c r="D80" s="217"/>
      <c r="E80" s="218"/>
      <c r="F80" s="218"/>
      <c r="G80" s="218"/>
      <c r="H80" s="218"/>
      <c r="I80" s="218"/>
      <c r="J80" s="218"/>
      <c r="K80" s="217"/>
      <c r="L80" s="217"/>
      <c r="M80" s="217"/>
    </row>
    <row r="81" spans="3:13" ht="12.75" customHeight="1">
      <c r="C81" s="217"/>
      <c r="D81" s="217"/>
      <c r="E81" s="218"/>
      <c r="F81" s="218"/>
      <c r="G81" s="218"/>
      <c r="H81" s="218"/>
      <c r="I81" s="218"/>
      <c r="J81" s="218"/>
      <c r="K81" s="217"/>
      <c r="L81" s="217"/>
      <c r="M81" s="217"/>
    </row>
    <row r="82" spans="3:13" ht="12.75" customHeight="1">
      <c r="C82" s="217"/>
      <c r="D82" s="217"/>
      <c r="E82" s="218"/>
      <c r="F82" s="218"/>
      <c r="G82" s="218"/>
      <c r="H82" s="218"/>
      <c r="I82" s="218"/>
      <c r="J82" s="218"/>
      <c r="K82" s="217"/>
      <c r="L82" s="217"/>
      <c r="M82" s="217"/>
    </row>
    <row r="83" spans="3:13" ht="12.75" customHeight="1">
      <c r="C83" s="217"/>
      <c r="D83" s="217"/>
      <c r="E83" s="218"/>
      <c r="F83" s="218"/>
      <c r="G83" s="218"/>
      <c r="H83" s="218"/>
      <c r="I83" s="218"/>
      <c r="J83" s="218"/>
      <c r="K83" s="217"/>
      <c r="L83" s="217"/>
      <c r="M83" s="217"/>
    </row>
    <row r="84" spans="3:13" ht="12.75" customHeight="1">
      <c r="C84" s="217"/>
      <c r="D84" s="217"/>
      <c r="E84" s="218"/>
      <c r="F84" s="218"/>
      <c r="G84" s="218"/>
      <c r="H84" s="218"/>
      <c r="I84" s="218"/>
      <c r="J84" s="218"/>
      <c r="K84" s="217"/>
      <c r="L84" s="217"/>
      <c r="M84" s="217"/>
    </row>
    <row r="85" spans="3:13" ht="12.75" customHeight="1">
      <c r="C85" s="217"/>
      <c r="D85" s="217"/>
      <c r="E85" s="218"/>
      <c r="F85" s="218"/>
      <c r="G85" s="218"/>
      <c r="H85" s="218"/>
      <c r="I85" s="218"/>
      <c r="J85" s="218"/>
      <c r="K85" s="217"/>
      <c r="L85" s="217"/>
      <c r="M85" s="217"/>
    </row>
    <row r="86" spans="3:13" ht="12.75" customHeight="1">
      <c r="C86" s="217"/>
      <c r="D86" s="217"/>
      <c r="E86" s="218"/>
      <c r="F86" s="218"/>
      <c r="G86" s="218"/>
      <c r="H86" s="218"/>
      <c r="I86" s="218"/>
      <c r="J86" s="218"/>
      <c r="K86" s="217"/>
      <c r="L86" s="217"/>
      <c r="M86" s="217"/>
    </row>
    <row r="87" spans="3:13" ht="12.75" customHeight="1">
      <c r="C87" s="217"/>
      <c r="D87" s="217"/>
      <c r="E87" s="218"/>
      <c r="F87" s="218"/>
      <c r="G87" s="218"/>
      <c r="H87" s="218"/>
      <c r="I87" s="218"/>
      <c r="J87" s="218"/>
      <c r="K87" s="217"/>
      <c r="L87" s="217"/>
      <c r="M87" s="217"/>
    </row>
    <row r="88" spans="3:13" ht="12.75" customHeight="1">
      <c r="C88" s="217"/>
      <c r="D88" s="217"/>
      <c r="E88" s="218"/>
      <c r="F88" s="218"/>
      <c r="G88" s="218"/>
      <c r="H88" s="218"/>
      <c r="I88" s="218"/>
      <c r="J88" s="218"/>
      <c r="K88" s="217"/>
      <c r="L88" s="217"/>
      <c r="M88" s="217"/>
    </row>
    <row r="89" spans="3:13" ht="12.75" customHeight="1">
      <c r="C89" s="217"/>
      <c r="D89" s="217"/>
      <c r="E89" s="218"/>
      <c r="F89" s="218"/>
      <c r="G89" s="218"/>
      <c r="H89" s="218"/>
      <c r="I89" s="218"/>
      <c r="J89" s="218"/>
      <c r="K89" s="217"/>
      <c r="L89" s="217"/>
      <c r="M89" s="217"/>
    </row>
    <row r="90" spans="3:13" ht="12.75" customHeight="1">
      <c r="C90" s="217"/>
      <c r="D90" s="217"/>
      <c r="E90" s="218"/>
      <c r="F90" s="218"/>
      <c r="G90" s="218"/>
      <c r="H90" s="218"/>
      <c r="I90" s="218"/>
      <c r="J90" s="218"/>
      <c r="K90" s="217"/>
      <c r="L90" s="217"/>
      <c r="M90" s="217"/>
    </row>
    <row r="91" spans="3:13" ht="12.75" customHeight="1">
      <c r="C91" s="217"/>
      <c r="D91" s="217"/>
      <c r="E91" s="218"/>
      <c r="F91" s="218"/>
      <c r="G91" s="218"/>
      <c r="H91" s="218"/>
      <c r="I91" s="218"/>
      <c r="J91" s="218"/>
      <c r="K91" s="217"/>
      <c r="L91" s="217"/>
      <c r="M91" s="217"/>
    </row>
    <row r="92" spans="3:13" ht="12.75" customHeight="1">
      <c r="C92" s="217"/>
      <c r="D92" s="217"/>
      <c r="E92" s="218"/>
      <c r="F92" s="218"/>
      <c r="G92" s="218"/>
      <c r="H92" s="218"/>
      <c r="I92" s="218"/>
      <c r="J92" s="218"/>
      <c r="K92" s="217"/>
      <c r="L92" s="217"/>
      <c r="M92" s="217"/>
    </row>
    <row r="93" spans="3:13" ht="12.75" customHeight="1">
      <c r="C93" s="217"/>
      <c r="D93" s="217"/>
      <c r="E93" s="218"/>
      <c r="F93" s="218"/>
      <c r="G93" s="218"/>
      <c r="H93" s="218"/>
      <c r="I93" s="218"/>
      <c r="J93" s="218"/>
      <c r="K93" s="217"/>
      <c r="L93" s="217"/>
      <c r="M93" s="217"/>
    </row>
    <row r="94" spans="3:13" ht="12.75" customHeight="1">
      <c r="C94" s="217"/>
      <c r="D94" s="217"/>
      <c r="E94" s="218"/>
      <c r="F94" s="218"/>
      <c r="G94" s="218"/>
      <c r="H94" s="218"/>
      <c r="I94" s="218"/>
      <c r="J94" s="218"/>
      <c r="K94" s="217"/>
      <c r="L94" s="217"/>
      <c r="M94" s="217"/>
    </row>
    <row r="95" spans="3:13" ht="12.75" customHeight="1">
      <c r="C95" s="217"/>
      <c r="D95" s="217"/>
      <c r="E95" s="218"/>
      <c r="F95" s="218"/>
      <c r="G95" s="218"/>
      <c r="H95" s="218"/>
      <c r="I95" s="218"/>
      <c r="J95" s="218"/>
      <c r="K95" s="217"/>
      <c r="L95" s="217"/>
      <c r="M95" s="217"/>
    </row>
    <row r="96" spans="3:13" ht="12.75" customHeight="1">
      <c r="C96" s="217"/>
      <c r="D96" s="217"/>
      <c r="E96" s="218"/>
      <c r="F96" s="218"/>
      <c r="G96" s="218"/>
      <c r="H96" s="218"/>
      <c r="I96" s="218"/>
      <c r="J96" s="218"/>
      <c r="K96" s="217"/>
      <c r="L96" s="217"/>
      <c r="M96" s="217"/>
    </row>
    <row r="97" spans="3:13" ht="12.75" customHeight="1">
      <c r="C97" s="217"/>
      <c r="D97" s="217"/>
      <c r="E97" s="218"/>
      <c r="F97" s="218"/>
      <c r="G97" s="218"/>
      <c r="H97" s="218"/>
      <c r="I97" s="218"/>
      <c r="J97" s="218"/>
      <c r="K97" s="217"/>
      <c r="L97" s="217"/>
      <c r="M97" s="217"/>
    </row>
    <row r="98" spans="3:13" ht="12.75" customHeight="1">
      <c r="C98" s="217"/>
      <c r="D98" s="217"/>
      <c r="E98" s="218"/>
      <c r="F98" s="218"/>
      <c r="G98" s="218"/>
      <c r="H98" s="218"/>
      <c r="I98" s="218"/>
      <c r="J98" s="218"/>
      <c r="K98" s="217"/>
      <c r="L98" s="217"/>
      <c r="M98" s="217"/>
    </row>
    <row r="99" spans="3:13" ht="12.75" customHeight="1">
      <c r="C99" s="217"/>
      <c r="D99" s="217"/>
      <c r="E99" s="218"/>
      <c r="F99" s="218"/>
      <c r="G99" s="218"/>
      <c r="H99" s="218"/>
      <c r="I99" s="218"/>
      <c r="J99" s="218"/>
      <c r="K99" s="217"/>
      <c r="L99" s="217"/>
      <c r="M99" s="217"/>
    </row>
    <row r="100" spans="3:13" ht="12.75" customHeight="1">
      <c r="C100" s="217"/>
      <c r="D100" s="217"/>
      <c r="E100" s="218"/>
      <c r="F100" s="218"/>
      <c r="G100" s="218"/>
      <c r="H100" s="218"/>
      <c r="I100" s="218"/>
      <c r="J100" s="218"/>
      <c r="K100" s="217"/>
      <c r="L100" s="217"/>
      <c r="M100" s="217"/>
    </row>
    <row r="101" spans="3:13" ht="12.75" customHeight="1">
      <c r="C101" s="217"/>
      <c r="D101" s="217"/>
      <c r="E101" s="218"/>
      <c r="F101" s="218"/>
      <c r="G101" s="218"/>
      <c r="H101" s="218"/>
      <c r="I101" s="218"/>
      <c r="J101" s="218"/>
      <c r="K101" s="217"/>
      <c r="L101" s="217"/>
      <c r="M101" s="217"/>
    </row>
    <row r="102" spans="3:13" ht="12.75" customHeight="1">
      <c r="C102" s="217"/>
      <c r="D102" s="217"/>
      <c r="E102" s="218"/>
      <c r="F102" s="218"/>
      <c r="G102" s="218"/>
      <c r="H102" s="218"/>
      <c r="I102" s="218"/>
      <c r="J102" s="218"/>
      <c r="K102" s="217"/>
      <c r="L102" s="217"/>
      <c r="M102" s="217"/>
    </row>
    <row r="103" spans="3:13" ht="12.75" customHeight="1">
      <c r="C103" s="217"/>
      <c r="D103" s="217"/>
      <c r="E103" s="218"/>
      <c r="F103" s="218"/>
      <c r="G103" s="218"/>
      <c r="H103" s="218"/>
      <c r="I103" s="218"/>
      <c r="J103" s="218"/>
      <c r="K103" s="217"/>
      <c r="L103" s="217"/>
      <c r="M103" s="217"/>
    </row>
    <row r="104" spans="3:13" ht="12.75" customHeight="1">
      <c r="C104" s="217"/>
      <c r="D104" s="217"/>
      <c r="E104" s="218"/>
      <c r="F104" s="218"/>
      <c r="G104" s="218"/>
      <c r="H104" s="218"/>
      <c r="I104" s="218"/>
      <c r="J104" s="218"/>
      <c r="K104" s="217"/>
      <c r="L104" s="217"/>
      <c r="M104" s="217"/>
    </row>
    <row r="105" spans="3:13" ht="12.75" customHeight="1">
      <c r="C105" s="217"/>
      <c r="D105" s="217"/>
      <c r="E105" s="218"/>
      <c r="F105" s="218"/>
      <c r="G105" s="218"/>
      <c r="H105" s="218"/>
      <c r="I105" s="218"/>
      <c r="J105" s="218"/>
      <c r="K105" s="217"/>
      <c r="L105" s="217"/>
      <c r="M105" s="217"/>
    </row>
    <row r="106" spans="3:13" ht="12.75" customHeight="1">
      <c r="C106" s="217"/>
      <c r="D106" s="217"/>
      <c r="E106" s="218"/>
      <c r="F106" s="218"/>
      <c r="G106" s="218"/>
      <c r="H106" s="218"/>
      <c r="I106" s="218"/>
      <c r="J106" s="218"/>
      <c r="K106" s="217"/>
      <c r="L106" s="217"/>
      <c r="M106" s="217"/>
    </row>
    <row r="107" spans="3:13" ht="12.75" customHeight="1">
      <c r="C107" s="217"/>
      <c r="D107" s="217"/>
      <c r="E107" s="218"/>
      <c r="F107" s="218"/>
      <c r="G107" s="218"/>
      <c r="H107" s="218"/>
      <c r="I107" s="218"/>
      <c r="J107" s="218"/>
      <c r="K107" s="217"/>
      <c r="L107" s="217"/>
      <c r="M107" s="217"/>
    </row>
    <row r="108" spans="3:13" ht="12.75" customHeight="1">
      <c r="C108" s="217"/>
      <c r="D108" s="217"/>
      <c r="E108" s="218"/>
      <c r="F108" s="218"/>
      <c r="G108" s="218"/>
      <c r="H108" s="218"/>
      <c r="I108" s="218"/>
      <c r="J108" s="218"/>
      <c r="K108" s="217"/>
      <c r="L108" s="217"/>
      <c r="M108" s="217"/>
    </row>
    <row r="109" spans="3:13" ht="12.75" customHeight="1">
      <c r="C109" s="217"/>
      <c r="D109" s="217"/>
      <c r="E109" s="218"/>
      <c r="F109" s="218"/>
      <c r="G109" s="218"/>
      <c r="H109" s="218"/>
      <c r="I109" s="218"/>
      <c r="J109" s="218"/>
      <c r="K109" s="217"/>
      <c r="L109" s="217"/>
      <c r="M109" s="217"/>
    </row>
    <row r="110" spans="3:13" ht="12.75" customHeight="1">
      <c r="C110" s="217"/>
      <c r="D110" s="217"/>
      <c r="E110" s="218"/>
      <c r="F110" s="218"/>
      <c r="G110" s="218"/>
      <c r="H110" s="218"/>
      <c r="I110" s="218"/>
      <c r="J110" s="218"/>
      <c r="K110" s="217"/>
      <c r="L110" s="217"/>
      <c r="M110" s="217"/>
    </row>
    <row r="111" spans="3:13" ht="12.75" customHeight="1">
      <c r="C111" s="217"/>
      <c r="D111" s="217"/>
      <c r="E111" s="218"/>
      <c r="F111" s="218"/>
      <c r="G111" s="218"/>
      <c r="H111" s="218"/>
      <c r="I111" s="218"/>
      <c r="J111" s="218"/>
      <c r="K111" s="217"/>
      <c r="L111" s="217"/>
      <c r="M111" s="217"/>
    </row>
    <row r="112" spans="3:13" ht="12.75" customHeight="1">
      <c r="C112" s="217"/>
      <c r="D112" s="217"/>
      <c r="E112" s="218"/>
      <c r="F112" s="218"/>
      <c r="G112" s="218"/>
      <c r="H112" s="218"/>
      <c r="I112" s="218"/>
      <c r="J112" s="218"/>
      <c r="K112" s="217"/>
      <c r="L112" s="217"/>
      <c r="M112" s="217"/>
    </row>
    <row r="113" spans="3:13" ht="12.75" customHeight="1">
      <c r="C113" s="217"/>
      <c r="D113" s="217"/>
      <c r="E113" s="218"/>
      <c r="F113" s="218"/>
      <c r="G113" s="218"/>
      <c r="H113" s="218"/>
      <c r="I113" s="218"/>
      <c r="J113" s="218"/>
      <c r="K113" s="217"/>
      <c r="L113" s="217"/>
      <c r="M113" s="217"/>
    </row>
    <row r="114" spans="3:13" ht="12.75" customHeight="1">
      <c r="C114" s="217"/>
      <c r="D114" s="217"/>
      <c r="E114" s="218"/>
      <c r="F114" s="218"/>
      <c r="G114" s="218"/>
      <c r="H114" s="218"/>
      <c r="I114" s="218"/>
      <c r="J114" s="218"/>
      <c r="K114" s="217"/>
      <c r="L114" s="217"/>
      <c r="M114" s="217"/>
    </row>
    <row r="115" spans="3:13" ht="12.75" customHeight="1">
      <c r="C115" s="217"/>
      <c r="D115" s="217"/>
      <c r="E115" s="218"/>
      <c r="F115" s="218"/>
      <c r="G115" s="218"/>
      <c r="H115" s="218"/>
      <c r="I115" s="218"/>
      <c r="J115" s="218"/>
      <c r="K115" s="217"/>
      <c r="L115" s="217"/>
      <c r="M115" s="217"/>
    </row>
    <row r="116" spans="3:13" ht="12.75" customHeight="1">
      <c r="C116" s="217"/>
      <c r="D116" s="217"/>
      <c r="E116" s="218"/>
      <c r="F116" s="218"/>
      <c r="G116" s="218"/>
      <c r="H116" s="218"/>
      <c r="I116" s="218"/>
      <c r="J116" s="218"/>
      <c r="K116" s="217"/>
      <c r="L116" s="217"/>
      <c r="M116" s="217"/>
    </row>
    <row r="117" spans="3:13" ht="12.75" customHeight="1">
      <c r="C117" s="217"/>
      <c r="D117" s="217"/>
      <c r="K117" s="217"/>
      <c r="L117" s="217"/>
      <c r="M117" s="217"/>
    </row>
    <row r="118" spans="3:13" ht="12.75" customHeight="1">
      <c r="C118" s="217"/>
      <c r="D118" s="217"/>
      <c r="K118" s="217"/>
      <c r="L118" s="217"/>
      <c r="M118" s="217"/>
    </row>
    <row r="119" spans="3:13" ht="12.75" customHeight="1">
      <c r="C119" s="217"/>
      <c r="D119" s="217"/>
      <c r="K119" s="217"/>
      <c r="L119" s="217"/>
      <c r="M119" s="217"/>
    </row>
    <row r="120" spans="3:13" ht="12.75" customHeight="1">
      <c r="C120" s="217"/>
      <c r="D120" s="217"/>
      <c r="K120" s="217"/>
      <c r="L120" s="217"/>
      <c r="M120" s="217"/>
    </row>
    <row r="121" spans="3:13" ht="12.75" customHeight="1">
      <c r="C121" s="217"/>
      <c r="D121" s="217"/>
      <c r="K121" s="217"/>
      <c r="L121" s="217"/>
      <c r="M121" s="217"/>
    </row>
    <row r="122" spans="3:13" ht="12.75" customHeight="1">
      <c r="C122" s="217"/>
      <c r="D122" s="217"/>
      <c r="K122" s="217"/>
      <c r="L122" s="217"/>
      <c r="M122" s="217"/>
    </row>
    <row r="123" spans="3:13" ht="12.75" customHeight="1">
      <c r="C123" s="217"/>
      <c r="D123" s="217"/>
      <c r="K123" s="217"/>
      <c r="L123" s="217"/>
      <c r="M123" s="217"/>
    </row>
    <row r="124" spans="3:13" ht="12.75" customHeight="1">
      <c r="C124" s="217"/>
      <c r="D124" s="217"/>
      <c r="K124" s="217"/>
      <c r="L124" s="217"/>
      <c r="M124" s="217"/>
    </row>
    <row r="125" spans="3:13" ht="12.75" customHeight="1">
      <c r="C125" s="217"/>
      <c r="D125" s="217"/>
      <c r="K125" s="217"/>
      <c r="L125" s="217"/>
      <c r="M125" s="217"/>
    </row>
    <row r="126" spans="3:13" ht="12.75" customHeight="1">
      <c r="C126" s="217"/>
      <c r="D126" s="217"/>
      <c r="K126" s="217"/>
      <c r="L126" s="217"/>
      <c r="M126" s="217"/>
    </row>
    <row r="127" spans="3:13" ht="12.75" customHeight="1">
      <c r="C127" s="217"/>
      <c r="D127" s="217"/>
      <c r="K127" s="217"/>
      <c r="L127" s="217"/>
      <c r="M127" s="217"/>
    </row>
    <row r="128" spans="3:13" ht="12.75" customHeight="1">
      <c r="C128" s="217"/>
      <c r="D128" s="217"/>
      <c r="K128" s="217"/>
      <c r="L128" s="217"/>
      <c r="M128" s="217"/>
    </row>
    <row r="129" spans="3:13" ht="12.75" customHeight="1">
      <c r="C129" s="217"/>
      <c r="D129" s="217"/>
      <c r="K129" s="217"/>
      <c r="L129" s="217"/>
      <c r="M129" s="217"/>
    </row>
    <row r="130" spans="3:13" ht="12.75" customHeight="1">
      <c r="C130" s="217"/>
      <c r="D130" s="217"/>
      <c r="K130" s="217"/>
      <c r="L130" s="217"/>
      <c r="M130" s="217"/>
    </row>
    <row r="131" spans="3:13" ht="12.75" customHeight="1">
      <c r="C131" s="217"/>
      <c r="D131" s="217"/>
      <c r="K131" s="217"/>
      <c r="L131" s="217"/>
      <c r="M131" s="217"/>
    </row>
    <row r="132" spans="3:13" ht="12.75" customHeight="1">
      <c r="C132" s="217"/>
      <c r="D132" s="217"/>
      <c r="K132" s="217"/>
      <c r="L132" s="217"/>
      <c r="M132" s="217"/>
    </row>
    <row r="133" spans="3:13" ht="12.75" customHeight="1">
      <c r="C133" s="217"/>
      <c r="D133" s="217"/>
      <c r="K133" s="217"/>
      <c r="L133" s="217"/>
      <c r="M133" s="217"/>
    </row>
    <row r="134" spans="3:13" ht="12.75" customHeight="1">
      <c r="C134" s="217"/>
      <c r="D134" s="217"/>
      <c r="K134" s="217"/>
      <c r="L134" s="217"/>
      <c r="M134" s="217"/>
    </row>
    <row r="135" spans="3:13" ht="12.75" customHeight="1">
      <c r="C135" s="217"/>
      <c r="D135" s="217"/>
      <c r="K135" s="217"/>
      <c r="L135" s="217"/>
      <c r="M135" s="217"/>
    </row>
    <row r="136" spans="3:13" ht="12.75" customHeight="1">
      <c r="C136" s="217"/>
      <c r="D136" s="217"/>
      <c r="K136" s="217"/>
      <c r="L136" s="217"/>
      <c r="M136" s="217"/>
    </row>
    <row r="137" spans="3:13" ht="12.75" customHeight="1">
      <c r="C137" s="217"/>
      <c r="D137" s="217"/>
      <c r="K137" s="217"/>
      <c r="L137" s="217"/>
      <c r="M137" s="217"/>
    </row>
    <row r="138" spans="3:13" ht="12.75" customHeight="1">
      <c r="C138" s="217"/>
      <c r="D138" s="217"/>
      <c r="K138" s="217"/>
      <c r="L138" s="217"/>
      <c r="M138" s="217"/>
    </row>
    <row r="139" spans="3:13" ht="12.75" customHeight="1">
      <c r="C139" s="217"/>
      <c r="D139" s="217"/>
      <c r="K139" s="217"/>
      <c r="L139" s="217"/>
      <c r="M139" s="217"/>
    </row>
    <row r="140" spans="3:13" ht="12.75" customHeight="1">
      <c r="C140" s="217"/>
      <c r="D140" s="217"/>
      <c r="K140" s="217"/>
      <c r="L140" s="217"/>
      <c r="M140" s="217"/>
    </row>
    <row r="141" spans="3:13" ht="12.75" customHeight="1">
      <c r="C141" s="217"/>
      <c r="D141" s="217"/>
      <c r="K141" s="217"/>
      <c r="L141" s="217"/>
      <c r="M141" s="217"/>
    </row>
    <row r="142" spans="3:13" ht="12.75" customHeight="1">
      <c r="C142" s="217"/>
      <c r="D142" s="217"/>
      <c r="K142" s="217"/>
      <c r="L142" s="217"/>
      <c r="M142" s="217"/>
    </row>
    <row r="143" spans="3:13" ht="12.75" customHeight="1">
      <c r="C143" s="217"/>
      <c r="D143" s="217"/>
      <c r="K143" s="217"/>
      <c r="L143" s="217"/>
      <c r="M143" s="217"/>
    </row>
    <row r="144" spans="3:13" ht="12.75" customHeight="1">
      <c r="C144" s="217"/>
      <c r="D144" s="217"/>
      <c r="K144" s="217"/>
      <c r="L144" s="217"/>
      <c r="M144" s="217"/>
    </row>
    <row r="145" spans="3:13" ht="12.75" customHeight="1">
      <c r="C145" s="217"/>
      <c r="D145" s="217"/>
      <c r="K145" s="217"/>
      <c r="L145" s="217"/>
      <c r="M145" s="217"/>
    </row>
    <row r="146" spans="3:13" ht="12.75" customHeight="1">
      <c r="C146" s="217"/>
      <c r="D146" s="217"/>
      <c r="K146" s="217"/>
      <c r="L146" s="217"/>
      <c r="M146" s="217"/>
    </row>
    <row r="147" spans="3:13" ht="12.75" customHeight="1">
      <c r="C147" s="217"/>
      <c r="D147" s="217"/>
      <c r="K147" s="217"/>
      <c r="L147" s="217"/>
      <c r="M147" s="217"/>
    </row>
    <row r="148" spans="3:13" ht="12.75" customHeight="1">
      <c r="C148" s="217"/>
      <c r="D148" s="217"/>
      <c r="K148" s="217"/>
      <c r="L148" s="217"/>
      <c r="M148" s="217"/>
    </row>
    <row r="149" spans="3:13" ht="12.75" customHeight="1">
      <c r="C149" s="217"/>
      <c r="D149" s="217"/>
      <c r="K149" s="217"/>
      <c r="L149" s="217"/>
      <c r="M149" s="217"/>
    </row>
    <row r="150" spans="3:13" ht="12.75" customHeight="1">
      <c r="C150" s="217"/>
      <c r="D150" s="217"/>
      <c r="K150" s="217"/>
      <c r="L150" s="217"/>
      <c r="M150" s="217"/>
    </row>
    <row r="151" spans="3:13" ht="12.75" customHeight="1">
      <c r="C151" s="217"/>
      <c r="D151" s="217"/>
      <c r="K151" s="217"/>
      <c r="L151" s="217"/>
      <c r="M151" s="217"/>
    </row>
    <row r="152" spans="3:13" ht="12.75" customHeight="1">
      <c r="C152" s="217"/>
      <c r="D152" s="217"/>
      <c r="K152" s="217"/>
      <c r="L152" s="217"/>
      <c r="M152" s="217"/>
    </row>
    <row r="153" spans="3:13" ht="12.75" customHeight="1">
      <c r="C153" s="217"/>
      <c r="D153" s="217"/>
      <c r="K153" s="217"/>
      <c r="L153" s="217"/>
      <c r="M153" s="217"/>
    </row>
    <row r="154" spans="3:13" ht="12.75" customHeight="1">
      <c r="C154" s="217"/>
      <c r="D154" s="217"/>
      <c r="K154" s="217"/>
      <c r="L154" s="217"/>
      <c r="M154" s="217"/>
    </row>
    <row r="155" spans="3:13" ht="12.75" customHeight="1">
      <c r="C155" s="217"/>
      <c r="D155" s="217"/>
      <c r="K155" s="217"/>
      <c r="L155" s="217"/>
      <c r="M155" s="217"/>
    </row>
    <row r="156" spans="3:13" ht="12.75" customHeight="1">
      <c r="C156" s="217"/>
      <c r="D156" s="217"/>
      <c r="K156" s="217"/>
      <c r="L156" s="217"/>
      <c r="M156" s="217"/>
    </row>
    <row r="157" spans="3:13" ht="12.75" customHeight="1">
      <c r="C157" s="217"/>
      <c r="D157" s="217"/>
      <c r="K157" s="217"/>
      <c r="L157" s="217"/>
      <c r="M157" s="217"/>
    </row>
    <row r="158" spans="3:13" ht="12.75" customHeight="1">
      <c r="C158" s="217"/>
      <c r="D158" s="217"/>
      <c r="K158" s="217"/>
      <c r="L158" s="217"/>
      <c r="M158" s="217"/>
    </row>
    <row r="159" spans="3:13" ht="12.75" customHeight="1">
      <c r="C159" s="217"/>
      <c r="D159" s="217"/>
      <c r="K159" s="217"/>
      <c r="L159" s="217"/>
      <c r="M159" s="217"/>
    </row>
    <row r="160" spans="3:13" ht="12.75" customHeight="1">
      <c r="C160" s="217"/>
      <c r="D160" s="217"/>
      <c r="K160" s="217"/>
      <c r="L160" s="217"/>
      <c r="M160" s="217"/>
    </row>
    <row r="161" spans="3:13" ht="12.75" customHeight="1">
      <c r="C161" s="217"/>
      <c r="D161" s="217"/>
      <c r="K161" s="217"/>
      <c r="L161" s="217"/>
      <c r="M161" s="217"/>
    </row>
    <row r="162" spans="3:13" ht="12.75" customHeight="1">
      <c r="C162" s="217"/>
      <c r="D162" s="217"/>
      <c r="K162" s="217"/>
      <c r="L162" s="217"/>
      <c r="M162" s="217"/>
    </row>
    <row r="163" spans="3:13" ht="12.75" customHeight="1">
      <c r="C163" s="217"/>
      <c r="D163" s="217"/>
      <c r="K163" s="217"/>
      <c r="L163" s="217"/>
      <c r="M163" s="217"/>
    </row>
    <row r="164" spans="3:13" ht="12.75" customHeight="1">
      <c r="C164" s="217"/>
      <c r="D164" s="217"/>
      <c r="K164" s="217"/>
      <c r="L164" s="217"/>
      <c r="M164" s="217"/>
    </row>
    <row r="165" spans="3:13" ht="12.75" customHeight="1">
      <c r="C165" s="217"/>
      <c r="D165" s="217"/>
      <c r="K165" s="217"/>
      <c r="L165" s="217"/>
      <c r="M165" s="217"/>
    </row>
    <row r="166" spans="3:13" ht="12.75" customHeight="1">
      <c r="C166" s="217"/>
      <c r="D166" s="217"/>
      <c r="K166" s="217"/>
      <c r="L166" s="217"/>
      <c r="M166" s="217"/>
    </row>
    <row r="167" spans="3:13" ht="12.75" customHeight="1">
      <c r="C167" s="217"/>
      <c r="D167" s="217"/>
      <c r="K167" s="217"/>
      <c r="L167" s="217"/>
      <c r="M167" s="217"/>
    </row>
    <row r="168" spans="3:13" ht="12.75" customHeight="1">
      <c r="C168" s="217"/>
      <c r="D168" s="217"/>
      <c r="K168" s="217"/>
      <c r="L168" s="217"/>
      <c r="M168" s="217"/>
    </row>
    <row r="169" spans="3:13" ht="12.75" customHeight="1">
      <c r="C169" s="217"/>
      <c r="D169" s="217"/>
      <c r="K169" s="217"/>
      <c r="L169" s="217"/>
      <c r="M169" s="217"/>
    </row>
    <row r="170" spans="3:13" ht="12.75" customHeight="1">
      <c r="C170" s="217"/>
      <c r="D170" s="217"/>
      <c r="K170" s="217"/>
      <c r="L170" s="217"/>
      <c r="M170" s="217"/>
    </row>
    <row r="171" spans="3:13" ht="12.75" customHeight="1">
      <c r="C171" s="217"/>
      <c r="D171" s="217"/>
      <c r="K171" s="217"/>
      <c r="L171" s="217"/>
      <c r="M171" s="217"/>
    </row>
    <row r="172" spans="3:13" ht="12.75" customHeight="1">
      <c r="C172" s="217"/>
      <c r="D172" s="217"/>
      <c r="K172" s="217"/>
      <c r="L172" s="217"/>
      <c r="M172" s="217"/>
    </row>
    <row r="173" spans="3:13" ht="12.75" customHeight="1">
      <c r="C173" s="217"/>
      <c r="D173" s="217"/>
      <c r="K173" s="217"/>
      <c r="L173" s="217"/>
      <c r="M173" s="217"/>
    </row>
    <row r="174" spans="3:13" ht="12.75" customHeight="1">
      <c r="C174" s="217"/>
      <c r="D174" s="217"/>
      <c r="K174" s="217"/>
      <c r="L174" s="217"/>
      <c r="M174" s="217"/>
    </row>
    <row r="175" spans="3:13" ht="12.75" customHeight="1">
      <c r="C175" s="217"/>
      <c r="D175" s="217"/>
      <c r="K175" s="217"/>
      <c r="L175" s="217"/>
      <c r="M175" s="217"/>
    </row>
    <row r="176" spans="3:13" ht="12.75" customHeight="1">
      <c r="C176" s="217"/>
      <c r="D176" s="217"/>
      <c r="K176" s="217"/>
      <c r="L176" s="217"/>
      <c r="M176" s="217"/>
    </row>
    <row r="177" spans="3:13" ht="12.75" customHeight="1">
      <c r="C177" s="217"/>
      <c r="D177" s="217"/>
      <c r="K177" s="217"/>
      <c r="L177" s="217"/>
      <c r="M177" s="217"/>
    </row>
    <row r="178" spans="3:13" ht="12.75" customHeight="1">
      <c r="C178" s="217"/>
      <c r="D178" s="217"/>
      <c r="K178" s="217"/>
      <c r="L178" s="217"/>
      <c r="M178" s="217"/>
    </row>
    <row r="179" spans="3:13" ht="12.75" customHeight="1">
      <c r="C179" s="217"/>
      <c r="D179" s="217"/>
      <c r="K179" s="217"/>
      <c r="L179" s="217"/>
      <c r="M179" s="217"/>
    </row>
    <row r="180" spans="3:13" ht="12.75" customHeight="1">
      <c r="C180" s="217"/>
      <c r="D180" s="217"/>
      <c r="K180" s="217"/>
      <c r="L180" s="217"/>
      <c r="M180" s="217"/>
    </row>
    <row r="181" spans="3:13" ht="12.75" customHeight="1">
      <c r="C181" s="217"/>
      <c r="D181" s="217"/>
      <c r="K181" s="217"/>
      <c r="L181" s="217"/>
      <c r="M181" s="217"/>
    </row>
    <row r="182" spans="3:13" ht="12.75" customHeight="1">
      <c r="C182" s="217"/>
      <c r="D182" s="217"/>
      <c r="K182" s="217"/>
      <c r="L182" s="217"/>
      <c r="M182" s="217"/>
    </row>
    <row r="183" spans="3:13" ht="12.75" customHeight="1">
      <c r="C183" s="217"/>
      <c r="D183" s="217"/>
      <c r="K183" s="217"/>
      <c r="L183" s="217"/>
      <c r="M183" s="217"/>
    </row>
    <row r="184" spans="3:13" ht="12.75" customHeight="1">
      <c r="C184" s="217"/>
      <c r="D184" s="217"/>
      <c r="K184" s="217"/>
      <c r="L184" s="217"/>
      <c r="M184" s="217"/>
    </row>
    <row r="185" spans="3:13" ht="12.75" customHeight="1">
      <c r="C185" s="217"/>
      <c r="D185" s="217"/>
      <c r="K185" s="217"/>
      <c r="L185" s="217"/>
      <c r="M185" s="217"/>
    </row>
    <row r="186" spans="3:13" ht="12.75" customHeight="1">
      <c r="C186" s="217"/>
      <c r="D186" s="217"/>
      <c r="K186" s="217"/>
      <c r="L186" s="217"/>
      <c r="M186" s="217"/>
    </row>
    <row r="187" spans="3:13" ht="12.75" customHeight="1">
      <c r="C187" s="217"/>
      <c r="D187" s="217"/>
      <c r="K187" s="217"/>
      <c r="L187" s="217"/>
      <c r="M187" s="217"/>
    </row>
    <row r="188" spans="3:13" ht="12.75" customHeight="1">
      <c r="C188" s="217"/>
      <c r="D188" s="217"/>
      <c r="K188" s="217"/>
      <c r="L188" s="217"/>
      <c r="M188" s="217"/>
    </row>
    <row r="189" spans="3:13" ht="12.75" customHeight="1">
      <c r="C189" s="217"/>
      <c r="D189" s="217"/>
      <c r="K189" s="217"/>
      <c r="L189" s="217"/>
      <c r="M189" s="217"/>
    </row>
    <row r="190" spans="3:13" ht="12.75" customHeight="1">
      <c r="C190" s="217"/>
      <c r="D190" s="217"/>
      <c r="K190" s="217"/>
      <c r="L190" s="217"/>
      <c r="M190" s="217"/>
    </row>
    <row r="191" spans="3:13" ht="12.75" customHeight="1">
      <c r="C191" s="217"/>
      <c r="D191" s="217"/>
      <c r="K191" s="217"/>
      <c r="L191" s="217"/>
      <c r="M191" s="217"/>
    </row>
    <row r="192" spans="3:13" ht="12.75" customHeight="1">
      <c r="C192" s="217"/>
      <c r="D192" s="217"/>
      <c r="K192" s="217"/>
      <c r="L192" s="217"/>
      <c r="M192" s="217"/>
    </row>
    <row r="193" spans="3:13" ht="12.75" customHeight="1">
      <c r="C193" s="217"/>
      <c r="D193" s="217"/>
      <c r="K193" s="217"/>
      <c r="L193" s="217"/>
      <c r="M193" s="217"/>
    </row>
    <row r="194" spans="3:13" ht="12.75" customHeight="1">
      <c r="C194" s="217"/>
      <c r="D194" s="217"/>
      <c r="K194" s="217"/>
      <c r="L194" s="217"/>
      <c r="M194" s="217"/>
    </row>
    <row r="195" spans="3:13" ht="12.75" customHeight="1">
      <c r="C195" s="217"/>
      <c r="D195" s="217"/>
      <c r="K195" s="217"/>
      <c r="L195" s="217"/>
      <c r="M195" s="217"/>
    </row>
    <row r="196" spans="3:13" ht="12.75" customHeight="1">
      <c r="C196" s="217"/>
      <c r="D196" s="217"/>
      <c r="K196" s="217"/>
      <c r="L196" s="217"/>
      <c r="M196" s="217"/>
    </row>
    <row r="197" spans="3:13" ht="12.75" customHeight="1">
      <c r="C197" s="217"/>
      <c r="D197" s="217"/>
      <c r="K197" s="217"/>
      <c r="L197" s="217"/>
      <c r="M197" s="217"/>
    </row>
    <row r="198" spans="3:13" ht="12.75" customHeight="1">
      <c r="C198" s="217"/>
      <c r="D198" s="217"/>
      <c r="K198" s="217"/>
      <c r="L198" s="217"/>
      <c r="M198" s="217"/>
    </row>
    <row r="199" spans="3:13" ht="12.75" customHeight="1">
      <c r="C199" s="217"/>
      <c r="D199" s="217"/>
      <c r="K199" s="217"/>
      <c r="L199" s="217"/>
      <c r="M199" s="217"/>
    </row>
    <row r="200" spans="3:13" ht="12.75" customHeight="1">
      <c r="C200" s="217"/>
      <c r="D200" s="217"/>
      <c r="K200" s="217"/>
      <c r="L200" s="217"/>
      <c r="M200" s="217"/>
    </row>
    <row r="201" spans="3:13" ht="12.75" customHeight="1">
      <c r="C201" s="217"/>
      <c r="D201" s="217"/>
      <c r="K201" s="217"/>
      <c r="L201" s="217"/>
      <c r="M201" s="217"/>
    </row>
    <row r="202" spans="3:13" ht="12.75" customHeight="1">
      <c r="C202" s="217"/>
      <c r="D202" s="217"/>
      <c r="K202" s="217"/>
      <c r="L202" s="217"/>
      <c r="M202" s="217"/>
    </row>
    <row r="203" spans="3:13" ht="12.75" customHeight="1">
      <c r="C203" s="217"/>
      <c r="D203" s="217"/>
      <c r="K203" s="217"/>
      <c r="L203" s="217"/>
      <c r="M203" s="217"/>
    </row>
    <row r="204" spans="3:13" ht="12.75" customHeight="1">
      <c r="C204" s="217"/>
      <c r="D204" s="217"/>
      <c r="K204" s="217"/>
      <c r="L204" s="217"/>
      <c r="M204" s="217"/>
    </row>
    <row r="205" spans="3:13" ht="12.75" customHeight="1">
      <c r="C205" s="217"/>
      <c r="D205" s="217"/>
      <c r="K205" s="217"/>
      <c r="L205" s="217"/>
      <c r="M205" s="217"/>
    </row>
    <row r="206" spans="3:13" ht="12.75" customHeight="1">
      <c r="C206" s="217"/>
      <c r="D206" s="217"/>
      <c r="K206" s="217"/>
      <c r="L206" s="217"/>
      <c r="M206" s="217"/>
    </row>
    <row r="207" spans="3:13" ht="12.75" customHeight="1">
      <c r="C207" s="217"/>
      <c r="D207" s="217"/>
      <c r="K207" s="217"/>
      <c r="L207" s="217"/>
      <c r="M207" s="217"/>
    </row>
    <row r="208" spans="3:13" ht="12.75" customHeight="1">
      <c r="C208" s="217"/>
      <c r="D208" s="217"/>
      <c r="K208" s="217"/>
      <c r="L208" s="217"/>
      <c r="M208" s="217"/>
    </row>
    <row r="209" spans="3:13" ht="12.75" customHeight="1">
      <c r="C209" s="217"/>
      <c r="D209" s="217"/>
      <c r="K209" s="217"/>
      <c r="L209" s="217"/>
      <c r="M209" s="217"/>
    </row>
    <row r="210" spans="3:13" ht="12.75" customHeight="1">
      <c r="C210" s="217"/>
      <c r="D210" s="217"/>
      <c r="K210" s="217"/>
      <c r="L210" s="217"/>
      <c r="M210" s="217"/>
    </row>
    <row r="211" spans="3:13" ht="12.75" customHeight="1">
      <c r="C211" s="217"/>
      <c r="D211" s="217"/>
      <c r="K211" s="217"/>
      <c r="L211" s="217"/>
      <c r="M211" s="217"/>
    </row>
    <row r="212" spans="3:13" ht="12.75" customHeight="1">
      <c r="C212" s="217"/>
      <c r="D212" s="217"/>
      <c r="K212" s="217"/>
      <c r="L212" s="217"/>
      <c r="M212" s="217"/>
    </row>
    <row r="213" spans="3:13" ht="12.75" customHeight="1">
      <c r="C213" s="217"/>
      <c r="D213" s="217"/>
      <c r="K213" s="217"/>
      <c r="L213" s="217"/>
      <c r="M213" s="217"/>
    </row>
    <row r="214" spans="3:13" ht="12.75" customHeight="1">
      <c r="C214" s="217"/>
      <c r="D214" s="217"/>
      <c r="K214" s="217"/>
      <c r="L214" s="217"/>
      <c r="M214" s="217"/>
    </row>
    <row r="215" spans="3:13" ht="12.75" customHeight="1">
      <c r="C215" s="217"/>
      <c r="D215" s="217"/>
      <c r="K215" s="217"/>
      <c r="L215" s="217"/>
      <c r="M215" s="217"/>
    </row>
    <row r="216" spans="3:13" ht="12.75" customHeight="1">
      <c r="C216" s="217"/>
      <c r="D216" s="217"/>
      <c r="K216" s="217"/>
      <c r="L216" s="217"/>
      <c r="M216" s="217"/>
    </row>
    <row r="217" spans="3:13" ht="12.75" customHeight="1">
      <c r="C217" s="217"/>
      <c r="D217" s="217"/>
      <c r="K217" s="217"/>
      <c r="L217" s="217"/>
      <c r="M217" s="217"/>
    </row>
    <row r="218" spans="3:13" ht="12.75" customHeight="1">
      <c r="C218" s="217"/>
      <c r="D218" s="217"/>
      <c r="K218" s="217"/>
      <c r="L218" s="217"/>
      <c r="M218" s="217"/>
    </row>
    <row r="219" spans="3:13" ht="12.75" customHeight="1">
      <c r="C219" s="217"/>
      <c r="D219" s="217"/>
      <c r="K219" s="217"/>
      <c r="L219" s="217"/>
      <c r="M219" s="217"/>
    </row>
    <row r="220" spans="3:13" ht="12.75" customHeight="1">
      <c r="C220" s="217"/>
      <c r="D220" s="217"/>
      <c r="K220" s="217"/>
      <c r="L220" s="217"/>
      <c r="M220" s="217"/>
    </row>
    <row r="221" spans="3:13" ht="12.75" customHeight="1">
      <c r="C221" s="217"/>
      <c r="D221" s="217"/>
      <c r="K221" s="217"/>
      <c r="L221" s="217"/>
      <c r="M221" s="217"/>
    </row>
    <row r="222" spans="3:13" ht="12.75" customHeight="1">
      <c r="C222" s="217"/>
      <c r="D222" s="217"/>
      <c r="K222" s="217"/>
      <c r="L222" s="217"/>
      <c r="M222" s="217"/>
    </row>
    <row r="223" spans="3:13" ht="12.75" customHeight="1">
      <c r="C223" s="217"/>
      <c r="D223" s="217"/>
      <c r="K223" s="217"/>
      <c r="L223" s="217"/>
      <c r="M223" s="217"/>
    </row>
    <row r="224" spans="3:13" ht="12.75" customHeight="1">
      <c r="C224" s="217"/>
      <c r="D224" s="217"/>
      <c r="K224" s="217"/>
      <c r="L224" s="217"/>
      <c r="M224" s="217"/>
    </row>
    <row r="225" spans="3:13" ht="12.75" customHeight="1">
      <c r="C225" s="217"/>
      <c r="D225" s="217"/>
      <c r="K225" s="217"/>
      <c r="L225" s="217"/>
      <c r="M225" s="217"/>
    </row>
    <row r="226" spans="3:13" ht="12.75" customHeight="1">
      <c r="C226" s="217"/>
      <c r="D226" s="217"/>
      <c r="K226" s="217"/>
      <c r="L226" s="217"/>
      <c r="M226" s="217"/>
    </row>
    <row r="227" spans="3:13" ht="12.75" customHeight="1">
      <c r="C227" s="217"/>
      <c r="D227" s="217"/>
      <c r="K227" s="217"/>
      <c r="L227" s="217"/>
      <c r="M227" s="217"/>
    </row>
    <row r="228" spans="3:13" ht="12.75" customHeight="1">
      <c r="C228" s="217"/>
      <c r="D228" s="217"/>
      <c r="K228" s="217"/>
      <c r="L228" s="217"/>
      <c r="M228" s="217"/>
    </row>
    <row r="229" spans="3:13" ht="12.75" customHeight="1">
      <c r="C229" s="217"/>
      <c r="D229" s="217"/>
      <c r="K229" s="217"/>
      <c r="L229" s="217"/>
      <c r="M229" s="217"/>
    </row>
    <row r="230" spans="3:13" ht="12.75" customHeight="1">
      <c r="C230" s="217"/>
      <c r="D230" s="217"/>
      <c r="K230" s="217"/>
      <c r="L230" s="217"/>
      <c r="M230" s="217"/>
    </row>
    <row r="231" spans="3:13" ht="12.75" customHeight="1">
      <c r="C231" s="217"/>
      <c r="D231" s="217"/>
      <c r="K231" s="217"/>
      <c r="L231" s="217"/>
      <c r="M231" s="217"/>
    </row>
    <row r="232" spans="3:13" ht="12.75" customHeight="1">
      <c r="C232" s="217"/>
      <c r="D232" s="217"/>
      <c r="K232" s="217"/>
      <c r="L232" s="217"/>
      <c r="M232" s="217"/>
    </row>
    <row r="233" spans="3:13" ht="12.75" customHeight="1">
      <c r="C233" s="217"/>
      <c r="D233" s="217"/>
      <c r="K233" s="217"/>
      <c r="L233" s="217"/>
      <c r="M233" s="217"/>
    </row>
    <row r="234" spans="3:13" ht="12.75" customHeight="1">
      <c r="C234" s="217"/>
      <c r="D234" s="217"/>
      <c r="K234" s="217"/>
      <c r="L234" s="217"/>
      <c r="M234" s="217"/>
    </row>
    <row r="235" spans="3:13" ht="12.75" customHeight="1">
      <c r="C235" s="217"/>
      <c r="D235" s="217"/>
      <c r="K235" s="217"/>
      <c r="L235" s="217"/>
      <c r="M235" s="217"/>
    </row>
    <row r="236" spans="3:13" ht="12.75" customHeight="1">
      <c r="C236" s="217"/>
      <c r="D236" s="217"/>
      <c r="K236" s="217"/>
      <c r="L236" s="217"/>
      <c r="M236" s="217"/>
    </row>
    <row r="237" spans="3:13" ht="12.75" customHeight="1">
      <c r="C237" s="217"/>
      <c r="D237" s="217"/>
      <c r="K237" s="217"/>
      <c r="L237" s="217"/>
      <c r="M237" s="217"/>
    </row>
    <row r="238" spans="3:13" ht="12.75" customHeight="1">
      <c r="C238" s="217"/>
      <c r="D238" s="217"/>
      <c r="K238" s="217"/>
      <c r="L238" s="217"/>
      <c r="M238" s="217"/>
    </row>
    <row r="239" spans="3:13" ht="12.75" customHeight="1">
      <c r="C239" s="217"/>
      <c r="D239" s="217"/>
      <c r="K239" s="217"/>
      <c r="L239" s="217"/>
      <c r="M239" s="217"/>
    </row>
    <row r="240" spans="3:13" ht="12.75" customHeight="1">
      <c r="C240" s="217"/>
      <c r="D240" s="217"/>
      <c r="K240" s="217"/>
      <c r="L240" s="217"/>
      <c r="M240" s="217"/>
    </row>
    <row r="241" spans="3:13" ht="12.75" customHeight="1">
      <c r="C241" s="217"/>
      <c r="D241" s="217"/>
      <c r="K241" s="217"/>
      <c r="L241" s="217"/>
      <c r="M241" s="217"/>
    </row>
    <row r="242" spans="3:13" ht="12.75" customHeight="1">
      <c r="C242" s="217"/>
      <c r="D242" s="217"/>
      <c r="K242" s="217"/>
      <c r="L242" s="217"/>
      <c r="M242" s="217"/>
    </row>
    <row r="243" spans="3:13" ht="12.75" customHeight="1">
      <c r="C243" s="217"/>
      <c r="D243" s="217"/>
      <c r="K243" s="217"/>
      <c r="L243" s="217"/>
      <c r="M243" s="217"/>
    </row>
    <row r="244" spans="3:13" ht="12.75" customHeight="1">
      <c r="C244" s="217"/>
      <c r="D244" s="217"/>
      <c r="K244" s="217"/>
      <c r="L244" s="217"/>
      <c r="M244" s="217"/>
    </row>
    <row r="245" spans="3:13" ht="12.75" customHeight="1">
      <c r="C245" s="217"/>
      <c r="D245" s="217"/>
      <c r="K245" s="217"/>
      <c r="L245" s="217"/>
      <c r="M245" s="217"/>
    </row>
    <row r="246" spans="3:13" ht="12.75" customHeight="1">
      <c r="C246" s="217"/>
      <c r="D246" s="217"/>
      <c r="K246" s="217"/>
      <c r="L246" s="217"/>
      <c r="M246" s="217"/>
    </row>
    <row r="247" spans="3:13" ht="12.75" customHeight="1">
      <c r="C247" s="217"/>
      <c r="D247" s="217"/>
      <c r="K247" s="217"/>
      <c r="L247" s="217"/>
      <c r="M247" s="217"/>
    </row>
    <row r="248" spans="3:13" ht="12.75" customHeight="1">
      <c r="C248" s="217"/>
      <c r="D248" s="217"/>
      <c r="K248" s="217"/>
      <c r="L248" s="217"/>
      <c r="M248" s="217"/>
    </row>
    <row r="249" spans="3:13" ht="12.75" customHeight="1">
      <c r="C249" s="217"/>
      <c r="D249" s="217"/>
      <c r="K249" s="217"/>
      <c r="L249" s="217"/>
      <c r="M249" s="217"/>
    </row>
    <row r="250" spans="3:13" ht="12.75" customHeight="1">
      <c r="C250" s="217"/>
      <c r="D250" s="217"/>
      <c r="K250" s="217"/>
      <c r="L250" s="217"/>
      <c r="M250" s="217"/>
    </row>
    <row r="251" spans="3:13" ht="12.75" customHeight="1">
      <c r="C251" s="217"/>
      <c r="D251" s="217"/>
      <c r="K251" s="217"/>
      <c r="L251" s="217"/>
      <c r="M251" s="217"/>
    </row>
    <row r="252" spans="3:13" ht="12.75" customHeight="1">
      <c r="C252" s="217"/>
      <c r="D252" s="217"/>
      <c r="K252" s="217"/>
      <c r="L252" s="217"/>
      <c r="M252" s="217"/>
    </row>
    <row r="253" spans="3:13" ht="12.75" customHeight="1">
      <c r="C253" s="217"/>
      <c r="D253" s="217"/>
      <c r="K253" s="217"/>
      <c r="L253" s="217"/>
      <c r="M253" s="217"/>
    </row>
    <row r="254" spans="3:13" ht="12.75" customHeight="1">
      <c r="C254" s="217"/>
      <c r="D254" s="217"/>
      <c r="K254" s="217"/>
      <c r="L254" s="217"/>
      <c r="M254" s="217"/>
    </row>
    <row r="255" spans="3:13" ht="12.75" customHeight="1">
      <c r="C255" s="217"/>
      <c r="D255" s="217"/>
      <c r="K255" s="217"/>
      <c r="L255" s="217"/>
      <c r="M255" s="217"/>
    </row>
    <row r="256" spans="3:13" ht="12.75" customHeight="1">
      <c r="C256" s="217"/>
      <c r="D256" s="217"/>
      <c r="K256" s="217"/>
      <c r="L256" s="217"/>
      <c r="M256" s="217"/>
    </row>
    <row r="257" spans="3:13" ht="12.75" customHeight="1">
      <c r="C257" s="217"/>
      <c r="D257" s="217"/>
      <c r="K257" s="217"/>
      <c r="L257" s="217"/>
      <c r="M257" s="217"/>
    </row>
    <row r="258" spans="3:13" ht="12.75" customHeight="1">
      <c r="C258" s="217"/>
      <c r="D258" s="217"/>
      <c r="K258" s="217"/>
      <c r="L258" s="217"/>
      <c r="M258" s="217"/>
    </row>
    <row r="259" spans="3:13" ht="12.75" customHeight="1">
      <c r="C259" s="217"/>
      <c r="D259" s="217"/>
      <c r="K259" s="217"/>
      <c r="L259" s="217"/>
      <c r="M259" s="217"/>
    </row>
    <row r="260" spans="3:13" ht="12.75" customHeight="1">
      <c r="C260" s="217"/>
      <c r="D260" s="217"/>
      <c r="K260" s="217"/>
      <c r="L260" s="217"/>
      <c r="M260" s="217"/>
    </row>
    <row r="261" spans="3:13" ht="12.75" customHeight="1">
      <c r="C261" s="217"/>
      <c r="D261" s="217"/>
      <c r="K261" s="217"/>
      <c r="L261" s="217"/>
      <c r="M261" s="217"/>
    </row>
    <row r="262" spans="3:13" ht="12.75" customHeight="1">
      <c r="C262" s="217"/>
      <c r="D262" s="217"/>
      <c r="K262" s="217"/>
      <c r="L262" s="217"/>
      <c r="M262" s="217"/>
    </row>
    <row r="263" spans="3:13" ht="12.75" customHeight="1">
      <c r="C263" s="217"/>
      <c r="D263" s="217"/>
      <c r="K263" s="217"/>
      <c r="L263" s="217"/>
      <c r="M263" s="217"/>
    </row>
    <row r="264" spans="3:13" ht="12.75" customHeight="1">
      <c r="C264" s="217"/>
      <c r="D264" s="217"/>
      <c r="K264" s="217"/>
      <c r="L264" s="217"/>
      <c r="M264" s="217"/>
    </row>
    <row r="265" spans="3:13" ht="12.75" customHeight="1">
      <c r="C265" s="217"/>
      <c r="D265" s="217"/>
      <c r="K265" s="217"/>
      <c r="L265" s="217"/>
      <c r="M265" s="217"/>
    </row>
    <row r="266" spans="3:13" ht="12.75" customHeight="1">
      <c r="C266" s="217"/>
      <c r="D266" s="217"/>
      <c r="K266" s="217"/>
      <c r="L266" s="217"/>
      <c r="M266" s="217"/>
    </row>
    <row r="267" spans="3:13" ht="12.75" customHeight="1">
      <c r="C267" s="217"/>
      <c r="D267" s="217"/>
      <c r="K267" s="217"/>
      <c r="L267" s="217"/>
      <c r="M267" s="217"/>
    </row>
    <row r="268" spans="3:13" ht="12.75" customHeight="1">
      <c r="C268" s="217"/>
      <c r="D268" s="217"/>
      <c r="K268" s="217"/>
      <c r="L268" s="217"/>
      <c r="M268" s="217"/>
    </row>
    <row r="269" spans="3:13" ht="12.75" customHeight="1">
      <c r="C269" s="217"/>
      <c r="D269" s="217"/>
      <c r="K269" s="217"/>
      <c r="L269" s="217"/>
      <c r="M269" s="217"/>
    </row>
    <row r="270" spans="3:13" ht="12.75" customHeight="1">
      <c r="C270" s="217"/>
      <c r="D270" s="217"/>
      <c r="K270" s="217"/>
      <c r="L270" s="217"/>
      <c r="M270" s="217"/>
    </row>
    <row r="271" spans="3:13" ht="12.75" customHeight="1">
      <c r="C271" s="217"/>
      <c r="D271" s="217"/>
      <c r="K271" s="217"/>
      <c r="L271" s="217"/>
      <c r="M271" s="217"/>
    </row>
    <row r="272" spans="3:13" ht="12.75" customHeight="1">
      <c r="C272" s="217"/>
      <c r="D272" s="217"/>
      <c r="K272" s="217"/>
      <c r="L272" s="217"/>
      <c r="M272" s="217"/>
    </row>
    <row r="273" spans="3:13" ht="12.75" customHeight="1">
      <c r="C273" s="217"/>
      <c r="D273" s="217"/>
      <c r="K273" s="217"/>
      <c r="L273" s="217"/>
      <c r="M273" s="217"/>
    </row>
    <row r="274" spans="3:13" ht="12.75" customHeight="1">
      <c r="C274" s="217"/>
      <c r="D274" s="217"/>
      <c r="K274" s="217"/>
      <c r="L274" s="217"/>
      <c r="M274" s="217"/>
    </row>
    <row r="275" spans="3:13" ht="12.75" customHeight="1">
      <c r="C275" s="217"/>
      <c r="D275" s="217"/>
      <c r="K275" s="217"/>
      <c r="L275" s="217"/>
      <c r="M275" s="217"/>
    </row>
    <row r="276" spans="3:13" ht="12.75" customHeight="1">
      <c r="C276" s="217"/>
      <c r="D276" s="217"/>
      <c r="K276" s="217"/>
      <c r="L276" s="217"/>
      <c r="M276" s="217"/>
    </row>
    <row r="277" spans="3:13" ht="12.75" customHeight="1">
      <c r="C277" s="217"/>
      <c r="D277" s="217"/>
      <c r="K277" s="217"/>
      <c r="L277" s="217"/>
      <c r="M277" s="217"/>
    </row>
    <row r="278" spans="3:13" ht="12.75" customHeight="1">
      <c r="C278" s="217"/>
      <c r="D278" s="217"/>
      <c r="K278" s="217"/>
      <c r="L278" s="217"/>
      <c r="M278" s="217"/>
    </row>
    <row r="279" spans="3:13" ht="12.75" customHeight="1">
      <c r="C279" s="217"/>
      <c r="D279" s="217"/>
      <c r="K279" s="217"/>
      <c r="L279" s="217"/>
      <c r="M279" s="217"/>
    </row>
    <row r="280" spans="3:13" ht="12.75" customHeight="1">
      <c r="C280" s="217"/>
      <c r="D280" s="217"/>
      <c r="K280" s="217"/>
      <c r="L280" s="217"/>
      <c r="M280" s="217"/>
    </row>
    <row r="281" spans="3:13" ht="12.75" customHeight="1">
      <c r="C281" s="217"/>
      <c r="D281" s="217"/>
      <c r="K281" s="217"/>
      <c r="L281" s="217"/>
      <c r="M281" s="217"/>
    </row>
    <row r="282" spans="3:13" ht="12.75" customHeight="1">
      <c r="C282" s="217"/>
      <c r="D282" s="217"/>
      <c r="K282" s="217"/>
      <c r="L282" s="217"/>
      <c r="M282" s="217"/>
    </row>
    <row r="283" spans="3:13" ht="12.75" customHeight="1">
      <c r="C283" s="217"/>
      <c r="D283" s="217"/>
      <c r="K283" s="217"/>
      <c r="L283" s="217"/>
      <c r="M283" s="217"/>
    </row>
    <row r="284" spans="3:13" ht="12.75" customHeight="1">
      <c r="C284" s="217"/>
      <c r="D284" s="217"/>
      <c r="K284" s="217"/>
      <c r="L284" s="217"/>
      <c r="M284" s="217"/>
    </row>
    <row r="285" spans="3:13" ht="12.75" customHeight="1">
      <c r="C285" s="217"/>
      <c r="D285" s="217"/>
      <c r="K285" s="217"/>
      <c r="L285" s="217"/>
      <c r="M285" s="217"/>
    </row>
    <row r="286" spans="3:13" ht="12.75" customHeight="1">
      <c r="C286" s="217"/>
      <c r="D286" s="217"/>
      <c r="K286" s="217"/>
      <c r="L286" s="217"/>
      <c r="M286" s="217"/>
    </row>
    <row r="287" spans="3:13" ht="12.75" customHeight="1">
      <c r="C287" s="217"/>
      <c r="D287" s="217"/>
      <c r="K287" s="217"/>
      <c r="L287" s="217"/>
      <c r="M287" s="217"/>
    </row>
    <row r="288" spans="3:13" ht="12.75" customHeight="1">
      <c r="C288" s="217"/>
      <c r="D288" s="217"/>
      <c r="K288" s="217"/>
      <c r="L288" s="217"/>
      <c r="M288" s="217"/>
    </row>
    <row r="289" spans="3:13" ht="12.75" customHeight="1">
      <c r="C289" s="217"/>
      <c r="D289" s="217"/>
      <c r="K289" s="217"/>
      <c r="L289" s="217"/>
      <c r="M289" s="217"/>
    </row>
    <row r="290" spans="3:13" ht="12.75" customHeight="1">
      <c r="C290" s="217"/>
      <c r="D290" s="217"/>
      <c r="K290" s="217"/>
      <c r="L290" s="217"/>
      <c r="M290" s="217"/>
    </row>
    <row r="291" spans="3:13" ht="12.75" customHeight="1">
      <c r="C291" s="217"/>
      <c r="D291" s="217"/>
      <c r="K291" s="217"/>
      <c r="L291" s="217"/>
      <c r="M291" s="217"/>
    </row>
    <row r="292" spans="3:13" ht="12.75" customHeight="1">
      <c r="C292" s="217"/>
      <c r="D292" s="217"/>
      <c r="K292" s="217"/>
      <c r="L292" s="217"/>
      <c r="M292" s="217"/>
    </row>
    <row r="293" spans="3:13" ht="12.75" customHeight="1">
      <c r="C293" s="217"/>
      <c r="D293" s="217"/>
      <c r="K293" s="217"/>
      <c r="L293" s="217"/>
      <c r="M293" s="217"/>
    </row>
    <row r="294" spans="3:13" ht="12.75" customHeight="1">
      <c r="C294" s="217"/>
      <c r="D294" s="217"/>
      <c r="K294" s="217"/>
      <c r="L294" s="217"/>
      <c r="M294" s="217"/>
    </row>
    <row r="295" spans="3:13" ht="12.75" customHeight="1">
      <c r="C295" s="217"/>
      <c r="D295" s="217"/>
      <c r="K295" s="217"/>
      <c r="L295" s="217"/>
      <c r="M295" s="217"/>
    </row>
    <row r="296" spans="3:13" ht="12.75" customHeight="1">
      <c r="C296" s="217"/>
      <c r="D296" s="217"/>
      <c r="K296" s="217"/>
      <c r="L296" s="217"/>
      <c r="M296" s="217"/>
    </row>
    <row r="297" spans="3:13" ht="12.75" customHeight="1">
      <c r="C297" s="217"/>
      <c r="D297" s="217"/>
      <c r="K297" s="217"/>
      <c r="L297" s="217"/>
      <c r="M297" s="217"/>
    </row>
    <row r="298" spans="3:13" ht="12.75" customHeight="1">
      <c r="C298" s="217"/>
      <c r="D298" s="217"/>
      <c r="K298" s="217"/>
      <c r="L298" s="217"/>
      <c r="M298" s="217"/>
    </row>
    <row r="299" spans="3:13" ht="12.75" customHeight="1">
      <c r="C299" s="217"/>
      <c r="D299" s="217"/>
      <c r="K299" s="217"/>
      <c r="L299" s="217"/>
      <c r="M299" s="217"/>
    </row>
    <row r="300" spans="3:13" ht="12.75" customHeight="1">
      <c r="C300" s="217"/>
      <c r="D300" s="217"/>
      <c r="K300" s="217"/>
      <c r="L300" s="217"/>
      <c r="M300" s="217"/>
    </row>
    <row r="301" spans="3:13" ht="12.75" customHeight="1">
      <c r="C301" s="217"/>
      <c r="D301" s="217"/>
      <c r="K301" s="217"/>
      <c r="L301" s="217"/>
      <c r="M301" s="217"/>
    </row>
    <row r="302" spans="3:13" ht="12.75" customHeight="1">
      <c r="C302" s="217"/>
      <c r="D302" s="217"/>
      <c r="K302" s="217"/>
      <c r="L302" s="217"/>
      <c r="M302" s="217"/>
    </row>
    <row r="303" spans="3:13" ht="12.75" customHeight="1">
      <c r="C303" s="217"/>
      <c r="D303" s="217"/>
      <c r="K303" s="217"/>
      <c r="L303" s="217"/>
      <c r="M303" s="217"/>
    </row>
    <row r="304" spans="3:13" ht="12.75" customHeight="1">
      <c r="C304" s="217"/>
      <c r="D304" s="217"/>
      <c r="K304" s="217"/>
      <c r="L304" s="217"/>
      <c r="M304" s="217"/>
    </row>
    <row r="305" spans="3:13" ht="12.75" customHeight="1">
      <c r="C305" s="217"/>
      <c r="D305" s="217"/>
      <c r="K305" s="217"/>
      <c r="L305" s="217"/>
      <c r="M305" s="217"/>
    </row>
    <row r="306" spans="3:13" ht="12.75" customHeight="1">
      <c r="C306" s="217"/>
      <c r="D306" s="217"/>
      <c r="K306" s="217"/>
      <c r="L306" s="217"/>
      <c r="M306" s="217"/>
    </row>
    <row r="307" spans="3:13" ht="12.75" customHeight="1">
      <c r="C307" s="217"/>
      <c r="D307" s="217"/>
      <c r="K307" s="217"/>
      <c r="L307" s="217"/>
      <c r="M307" s="217"/>
    </row>
    <row r="308" spans="3:13" ht="12.75" customHeight="1">
      <c r="C308" s="217"/>
      <c r="D308" s="217"/>
      <c r="K308" s="217"/>
      <c r="L308" s="217"/>
      <c r="M308" s="217"/>
    </row>
    <row r="309" spans="3:13" ht="12.75" customHeight="1">
      <c r="C309" s="217"/>
      <c r="D309" s="217"/>
      <c r="K309" s="217"/>
      <c r="L309" s="217"/>
      <c r="M309" s="217"/>
    </row>
    <row r="310" spans="3:13" ht="12.75" customHeight="1">
      <c r="C310" s="217"/>
      <c r="D310" s="217"/>
      <c r="K310" s="217"/>
      <c r="L310" s="217"/>
      <c r="M310" s="217"/>
    </row>
    <row r="311" spans="3:13" ht="12.75" customHeight="1">
      <c r="C311" s="217"/>
      <c r="D311" s="217"/>
      <c r="K311" s="217"/>
      <c r="L311" s="217"/>
      <c r="M311" s="217"/>
    </row>
    <row r="312" spans="3:13" ht="12.75" customHeight="1">
      <c r="C312" s="217"/>
      <c r="D312" s="217"/>
      <c r="K312" s="217"/>
      <c r="L312" s="217"/>
      <c r="M312" s="217"/>
    </row>
    <row r="313" spans="3:13" ht="12.75" customHeight="1">
      <c r="C313" s="217"/>
      <c r="D313" s="217"/>
      <c r="K313" s="217"/>
      <c r="L313" s="217"/>
      <c r="M313" s="217"/>
    </row>
    <row r="314" spans="3:13" ht="12.75" customHeight="1">
      <c r="C314" s="217"/>
      <c r="D314" s="217"/>
      <c r="K314" s="217"/>
      <c r="L314" s="217"/>
      <c r="M314" s="217"/>
    </row>
    <row r="315" spans="3:13" ht="12.75" customHeight="1">
      <c r="C315" s="217"/>
      <c r="D315" s="217"/>
      <c r="K315" s="217"/>
      <c r="L315" s="217"/>
      <c r="M315" s="217"/>
    </row>
    <row r="316" spans="3:13" ht="12.75" customHeight="1">
      <c r="C316" s="217"/>
      <c r="D316" s="217"/>
      <c r="K316" s="217"/>
      <c r="L316" s="217"/>
      <c r="M316" s="217"/>
    </row>
    <row r="317" spans="3:13" ht="12.75" customHeight="1">
      <c r="C317" s="217"/>
      <c r="D317" s="217"/>
      <c r="K317" s="217"/>
      <c r="L317" s="217"/>
      <c r="M317" s="217"/>
    </row>
    <row r="318" spans="3:13" ht="12.75" customHeight="1">
      <c r="C318" s="217"/>
      <c r="D318" s="217"/>
      <c r="K318" s="217"/>
      <c r="L318" s="217"/>
      <c r="M318" s="217"/>
    </row>
    <row r="319" spans="3:13" ht="12.75" customHeight="1">
      <c r="C319" s="217"/>
      <c r="D319" s="217"/>
      <c r="K319" s="217"/>
      <c r="L319" s="217"/>
      <c r="M319" s="217"/>
    </row>
    <row r="320" spans="3:13" ht="12.75" customHeight="1">
      <c r="C320" s="217"/>
      <c r="D320" s="217"/>
      <c r="K320" s="217"/>
      <c r="L320" s="217"/>
      <c r="M320" s="217"/>
    </row>
    <row r="321" spans="3:13" ht="12.75" customHeight="1">
      <c r="C321" s="217"/>
      <c r="D321" s="217"/>
      <c r="K321" s="217"/>
      <c r="L321" s="217"/>
      <c r="M321" s="217"/>
    </row>
    <row r="322" spans="3:13" ht="12.75" customHeight="1">
      <c r="C322" s="217"/>
      <c r="D322" s="217"/>
      <c r="K322" s="217"/>
      <c r="L322" s="217"/>
      <c r="M322" s="217"/>
    </row>
    <row r="323" spans="3:13" ht="12.75" customHeight="1">
      <c r="C323" s="217"/>
      <c r="D323" s="217"/>
      <c r="K323" s="217"/>
      <c r="L323" s="217"/>
      <c r="M323" s="217"/>
    </row>
    <row r="324" spans="3:13" ht="12.75" customHeight="1">
      <c r="C324" s="217"/>
      <c r="D324" s="217"/>
      <c r="K324" s="217"/>
      <c r="L324" s="217"/>
      <c r="M324" s="217"/>
    </row>
    <row r="325" spans="3:13" ht="12.75" customHeight="1">
      <c r="C325" s="217"/>
      <c r="D325" s="217"/>
      <c r="K325" s="217"/>
      <c r="L325" s="217"/>
      <c r="M325" s="217"/>
    </row>
    <row r="326" spans="3:13" ht="12.75" customHeight="1">
      <c r="C326" s="217"/>
      <c r="D326" s="217"/>
      <c r="K326" s="217"/>
      <c r="L326" s="217"/>
      <c r="M326" s="217"/>
    </row>
    <row r="327" spans="3:13" ht="12.75" customHeight="1">
      <c r="C327" s="217"/>
      <c r="D327" s="217"/>
      <c r="K327" s="217"/>
      <c r="L327" s="217"/>
      <c r="M327" s="217"/>
    </row>
    <row r="328" spans="3:13" ht="12.75" customHeight="1">
      <c r="C328" s="217"/>
      <c r="D328" s="217"/>
      <c r="K328" s="217"/>
      <c r="L328" s="217"/>
      <c r="M328" s="217"/>
    </row>
    <row r="329" spans="3:13" ht="12.75" customHeight="1">
      <c r="C329" s="217"/>
      <c r="D329" s="217"/>
      <c r="K329" s="217"/>
      <c r="L329" s="217"/>
      <c r="M329" s="217"/>
    </row>
    <row r="330" spans="3:13" ht="12.75" customHeight="1">
      <c r="C330" s="217"/>
      <c r="D330" s="217"/>
      <c r="K330" s="217"/>
      <c r="L330" s="217"/>
      <c r="M330" s="217"/>
    </row>
    <row r="331" spans="3:13" ht="12.75" customHeight="1">
      <c r="C331" s="217"/>
      <c r="D331" s="217"/>
      <c r="K331" s="217"/>
      <c r="L331" s="217"/>
      <c r="M331" s="217"/>
    </row>
    <row r="332" spans="3:13" ht="12.75" customHeight="1">
      <c r="C332" s="217"/>
      <c r="D332" s="217"/>
      <c r="K332" s="217"/>
      <c r="L332" s="217"/>
      <c r="M332" s="217"/>
    </row>
    <row r="333" spans="3:13" ht="12.75" customHeight="1">
      <c r="C333" s="217"/>
      <c r="D333" s="217"/>
      <c r="K333" s="217"/>
      <c r="L333" s="217"/>
      <c r="M333" s="217"/>
    </row>
    <row r="334" spans="3:13" ht="12.75" customHeight="1">
      <c r="C334" s="217"/>
      <c r="D334" s="217"/>
      <c r="K334" s="217"/>
      <c r="L334" s="217"/>
      <c r="M334" s="217"/>
    </row>
    <row r="335" spans="3:13" ht="12.75" customHeight="1">
      <c r="C335" s="217"/>
      <c r="D335" s="217"/>
      <c r="K335" s="217"/>
      <c r="L335" s="217"/>
      <c r="M335" s="217"/>
    </row>
    <row r="336" spans="3:13" ht="12.75" customHeight="1">
      <c r="C336" s="217"/>
      <c r="D336" s="217"/>
      <c r="K336" s="217"/>
      <c r="L336" s="217"/>
      <c r="M336" s="217"/>
    </row>
    <row r="337" spans="3:13" ht="12.75" customHeight="1">
      <c r="C337" s="217"/>
      <c r="D337" s="217"/>
      <c r="K337" s="217"/>
      <c r="L337" s="217"/>
      <c r="M337" s="217"/>
    </row>
    <row r="338" spans="3:13" ht="12.75" customHeight="1">
      <c r="C338" s="217"/>
      <c r="D338" s="217"/>
      <c r="K338" s="217"/>
      <c r="L338" s="217"/>
      <c r="M338" s="217"/>
    </row>
    <row r="339" spans="3:13" ht="12.75" customHeight="1">
      <c r="C339" s="217"/>
      <c r="D339" s="217"/>
      <c r="K339" s="217"/>
      <c r="L339" s="217"/>
      <c r="M339" s="217"/>
    </row>
    <row r="340" spans="3:13" ht="12.75" customHeight="1">
      <c r="C340" s="217"/>
      <c r="D340" s="217"/>
      <c r="K340" s="217"/>
      <c r="L340" s="217"/>
      <c r="M340" s="217"/>
    </row>
    <row r="341" spans="3:13" ht="12.75" customHeight="1">
      <c r="C341" s="217"/>
      <c r="D341" s="217"/>
      <c r="K341" s="217"/>
      <c r="L341" s="217"/>
      <c r="M341" s="217"/>
    </row>
    <row r="342" spans="3:13" ht="12.75" customHeight="1">
      <c r="C342" s="217"/>
      <c r="D342" s="217"/>
      <c r="K342" s="217"/>
      <c r="L342" s="217"/>
      <c r="M342" s="217"/>
    </row>
    <row r="343" spans="3:13" ht="12.75" customHeight="1">
      <c r="C343" s="217"/>
      <c r="D343" s="217"/>
      <c r="K343" s="217"/>
      <c r="L343" s="217"/>
      <c r="M343" s="217"/>
    </row>
    <row r="344" spans="3:13" ht="12.75" customHeight="1">
      <c r="C344" s="217"/>
      <c r="D344" s="217"/>
      <c r="K344" s="217"/>
      <c r="L344" s="217"/>
      <c r="M344" s="217"/>
    </row>
    <row r="345" spans="3:13" ht="12.75" customHeight="1">
      <c r="C345" s="217"/>
      <c r="D345" s="217"/>
      <c r="K345" s="217"/>
      <c r="L345" s="217"/>
      <c r="M345" s="217"/>
    </row>
    <row r="346" spans="3:13" ht="12.75" customHeight="1">
      <c r="C346" s="217"/>
      <c r="D346" s="217"/>
      <c r="K346" s="217"/>
      <c r="L346" s="217"/>
      <c r="M346" s="217"/>
    </row>
    <row r="347" spans="3:13" ht="12.75" customHeight="1">
      <c r="C347" s="217"/>
      <c r="D347" s="217"/>
      <c r="K347" s="217"/>
      <c r="L347" s="217"/>
      <c r="M347" s="217"/>
    </row>
    <row r="348" spans="3:13" ht="12.75" customHeight="1">
      <c r="C348" s="217"/>
      <c r="D348" s="217"/>
      <c r="K348" s="217"/>
      <c r="L348" s="217"/>
      <c r="M348" s="217"/>
    </row>
    <row r="349" spans="3:13" ht="12.75" customHeight="1">
      <c r="C349" s="217"/>
      <c r="D349" s="217"/>
      <c r="K349" s="217"/>
      <c r="L349" s="217"/>
      <c r="M349" s="217"/>
    </row>
    <row r="350" spans="3:13" ht="12.75" customHeight="1">
      <c r="C350" s="217"/>
      <c r="D350" s="217"/>
      <c r="K350" s="217"/>
      <c r="L350" s="217"/>
      <c r="M350" s="217"/>
    </row>
    <row r="351" spans="3:13" ht="12.75" customHeight="1">
      <c r="C351" s="217"/>
      <c r="D351" s="217"/>
      <c r="K351" s="217"/>
      <c r="L351" s="217"/>
      <c r="M351" s="217"/>
    </row>
    <row r="352" spans="3:13" ht="12.75" customHeight="1">
      <c r="C352" s="217"/>
      <c r="D352" s="217"/>
      <c r="K352" s="217"/>
      <c r="L352" s="217"/>
      <c r="M352" s="217"/>
    </row>
    <row r="353" spans="3:13" ht="12.75" customHeight="1">
      <c r="C353" s="217"/>
      <c r="D353" s="217"/>
      <c r="K353" s="217"/>
      <c r="L353" s="217"/>
      <c r="M353" s="217"/>
    </row>
    <row r="354" spans="3:13" ht="12.75" customHeight="1">
      <c r="C354" s="217"/>
      <c r="D354" s="217"/>
      <c r="K354" s="217"/>
      <c r="L354" s="217"/>
      <c r="M354" s="217"/>
    </row>
    <row r="355" spans="3:13" ht="12.75" customHeight="1">
      <c r="C355" s="217"/>
      <c r="D355" s="217"/>
      <c r="K355" s="217"/>
      <c r="L355" s="217"/>
      <c r="M355" s="217"/>
    </row>
    <row r="356" spans="3:13" ht="12.75" customHeight="1">
      <c r="C356" s="217"/>
      <c r="D356" s="217"/>
      <c r="K356" s="217"/>
      <c r="L356" s="217"/>
      <c r="M356" s="217"/>
    </row>
    <row r="357" spans="3:13" ht="12.75" customHeight="1">
      <c r="C357" s="217"/>
      <c r="D357" s="217"/>
      <c r="K357" s="217"/>
      <c r="L357" s="217"/>
      <c r="M357" s="217"/>
    </row>
    <row r="358" spans="3:13" ht="12.75" customHeight="1">
      <c r="C358" s="217"/>
      <c r="D358" s="217"/>
      <c r="K358" s="217"/>
      <c r="L358" s="217"/>
      <c r="M358" s="217"/>
    </row>
    <row r="359" spans="3:13" ht="12.75" customHeight="1">
      <c r="C359" s="217"/>
      <c r="D359" s="217"/>
      <c r="K359" s="217"/>
      <c r="L359" s="217"/>
      <c r="M359" s="217"/>
    </row>
    <row r="360" spans="3:13" ht="12.75" customHeight="1">
      <c r="C360" s="217"/>
      <c r="D360" s="217"/>
      <c r="K360" s="217"/>
      <c r="L360" s="217"/>
      <c r="M360" s="217"/>
    </row>
    <row r="361" spans="3:13" ht="12.75" customHeight="1">
      <c r="C361" s="217"/>
      <c r="D361" s="217"/>
      <c r="K361" s="217"/>
      <c r="L361" s="217"/>
      <c r="M361" s="217"/>
    </row>
    <row r="362" spans="3:13" ht="12.75" customHeight="1">
      <c r="C362" s="217"/>
      <c r="D362" s="217"/>
      <c r="K362" s="217"/>
      <c r="L362" s="217"/>
      <c r="M362" s="217"/>
    </row>
    <row r="363" spans="3:13" ht="12.75" customHeight="1">
      <c r="C363" s="217"/>
      <c r="D363" s="217"/>
      <c r="K363" s="217"/>
      <c r="L363" s="217"/>
      <c r="M363" s="217"/>
    </row>
    <row r="364" spans="3:13" ht="12.75" customHeight="1">
      <c r="C364" s="217"/>
      <c r="D364" s="217"/>
      <c r="K364" s="217"/>
      <c r="L364" s="217"/>
      <c r="M364" s="217"/>
    </row>
    <row r="365" spans="3:13" ht="12.75" customHeight="1">
      <c r="C365" s="217"/>
      <c r="D365" s="217"/>
      <c r="K365" s="217"/>
      <c r="L365" s="217"/>
      <c r="M365" s="217"/>
    </row>
    <row r="366" spans="3:13" ht="12.75" customHeight="1">
      <c r="C366" s="217"/>
      <c r="D366" s="217"/>
      <c r="K366" s="217"/>
      <c r="L366" s="217"/>
      <c r="M366" s="217"/>
    </row>
    <row r="367" spans="3:13" ht="12.75" customHeight="1">
      <c r="C367" s="217"/>
      <c r="D367" s="217"/>
      <c r="K367" s="217"/>
      <c r="L367" s="217"/>
      <c r="M367" s="217"/>
    </row>
    <row r="368" spans="3:13" ht="12.75" customHeight="1">
      <c r="C368" s="217"/>
      <c r="D368" s="217"/>
      <c r="K368" s="217"/>
      <c r="L368" s="217"/>
      <c r="M368" s="217"/>
    </row>
    <row r="369" spans="3:13" ht="12.75" customHeight="1">
      <c r="C369" s="217"/>
      <c r="D369" s="217"/>
      <c r="K369" s="217"/>
      <c r="L369" s="217"/>
      <c r="M369" s="217"/>
    </row>
    <row r="370" spans="3:13" ht="12.75" customHeight="1">
      <c r="C370" s="217"/>
      <c r="D370" s="217"/>
      <c r="K370" s="217"/>
      <c r="L370" s="217"/>
      <c r="M370" s="217"/>
    </row>
    <row r="371" spans="3:13" ht="12.75" customHeight="1">
      <c r="C371" s="217"/>
      <c r="D371" s="217"/>
      <c r="K371" s="217"/>
      <c r="L371" s="217"/>
      <c r="M371" s="217"/>
    </row>
    <row r="372" spans="3:13" ht="12.75" customHeight="1">
      <c r="C372" s="217"/>
      <c r="D372" s="217"/>
      <c r="K372" s="217"/>
      <c r="L372" s="217"/>
      <c r="M372" s="217"/>
    </row>
    <row r="373" spans="3:13" ht="12.75" customHeight="1">
      <c r="C373" s="217"/>
      <c r="D373" s="217"/>
      <c r="K373" s="217"/>
      <c r="L373" s="217"/>
      <c r="M373" s="217"/>
    </row>
    <row r="374" spans="3:13" ht="12.75" customHeight="1">
      <c r="C374" s="217"/>
      <c r="D374" s="217"/>
      <c r="K374" s="217"/>
      <c r="L374" s="217"/>
      <c r="M374" s="217"/>
    </row>
    <row r="375" spans="3:13" ht="12.75" customHeight="1">
      <c r="C375" s="217"/>
      <c r="D375" s="217"/>
      <c r="K375" s="217"/>
      <c r="L375" s="217"/>
      <c r="M375" s="217"/>
    </row>
    <row r="376" spans="3:13" ht="12.75" customHeight="1">
      <c r="C376" s="217"/>
      <c r="D376" s="217"/>
      <c r="K376" s="217"/>
      <c r="L376" s="217"/>
      <c r="M376" s="217"/>
    </row>
    <row r="377" spans="3:13" ht="12.75" customHeight="1">
      <c r="C377" s="217"/>
      <c r="D377" s="217"/>
      <c r="K377" s="217"/>
      <c r="L377" s="217"/>
      <c r="M377" s="217"/>
    </row>
    <row r="378" spans="3:13" ht="12.75" customHeight="1">
      <c r="C378" s="217"/>
      <c r="D378" s="217"/>
      <c r="K378" s="217"/>
      <c r="L378" s="217"/>
      <c r="M378" s="217"/>
    </row>
    <row r="379" spans="3:13" ht="12.75" customHeight="1">
      <c r="C379" s="217"/>
      <c r="D379" s="217"/>
      <c r="K379" s="217"/>
      <c r="L379" s="217"/>
      <c r="M379" s="217"/>
    </row>
    <row r="380" spans="3:13" ht="12.75" customHeight="1">
      <c r="C380" s="217"/>
      <c r="D380" s="217"/>
      <c r="K380" s="217"/>
      <c r="L380" s="217"/>
      <c r="M380" s="217"/>
    </row>
    <row r="381" spans="3:13" ht="12.75" customHeight="1">
      <c r="C381" s="217"/>
      <c r="D381" s="217"/>
      <c r="K381" s="217"/>
      <c r="L381" s="217"/>
      <c r="M381" s="217"/>
    </row>
    <row r="382" spans="3:13" ht="12.75" customHeight="1">
      <c r="C382" s="217"/>
      <c r="D382" s="217"/>
      <c r="K382" s="217"/>
      <c r="L382" s="217"/>
      <c r="M382" s="217"/>
    </row>
    <row r="383" spans="3:13" ht="12.75" customHeight="1">
      <c r="C383" s="217"/>
      <c r="D383" s="217"/>
      <c r="K383" s="217"/>
      <c r="L383" s="217"/>
      <c r="M383" s="217"/>
    </row>
    <row r="384" spans="3:13" ht="12.75" customHeight="1">
      <c r="C384" s="217"/>
      <c r="D384" s="217"/>
      <c r="K384" s="217"/>
      <c r="L384" s="217"/>
      <c r="M384" s="217"/>
    </row>
    <row r="385" spans="3:13" ht="12.75" customHeight="1">
      <c r="C385" s="217"/>
      <c r="D385" s="217"/>
      <c r="K385" s="217"/>
      <c r="L385" s="217"/>
      <c r="M385" s="217"/>
    </row>
    <row r="386" spans="3:13" ht="12.75" customHeight="1">
      <c r="C386" s="217"/>
      <c r="D386" s="217"/>
      <c r="K386" s="217"/>
      <c r="L386" s="217"/>
      <c r="M386" s="217"/>
    </row>
    <row r="387" spans="3:13" ht="12.75" customHeight="1">
      <c r="C387" s="217"/>
      <c r="D387" s="217"/>
      <c r="K387" s="217"/>
      <c r="L387" s="217"/>
      <c r="M387" s="217"/>
    </row>
    <row r="388" spans="3:13" ht="12.75" customHeight="1">
      <c r="C388" s="217"/>
      <c r="D388" s="217"/>
      <c r="K388" s="217"/>
      <c r="L388" s="217"/>
      <c r="M388" s="217"/>
    </row>
    <row r="389" spans="3:13" ht="12.75" customHeight="1">
      <c r="C389" s="217"/>
      <c r="D389" s="217"/>
      <c r="K389" s="217"/>
      <c r="L389" s="217"/>
      <c r="M389" s="217"/>
    </row>
    <row r="390" spans="3:13" ht="12.75" customHeight="1">
      <c r="C390" s="217"/>
      <c r="D390" s="217"/>
      <c r="K390" s="217"/>
      <c r="L390" s="217"/>
      <c r="M390" s="217"/>
    </row>
    <row r="391" spans="3:13" ht="12.75" customHeight="1">
      <c r="C391" s="217"/>
      <c r="D391" s="217"/>
      <c r="K391" s="217"/>
      <c r="L391" s="217"/>
      <c r="M391" s="217"/>
    </row>
    <row r="392" spans="3:13" ht="12.75" customHeight="1">
      <c r="C392" s="217"/>
      <c r="D392" s="217"/>
      <c r="K392" s="217"/>
      <c r="L392" s="217"/>
      <c r="M392" s="217"/>
    </row>
    <row r="393" spans="3:13" ht="12.75" customHeight="1">
      <c r="C393" s="217"/>
      <c r="D393" s="217"/>
      <c r="K393" s="217"/>
      <c r="L393" s="217"/>
      <c r="M393" s="217"/>
    </row>
    <row r="394" spans="3:13" ht="12.75" customHeight="1">
      <c r="C394" s="217"/>
      <c r="D394" s="217"/>
      <c r="K394" s="217"/>
      <c r="L394" s="217"/>
      <c r="M394" s="217"/>
    </row>
    <row r="395" spans="3:13" ht="12.75" customHeight="1">
      <c r="C395" s="217"/>
      <c r="D395" s="217"/>
      <c r="K395" s="217"/>
      <c r="L395" s="217"/>
      <c r="M395" s="217"/>
    </row>
    <row r="396" spans="3:13" ht="12.75" customHeight="1">
      <c r="C396" s="217"/>
      <c r="D396" s="217"/>
      <c r="K396" s="217"/>
      <c r="L396" s="217"/>
      <c r="M396" s="217"/>
    </row>
    <row r="397" spans="3:13" ht="12.75" customHeight="1">
      <c r="C397" s="217"/>
      <c r="D397" s="217"/>
      <c r="K397" s="217"/>
      <c r="L397" s="217"/>
      <c r="M397" s="217"/>
    </row>
    <row r="398" spans="3:13" ht="12.75" customHeight="1">
      <c r="C398" s="217"/>
      <c r="D398" s="217"/>
      <c r="K398" s="217"/>
      <c r="L398" s="217"/>
      <c r="M398" s="217"/>
    </row>
    <row r="399" spans="3:13" ht="12.75" customHeight="1">
      <c r="C399" s="217"/>
      <c r="D399" s="217"/>
      <c r="K399" s="217"/>
      <c r="L399" s="217"/>
      <c r="M399" s="217"/>
    </row>
    <row r="400" spans="3:13" ht="12.75" customHeight="1">
      <c r="C400" s="217"/>
      <c r="D400" s="217"/>
      <c r="K400" s="217"/>
      <c r="L400" s="217"/>
      <c r="M400" s="217"/>
    </row>
    <row r="401" spans="3:13" ht="12.75" customHeight="1">
      <c r="C401" s="217"/>
      <c r="D401" s="217"/>
      <c r="K401" s="217"/>
      <c r="L401" s="217"/>
      <c r="M401" s="217"/>
    </row>
    <row r="402" spans="3:13" ht="12.75" customHeight="1">
      <c r="C402" s="217"/>
      <c r="D402" s="217"/>
      <c r="K402" s="217"/>
      <c r="L402" s="217"/>
      <c r="M402" s="217"/>
    </row>
    <row r="403" spans="3:13" ht="12.75" customHeight="1">
      <c r="C403" s="217"/>
      <c r="D403" s="217"/>
      <c r="K403" s="217"/>
      <c r="L403" s="217"/>
      <c r="M403" s="217"/>
    </row>
    <row r="404" spans="3:13" ht="12.75" customHeight="1">
      <c r="C404" s="217"/>
      <c r="D404" s="217"/>
      <c r="K404" s="217"/>
      <c r="L404" s="217"/>
      <c r="M404" s="217"/>
    </row>
    <row r="405" spans="3:13" ht="12.75" customHeight="1">
      <c r="C405" s="217"/>
      <c r="D405" s="217"/>
      <c r="K405" s="217"/>
      <c r="L405" s="217"/>
      <c r="M405" s="217"/>
    </row>
    <row r="406" spans="3:13" ht="12.75" customHeight="1">
      <c r="C406" s="217"/>
      <c r="D406" s="217"/>
      <c r="K406" s="217"/>
      <c r="L406" s="217"/>
      <c r="M406" s="217"/>
    </row>
    <row r="407" spans="3:13" ht="12.75" customHeight="1">
      <c r="C407" s="217"/>
      <c r="D407" s="217"/>
      <c r="K407" s="217"/>
      <c r="L407" s="217"/>
      <c r="M407" s="217"/>
    </row>
    <row r="408" spans="3:13" ht="12.75" customHeight="1">
      <c r="C408" s="217"/>
      <c r="D408" s="217"/>
      <c r="K408" s="217"/>
      <c r="L408" s="217"/>
      <c r="M408" s="217"/>
    </row>
    <row r="409" spans="3:13" ht="12.75" customHeight="1">
      <c r="C409" s="217"/>
      <c r="D409" s="217"/>
      <c r="K409" s="217"/>
      <c r="L409" s="217"/>
      <c r="M409" s="217"/>
    </row>
    <row r="410" spans="3:13" ht="12.75" customHeight="1">
      <c r="C410" s="217"/>
      <c r="D410" s="217"/>
      <c r="K410" s="217"/>
      <c r="L410" s="217"/>
      <c r="M410" s="217"/>
    </row>
    <row r="411" spans="3:13" ht="12.75" customHeight="1">
      <c r="C411" s="217"/>
      <c r="D411" s="217"/>
      <c r="K411" s="217"/>
      <c r="L411" s="217"/>
      <c r="M411" s="217"/>
    </row>
    <row r="412" spans="3:13" ht="12.75" customHeight="1">
      <c r="C412" s="217"/>
      <c r="D412" s="217"/>
      <c r="K412" s="217"/>
      <c r="L412" s="217"/>
      <c r="M412" s="217"/>
    </row>
    <row r="413" spans="3:13" ht="12.75" customHeight="1">
      <c r="C413" s="217"/>
      <c r="D413" s="217"/>
      <c r="K413" s="217"/>
      <c r="L413" s="217"/>
      <c r="M413" s="217"/>
    </row>
    <row r="414" spans="3:13" ht="12.75" customHeight="1">
      <c r="C414" s="217"/>
      <c r="D414" s="217"/>
      <c r="K414" s="217"/>
      <c r="L414" s="217"/>
      <c r="M414" s="217"/>
    </row>
    <row r="415" spans="3:13" ht="12.75" customHeight="1">
      <c r="C415" s="217"/>
      <c r="D415" s="217"/>
      <c r="K415" s="217"/>
      <c r="L415" s="217"/>
      <c r="M415" s="217"/>
    </row>
    <row r="416" spans="3:13" ht="12.75" customHeight="1">
      <c r="C416" s="217"/>
      <c r="D416" s="217"/>
      <c r="K416" s="217"/>
      <c r="L416" s="217"/>
      <c r="M416" s="217"/>
    </row>
    <row r="417" spans="3:13" ht="12.75" customHeight="1">
      <c r="C417" s="217"/>
      <c r="D417" s="217"/>
      <c r="K417" s="217"/>
      <c r="L417" s="217"/>
      <c r="M417" s="217"/>
    </row>
    <row r="418" spans="3:13" ht="12.75" customHeight="1">
      <c r="C418" s="217"/>
      <c r="D418" s="217"/>
      <c r="K418" s="217"/>
      <c r="L418" s="217"/>
      <c r="M418" s="217"/>
    </row>
    <row r="419" spans="3:13" ht="12.75" customHeight="1">
      <c r="C419" s="217"/>
      <c r="D419" s="217"/>
      <c r="K419" s="217"/>
      <c r="L419" s="217"/>
      <c r="M419" s="217"/>
    </row>
    <row r="420" spans="3:13" ht="12.75" customHeight="1">
      <c r="C420" s="217"/>
      <c r="D420" s="217"/>
      <c r="K420" s="217"/>
      <c r="L420" s="217"/>
      <c r="M420" s="217"/>
    </row>
    <row r="421" spans="3:13" ht="12.75" customHeight="1">
      <c r="C421" s="217"/>
      <c r="D421" s="217"/>
      <c r="K421" s="217"/>
      <c r="L421" s="217"/>
      <c r="M421" s="217"/>
    </row>
    <row r="422" spans="3:13" ht="12.75" customHeight="1">
      <c r="C422" s="217"/>
      <c r="D422" s="217"/>
      <c r="K422" s="217"/>
      <c r="L422" s="217"/>
      <c r="M422" s="217"/>
    </row>
    <row r="423" spans="3:13" ht="12.75" customHeight="1">
      <c r="C423" s="217"/>
      <c r="D423" s="217"/>
      <c r="K423" s="217"/>
      <c r="L423" s="217"/>
      <c r="M423" s="217"/>
    </row>
    <row r="424" spans="3:13" ht="12.75" customHeight="1">
      <c r="C424" s="217"/>
      <c r="D424" s="217"/>
      <c r="K424" s="217"/>
      <c r="L424" s="217"/>
      <c r="M424" s="217"/>
    </row>
    <row r="425" spans="3:13" ht="12.75" customHeight="1">
      <c r="C425" s="217"/>
      <c r="D425" s="217"/>
      <c r="K425" s="217"/>
      <c r="L425" s="217"/>
      <c r="M425" s="217"/>
    </row>
    <row r="426" spans="3:13" ht="12.75" customHeight="1">
      <c r="C426" s="217"/>
      <c r="D426" s="217"/>
      <c r="K426" s="217"/>
      <c r="L426" s="217"/>
      <c r="M426" s="217"/>
    </row>
    <row r="427" spans="3:13" ht="12.75" customHeight="1">
      <c r="C427" s="217"/>
      <c r="D427" s="217"/>
      <c r="K427" s="217"/>
      <c r="L427" s="217"/>
      <c r="M427" s="217"/>
    </row>
    <row r="428" spans="3:13" ht="12.75" customHeight="1">
      <c r="C428" s="217"/>
      <c r="D428" s="217"/>
      <c r="K428" s="217"/>
      <c r="L428" s="217"/>
      <c r="M428" s="217"/>
    </row>
    <row r="429" spans="3:13" ht="12.75" customHeight="1">
      <c r="C429" s="217"/>
      <c r="D429" s="217"/>
      <c r="K429" s="217"/>
      <c r="L429" s="217"/>
      <c r="M429" s="217"/>
    </row>
    <row r="430" spans="3:13" ht="12.75" customHeight="1">
      <c r="C430" s="217"/>
      <c r="D430" s="217"/>
      <c r="K430" s="217"/>
      <c r="L430" s="217"/>
      <c r="M430" s="217"/>
    </row>
    <row r="431" spans="3:13" ht="12.75" customHeight="1">
      <c r="C431" s="217"/>
      <c r="D431" s="217"/>
      <c r="K431" s="217"/>
      <c r="L431" s="217"/>
      <c r="M431" s="217"/>
    </row>
    <row r="432" spans="3:13" ht="12.75" customHeight="1">
      <c r="C432" s="217"/>
      <c r="D432" s="217"/>
      <c r="K432" s="217"/>
      <c r="L432" s="217"/>
      <c r="M432" s="217"/>
    </row>
    <row r="433" spans="3:13" ht="12.75" customHeight="1">
      <c r="C433" s="217"/>
      <c r="D433" s="217"/>
      <c r="K433" s="217"/>
      <c r="L433" s="217"/>
      <c r="M433" s="217"/>
    </row>
    <row r="434" spans="3:13" ht="12.75" customHeight="1">
      <c r="C434" s="217"/>
      <c r="D434" s="217"/>
      <c r="K434" s="217"/>
      <c r="L434" s="217"/>
      <c r="M434" s="217"/>
    </row>
    <row r="435" spans="3:13" ht="12.75" customHeight="1">
      <c r="C435" s="217"/>
      <c r="D435" s="217"/>
      <c r="K435" s="217"/>
      <c r="L435" s="217"/>
      <c r="M435" s="217"/>
    </row>
    <row r="436" spans="3:13" ht="12.75" customHeight="1">
      <c r="C436" s="217"/>
      <c r="D436" s="217"/>
      <c r="K436" s="217"/>
      <c r="L436" s="217"/>
      <c r="M436" s="217"/>
    </row>
    <row r="437" spans="3:13" ht="12.75" customHeight="1">
      <c r="C437" s="217"/>
      <c r="D437" s="217"/>
      <c r="K437" s="217"/>
      <c r="L437" s="217"/>
      <c r="M437" s="217"/>
    </row>
    <row r="438" spans="3:13" ht="12.75" customHeight="1">
      <c r="C438" s="217"/>
      <c r="D438" s="217"/>
      <c r="K438" s="217"/>
      <c r="L438" s="217"/>
      <c r="M438" s="217"/>
    </row>
    <row r="439" spans="3:13" ht="12.75" customHeight="1">
      <c r="C439" s="217"/>
      <c r="D439" s="217"/>
      <c r="K439" s="217"/>
      <c r="L439" s="217"/>
      <c r="M439" s="217"/>
    </row>
    <row r="440" spans="3:13" ht="12.75" customHeight="1">
      <c r="C440" s="217"/>
      <c r="D440" s="217"/>
      <c r="K440" s="217"/>
      <c r="L440" s="217"/>
      <c r="M440" s="217"/>
    </row>
    <row r="441" spans="3:13" ht="12.75" customHeight="1">
      <c r="C441" s="217"/>
      <c r="D441" s="217"/>
      <c r="K441" s="217"/>
      <c r="L441" s="217"/>
      <c r="M441" s="217"/>
    </row>
    <row r="442" spans="3:13" ht="12.75" customHeight="1">
      <c r="C442" s="217"/>
      <c r="D442" s="217"/>
      <c r="K442" s="217"/>
      <c r="L442" s="217"/>
      <c r="M442" s="217"/>
    </row>
    <row r="443" spans="3:13" ht="12.75" customHeight="1">
      <c r="C443" s="217"/>
      <c r="D443" s="217"/>
      <c r="K443" s="217"/>
      <c r="L443" s="217"/>
      <c r="M443" s="217"/>
    </row>
    <row r="444" spans="3:13" ht="12.75" customHeight="1">
      <c r="C444" s="217"/>
      <c r="D444" s="217"/>
      <c r="K444" s="217"/>
      <c r="L444" s="217"/>
      <c r="M444" s="217"/>
    </row>
    <row r="445" spans="3:13" ht="12.75" customHeight="1">
      <c r="C445" s="217"/>
      <c r="D445" s="217"/>
      <c r="K445" s="217"/>
      <c r="L445" s="217"/>
      <c r="M445" s="217"/>
    </row>
    <row r="446" spans="3:13" ht="12.75" customHeight="1">
      <c r="C446" s="217"/>
      <c r="D446" s="217"/>
      <c r="K446" s="217"/>
      <c r="L446" s="217"/>
      <c r="M446" s="217"/>
    </row>
    <row r="447" spans="3:13" ht="12.75" customHeight="1">
      <c r="C447" s="217"/>
      <c r="D447" s="217"/>
      <c r="K447" s="217"/>
      <c r="L447" s="217"/>
      <c r="M447" s="217"/>
    </row>
    <row r="448" spans="3:13" ht="12.75" customHeight="1">
      <c r="C448" s="217"/>
      <c r="D448" s="217"/>
      <c r="K448" s="217"/>
      <c r="L448" s="217"/>
      <c r="M448" s="217"/>
    </row>
    <row r="449" spans="3:13" ht="12.75" customHeight="1">
      <c r="C449" s="217"/>
      <c r="D449" s="217"/>
      <c r="K449" s="217"/>
      <c r="L449" s="217"/>
      <c r="M449" s="217"/>
    </row>
    <row r="450" spans="3:13" ht="12.75" customHeight="1">
      <c r="C450" s="217"/>
      <c r="D450" s="217"/>
      <c r="K450" s="217"/>
      <c r="L450" s="217"/>
      <c r="M450" s="217"/>
    </row>
    <row r="451" spans="3:13" ht="12.75" customHeight="1">
      <c r="C451" s="217"/>
      <c r="D451" s="217"/>
      <c r="K451" s="217"/>
      <c r="L451" s="217"/>
      <c r="M451" s="217"/>
    </row>
    <row r="452" spans="3:13" ht="12.75" customHeight="1">
      <c r="C452" s="217"/>
      <c r="D452" s="217"/>
      <c r="K452" s="217"/>
      <c r="L452" s="217"/>
      <c r="M452" s="217"/>
    </row>
    <row r="453" spans="3:13" ht="12.75" customHeight="1">
      <c r="C453" s="217"/>
      <c r="D453" s="217"/>
      <c r="K453" s="217"/>
      <c r="L453" s="217"/>
      <c r="M453" s="217"/>
    </row>
    <row r="454" spans="3:13" ht="12.75" customHeight="1">
      <c r="C454" s="217"/>
      <c r="D454" s="217"/>
      <c r="K454" s="217"/>
      <c r="L454" s="217"/>
      <c r="M454" s="217"/>
    </row>
    <row r="455" spans="3:13" ht="12.75" customHeight="1">
      <c r="C455" s="217"/>
      <c r="D455" s="217"/>
      <c r="K455" s="217"/>
      <c r="L455" s="217"/>
      <c r="M455" s="217"/>
    </row>
    <row r="456" spans="3:13" ht="12.75" customHeight="1">
      <c r="C456" s="217"/>
      <c r="D456" s="217"/>
      <c r="K456" s="217"/>
      <c r="L456" s="217"/>
      <c r="M456" s="217"/>
    </row>
    <row r="457" spans="3:13" ht="12.75" customHeight="1">
      <c r="C457" s="217"/>
      <c r="D457" s="217"/>
      <c r="K457" s="217"/>
      <c r="L457" s="217"/>
      <c r="M457" s="217"/>
    </row>
    <row r="458" spans="3:13" ht="12.75" customHeight="1">
      <c r="C458" s="217"/>
      <c r="D458" s="217"/>
      <c r="K458" s="217"/>
      <c r="L458" s="217"/>
      <c r="M458" s="217"/>
    </row>
    <row r="459" spans="3:13" ht="12.75" customHeight="1">
      <c r="C459" s="217"/>
      <c r="D459" s="217"/>
      <c r="K459" s="217"/>
      <c r="L459" s="217"/>
      <c r="M459" s="217"/>
    </row>
    <row r="460" spans="3:13" ht="12.75" customHeight="1">
      <c r="C460" s="217"/>
      <c r="D460" s="217"/>
      <c r="K460" s="217"/>
      <c r="L460" s="217"/>
      <c r="M460" s="217"/>
    </row>
    <row r="461" spans="3:13" ht="12.75" customHeight="1">
      <c r="C461" s="217"/>
      <c r="D461" s="217"/>
      <c r="K461" s="217"/>
      <c r="L461" s="217"/>
      <c r="M461" s="217"/>
    </row>
    <row r="462" spans="3:13" ht="12.75" customHeight="1">
      <c r="C462" s="217"/>
      <c r="D462" s="217"/>
      <c r="K462" s="217"/>
      <c r="L462" s="217"/>
      <c r="M462" s="217"/>
    </row>
    <row r="463" spans="3:13" ht="12.75" customHeight="1">
      <c r="C463" s="217"/>
      <c r="D463" s="217"/>
      <c r="K463" s="217"/>
      <c r="L463" s="217"/>
      <c r="M463" s="217"/>
    </row>
    <row r="464" spans="3:13" ht="12.75" customHeight="1">
      <c r="C464" s="217"/>
      <c r="D464" s="217"/>
      <c r="K464" s="217"/>
      <c r="L464" s="217"/>
      <c r="M464" s="217"/>
    </row>
    <row r="465" spans="3:13" ht="12.75" customHeight="1">
      <c r="C465" s="217"/>
      <c r="D465" s="217"/>
      <c r="K465" s="217"/>
      <c r="L465" s="217"/>
      <c r="M465" s="217"/>
    </row>
    <row r="466" spans="3:13" ht="12.75" customHeight="1">
      <c r="C466" s="217"/>
      <c r="D466" s="217"/>
      <c r="K466" s="217"/>
      <c r="L466" s="217"/>
      <c r="M466" s="217"/>
    </row>
    <row r="467" spans="3:13" ht="12.75" customHeight="1">
      <c r="C467" s="217"/>
      <c r="D467" s="217"/>
      <c r="K467" s="217"/>
      <c r="L467" s="217"/>
      <c r="M467" s="217"/>
    </row>
    <row r="468" spans="3:13" ht="12.75" customHeight="1">
      <c r="C468" s="217"/>
      <c r="D468" s="217"/>
      <c r="K468" s="217"/>
      <c r="L468" s="217"/>
      <c r="M468" s="217"/>
    </row>
    <row r="469" spans="3:13" ht="12.75" customHeight="1">
      <c r="C469" s="217"/>
      <c r="D469" s="217"/>
      <c r="K469" s="217"/>
      <c r="L469" s="217"/>
      <c r="M469" s="217"/>
    </row>
    <row r="470" spans="3:13" ht="12.75" customHeight="1">
      <c r="C470" s="217"/>
      <c r="D470" s="217"/>
      <c r="K470" s="217"/>
      <c r="L470" s="217"/>
      <c r="M470" s="217"/>
    </row>
    <row r="471" spans="3:13" ht="12.75" customHeight="1">
      <c r="C471" s="217"/>
      <c r="D471" s="217"/>
      <c r="K471" s="217"/>
      <c r="L471" s="217"/>
      <c r="M471" s="217"/>
    </row>
    <row r="472" spans="3:13" ht="12.75" customHeight="1">
      <c r="C472" s="217"/>
      <c r="D472" s="217"/>
      <c r="K472" s="217"/>
      <c r="L472" s="217"/>
      <c r="M472" s="217"/>
    </row>
    <row r="473" spans="3:13" ht="12.75" customHeight="1">
      <c r="C473" s="217"/>
      <c r="D473" s="217"/>
      <c r="K473" s="217"/>
      <c r="L473" s="217"/>
      <c r="M473" s="217"/>
    </row>
    <row r="474" spans="3:13" ht="12.75" customHeight="1">
      <c r="C474" s="217"/>
      <c r="D474" s="217"/>
      <c r="K474" s="217"/>
      <c r="L474" s="217"/>
      <c r="M474" s="217"/>
    </row>
    <row r="475" spans="3:13" ht="12.75" customHeight="1">
      <c r="C475" s="217"/>
      <c r="D475" s="217"/>
      <c r="K475" s="217"/>
      <c r="L475" s="217"/>
      <c r="M475" s="217"/>
    </row>
    <row r="476" spans="3:13" ht="12.75" customHeight="1">
      <c r="C476" s="217"/>
      <c r="D476" s="217"/>
      <c r="K476" s="217"/>
      <c r="L476" s="217"/>
      <c r="M476" s="217"/>
    </row>
    <row r="477" spans="3:13" ht="12.75" customHeight="1">
      <c r="C477" s="217"/>
      <c r="D477" s="217"/>
      <c r="K477" s="217"/>
      <c r="L477" s="217"/>
      <c r="M477" s="217"/>
    </row>
    <row r="478" spans="3:13" ht="12.75" customHeight="1">
      <c r="C478" s="217"/>
      <c r="D478" s="217"/>
      <c r="K478" s="217"/>
      <c r="L478" s="217"/>
      <c r="M478" s="217"/>
    </row>
    <row r="479" spans="3:13" ht="12.75" customHeight="1">
      <c r="C479" s="217"/>
      <c r="D479" s="217"/>
      <c r="K479" s="217"/>
      <c r="L479" s="217"/>
      <c r="M479" s="217"/>
    </row>
    <row r="480" spans="3:13" ht="12.75" customHeight="1">
      <c r="C480" s="217"/>
      <c r="D480" s="217"/>
      <c r="K480" s="217"/>
      <c r="L480" s="217"/>
      <c r="M480" s="217"/>
    </row>
    <row r="481" spans="3:13" ht="12.75" customHeight="1">
      <c r="C481" s="217"/>
      <c r="D481" s="217"/>
      <c r="K481" s="217"/>
      <c r="L481" s="217"/>
      <c r="M481" s="217"/>
    </row>
    <row r="482" spans="3:13" ht="12.75" customHeight="1">
      <c r="C482" s="217"/>
      <c r="D482" s="217"/>
      <c r="K482" s="217"/>
      <c r="L482" s="217"/>
      <c r="M482" s="217"/>
    </row>
    <row r="483" spans="3:13" ht="12.75" customHeight="1">
      <c r="C483" s="217"/>
      <c r="D483" s="217"/>
      <c r="K483" s="217"/>
      <c r="L483" s="217"/>
      <c r="M483" s="217"/>
    </row>
    <row r="484" spans="3:13" ht="12.75" customHeight="1">
      <c r="C484" s="217"/>
      <c r="D484" s="217"/>
      <c r="K484" s="217"/>
      <c r="L484" s="217"/>
      <c r="M484" s="217"/>
    </row>
    <row r="485" spans="3:13" ht="12.75" customHeight="1">
      <c r="C485" s="217"/>
      <c r="D485" s="217"/>
      <c r="K485" s="217"/>
      <c r="L485" s="217"/>
      <c r="M485" s="217"/>
    </row>
    <row r="486" spans="3:13" ht="12.75" customHeight="1">
      <c r="C486" s="217"/>
      <c r="D486" s="217"/>
      <c r="K486" s="217"/>
      <c r="L486" s="217"/>
      <c r="M486" s="217"/>
    </row>
    <row r="487" spans="3:13" ht="12.75" customHeight="1">
      <c r="C487" s="217"/>
      <c r="D487" s="217"/>
      <c r="K487" s="217"/>
      <c r="L487" s="217"/>
      <c r="M487" s="217"/>
    </row>
    <row r="488" spans="3:13" ht="12.75" customHeight="1">
      <c r="C488" s="217"/>
      <c r="D488" s="217"/>
      <c r="K488" s="217"/>
      <c r="L488" s="217"/>
      <c r="M488" s="217"/>
    </row>
    <row r="489" spans="3:13" ht="12.75" customHeight="1">
      <c r="C489" s="217"/>
      <c r="D489" s="217"/>
      <c r="K489" s="217"/>
      <c r="L489" s="217"/>
      <c r="M489" s="217"/>
    </row>
    <row r="490" spans="3:13" ht="12.75" customHeight="1">
      <c r="C490" s="217"/>
      <c r="D490" s="217"/>
      <c r="K490" s="217"/>
      <c r="L490" s="217"/>
      <c r="M490" s="217"/>
    </row>
    <row r="491" spans="3:13" ht="12.75" customHeight="1">
      <c r="C491" s="217"/>
      <c r="D491" s="217"/>
      <c r="K491" s="217"/>
      <c r="L491" s="217"/>
      <c r="M491" s="217"/>
    </row>
    <row r="492" spans="3:13" ht="12.75" customHeight="1">
      <c r="C492" s="217"/>
      <c r="D492" s="217"/>
      <c r="K492" s="217"/>
      <c r="L492" s="217"/>
      <c r="M492" s="217"/>
    </row>
    <row r="493" spans="3:13" ht="12.75" customHeight="1">
      <c r="C493" s="217"/>
      <c r="D493" s="217"/>
      <c r="K493" s="217"/>
      <c r="L493" s="217"/>
      <c r="M493" s="217"/>
    </row>
    <row r="494" spans="3:13" ht="12.75" customHeight="1">
      <c r="C494" s="217"/>
      <c r="D494" s="217"/>
      <c r="K494" s="217"/>
      <c r="L494" s="217"/>
      <c r="M494" s="217"/>
    </row>
    <row r="495" spans="3:13" ht="12.75" customHeight="1">
      <c r="C495" s="217"/>
      <c r="D495" s="217"/>
      <c r="K495" s="217"/>
      <c r="L495" s="217"/>
      <c r="M495" s="217"/>
    </row>
    <row r="496" spans="3:13" ht="12.75" customHeight="1">
      <c r="C496" s="217"/>
      <c r="D496" s="217"/>
      <c r="K496" s="217"/>
      <c r="L496" s="217"/>
      <c r="M496" s="217"/>
    </row>
    <row r="497" spans="3:13" ht="12.75" customHeight="1">
      <c r="C497" s="217"/>
      <c r="D497" s="217"/>
      <c r="K497" s="217"/>
      <c r="L497" s="217"/>
      <c r="M497" s="217"/>
    </row>
    <row r="498" spans="3:13" ht="12.75" customHeight="1">
      <c r="C498" s="217"/>
      <c r="D498" s="217"/>
      <c r="K498" s="217"/>
      <c r="L498" s="217"/>
      <c r="M498" s="217"/>
    </row>
    <row r="499" spans="3:13" ht="12.75" customHeight="1">
      <c r="C499" s="217"/>
      <c r="D499" s="217"/>
      <c r="K499" s="217"/>
      <c r="L499" s="217"/>
      <c r="M499" s="217"/>
    </row>
    <row r="500" spans="3:13" ht="12.75" customHeight="1">
      <c r="C500" s="217"/>
      <c r="D500" s="217"/>
      <c r="K500" s="217"/>
      <c r="L500" s="217"/>
      <c r="M500" s="217"/>
    </row>
    <row r="501" spans="3:13" ht="12.75" customHeight="1">
      <c r="C501" s="217"/>
      <c r="D501" s="217"/>
      <c r="K501" s="217"/>
      <c r="L501" s="217"/>
      <c r="M501" s="217"/>
    </row>
    <row r="502" spans="3:13" ht="12.75" customHeight="1">
      <c r="C502" s="217"/>
      <c r="D502" s="217"/>
      <c r="K502" s="217"/>
      <c r="L502" s="217"/>
      <c r="M502" s="217"/>
    </row>
    <row r="503" spans="3:13" ht="12.75" customHeight="1">
      <c r="C503" s="217"/>
      <c r="D503" s="217"/>
      <c r="K503" s="217"/>
      <c r="L503" s="217"/>
      <c r="M503" s="217"/>
    </row>
    <row r="504" spans="3:13" ht="12.75" customHeight="1">
      <c r="C504" s="217"/>
      <c r="D504" s="217"/>
      <c r="K504" s="217"/>
      <c r="L504" s="217"/>
      <c r="M504" s="217"/>
    </row>
    <row r="505" spans="3:13" ht="12.75" customHeight="1">
      <c r="C505" s="217"/>
      <c r="D505" s="217"/>
      <c r="K505" s="217"/>
      <c r="L505" s="217"/>
      <c r="M505" s="217"/>
    </row>
    <row r="506" spans="3:13" ht="12.75" customHeight="1">
      <c r="C506" s="217"/>
      <c r="D506" s="217"/>
      <c r="K506" s="217"/>
      <c r="L506" s="217"/>
      <c r="M506" s="217"/>
    </row>
    <row r="507" spans="3:13" ht="12.75" customHeight="1">
      <c r="C507" s="217"/>
      <c r="D507" s="217"/>
      <c r="K507" s="217"/>
      <c r="L507" s="217"/>
      <c r="M507" s="217"/>
    </row>
    <row r="508" spans="3:13" ht="12.75" customHeight="1">
      <c r="C508" s="217"/>
      <c r="D508" s="217"/>
      <c r="K508" s="217"/>
      <c r="L508" s="217"/>
      <c r="M508" s="217"/>
    </row>
    <row r="509" spans="3:13" ht="12.75" customHeight="1">
      <c r="C509" s="217"/>
      <c r="D509" s="217"/>
      <c r="K509" s="217"/>
      <c r="L509" s="217"/>
      <c r="M509" s="217"/>
    </row>
    <row r="510" spans="3:13" ht="12.75" customHeight="1">
      <c r="C510" s="217"/>
      <c r="D510" s="217"/>
      <c r="K510" s="217"/>
      <c r="L510" s="217"/>
      <c r="M510" s="217"/>
    </row>
    <row r="511" spans="3:13" ht="12.75" customHeight="1">
      <c r="C511" s="217"/>
      <c r="D511" s="217"/>
      <c r="K511" s="217"/>
      <c r="L511" s="217"/>
      <c r="M511" s="217"/>
    </row>
    <row r="512" spans="3:13" ht="12.75" customHeight="1">
      <c r="C512" s="217"/>
      <c r="D512" s="217"/>
      <c r="K512" s="217"/>
      <c r="L512" s="217"/>
      <c r="M512" s="217"/>
    </row>
    <row r="513" spans="3:13" ht="12.75" customHeight="1">
      <c r="C513" s="217"/>
      <c r="D513" s="217"/>
      <c r="K513" s="217"/>
      <c r="L513" s="217"/>
      <c r="M513" s="217"/>
    </row>
    <row r="514" spans="3:13" ht="12.75" customHeight="1">
      <c r="C514" s="217"/>
      <c r="D514" s="217"/>
      <c r="K514" s="217"/>
      <c r="L514" s="217"/>
      <c r="M514" s="217"/>
    </row>
    <row r="515" spans="3:13" ht="12.75" customHeight="1">
      <c r="C515" s="217"/>
      <c r="D515" s="217"/>
      <c r="K515" s="217"/>
      <c r="L515" s="217"/>
      <c r="M515" s="217"/>
    </row>
    <row r="516" spans="3:13" ht="12.75" customHeight="1">
      <c r="C516" s="217"/>
      <c r="D516" s="217"/>
      <c r="K516" s="217"/>
      <c r="L516" s="217"/>
      <c r="M516" s="217"/>
    </row>
    <row r="517" spans="3:13" ht="12.75" customHeight="1">
      <c r="C517" s="217"/>
      <c r="D517" s="217"/>
      <c r="K517" s="217"/>
      <c r="L517" s="217"/>
      <c r="M517" s="217"/>
    </row>
    <row r="518" spans="3:13" ht="12.75" customHeight="1">
      <c r="C518" s="217"/>
      <c r="D518" s="217"/>
      <c r="K518" s="217"/>
      <c r="L518" s="217"/>
      <c r="M518" s="217"/>
    </row>
    <row r="519" spans="3:13" ht="12.75" customHeight="1">
      <c r="C519" s="217"/>
      <c r="D519" s="217"/>
      <c r="K519" s="217"/>
      <c r="L519" s="217"/>
      <c r="M519" s="217"/>
    </row>
    <row r="520" spans="3:13" ht="12.75" customHeight="1">
      <c r="C520" s="217"/>
      <c r="D520" s="217"/>
      <c r="K520" s="217"/>
      <c r="L520" s="217"/>
      <c r="M520" s="217"/>
    </row>
    <row r="521" spans="3:13" ht="12.75" customHeight="1">
      <c r="C521" s="217"/>
      <c r="D521" s="217"/>
      <c r="K521" s="217"/>
      <c r="L521" s="217"/>
      <c r="M521" s="217"/>
    </row>
    <row r="522" spans="3:13" ht="12.75" customHeight="1">
      <c r="C522" s="217"/>
      <c r="D522" s="217"/>
      <c r="K522" s="217"/>
      <c r="L522" s="217"/>
      <c r="M522" s="217"/>
    </row>
    <row r="523" spans="3:13" ht="12.75" customHeight="1">
      <c r="C523" s="217"/>
      <c r="D523" s="217"/>
      <c r="K523" s="217"/>
      <c r="L523" s="217"/>
      <c r="M523" s="217"/>
    </row>
    <row r="524" spans="3:13" ht="12.75" customHeight="1">
      <c r="C524" s="217"/>
      <c r="D524" s="217"/>
      <c r="K524" s="217"/>
      <c r="L524" s="217"/>
      <c r="M524" s="217"/>
    </row>
    <row r="525" spans="3:13" ht="12.75" customHeight="1">
      <c r="C525" s="217"/>
      <c r="D525" s="217"/>
      <c r="K525" s="217"/>
      <c r="L525" s="217"/>
      <c r="M525" s="217"/>
    </row>
    <row r="526" spans="3:13" ht="12.75" customHeight="1">
      <c r="C526" s="217"/>
      <c r="D526" s="217"/>
      <c r="K526" s="217"/>
      <c r="L526" s="217"/>
      <c r="M526" s="217"/>
    </row>
    <row r="527" spans="3:13" ht="12.75" customHeight="1">
      <c r="C527" s="217"/>
      <c r="D527" s="217"/>
      <c r="K527" s="217"/>
      <c r="L527" s="217"/>
      <c r="M527" s="217"/>
    </row>
    <row r="528" spans="3:13" ht="12.75" customHeight="1">
      <c r="C528" s="217"/>
      <c r="D528" s="217"/>
      <c r="K528" s="217"/>
      <c r="L528" s="217"/>
      <c r="M528" s="217"/>
    </row>
    <row r="529" spans="3:13" ht="12.75" customHeight="1">
      <c r="C529" s="217"/>
      <c r="D529" s="217"/>
      <c r="K529" s="217"/>
      <c r="L529" s="217"/>
      <c r="M529" s="217"/>
    </row>
    <row r="530" spans="3:13" ht="12.75" customHeight="1">
      <c r="C530" s="217"/>
      <c r="D530" s="217"/>
      <c r="K530" s="217"/>
      <c r="L530" s="217"/>
      <c r="M530" s="217"/>
    </row>
    <row r="531" spans="3:13" ht="12.75" customHeight="1">
      <c r="C531" s="217"/>
      <c r="D531" s="217"/>
      <c r="K531" s="217"/>
      <c r="L531" s="217"/>
      <c r="M531" s="217"/>
    </row>
    <row r="532" spans="3:13" ht="12.75" customHeight="1">
      <c r="C532" s="217"/>
      <c r="D532" s="217"/>
      <c r="K532" s="217"/>
      <c r="L532" s="217"/>
      <c r="M532" s="217"/>
    </row>
    <row r="533" spans="3:13" ht="12.75" customHeight="1">
      <c r="C533" s="217"/>
      <c r="D533" s="217"/>
      <c r="K533" s="217"/>
      <c r="L533" s="217"/>
      <c r="M533" s="217"/>
    </row>
    <row r="534" spans="3:13" ht="12.75" customHeight="1">
      <c r="C534" s="217"/>
      <c r="D534" s="217"/>
      <c r="K534" s="217"/>
      <c r="L534" s="217"/>
      <c r="M534" s="217"/>
    </row>
    <row r="535" spans="3:13" ht="12.75" customHeight="1">
      <c r="C535" s="217"/>
      <c r="D535" s="217"/>
      <c r="K535" s="217"/>
      <c r="L535" s="217"/>
      <c r="M535" s="217"/>
    </row>
    <row r="536" spans="3:13" ht="12.75" customHeight="1">
      <c r="C536" s="217"/>
      <c r="D536" s="217"/>
      <c r="K536" s="217"/>
      <c r="L536" s="217"/>
      <c r="M536" s="217"/>
    </row>
    <row r="537" spans="3:13" ht="12.75" customHeight="1">
      <c r="C537" s="217"/>
      <c r="D537" s="217"/>
      <c r="K537" s="217"/>
      <c r="L537" s="217"/>
      <c r="M537" s="217"/>
    </row>
    <row r="538" spans="3:13" ht="12.75" customHeight="1">
      <c r="C538" s="217"/>
      <c r="D538" s="217"/>
      <c r="K538" s="217"/>
      <c r="L538" s="217"/>
      <c r="M538" s="217"/>
    </row>
    <row r="539" spans="3:13" ht="12.75" customHeight="1">
      <c r="C539" s="217"/>
      <c r="D539" s="217"/>
      <c r="K539" s="217"/>
      <c r="L539" s="217"/>
      <c r="M539" s="217"/>
    </row>
    <row r="540" spans="3:13" ht="12.75" customHeight="1">
      <c r="C540" s="217"/>
      <c r="D540" s="217"/>
      <c r="K540" s="217"/>
      <c r="L540" s="217"/>
      <c r="M540" s="217"/>
    </row>
    <row r="541" spans="3:13" ht="12.75" customHeight="1">
      <c r="C541" s="217"/>
      <c r="D541" s="217"/>
      <c r="K541" s="217"/>
      <c r="L541" s="217"/>
      <c r="M541" s="217"/>
    </row>
    <row r="542" spans="3:13" ht="12.75" customHeight="1">
      <c r="C542" s="217"/>
      <c r="D542" s="217"/>
      <c r="K542" s="217"/>
      <c r="L542" s="217"/>
      <c r="M542" s="217"/>
    </row>
    <row r="543" spans="3:13" ht="12.75" customHeight="1">
      <c r="C543" s="217"/>
      <c r="D543" s="217"/>
      <c r="K543" s="217"/>
      <c r="L543" s="217"/>
      <c r="M543" s="217"/>
    </row>
    <row r="544" spans="3:13" ht="12.75" customHeight="1">
      <c r="C544" s="217"/>
      <c r="D544" s="217"/>
      <c r="K544" s="217"/>
      <c r="L544" s="217"/>
      <c r="M544" s="217"/>
    </row>
    <row r="545" spans="3:13" ht="12.75" customHeight="1">
      <c r="C545" s="217"/>
      <c r="D545" s="217"/>
      <c r="K545" s="217"/>
      <c r="L545" s="217"/>
      <c r="M545" s="217"/>
    </row>
    <row r="546" spans="3:13" ht="12.75" customHeight="1">
      <c r="C546" s="217"/>
      <c r="D546" s="217"/>
      <c r="K546" s="217"/>
      <c r="L546" s="217"/>
      <c r="M546" s="217"/>
    </row>
    <row r="547" spans="3:13" ht="12.75" customHeight="1">
      <c r="C547" s="217"/>
      <c r="D547" s="217"/>
      <c r="K547" s="217"/>
      <c r="L547" s="217"/>
      <c r="M547" s="217"/>
    </row>
    <row r="548" spans="3:13" ht="12.75" customHeight="1">
      <c r="C548" s="217"/>
      <c r="D548" s="217"/>
      <c r="K548" s="217"/>
      <c r="L548" s="217"/>
      <c r="M548" s="217"/>
    </row>
    <row r="549" spans="3:13" ht="12.75" customHeight="1">
      <c r="C549" s="217"/>
      <c r="D549" s="217"/>
      <c r="K549" s="217"/>
      <c r="L549" s="217"/>
      <c r="M549" s="217"/>
    </row>
    <row r="550" spans="3:13" ht="12.75" customHeight="1">
      <c r="C550" s="217"/>
      <c r="D550" s="217"/>
      <c r="K550" s="217"/>
      <c r="L550" s="217"/>
      <c r="M550" s="217"/>
    </row>
    <row r="551" spans="3:13" ht="12.75" customHeight="1">
      <c r="C551" s="217"/>
      <c r="D551" s="217"/>
      <c r="K551" s="217"/>
      <c r="L551" s="217"/>
      <c r="M551" s="217"/>
    </row>
    <row r="552" spans="3:13" ht="12.75" customHeight="1">
      <c r="C552" s="217"/>
      <c r="D552" s="217"/>
      <c r="K552" s="217"/>
      <c r="L552" s="217"/>
      <c r="M552" s="217"/>
    </row>
    <row r="553" spans="3:13" ht="12.75" customHeight="1">
      <c r="C553" s="217"/>
      <c r="D553" s="217"/>
      <c r="K553" s="217"/>
      <c r="L553" s="217"/>
      <c r="M553" s="217"/>
    </row>
    <row r="554" spans="3:13" ht="12.75" customHeight="1">
      <c r="C554" s="217"/>
      <c r="D554" s="217"/>
      <c r="K554" s="217"/>
      <c r="L554" s="217"/>
      <c r="M554" s="217"/>
    </row>
    <row r="555" spans="3:13" ht="12.75" customHeight="1">
      <c r="C555" s="217"/>
      <c r="D555" s="217"/>
      <c r="K555" s="217"/>
      <c r="L555" s="217"/>
      <c r="M555" s="217"/>
    </row>
    <row r="556" spans="3:13" ht="12.75" customHeight="1">
      <c r="C556" s="217"/>
      <c r="D556" s="217"/>
      <c r="K556" s="217"/>
      <c r="L556" s="217"/>
      <c r="M556" s="217"/>
    </row>
    <row r="557" spans="3:13" ht="12.75" customHeight="1">
      <c r="C557" s="217"/>
      <c r="D557" s="217"/>
      <c r="K557" s="217"/>
      <c r="L557" s="217"/>
      <c r="M557" s="217"/>
    </row>
    <row r="558" spans="3:13" ht="12.75" customHeight="1">
      <c r="C558" s="217"/>
      <c r="D558" s="217"/>
      <c r="K558" s="217"/>
      <c r="L558" s="217"/>
      <c r="M558" s="217"/>
    </row>
    <row r="559" spans="3:13" ht="12.75" customHeight="1">
      <c r="C559" s="217"/>
      <c r="D559" s="217"/>
      <c r="K559" s="217"/>
      <c r="L559" s="217"/>
      <c r="M559" s="217"/>
    </row>
    <row r="560" spans="3:13" ht="12.75" customHeight="1">
      <c r="C560" s="217"/>
      <c r="D560" s="217"/>
      <c r="K560" s="217"/>
      <c r="L560" s="217"/>
      <c r="M560" s="217"/>
    </row>
    <row r="561" spans="3:13" ht="12.75" customHeight="1">
      <c r="C561" s="217"/>
      <c r="D561" s="217"/>
      <c r="K561" s="217"/>
      <c r="L561" s="217"/>
      <c r="M561" s="217"/>
    </row>
    <row r="562" spans="3:13" ht="12.75" customHeight="1">
      <c r="C562" s="217"/>
      <c r="D562" s="217"/>
      <c r="K562" s="217"/>
      <c r="L562" s="217"/>
      <c r="M562" s="217"/>
    </row>
    <row r="563" spans="3:13" ht="12.75" customHeight="1">
      <c r="C563" s="217"/>
      <c r="D563" s="217"/>
      <c r="K563" s="217"/>
      <c r="L563" s="217"/>
      <c r="M563" s="217"/>
    </row>
    <row r="564" spans="3:13" ht="12.75" customHeight="1">
      <c r="C564" s="217"/>
      <c r="D564" s="217"/>
      <c r="K564" s="217"/>
      <c r="L564" s="217"/>
      <c r="M564" s="217"/>
    </row>
    <row r="565" spans="3:13" ht="12.75" customHeight="1">
      <c r="C565" s="217"/>
      <c r="D565" s="217"/>
      <c r="K565" s="217"/>
      <c r="L565" s="217"/>
      <c r="M565" s="217"/>
    </row>
    <row r="566" spans="3:13" ht="12.75" customHeight="1">
      <c r="C566" s="217"/>
      <c r="D566" s="217"/>
      <c r="K566" s="217"/>
      <c r="L566" s="217"/>
      <c r="M566" s="217"/>
    </row>
    <row r="567" spans="3:13" ht="12.75" customHeight="1">
      <c r="C567" s="217"/>
      <c r="D567" s="217"/>
      <c r="K567" s="217"/>
      <c r="L567" s="217"/>
      <c r="M567" s="217"/>
    </row>
    <row r="568" spans="3:13" ht="12.75" customHeight="1">
      <c r="C568" s="217"/>
      <c r="D568" s="217"/>
      <c r="K568" s="217"/>
      <c r="L568" s="217"/>
      <c r="M568" s="217"/>
    </row>
    <row r="569" spans="3:13" ht="12.75" customHeight="1">
      <c r="C569" s="217"/>
      <c r="D569" s="217"/>
      <c r="K569" s="217"/>
      <c r="L569" s="217"/>
      <c r="M569" s="217"/>
    </row>
    <row r="570" spans="3:13" ht="12.75" customHeight="1">
      <c r="C570" s="217"/>
      <c r="D570" s="217"/>
      <c r="K570" s="217"/>
      <c r="L570" s="217"/>
      <c r="M570" s="217"/>
    </row>
    <row r="571" spans="3:13" ht="12.75" customHeight="1">
      <c r="C571" s="217"/>
      <c r="D571" s="217"/>
      <c r="K571" s="217"/>
      <c r="L571" s="217"/>
      <c r="M571" s="217"/>
    </row>
    <row r="572" spans="3:13" ht="12.75" customHeight="1">
      <c r="C572" s="217"/>
      <c r="D572" s="217"/>
      <c r="K572" s="217"/>
      <c r="L572" s="217"/>
      <c r="M572" s="217"/>
    </row>
    <row r="573" spans="3:13" ht="12.75" customHeight="1">
      <c r="C573" s="217"/>
      <c r="D573" s="217"/>
      <c r="K573" s="217"/>
      <c r="L573" s="217"/>
      <c r="M573" s="217"/>
    </row>
    <row r="574" spans="3:13" ht="12.75" customHeight="1">
      <c r="C574" s="217"/>
      <c r="D574" s="217"/>
      <c r="K574" s="217"/>
      <c r="L574" s="217"/>
      <c r="M574" s="217"/>
    </row>
    <row r="575" spans="3:13" ht="12.75" customHeight="1">
      <c r="C575" s="217"/>
      <c r="D575" s="217"/>
      <c r="K575" s="217"/>
      <c r="L575" s="217"/>
      <c r="M575" s="217"/>
    </row>
    <row r="576" spans="3:13" ht="12.75" customHeight="1">
      <c r="C576" s="217"/>
      <c r="D576" s="217"/>
      <c r="K576" s="217"/>
      <c r="L576" s="217"/>
      <c r="M576" s="217"/>
    </row>
    <row r="577" spans="3:13" ht="12.75" customHeight="1">
      <c r="C577" s="217"/>
      <c r="D577" s="217"/>
      <c r="K577" s="217"/>
      <c r="L577" s="217"/>
      <c r="M577" s="217"/>
    </row>
    <row r="578" spans="3:13" ht="12.75" customHeight="1">
      <c r="C578" s="217"/>
      <c r="D578" s="217"/>
      <c r="K578" s="217"/>
      <c r="L578" s="217"/>
      <c r="M578" s="217"/>
    </row>
    <row r="579" spans="3:13" ht="12.75" customHeight="1">
      <c r="C579" s="217"/>
      <c r="D579" s="217"/>
      <c r="K579" s="217"/>
      <c r="L579" s="217"/>
      <c r="M579" s="217"/>
    </row>
    <row r="580" spans="3:13" ht="12.75" customHeight="1">
      <c r="C580" s="217"/>
      <c r="D580" s="217"/>
      <c r="K580" s="217"/>
      <c r="L580" s="217"/>
      <c r="M580" s="217"/>
    </row>
    <row r="581" spans="3:13" ht="12.75" customHeight="1">
      <c r="C581" s="217"/>
      <c r="D581" s="217"/>
      <c r="K581" s="217"/>
      <c r="L581" s="217"/>
      <c r="M581" s="217"/>
    </row>
    <row r="582" spans="3:13" ht="12.75" customHeight="1">
      <c r="C582" s="217"/>
      <c r="D582" s="217"/>
      <c r="K582" s="217"/>
      <c r="L582" s="217"/>
      <c r="M582" s="217"/>
    </row>
    <row r="583" spans="3:13" ht="12.75" customHeight="1">
      <c r="C583" s="217"/>
      <c r="D583" s="217"/>
      <c r="K583" s="217"/>
      <c r="L583" s="217"/>
      <c r="M583" s="217"/>
    </row>
    <row r="584" spans="3:13" ht="12.75" customHeight="1">
      <c r="C584" s="217"/>
      <c r="D584" s="217"/>
      <c r="K584" s="217"/>
      <c r="L584" s="217"/>
      <c r="M584" s="217"/>
    </row>
    <row r="585" spans="3:13" ht="12.75" customHeight="1">
      <c r="C585" s="217"/>
      <c r="D585" s="217"/>
      <c r="K585" s="217"/>
      <c r="L585" s="217"/>
      <c r="M585" s="217"/>
    </row>
    <row r="586" spans="3:13" ht="12.75" customHeight="1">
      <c r="C586" s="217"/>
      <c r="D586" s="217"/>
      <c r="K586" s="217"/>
      <c r="L586" s="217"/>
      <c r="M586" s="217"/>
    </row>
    <row r="587" spans="3:13" ht="12.75" customHeight="1">
      <c r="C587" s="217"/>
      <c r="D587" s="217"/>
      <c r="K587" s="217"/>
      <c r="L587" s="217"/>
      <c r="M587" s="217"/>
    </row>
    <row r="588" spans="3:13" ht="12.75" customHeight="1">
      <c r="C588" s="217"/>
      <c r="D588" s="217"/>
      <c r="K588" s="217"/>
      <c r="L588" s="217"/>
      <c r="M588" s="217"/>
    </row>
    <row r="589" spans="3:13" ht="12.75" customHeight="1">
      <c r="C589" s="217"/>
      <c r="D589" s="217"/>
      <c r="K589" s="217"/>
      <c r="L589" s="217"/>
      <c r="M589" s="217"/>
    </row>
    <row r="590" spans="3:13" ht="12.75" customHeight="1">
      <c r="C590" s="217"/>
      <c r="D590" s="217"/>
      <c r="K590" s="217"/>
      <c r="L590" s="217"/>
      <c r="M590" s="217"/>
    </row>
    <row r="591" spans="3:13" ht="12.75" customHeight="1">
      <c r="C591" s="217"/>
      <c r="D591" s="217"/>
      <c r="K591" s="217"/>
      <c r="L591" s="217"/>
      <c r="M591" s="217"/>
    </row>
    <row r="592" spans="3:13" ht="12.75" customHeight="1">
      <c r="C592" s="217"/>
      <c r="D592" s="217"/>
      <c r="K592" s="217"/>
      <c r="L592" s="217"/>
      <c r="M592" s="217"/>
    </row>
    <row r="593" spans="3:13" ht="12.75" customHeight="1">
      <c r="C593" s="217"/>
      <c r="D593" s="217"/>
      <c r="K593" s="217"/>
      <c r="L593" s="217"/>
      <c r="M593" s="217"/>
    </row>
    <row r="594" spans="3:13" ht="12.75" customHeight="1">
      <c r="C594" s="217"/>
      <c r="D594" s="217"/>
      <c r="K594" s="217"/>
      <c r="L594" s="217"/>
      <c r="M594" s="217"/>
    </row>
    <row r="595" spans="3:13" ht="12.75" customHeight="1">
      <c r="C595" s="217"/>
      <c r="D595" s="217"/>
      <c r="K595" s="217"/>
      <c r="L595" s="217"/>
      <c r="M595" s="217"/>
    </row>
    <row r="596" spans="3:13" ht="12.75" customHeight="1">
      <c r="C596" s="217"/>
      <c r="D596" s="217"/>
      <c r="K596" s="217"/>
      <c r="L596" s="217"/>
      <c r="M596" s="217"/>
    </row>
    <row r="597" spans="3:13" ht="12.75" customHeight="1">
      <c r="C597" s="217"/>
      <c r="D597" s="217"/>
      <c r="K597" s="217"/>
      <c r="L597" s="217"/>
      <c r="M597" s="217"/>
    </row>
    <row r="598" spans="3:13" ht="12.75" customHeight="1">
      <c r="C598" s="217"/>
      <c r="D598" s="217"/>
      <c r="K598" s="217"/>
      <c r="L598" s="217"/>
      <c r="M598" s="217"/>
    </row>
    <row r="599" spans="3:13" ht="12.75" customHeight="1">
      <c r="C599" s="217"/>
      <c r="D599" s="217"/>
      <c r="K599" s="217"/>
      <c r="L599" s="217"/>
      <c r="M599" s="217"/>
    </row>
    <row r="600" spans="3:13" ht="12.75" customHeight="1">
      <c r="C600" s="217"/>
      <c r="D600" s="217"/>
      <c r="K600" s="217"/>
      <c r="L600" s="217"/>
      <c r="M600" s="217"/>
    </row>
    <row r="601" spans="3:13" ht="12.75" customHeight="1">
      <c r="C601" s="217"/>
      <c r="D601" s="217"/>
      <c r="K601" s="217"/>
      <c r="L601" s="217"/>
      <c r="M601" s="217"/>
    </row>
    <row r="602" spans="3:13" ht="12.75" customHeight="1">
      <c r="C602" s="217"/>
      <c r="D602" s="217"/>
      <c r="K602" s="217"/>
      <c r="L602" s="217"/>
      <c r="M602" s="217"/>
    </row>
    <row r="603" spans="3:13" ht="12.75" customHeight="1">
      <c r="C603" s="217"/>
      <c r="D603" s="217"/>
      <c r="K603" s="217"/>
      <c r="L603" s="217"/>
      <c r="M603" s="217"/>
    </row>
    <row r="604" spans="3:13" ht="12.75" customHeight="1">
      <c r="C604" s="217"/>
      <c r="D604" s="217"/>
      <c r="K604" s="217"/>
      <c r="L604" s="217"/>
      <c r="M604" s="217"/>
    </row>
    <row r="605" spans="3:13" ht="12.75" customHeight="1">
      <c r="C605" s="217"/>
      <c r="D605" s="217"/>
      <c r="K605" s="217"/>
      <c r="L605" s="217"/>
      <c r="M605" s="217"/>
    </row>
    <row r="606" spans="3:13" ht="12.75" customHeight="1">
      <c r="C606" s="217"/>
      <c r="D606" s="217"/>
      <c r="K606" s="217"/>
      <c r="L606" s="217"/>
      <c r="M606" s="217"/>
    </row>
    <row r="607" spans="3:13" ht="12.75" customHeight="1">
      <c r="C607" s="217"/>
      <c r="D607" s="217"/>
      <c r="K607" s="217"/>
      <c r="L607" s="217"/>
      <c r="M607" s="217"/>
    </row>
    <row r="608" spans="3:13" ht="12.75" customHeight="1">
      <c r="C608" s="217"/>
      <c r="D608" s="217"/>
      <c r="K608" s="217"/>
      <c r="L608" s="217"/>
      <c r="M608" s="217"/>
    </row>
    <row r="609" spans="3:13" ht="12.75" customHeight="1">
      <c r="C609" s="217"/>
      <c r="D609" s="217"/>
      <c r="K609" s="217"/>
      <c r="L609" s="217"/>
      <c r="M609" s="217"/>
    </row>
    <row r="610" spans="3:13" ht="12.75" customHeight="1">
      <c r="C610" s="217"/>
      <c r="D610" s="217"/>
      <c r="K610" s="217"/>
      <c r="L610" s="217"/>
      <c r="M610" s="217"/>
    </row>
    <row r="611" spans="3:13" ht="12.75" customHeight="1">
      <c r="C611" s="217"/>
      <c r="D611" s="217"/>
      <c r="K611" s="217"/>
      <c r="L611" s="217"/>
      <c r="M611" s="217"/>
    </row>
    <row r="612" spans="3:13" ht="12.75" customHeight="1">
      <c r="C612" s="217"/>
      <c r="D612" s="217"/>
      <c r="K612" s="217"/>
      <c r="L612" s="217"/>
      <c r="M612" s="217"/>
    </row>
    <row r="613" spans="3:13" ht="12.75" customHeight="1">
      <c r="C613" s="217"/>
      <c r="D613" s="217"/>
      <c r="K613" s="217"/>
      <c r="L613" s="217"/>
      <c r="M613" s="217"/>
    </row>
    <row r="614" spans="3:13" ht="12.75" customHeight="1">
      <c r="C614" s="217"/>
      <c r="D614" s="217"/>
      <c r="K614" s="217"/>
      <c r="L614" s="217"/>
      <c r="M614" s="217"/>
    </row>
    <row r="615" spans="3:13" ht="12.75" customHeight="1">
      <c r="C615" s="217"/>
      <c r="D615" s="217"/>
      <c r="K615" s="217"/>
      <c r="L615" s="217"/>
      <c r="M615" s="217"/>
    </row>
    <row r="616" spans="3:13" ht="12.75" customHeight="1">
      <c r="C616" s="217"/>
      <c r="D616" s="217"/>
      <c r="K616" s="217"/>
      <c r="L616" s="217"/>
      <c r="M616" s="217"/>
    </row>
    <row r="617" spans="3:13" ht="12.75" customHeight="1">
      <c r="C617" s="217"/>
      <c r="D617" s="217"/>
      <c r="K617" s="217"/>
      <c r="L617" s="217"/>
      <c r="M617" s="217"/>
    </row>
    <row r="618" spans="3:13" ht="12.75" customHeight="1">
      <c r="C618" s="217"/>
      <c r="D618" s="217"/>
      <c r="K618" s="217"/>
      <c r="L618" s="217"/>
      <c r="M618" s="217"/>
    </row>
    <row r="619" spans="3:13" ht="12.75" customHeight="1">
      <c r="C619" s="217"/>
      <c r="D619" s="217"/>
      <c r="K619" s="217"/>
      <c r="L619" s="217"/>
      <c r="M619" s="217"/>
    </row>
    <row r="620" spans="3:13" ht="12.75" customHeight="1">
      <c r="C620" s="217"/>
      <c r="D620" s="217"/>
      <c r="K620" s="217"/>
      <c r="L620" s="217"/>
      <c r="M620" s="217"/>
    </row>
    <row r="621" spans="3:13" ht="12.75" customHeight="1">
      <c r="C621" s="217"/>
      <c r="D621" s="217"/>
      <c r="K621" s="217"/>
      <c r="L621" s="217"/>
      <c r="M621" s="217"/>
    </row>
    <row r="622" spans="3:13" ht="12.75" customHeight="1">
      <c r="C622" s="217"/>
      <c r="D622" s="217"/>
      <c r="K622" s="217"/>
      <c r="L622" s="217"/>
      <c r="M622" s="217"/>
    </row>
    <row r="623" spans="3:13" ht="12.75" customHeight="1">
      <c r="C623" s="217"/>
      <c r="D623" s="217"/>
      <c r="K623" s="217"/>
      <c r="L623" s="217"/>
      <c r="M623" s="217"/>
    </row>
    <row r="624" spans="3:13" ht="12.75" customHeight="1">
      <c r="C624" s="217"/>
      <c r="D624" s="217"/>
      <c r="K624" s="217"/>
      <c r="L624" s="217"/>
      <c r="M624" s="217"/>
    </row>
    <row r="625" spans="3:13" ht="12.75" customHeight="1">
      <c r="C625" s="217"/>
      <c r="D625" s="217"/>
      <c r="K625" s="217"/>
      <c r="L625" s="217"/>
      <c r="M625" s="217"/>
    </row>
    <row r="626" spans="3:13" ht="12.75" customHeight="1">
      <c r="C626" s="217"/>
      <c r="D626" s="217"/>
      <c r="K626" s="217"/>
      <c r="L626" s="217"/>
      <c r="M626" s="217"/>
    </row>
    <row r="627" spans="3:13" ht="12.75" customHeight="1">
      <c r="C627" s="217"/>
      <c r="D627" s="217"/>
      <c r="K627" s="217"/>
      <c r="L627" s="217"/>
      <c r="M627" s="217"/>
    </row>
    <row r="628" spans="3:13" ht="12.75" customHeight="1">
      <c r="C628" s="217"/>
      <c r="D628" s="217"/>
      <c r="K628" s="217"/>
      <c r="L628" s="217"/>
      <c r="M628" s="217"/>
    </row>
    <row r="629" spans="3:13" ht="12.75" customHeight="1">
      <c r="C629" s="217"/>
      <c r="D629" s="217"/>
      <c r="K629" s="217"/>
      <c r="L629" s="217"/>
      <c r="M629" s="217"/>
    </row>
    <row r="630" spans="3:13" ht="12.75" customHeight="1">
      <c r="C630" s="217"/>
      <c r="D630" s="217"/>
      <c r="K630" s="217"/>
      <c r="L630" s="217"/>
      <c r="M630" s="217"/>
    </row>
    <row r="631" spans="3:13" ht="12.75" customHeight="1">
      <c r="C631" s="217"/>
      <c r="D631" s="217"/>
      <c r="K631" s="217"/>
      <c r="L631" s="217"/>
      <c r="M631" s="217"/>
    </row>
    <row r="632" spans="3:13" ht="12.75" customHeight="1">
      <c r="C632" s="217"/>
      <c r="D632" s="217"/>
      <c r="K632" s="217"/>
      <c r="L632" s="217"/>
      <c r="M632" s="217"/>
    </row>
    <row r="633" spans="3:13" ht="12.75" customHeight="1">
      <c r="C633" s="217"/>
      <c r="D633" s="217"/>
      <c r="K633" s="217"/>
      <c r="L633" s="217"/>
      <c r="M633" s="217"/>
    </row>
    <row r="634" spans="3:13" ht="12.75" customHeight="1">
      <c r="C634" s="217"/>
      <c r="D634" s="217"/>
      <c r="K634" s="217"/>
      <c r="L634" s="217"/>
      <c r="M634" s="217"/>
    </row>
    <row r="635" spans="3:13" ht="12.75" customHeight="1">
      <c r="C635" s="217"/>
      <c r="D635" s="217"/>
      <c r="K635" s="217"/>
      <c r="L635" s="217"/>
      <c r="M635" s="217"/>
    </row>
    <row r="636" spans="3:13" ht="12.75" customHeight="1">
      <c r="C636" s="217"/>
      <c r="D636" s="217"/>
      <c r="K636" s="217"/>
      <c r="L636" s="217"/>
      <c r="M636" s="217"/>
    </row>
    <row r="637" spans="3:13" ht="12.75" customHeight="1">
      <c r="C637" s="217"/>
      <c r="D637" s="217"/>
      <c r="K637" s="217"/>
      <c r="L637" s="217"/>
      <c r="M637" s="217"/>
    </row>
    <row r="638" spans="3:13" ht="12.75" customHeight="1">
      <c r="C638" s="217"/>
      <c r="D638" s="217"/>
      <c r="K638" s="217"/>
      <c r="L638" s="217"/>
      <c r="M638" s="217"/>
    </row>
    <row r="639" spans="3:13" ht="12.75" customHeight="1">
      <c r="C639" s="217"/>
      <c r="D639" s="217"/>
      <c r="K639" s="217"/>
      <c r="L639" s="217"/>
      <c r="M639" s="217"/>
    </row>
    <row r="640" spans="3:13" ht="12.75" customHeight="1">
      <c r="C640" s="217"/>
      <c r="D640" s="217"/>
      <c r="K640" s="217"/>
      <c r="L640" s="217"/>
      <c r="M640" s="217"/>
    </row>
    <row r="641" spans="3:13" ht="12.75" customHeight="1">
      <c r="C641" s="217"/>
      <c r="D641" s="217"/>
      <c r="K641" s="217"/>
      <c r="L641" s="217"/>
      <c r="M641" s="217"/>
    </row>
    <row r="642" spans="3:13" ht="12.75" customHeight="1">
      <c r="C642" s="217"/>
      <c r="D642" s="217"/>
      <c r="K642" s="217"/>
      <c r="L642" s="217"/>
      <c r="M642" s="217"/>
    </row>
    <row r="643" spans="3:13" ht="12.75" customHeight="1">
      <c r="C643" s="217"/>
      <c r="D643" s="217"/>
      <c r="K643" s="217"/>
      <c r="L643" s="217"/>
      <c r="M643" s="217"/>
    </row>
    <row r="644" spans="3:13" ht="12.75" customHeight="1">
      <c r="C644" s="217"/>
      <c r="D644" s="217"/>
      <c r="K644" s="217"/>
      <c r="L644" s="217"/>
      <c r="M644" s="217"/>
    </row>
    <row r="645" spans="3:13" ht="12.75" customHeight="1">
      <c r="C645" s="217"/>
      <c r="D645" s="217"/>
      <c r="K645" s="217"/>
      <c r="L645" s="217"/>
      <c r="M645" s="217"/>
    </row>
    <row r="646" spans="3:13" ht="12.75" customHeight="1">
      <c r="C646" s="217"/>
      <c r="D646" s="217"/>
      <c r="K646" s="217"/>
      <c r="L646" s="217"/>
      <c r="M646" s="217"/>
    </row>
    <row r="647" spans="3:13" ht="12.75" customHeight="1">
      <c r="C647" s="217"/>
      <c r="D647" s="217"/>
      <c r="K647" s="217"/>
      <c r="L647" s="217"/>
      <c r="M647" s="217"/>
    </row>
    <row r="648" spans="3:13" ht="12.75" customHeight="1">
      <c r="C648" s="217"/>
      <c r="D648" s="217"/>
      <c r="K648" s="217"/>
      <c r="L648" s="217"/>
      <c r="M648" s="217"/>
    </row>
    <row r="649" spans="3:13" ht="12.75" customHeight="1">
      <c r="C649" s="217"/>
      <c r="D649" s="217"/>
      <c r="K649" s="217"/>
      <c r="L649" s="217"/>
      <c r="M649" s="217"/>
    </row>
    <row r="650" spans="3:13" ht="12.75" customHeight="1">
      <c r="C650" s="217"/>
      <c r="D650" s="217"/>
      <c r="K650" s="217"/>
      <c r="L650" s="217"/>
      <c r="M650" s="217"/>
    </row>
    <row r="651" spans="3:13" ht="12.75" customHeight="1">
      <c r="C651" s="217"/>
      <c r="D651" s="217"/>
      <c r="K651" s="217"/>
      <c r="L651" s="217"/>
      <c r="M651" s="217"/>
    </row>
    <row r="652" spans="3:13" ht="12.75" customHeight="1">
      <c r="C652" s="217"/>
      <c r="D652" s="217"/>
      <c r="K652" s="217"/>
      <c r="L652" s="217"/>
      <c r="M652" s="217"/>
    </row>
    <row r="653" spans="3:13" ht="12.75" customHeight="1">
      <c r="C653" s="217"/>
      <c r="D653" s="217"/>
      <c r="K653" s="217"/>
      <c r="L653" s="217"/>
      <c r="M653" s="217"/>
    </row>
    <row r="654" spans="3:13" ht="12.75" customHeight="1">
      <c r="C654" s="217"/>
      <c r="D654" s="217"/>
      <c r="K654" s="217"/>
      <c r="L654" s="217"/>
      <c r="M654" s="217"/>
    </row>
    <row r="655" spans="3:13" ht="12.75" customHeight="1">
      <c r="C655" s="217"/>
      <c r="D655" s="217"/>
      <c r="K655" s="217"/>
      <c r="L655" s="217"/>
      <c r="M655" s="217"/>
    </row>
    <row r="656" spans="3:13" ht="12.75" customHeight="1">
      <c r="C656" s="217"/>
      <c r="D656" s="217"/>
      <c r="K656" s="217"/>
      <c r="L656" s="217"/>
      <c r="M656" s="217"/>
    </row>
    <row r="657" spans="3:13" ht="12.75" customHeight="1">
      <c r="C657" s="217"/>
      <c r="D657" s="217"/>
      <c r="K657" s="217"/>
      <c r="L657" s="217"/>
      <c r="M657" s="217"/>
    </row>
    <row r="658" spans="3:13" ht="12.75" customHeight="1">
      <c r="C658" s="217"/>
      <c r="D658" s="217"/>
      <c r="K658" s="217"/>
      <c r="L658" s="217"/>
      <c r="M658" s="217"/>
    </row>
    <row r="659" spans="3:13" ht="12.75" customHeight="1">
      <c r="C659" s="217"/>
      <c r="D659" s="217"/>
      <c r="K659" s="217"/>
      <c r="L659" s="217"/>
      <c r="M659" s="217"/>
    </row>
    <row r="660" spans="3:13" ht="12.75" customHeight="1">
      <c r="C660" s="217"/>
      <c r="D660" s="217"/>
      <c r="K660" s="217"/>
      <c r="L660" s="217"/>
      <c r="M660" s="217"/>
    </row>
    <row r="661" spans="3:13" ht="12.75" customHeight="1">
      <c r="C661" s="217"/>
      <c r="D661" s="217"/>
      <c r="K661" s="217"/>
      <c r="L661" s="217"/>
      <c r="M661" s="217"/>
    </row>
    <row r="662" spans="3:13" ht="12.75" customHeight="1">
      <c r="C662" s="217"/>
      <c r="D662" s="217"/>
      <c r="K662" s="217"/>
      <c r="L662" s="217"/>
      <c r="M662" s="217"/>
    </row>
    <row r="663" spans="3:13" ht="12.75" customHeight="1">
      <c r="C663" s="217"/>
      <c r="D663" s="217"/>
      <c r="K663" s="217"/>
      <c r="L663" s="217"/>
      <c r="M663" s="217"/>
    </row>
    <row r="664" spans="3:13" ht="12.75" customHeight="1">
      <c r="C664" s="217"/>
      <c r="D664" s="217"/>
      <c r="K664" s="217"/>
      <c r="L664" s="217"/>
      <c r="M664" s="217"/>
    </row>
    <row r="665" spans="3:13" ht="12.75" customHeight="1">
      <c r="C665" s="217"/>
      <c r="D665" s="217"/>
      <c r="K665" s="217"/>
      <c r="L665" s="217"/>
      <c r="M665" s="217"/>
    </row>
    <row r="666" spans="3:13" ht="12.75" customHeight="1">
      <c r="C666" s="217"/>
      <c r="D666" s="217"/>
      <c r="K666" s="217"/>
      <c r="L666" s="217"/>
      <c r="M666" s="217"/>
    </row>
    <row r="667" spans="3:13" ht="12.75" customHeight="1">
      <c r="C667" s="217"/>
      <c r="D667" s="217"/>
      <c r="K667" s="217"/>
      <c r="L667" s="217"/>
      <c r="M667" s="217"/>
    </row>
    <row r="668" spans="3:13" ht="12.75" customHeight="1">
      <c r="C668" s="217"/>
      <c r="D668" s="217"/>
      <c r="K668" s="217"/>
      <c r="L668" s="217"/>
      <c r="M668" s="217"/>
    </row>
    <row r="669" spans="3:13" ht="12.75" customHeight="1">
      <c r="C669" s="217"/>
      <c r="D669" s="217"/>
      <c r="K669" s="217"/>
      <c r="L669" s="217"/>
      <c r="M669" s="217"/>
    </row>
    <row r="670" spans="3:13" ht="12.75" customHeight="1">
      <c r="C670" s="217"/>
      <c r="D670" s="217"/>
      <c r="K670" s="217"/>
      <c r="L670" s="217"/>
      <c r="M670" s="217"/>
    </row>
    <row r="671" spans="3:13" ht="12.75" customHeight="1">
      <c r="C671" s="217"/>
      <c r="D671" s="217"/>
      <c r="K671" s="217"/>
      <c r="L671" s="217"/>
      <c r="M671" s="217"/>
    </row>
    <row r="672" spans="3:13" ht="12.75" customHeight="1">
      <c r="C672" s="217"/>
      <c r="D672" s="217"/>
      <c r="K672" s="217"/>
      <c r="L672" s="217"/>
      <c r="M672" s="217"/>
    </row>
    <row r="673" spans="3:13" ht="12.75" customHeight="1">
      <c r="C673" s="217"/>
      <c r="D673" s="217"/>
      <c r="K673" s="217"/>
      <c r="L673" s="217"/>
      <c r="M673" s="217"/>
    </row>
    <row r="674" spans="3:13" ht="12.75" customHeight="1">
      <c r="C674" s="217"/>
      <c r="D674" s="217"/>
      <c r="K674" s="217"/>
      <c r="L674" s="217"/>
      <c r="M674" s="217"/>
    </row>
    <row r="675" spans="3:13" ht="12.75" customHeight="1">
      <c r="C675" s="217"/>
      <c r="D675" s="217"/>
      <c r="K675" s="217"/>
      <c r="L675" s="217"/>
      <c r="M675" s="217"/>
    </row>
    <row r="676" spans="3:13" ht="12.75" customHeight="1">
      <c r="C676" s="217"/>
      <c r="D676" s="217"/>
      <c r="K676" s="217"/>
      <c r="L676" s="217"/>
      <c r="M676" s="217"/>
    </row>
    <row r="677" spans="3:13" ht="12.75" customHeight="1">
      <c r="C677" s="217"/>
      <c r="D677" s="217"/>
      <c r="K677" s="217"/>
      <c r="L677" s="217"/>
      <c r="M677" s="217"/>
    </row>
    <row r="678" spans="3:13" ht="12.75" customHeight="1">
      <c r="C678" s="217"/>
      <c r="D678" s="217"/>
      <c r="K678" s="217"/>
      <c r="L678" s="217"/>
      <c r="M678" s="217"/>
    </row>
    <row r="679" spans="3:13" ht="12.75" customHeight="1">
      <c r="C679" s="217"/>
      <c r="D679" s="217"/>
      <c r="K679" s="217"/>
      <c r="L679" s="217"/>
      <c r="M679" s="217"/>
    </row>
    <row r="680" spans="3:13" ht="12.75" customHeight="1">
      <c r="C680" s="217"/>
      <c r="D680" s="217"/>
      <c r="K680" s="217"/>
      <c r="L680" s="217"/>
      <c r="M680" s="217"/>
    </row>
    <row r="681" spans="3:13" ht="12.75" customHeight="1">
      <c r="C681" s="217"/>
      <c r="D681" s="217"/>
      <c r="K681" s="217"/>
      <c r="L681" s="217"/>
      <c r="M681" s="217"/>
    </row>
    <row r="682" spans="3:13" ht="12.75" customHeight="1">
      <c r="C682" s="217"/>
      <c r="D682" s="217"/>
      <c r="K682" s="217"/>
      <c r="L682" s="217"/>
      <c r="M682" s="217"/>
    </row>
    <row r="683" spans="3:13" ht="12.75" customHeight="1">
      <c r="C683" s="217"/>
      <c r="D683" s="217"/>
      <c r="K683" s="217"/>
      <c r="L683" s="217"/>
      <c r="M683" s="217"/>
    </row>
    <row r="684" spans="3:13" ht="12.75" customHeight="1">
      <c r="C684" s="217"/>
      <c r="D684" s="217"/>
      <c r="K684" s="217"/>
      <c r="L684" s="217"/>
      <c r="M684" s="217"/>
    </row>
    <row r="685" spans="3:13" ht="12.75" customHeight="1">
      <c r="C685" s="217"/>
      <c r="D685" s="217"/>
      <c r="K685" s="217"/>
      <c r="L685" s="217"/>
      <c r="M685" s="217"/>
    </row>
    <row r="686" spans="3:13" ht="12.75" customHeight="1">
      <c r="C686" s="217"/>
      <c r="D686" s="217"/>
      <c r="K686" s="217"/>
      <c r="L686" s="217"/>
      <c r="M686" s="217"/>
    </row>
    <row r="687" spans="3:13" ht="12.75" customHeight="1">
      <c r="C687" s="217"/>
      <c r="D687" s="217"/>
      <c r="K687" s="217"/>
      <c r="L687" s="217"/>
      <c r="M687" s="217"/>
    </row>
    <row r="688" spans="3:13" ht="12.75" customHeight="1">
      <c r="C688" s="217"/>
      <c r="D688" s="217"/>
      <c r="K688" s="217"/>
      <c r="L688" s="217"/>
      <c r="M688" s="217"/>
    </row>
    <row r="689" spans="3:13" ht="12.75" customHeight="1">
      <c r="C689" s="217"/>
      <c r="D689" s="217"/>
      <c r="K689" s="217"/>
      <c r="L689" s="217"/>
      <c r="M689" s="217"/>
    </row>
    <row r="690" spans="3:13" ht="12.75" customHeight="1">
      <c r="C690" s="217"/>
      <c r="D690" s="217"/>
      <c r="K690" s="217"/>
      <c r="L690" s="217"/>
      <c r="M690" s="217"/>
    </row>
    <row r="691" spans="3:13" ht="12.75" customHeight="1">
      <c r="C691" s="217"/>
      <c r="D691" s="217"/>
      <c r="K691" s="217"/>
      <c r="L691" s="217"/>
      <c r="M691" s="217"/>
    </row>
    <row r="692" spans="3:13" ht="12.75" customHeight="1">
      <c r="C692" s="217"/>
      <c r="D692" s="217"/>
      <c r="K692" s="217"/>
      <c r="L692" s="217"/>
      <c r="M692" s="217"/>
    </row>
    <row r="693" spans="3:13" ht="12.75" customHeight="1">
      <c r="C693" s="217"/>
      <c r="D693" s="217"/>
      <c r="K693" s="217"/>
      <c r="L693" s="217"/>
      <c r="M693" s="217"/>
    </row>
    <row r="694" spans="3:13" ht="12.75" customHeight="1">
      <c r="C694" s="217"/>
      <c r="D694" s="217"/>
      <c r="K694" s="217"/>
      <c r="L694" s="217"/>
      <c r="M694" s="217"/>
    </row>
    <row r="695" spans="3:13" ht="12.75" customHeight="1">
      <c r="C695" s="217"/>
      <c r="D695" s="217"/>
      <c r="K695" s="217"/>
      <c r="L695" s="217"/>
      <c r="M695" s="217"/>
    </row>
    <row r="696" spans="3:13" ht="12.75" customHeight="1">
      <c r="C696" s="217"/>
      <c r="D696" s="217"/>
      <c r="K696" s="217"/>
      <c r="L696" s="217"/>
      <c r="M696" s="217"/>
    </row>
    <row r="697" spans="3:13" ht="12.75" customHeight="1">
      <c r="C697" s="217"/>
      <c r="D697" s="217"/>
      <c r="K697" s="217"/>
      <c r="L697" s="217"/>
      <c r="M697" s="217"/>
    </row>
    <row r="698" spans="3:13" ht="12.75" customHeight="1">
      <c r="C698" s="217"/>
      <c r="D698" s="217"/>
      <c r="K698" s="217"/>
      <c r="L698" s="217"/>
      <c r="M698" s="217"/>
    </row>
    <row r="699" spans="3:13" ht="12.75" customHeight="1">
      <c r="C699" s="217"/>
      <c r="D699" s="217"/>
      <c r="K699" s="217"/>
      <c r="L699" s="217"/>
      <c r="M699" s="217"/>
    </row>
    <row r="700" spans="3:13" ht="12.75" customHeight="1">
      <c r="C700" s="217"/>
      <c r="D700" s="217"/>
      <c r="K700" s="217"/>
      <c r="L700" s="217"/>
      <c r="M700" s="217"/>
    </row>
    <row r="701" spans="3:13" ht="12.75" customHeight="1">
      <c r="C701" s="217"/>
      <c r="D701" s="217"/>
      <c r="K701" s="217"/>
      <c r="L701" s="217"/>
      <c r="M701" s="217"/>
    </row>
    <row r="702" spans="3:13" ht="12.75" customHeight="1">
      <c r="C702" s="217"/>
      <c r="D702" s="217"/>
      <c r="K702" s="217"/>
      <c r="L702" s="217"/>
      <c r="M702" s="217"/>
    </row>
    <row r="703" spans="3:13" ht="12.75" customHeight="1">
      <c r="C703" s="217"/>
      <c r="D703" s="217"/>
      <c r="K703" s="217"/>
      <c r="L703" s="217"/>
      <c r="M703" s="217"/>
    </row>
    <row r="704" spans="3:13" ht="12.75" customHeight="1">
      <c r="C704" s="217"/>
      <c r="D704" s="217"/>
      <c r="K704" s="217"/>
      <c r="L704" s="217"/>
      <c r="M704" s="217"/>
    </row>
    <row r="705" spans="3:13" ht="12.75" customHeight="1">
      <c r="C705" s="217"/>
      <c r="D705" s="217"/>
      <c r="K705" s="217"/>
      <c r="L705" s="217"/>
      <c r="M705" s="217"/>
    </row>
    <row r="706" spans="3:13" ht="12.75" customHeight="1">
      <c r="C706" s="217"/>
      <c r="D706" s="217"/>
      <c r="K706" s="217"/>
      <c r="L706" s="217"/>
      <c r="M706" s="217"/>
    </row>
    <row r="707" spans="3:13" ht="12.75" customHeight="1">
      <c r="C707" s="217"/>
      <c r="D707" s="217"/>
      <c r="K707" s="217"/>
      <c r="L707" s="217"/>
      <c r="M707" s="217"/>
    </row>
    <row r="708" spans="3:13" ht="12.75" customHeight="1">
      <c r="C708" s="217"/>
      <c r="D708" s="217"/>
      <c r="K708" s="217"/>
      <c r="L708" s="217"/>
      <c r="M708" s="217"/>
    </row>
    <row r="709" spans="3:13" ht="12.75" customHeight="1">
      <c r="C709" s="217"/>
      <c r="D709" s="217"/>
      <c r="K709" s="217"/>
      <c r="L709" s="217"/>
      <c r="M709" s="217"/>
    </row>
    <row r="710" spans="3:13" ht="12.75" customHeight="1">
      <c r="C710" s="217"/>
      <c r="D710" s="217"/>
      <c r="K710" s="217"/>
      <c r="L710" s="217"/>
      <c r="M710" s="217"/>
    </row>
    <row r="711" spans="3:13" ht="12.75" customHeight="1">
      <c r="C711" s="217"/>
      <c r="D711" s="217"/>
      <c r="K711" s="217"/>
      <c r="L711" s="217"/>
      <c r="M711" s="217"/>
    </row>
    <row r="712" spans="3:13" ht="12.75" customHeight="1">
      <c r="C712" s="217"/>
      <c r="D712" s="217"/>
      <c r="K712" s="217"/>
      <c r="L712" s="217"/>
      <c r="M712" s="217"/>
    </row>
    <row r="713" spans="3:13" ht="12.75" customHeight="1">
      <c r="C713" s="217"/>
      <c r="D713" s="217"/>
      <c r="K713" s="217"/>
      <c r="L713" s="217"/>
      <c r="M713" s="217"/>
    </row>
    <row r="714" spans="3:13" ht="12.75" customHeight="1">
      <c r="C714" s="217"/>
      <c r="D714" s="217"/>
      <c r="K714" s="217"/>
      <c r="L714" s="217"/>
      <c r="M714" s="217"/>
    </row>
    <row r="715" spans="3:13" ht="12.75" customHeight="1">
      <c r="C715" s="217"/>
      <c r="D715" s="217"/>
      <c r="K715" s="217"/>
      <c r="L715" s="217"/>
      <c r="M715" s="217"/>
    </row>
    <row r="716" spans="3:13" ht="12.75" customHeight="1">
      <c r="C716" s="217"/>
      <c r="D716" s="217"/>
      <c r="K716" s="217"/>
      <c r="L716" s="217"/>
      <c r="M716" s="217"/>
    </row>
    <row r="717" spans="3:13" ht="12.75" customHeight="1">
      <c r="C717" s="217"/>
      <c r="D717" s="217"/>
      <c r="K717" s="217"/>
      <c r="L717" s="217"/>
      <c r="M717" s="217"/>
    </row>
    <row r="718" spans="3:13" ht="12.75" customHeight="1">
      <c r="C718" s="217"/>
      <c r="D718" s="217"/>
      <c r="K718" s="217"/>
      <c r="L718" s="217"/>
      <c r="M718" s="217"/>
    </row>
    <row r="719" spans="3:13" ht="12.75" customHeight="1">
      <c r="C719" s="217"/>
      <c r="D719" s="217"/>
      <c r="K719" s="217"/>
      <c r="L719" s="217"/>
      <c r="M719" s="217"/>
    </row>
    <row r="720" spans="3:13" ht="12.75" customHeight="1">
      <c r="C720" s="217"/>
      <c r="D720" s="217"/>
      <c r="K720" s="217"/>
      <c r="L720" s="217"/>
      <c r="M720" s="217"/>
    </row>
    <row r="721" spans="3:13" ht="12.75" customHeight="1">
      <c r="C721" s="217"/>
      <c r="D721" s="217"/>
      <c r="K721" s="217"/>
      <c r="L721" s="217"/>
      <c r="M721" s="217"/>
    </row>
    <row r="722" spans="3:13" ht="12.75" customHeight="1">
      <c r="C722" s="217"/>
      <c r="D722" s="217"/>
      <c r="K722" s="217"/>
      <c r="L722" s="217"/>
      <c r="M722" s="217"/>
    </row>
    <row r="723" spans="3:13" ht="12.75" customHeight="1">
      <c r="C723" s="217"/>
      <c r="D723" s="217"/>
      <c r="K723" s="217"/>
      <c r="L723" s="217"/>
      <c r="M723" s="217"/>
    </row>
    <row r="724" spans="3:13" ht="12.75" customHeight="1">
      <c r="C724" s="217"/>
      <c r="D724" s="217"/>
      <c r="K724" s="217"/>
      <c r="L724" s="217"/>
      <c r="M724" s="217"/>
    </row>
    <row r="725" spans="3:13" ht="12.75" customHeight="1">
      <c r="C725" s="217"/>
      <c r="D725" s="217"/>
      <c r="K725" s="217"/>
      <c r="L725" s="217"/>
      <c r="M725" s="217"/>
    </row>
    <row r="726" spans="3:13" ht="12.75" customHeight="1">
      <c r="C726" s="217"/>
      <c r="D726" s="217"/>
      <c r="K726" s="217"/>
      <c r="L726" s="217"/>
      <c r="M726" s="217"/>
    </row>
    <row r="727" spans="3:13" ht="12.75" customHeight="1">
      <c r="C727" s="217"/>
      <c r="D727" s="217"/>
      <c r="K727" s="217"/>
      <c r="L727" s="217"/>
      <c r="M727" s="217"/>
    </row>
    <row r="728" spans="3:13" ht="12.75" customHeight="1">
      <c r="C728" s="217"/>
      <c r="D728" s="217"/>
      <c r="K728" s="217"/>
      <c r="L728" s="217"/>
      <c r="M728" s="217"/>
    </row>
    <row r="729" spans="3:13" ht="12.75" customHeight="1">
      <c r="C729" s="217"/>
      <c r="D729" s="217"/>
      <c r="K729" s="217"/>
      <c r="L729" s="217"/>
      <c r="M729" s="217"/>
    </row>
    <row r="730" spans="3:13" ht="12.75" customHeight="1">
      <c r="C730" s="217"/>
      <c r="D730" s="217"/>
      <c r="K730" s="217"/>
      <c r="L730" s="217"/>
      <c r="M730" s="217"/>
    </row>
    <row r="731" spans="3:13" ht="12.75" customHeight="1">
      <c r="C731" s="217"/>
      <c r="D731" s="217"/>
      <c r="K731" s="217"/>
      <c r="L731" s="217"/>
      <c r="M731" s="217"/>
    </row>
    <row r="732" spans="3:13" ht="12.75" customHeight="1">
      <c r="C732" s="217"/>
      <c r="D732" s="217"/>
      <c r="K732" s="217"/>
      <c r="L732" s="217"/>
      <c r="M732" s="217"/>
    </row>
    <row r="733" spans="3:13" ht="12.75" customHeight="1">
      <c r="C733" s="217"/>
      <c r="D733" s="217"/>
      <c r="K733" s="217"/>
      <c r="L733" s="217"/>
      <c r="M733" s="217"/>
    </row>
    <row r="734" spans="3:13" ht="12.75" customHeight="1">
      <c r="C734" s="217"/>
      <c r="D734" s="217"/>
      <c r="K734" s="217"/>
      <c r="L734" s="217"/>
      <c r="M734" s="217"/>
    </row>
    <row r="735" spans="3:13" ht="12.75" customHeight="1">
      <c r="C735" s="217"/>
      <c r="D735" s="217"/>
      <c r="K735" s="217"/>
      <c r="L735" s="217"/>
      <c r="M735" s="217"/>
    </row>
    <row r="736" spans="3:13" ht="12.75" customHeight="1">
      <c r="C736" s="217"/>
      <c r="D736" s="217"/>
      <c r="K736" s="217"/>
      <c r="L736" s="217"/>
      <c r="M736" s="217"/>
    </row>
    <row r="737" spans="3:13" ht="12.75" customHeight="1">
      <c r="C737" s="217"/>
      <c r="D737" s="217"/>
      <c r="K737" s="217"/>
      <c r="L737" s="217"/>
      <c r="M737" s="217"/>
    </row>
    <row r="738" spans="3:13" ht="12.75" customHeight="1">
      <c r="C738" s="217"/>
      <c r="D738" s="217"/>
      <c r="K738" s="217"/>
      <c r="L738" s="217"/>
      <c r="M738" s="217"/>
    </row>
    <row r="739" spans="3:13" ht="12.75" customHeight="1">
      <c r="C739" s="217"/>
      <c r="D739" s="217"/>
      <c r="K739" s="217"/>
      <c r="L739" s="217"/>
      <c r="M739" s="217"/>
    </row>
    <row r="740" spans="3:13" ht="12.75" customHeight="1">
      <c r="C740" s="217"/>
      <c r="D740" s="217"/>
      <c r="K740" s="217"/>
      <c r="L740" s="217"/>
      <c r="M740" s="217"/>
    </row>
    <row r="741" spans="3:13" ht="12.75" customHeight="1">
      <c r="C741" s="217"/>
      <c r="D741" s="217"/>
      <c r="K741" s="217"/>
      <c r="L741" s="217"/>
      <c r="M741" s="217"/>
    </row>
    <row r="742" spans="3:13" ht="12.75" customHeight="1">
      <c r="C742" s="217"/>
      <c r="D742" s="217"/>
      <c r="K742" s="217"/>
      <c r="L742" s="217"/>
      <c r="M742" s="217"/>
    </row>
    <row r="743" spans="3:13" ht="12.75" customHeight="1">
      <c r="C743" s="217"/>
      <c r="D743" s="217"/>
      <c r="K743" s="217"/>
      <c r="L743" s="217"/>
      <c r="M743" s="217"/>
    </row>
    <row r="744" spans="3:13" ht="12.75" customHeight="1">
      <c r="C744" s="217"/>
      <c r="D744" s="217"/>
      <c r="K744" s="217"/>
      <c r="L744" s="217"/>
      <c r="M744" s="217"/>
    </row>
    <row r="745" spans="3:13" ht="12.75" customHeight="1">
      <c r="C745" s="217"/>
      <c r="D745" s="217"/>
      <c r="K745" s="217"/>
      <c r="L745" s="217"/>
      <c r="M745" s="217"/>
    </row>
    <row r="746" spans="3:13" ht="12.75" customHeight="1">
      <c r="C746" s="217"/>
      <c r="D746" s="217"/>
      <c r="K746" s="217"/>
      <c r="L746" s="217"/>
      <c r="M746" s="217"/>
    </row>
    <row r="747" spans="3:13" ht="12.75" customHeight="1">
      <c r="C747" s="217"/>
      <c r="D747" s="217"/>
      <c r="K747" s="217"/>
      <c r="L747" s="217"/>
      <c r="M747" s="217"/>
    </row>
    <row r="748" spans="3:13" ht="12.75" customHeight="1">
      <c r="C748" s="217"/>
      <c r="D748" s="217"/>
      <c r="K748" s="217"/>
      <c r="L748" s="217"/>
      <c r="M748" s="217"/>
    </row>
    <row r="749" spans="3:13" ht="12.75" customHeight="1">
      <c r="C749" s="217"/>
      <c r="D749" s="217"/>
      <c r="K749" s="217"/>
      <c r="L749" s="217"/>
      <c r="M749" s="217"/>
    </row>
    <row r="750" spans="3:13" ht="12.75" customHeight="1">
      <c r="C750" s="217"/>
      <c r="D750" s="217"/>
      <c r="K750" s="217"/>
      <c r="L750" s="217"/>
      <c r="M750" s="217"/>
    </row>
    <row r="751" spans="3:13" ht="12.75" customHeight="1">
      <c r="C751" s="217"/>
      <c r="D751" s="217"/>
      <c r="K751" s="217"/>
      <c r="L751" s="217"/>
      <c r="M751" s="217"/>
    </row>
    <row r="752" spans="3:13" ht="12.75" customHeight="1">
      <c r="C752" s="217"/>
      <c r="D752" s="217"/>
      <c r="K752" s="217"/>
      <c r="L752" s="217"/>
      <c r="M752" s="217"/>
    </row>
    <row r="753" spans="3:13" ht="12.75" customHeight="1">
      <c r="C753" s="217"/>
      <c r="D753" s="217"/>
      <c r="K753" s="217"/>
      <c r="L753" s="217"/>
      <c r="M753" s="217"/>
    </row>
    <row r="754" spans="3:13" ht="12.75" customHeight="1">
      <c r="C754" s="217"/>
      <c r="D754" s="217"/>
      <c r="K754" s="217"/>
      <c r="L754" s="217"/>
      <c r="M754" s="217"/>
    </row>
    <row r="755" spans="3:13" ht="12.75" customHeight="1">
      <c r="C755" s="217"/>
      <c r="D755" s="217"/>
      <c r="K755" s="217"/>
      <c r="L755" s="217"/>
      <c r="M755" s="217"/>
    </row>
    <row r="756" spans="3:13" ht="12.75" customHeight="1">
      <c r="C756" s="217"/>
      <c r="D756" s="217"/>
      <c r="K756" s="217"/>
      <c r="L756" s="217"/>
      <c r="M756" s="217"/>
    </row>
    <row r="757" spans="3:13" ht="12.75" customHeight="1">
      <c r="C757" s="217"/>
      <c r="D757" s="217"/>
      <c r="K757" s="217"/>
      <c r="L757" s="217"/>
      <c r="M757" s="217"/>
    </row>
    <row r="758" spans="3:13" ht="12.75" customHeight="1">
      <c r="C758" s="217"/>
      <c r="D758" s="217"/>
      <c r="K758" s="217"/>
      <c r="L758" s="217"/>
      <c r="M758" s="217"/>
    </row>
    <row r="759" spans="3:13" ht="12.75" customHeight="1">
      <c r="C759" s="217"/>
      <c r="D759" s="217"/>
      <c r="K759" s="217"/>
      <c r="L759" s="217"/>
      <c r="M759" s="217"/>
    </row>
    <row r="760" spans="3:13" ht="12.75" customHeight="1">
      <c r="C760" s="217"/>
      <c r="D760" s="217"/>
      <c r="K760" s="217"/>
      <c r="L760" s="217"/>
      <c r="M760" s="217"/>
    </row>
    <row r="761" spans="3:13" ht="12.75" customHeight="1">
      <c r="C761" s="217"/>
      <c r="D761" s="217"/>
      <c r="K761" s="217"/>
      <c r="L761" s="217"/>
      <c r="M761" s="217"/>
    </row>
    <row r="762" spans="3:13" ht="12.75" customHeight="1">
      <c r="C762" s="217"/>
      <c r="D762" s="217"/>
      <c r="K762" s="217"/>
      <c r="L762" s="217"/>
      <c r="M762" s="217"/>
    </row>
    <row r="763" spans="3:13" ht="12.75" customHeight="1">
      <c r="C763" s="217"/>
      <c r="D763" s="217"/>
      <c r="K763" s="217"/>
      <c r="L763" s="217"/>
      <c r="M763" s="217"/>
    </row>
    <row r="764" spans="3:13" ht="12.75" customHeight="1">
      <c r="C764" s="217"/>
      <c r="D764" s="217"/>
      <c r="K764" s="217"/>
      <c r="L764" s="217"/>
      <c r="M764" s="217"/>
    </row>
    <row r="765" spans="3:13" ht="12.75" customHeight="1">
      <c r="C765" s="217"/>
      <c r="D765" s="217"/>
      <c r="K765" s="217"/>
      <c r="L765" s="217"/>
      <c r="M765" s="217"/>
    </row>
    <row r="766" spans="3:13" ht="12.75" customHeight="1">
      <c r="C766" s="217"/>
      <c r="D766" s="217"/>
      <c r="K766" s="217"/>
      <c r="L766" s="217"/>
      <c r="M766" s="217"/>
    </row>
    <row r="767" spans="3:13" ht="12.75" customHeight="1">
      <c r="C767" s="217"/>
      <c r="D767" s="217"/>
      <c r="K767" s="217"/>
      <c r="L767" s="217"/>
      <c r="M767" s="217"/>
    </row>
    <row r="768" spans="3:13" ht="12.75" customHeight="1">
      <c r="C768" s="217"/>
      <c r="D768" s="217"/>
      <c r="K768" s="217"/>
      <c r="L768" s="217"/>
      <c r="M768" s="217"/>
    </row>
    <row r="769" spans="3:13" ht="12.75" customHeight="1">
      <c r="C769" s="217"/>
      <c r="D769" s="217"/>
      <c r="K769" s="217"/>
      <c r="L769" s="217"/>
      <c r="M769" s="217"/>
    </row>
    <row r="770" spans="3:13" ht="12.75" customHeight="1">
      <c r="C770" s="217"/>
      <c r="D770" s="217"/>
      <c r="K770" s="217"/>
      <c r="L770" s="217"/>
      <c r="M770" s="217"/>
    </row>
    <row r="771" spans="3:13" ht="12.75" customHeight="1">
      <c r="C771" s="217"/>
      <c r="D771" s="217"/>
      <c r="K771" s="217"/>
      <c r="L771" s="217"/>
      <c r="M771" s="217"/>
    </row>
    <row r="772" spans="3:13" ht="12.75" customHeight="1">
      <c r="C772" s="217"/>
      <c r="D772" s="217"/>
      <c r="K772" s="217"/>
      <c r="L772" s="217"/>
      <c r="M772" s="217"/>
    </row>
    <row r="773" spans="3:13" ht="12.75" customHeight="1">
      <c r="C773" s="217"/>
      <c r="D773" s="217"/>
      <c r="K773" s="217"/>
      <c r="L773" s="217"/>
      <c r="M773" s="217"/>
    </row>
    <row r="774" spans="3:13" ht="12.75" customHeight="1">
      <c r="C774" s="217"/>
      <c r="D774" s="217"/>
      <c r="K774" s="217"/>
      <c r="L774" s="217"/>
      <c r="M774" s="217"/>
    </row>
    <row r="775" spans="3:13" ht="12.75" customHeight="1">
      <c r="C775" s="217"/>
      <c r="D775" s="217"/>
      <c r="K775" s="217"/>
      <c r="L775" s="217"/>
      <c r="M775" s="217"/>
    </row>
    <row r="776" spans="3:13" ht="12.75" customHeight="1">
      <c r="C776" s="217"/>
      <c r="D776" s="217"/>
      <c r="K776" s="217"/>
      <c r="L776" s="217"/>
      <c r="M776" s="217"/>
    </row>
    <row r="777" spans="3:13" ht="12.75" customHeight="1">
      <c r="C777" s="217"/>
      <c r="D777" s="217"/>
      <c r="K777" s="217"/>
      <c r="L777" s="217"/>
      <c r="M777" s="217"/>
    </row>
    <row r="778" spans="3:13" ht="12.75" customHeight="1">
      <c r="C778" s="217"/>
      <c r="D778" s="217"/>
      <c r="K778" s="217"/>
      <c r="L778" s="217"/>
      <c r="M778" s="217"/>
    </row>
    <row r="779" spans="3:13" ht="12.75" customHeight="1">
      <c r="C779" s="217"/>
      <c r="D779" s="217"/>
      <c r="K779" s="217"/>
      <c r="L779" s="217"/>
      <c r="M779" s="217"/>
    </row>
    <row r="780" spans="3:13" ht="12.75" customHeight="1">
      <c r="C780" s="217"/>
      <c r="D780" s="217"/>
      <c r="K780" s="217"/>
      <c r="L780" s="217"/>
      <c r="M780" s="217"/>
    </row>
    <row r="781" spans="3:13" ht="12.75" customHeight="1">
      <c r="C781" s="217"/>
      <c r="D781" s="217"/>
      <c r="K781" s="217"/>
      <c r="L781" s="217"/>
      <c r="M781" s="217"/>
    </row>
    <row r="782" spans="3:13" ht="12.75" customHeight="1">
      <c r="C782" s="217"/>
      <c r="D782" s="217"/>
      <c r="K782" s="217"/>
      <c r="L782" s="217"/>
      <c r="M782" s="217"/>
    </row>
    <row r="783" spans="3:13" ht="12.75" customHeight="1">
      <c r="C783" s="217"/>
      <c r="D783" s="217"/>
      <c r="K783" s="217"/>
      <c r="L783" s="217"/>
      <c r="M783" s="217"/>
    </row>
    <row r="784" spans="3:13" ht="12.75" customHeight="1">
      <c r="C784" s="217"/>
      <c r="D784" s="217"/>
      <c r="K784" s="217"/>
      <c r="L784" s="217"/>
      <c r="M784" s="217"/>
    </row>
    <row r="785" spans="3:13" ht="12.75" customHeight="1">
      <c r="C785" s="217"/>
      <c r="D785" s="217"/>
      <c r="K785" s="217"/>
      <c r="L785" s="217"/>
      <c r="M785" s="217"/>
    </row>
    <row r="786" spans="3:13" ht="12.75" customHeight="1">
      <c r="C786" s="217"/>
      <c r="D786" s="217"/>
      <c r="K786" s="217"/>
      <c r="L786" s="217"/>
      <c r="M786" s="217"/>
    </row>
    <row r="787" spans="3:13" ht="12.75" customHeight="1">
      <c r="C787" s="217"/>
      <c r="D787" s="217"/>
      <c r="K787" s="217"/>
      <c r="L787" s="217"/>
      <c r="M787" s="217"/>
    </row>
    <row r="788" spans="3:13" ht="12.75" customHeight="1">
      <c r="C788" s="217"/>
      <c r="D788" s="217"/>
      <c r="K788" s="217"/>
      <c r="L788" s="217"/>
      <c r="M788" s="217"/>
    </row>
    <row r="789" spans="3:13" ht="12.75" customHeight="1">
      <c r="C789" s="217"/>
      <c r="D789" s="217"/>
      <c r="K789" s="217"/>
      <c r="L789" s="217"/>
      <c r="M789" s="217"/>
    </row>
    <row r="790" spans="3:13" ht="12.75" customHeight="1">
      <c r="C790" s="217"/>
      <c r="D790" s="217"/>
      <c r="K790" s="217"/>
      <c r="L790" s="217"/>
      <c r="M790" s="217"/>
    </row>
    <row r="791" spans="3:13" ht="12.75" customHeight="1">
      <c r="C791" s="217"/>
      <c r="D791" s="217"/>
      <c r="K791" s="217"/>
      <c r="L791" s="217"/>
      <c r="M791" s="217"/>
    </row>
    <row r="792" spans="3:13" ht="12.75" customHeight="1">
      <c r="C792" s="217"/>
      <c r="D792" s="217"/>
      <c r="K792" s="217"/>
      <c r="L792" s="217"/>
      <c r="M792" s="217"/>
    </row>
    <row r="793" spans="3:13" ht="12.75" customHeight="1">
      <c r="C793" s="217"/>
      <c r="D793" s="217"/>
      <c r="K793" s="217"/>
      <c r="L793" s="217"/>
      <c r="M793" s="217"/>
    </row>
    <row r="794" spans="3:13" ht="12.75" customHeight="1">
      <c r="C794" s="217"/>
      <c r="D794" s="217"/>
      <c r="K794" s="217"/>
      <c r="L794" s="217"/>
      <c r="M794" s="217"/>
    </row>
    <row r="795" spans="3:13" ht="12.75" customHeight="1">
      <c r="C795" s="217"/>
      <c r="D795" s="217"/>
      <c r="K795" s="217"/>
      <c r="L795" s="217"/>
      <c r="M795" s="217"/>
    </row>
    <row r="796" spans="3:13" ht="12.75" customHeight="1">
      <c r="C796" s="217"/>
      <c r="D796" s="217"/>
      <c r="K796" s="217"/>
      <c r="L796" s="217"/>
      <c r="M796" s="217"/>
    </row>
    <row r="797" spans="3:13" ht="12.75" customHeight="1">
      <c r="C797" s="217"/>
      <c r="D797" s="217"/>
      <c r="K797" s="217"/>
      <c r="L797" s="217"/>
      <c r="M797" s="217"/>
    </row>
    <row r="798" spans="3:13" ht="12.75" customHeight="1">
      <c r="C798" s="217"/>
      <c r="D798" s="217"/>
      <c r="K798" s="217"/>
      <c r="L798" s="217"/>
      <c r="M798" s="217"/>
    </row>
    <row r="799" spans="3:13" ht="12.75" customHeight="1">
      <c r="C799" s="217"/>
      <c r="D799" s="217"/>
      <c r="K799" s="217"/>
      <c r="L799" s="217"/>
      <c r="M799" s="217"/>
    </row>
    <row r="800" spans="3:13" ht="12.75" customHeight="1">
      <c r="C800" s="217"/>
      <c r="D800" s="217"/>
      <c r="K800" s="217"/>
      <c r="L800" s="217"/>
      <c r="M800" s="217"/>
    </row>
    <row r="801" spans="3:13" ht="12.75" customHeight="1">
      <c r="C801" s="217"/>
      <c r="D801" s="217"/>
      <c r="K801" s="217"/>
      <c r="L801" s="217"/>
      <c r="M801" s="217"/>
    </row>
    <row r="802" spans="3:13" ht="12.75" customHeight="1">
      <c r="C802" s="217"/>
      <c r="D802" s="217"/>
      <c r="K802" s="217"/>
      <c r="L802" s="217"/>
      <c r="M802" s="217"/>
    </row>
    <row r="803" spans="3:13" ht="12.75" customHeight="1">
      <c r="C803" s="217"/>
      <c r="D803" s="217"/>
      <c r="K803" s="217"/>
      <c r="L803" s="217"/>
      <c r="M803" s="217"/>
    </row>
    <row r="804" spans="3:13" ht="12.75" customHeight="1">
      <c r="C804" s="217"/>
      <c r="D804" s="217"/>
      <c r="K804" s="217"/>
      <c r="L804" s="217"/>
      <c r="M804" s="217"/>
    </row>
    <row r="805" spans="3:13" ht="12.75" customHeight="1">
      <c r="C805" s="217"/>
      <c r="D805" s="217"/>
      <c r="K805" s="217"/>
      <c r="L805" s="217"/>
      <c r="M805" s="217"/>
    </row>
    <row r="806" spans="3:13" ht="12.75" customHeight="1">
      <c r="C806" s="217"/>
      <c r="D806" s="217"/>
      <c r="K806" s="217"/>
      <c r="L806" s="217"/>
      <c r="M806" s="217"/>
    </row>
    <row r="807" spans="3:13" ht="12.75" customHeight="1">
      <c r="C807" s="217"/>
      <c r="D807" s="217"/>
      <c r="K807" s="217"/>
      <c r="L807" s="217"/>
      <c r="M807" s="217"/>
    </row>
    <row r="808" spans="3:13" ht="12.75" customHeight="1">
      <c r="C808" s="217"/>
      <c r="D808" s="217"/>
      <c r="K808" s="217"/>
      <c r="L808" s="217"/>
      <c r="M808" s="217"/>
    </row>
    <row r="809" spans="3:13" ht="12.75" customHeight="1">
      <c r="C809" s="217"/>
      <c r="D809" s="217"/>
      <c r="K809" s="217"/>
      <c r="L809" s="217"/>
      <c r="M809" s="217"/>
    </row>
    <row r="810" spans="3:13" ht="12.75" customHeight="1">
      <c r="C810" s="217"/>
      <c r="D810" s="217"/>
      <c r="K810" s="217"/>
      <c r="L810" s="217"/>
      <c r="M810" s="217"/>
    </row>
    <row r="811" spans="3:13" ht="12.75" customHeight="1">
      <c r="C811" s="217"/>
      <c r="D811" s="217"/>
      <c r="K811" s="217"/>
      <c r="L811" s="217"/>
      <c r="M811" s="217"/>
    </row>
    <row r="812" spans="3:13" ht="12.75" customHeight="1">
      <c r="C812" s="217"/>
      <c r="D812" s="217"/>
      <c r="K812" s="217"/>
      <c r="L812" s="217"/>
      <c r="M812" s="217"/>
    </row>
    <row r="813" spans="3:13" ht="12.75" customHeight="1">
      <c r="C813" s="217"/>
      <c r="D813" s="217"/>
      <c r="K813" s="217"/>
      <c r="L813" s="217"/>
      <c r="M813" s="217"/>
    </row>
    <row r="814" spans="3:13" ht="12.75" customHeight="1">
      <c r="C814" s="217"/>
      <c r="D814" s="217"/>
      <c r="K814" s="217"/>
      <c r="L814" s="217"/>
      <c r="M814" s="217"/>
    </row>
    <row r="815" spans="3:13" ht="12.75" customHeight="1">
      <c r="C815" s="217"/>
      <c r="D815" s="217"/>
      <c r="K815" s="217"/>
      <c r="L815" s="217"/>
      <c r="M815" s="217"/>
    </row>
    <row r="816" spans="3:13" ht="12.75" customHeight="1">
      <c r="C816" s="217"/>
      <c r="D816" s="217"/>
      <c r="K816" s="217"/>
      <c r="L816" s="217"/>
      <c r="M816" s="217"/>
    </row>
    <row r="817" spans="3:13" ht="12.75" customHeight="1">
      <c r="C817" s="217"/>
      <c r="D817" s="217"/>
      <c r="K817" s="217"/>
      <c r="L817" s="217"/>
      <c r="M817" s="217"/>
    </row>
    <row r="818" spans="3:13" ht="12.75" customHeight="1">
      <c r="C818" s="217"/>
      <c r="D818" s="217"/>
      <c r="K818" s="217"/>
      <c r="L818" s="217"/>
      <c r="M818" s="217"/>
    </row>
    <row r="819" spans="3:13" ht="12.75" customHeight="1">
      <c r="C819" s="217"/>
      <c r="D819" s="217"/>
      <c r="K819" s="217"/>
      <c r="L819" s="217"/>
      <c r="M819" s="217"/>
    </row>
    <row r="820" spans="3:13" ht="12.75" customHeight="1">
      <c r="C820" s="217"/>
      <c r="D820" s="217"/>
      <c r="K820" s="217"/>
      <c r="L820" s="217"/>
      <c r="M820" s="217"/>
    </row>
    <row r="821" spans="3:13" ht="12.75" customHeight="1">
      <c r="C821" s="217"/>
      <c r="D821" s="217"/>
      <c r="K821" s="217"/>
      <c r="L821" s="217"/>
      <c r="M821" s="217"/>
    </row>
    <row r="822" spans="3:13" ht="12.75" customHeight="1">
      <c r="C822" s="217"/>
      <c r="D822" s="217"/>
      <c r="K822" s="217"/>
      <c r="L822" s="217"/>
      <c r="M822" s="217"/>
    </row>
    <row r="823" spans="3:13" ht="12.75" customHeight="1">
      <c r="C823" s="217"/>
      <c r="D823" s="217"/>
      <c r="K823" s="217"/>
      <c r="L823" s="217"/>
      <c r="M823" s="217"/>
    </row>
    <row r="824" spans="3:13" ht="12.75" customHeight="1">
      <c r="C824" s="217"/>
      <c r="D824" s="217"/>
      <c r="K824" s="217"/>
      <c r="L824" s="217"/>
      <c r="M824" s="217"/>
    </row>
    <row r="825" spans="3:13" ht="12.75" customHeight="1">
      <c r="C825" s="217"/>
      <c r="D825" s="217"/>
      <c r="K825" s="217"/>
      <c r="L825" s="217"/>
      <c r="M825" s="217"/>
    </row>
    <row r="826" spans="3:13" ht="12.75" customHeight="1">
      <c r="C826" s="217"/>
      <c r="D826" s="217"/>
      <c r="K826" s="217"/>
      <c r="L826" s="217"/>
      <c r="M826" s="217"/>
    </row>
    <row r="827" spans="3:13" ht="12.75" customHeight="1">
      <c r="C827" s="217"/>
      <c r="D827" s="217"/>
      <c r="K827" s="217"/>
      <c r="L827" s="217"/>
      <c r="M827" s="217"/>
    </row>
    <row r="828" spans="3:13" ht="12.75" customHeight="1">
      <c r="C828" s="217"/>
      <c r="D828" s="217"/>
      <c r="K828" s="217"/>
      <c r="L828" s="217"/>
      <c r="M828" s="217"/>
    </row>
    <row r="829" spans="3:13" ht="12.75" customHeight="1">
      <c r="C829" s="217"/>
      <c r="D829" s="217"/>
      <c r="K829" s="217"/>
      <c r="L829" s="217"/>
      <c r="M829" s="217"/>
    </row>
    <row r="830" spans="3:13" ht="12.75" customHeight="1">
      <c r="C830" s="217"/>
      <c r="D830" s="217"/>
      <c r="K830" s="217"/>
      <c r="L830" s="217"/>
      <c r="M830" s="217"/>
    </row>
    <row r="831" spans="3:13" ht="12.75" customHeight="1">
      <c r="C831" s="217"/>
      <c r="D831" s="217"/>
      <c r="K831" s="217"/>
      <c r="L831" s="217"/>
      <c r="M831" s="217"/>
    </row>
    <row r="832" spans="3:13" ht="12.75" customHeight="1">
      <c r="C832" s="217"/>
      <c r="D832" s="217"/>
      <c r="K832" s="217"/>
      <c r="L832" s="217"/>
      <c r="M832" s="217"/>
    </row>
    <row r="833" spans="3:13" ht="12.75" customHeight="1">
      <c r="C833" s="217"/>
      <c r="D833" s="217"/>
      <c r="K833" s="217"/>
      <c r="L833" s="217"/>
      <c r="M833" s="217"/>
    </row>
    <row r="834" spans="3:13" ht="12.75" customHeight="1">
      <c r="C834" s="217"/>
      <c r="D834" s="217"/>
      <c r="K834" s="217"/>
      <c r="L834" s="217"/>
      <c r="M834" s="217"/>
    </row>
    <row r="835" spans="3:13" ht="12.75" customHeight="1">
      <c r="C835" s="217"/>
      <c r="D835" s="217"/>
      <c r="K835" s="217"/>
      <c r="L835" s="217"/>
      <c r="M835" s="217"/>
    </row>
    <row r="836" spans="3:13" ht="12.75" customHeight="1">
      <c r="C836" s="217"/>
      <c r="D836" s="217"/>
      <c r="K836" s="217"/>
      <c r="L836" s="217"/>
      <c r="M836" s="217"/>
    </row>
    <row r="837" spans="3:13" ht="12.75" customHeight="1">
      <c r="C837" s="217"/>
      <c r="D837" s="217"/>
      <c r="K837" s="217"/>
      <c r="L837" s="217"/>
      <c r="M837" s="217"/>
    </row>
    <row r="838" spans="3:13" ht="12.75" customHeight="1">
      <c r="C838" s="217"/>
      <c r="D838" s="217"/>
      <c r="K838" s="217"/>
      <c r="L838" s="217"/>
      <c r="M838" s="217"/>
    </row>
    <row r="839" spans="3:13" ht="12.75" customHeight="1">
      <c r="C839" s="217"/>
      <c r="D839" s="217"/>
      <c r="K839" s="217"/>
      <c r="L839" s="217"/>
      <c r="M839" s="217"/>
    </row>
    <row r="840" spans="3:13" ht="12.75" customHeight="1">
      <c r="C840" s="217"/>
      <c r="D840" s="217"/>
      <c r="K840" s="217"/>
      <c r="L840" s="217"/>
      <c r="M840" s="217"/>
    </row>
    <row r="841" spans="3:13" ht="12.75" customHeight="1">
      <c r="C841" s="217"/>
      <c r="D841" s="217"/>
      <c r="K841" s="217"/>
      <c r="L841" s="217"/>
      <c r="M841" s="217"/>
    </row>
    <row r="842" spans="3:13" ht="12.75" customHeight="1">
      <c r="C842" s="217"/>
      <c r="D842" s="217"/>
      <c r="K842" s="217"/>
      <c r="L842" s="217"/>
      <c r="M842" s="217"/>
    </row>
    <row r="843" spans="3:13" ht="12.75" customHeight="1">
      <c r="C843" s="217"/>
      <c r="D843" s="217"/>
      <c r="K843" s="217"/>
      <c r="L843" s="217"/>
      <c r="M843" s="217"/>
    </row>
    <row r="844" spans="3:13" ht="12.75" customHeight="1">
      <c r="C844" s="217"/>
      <c r="D844" s="217"/>
      <c r="K844" s="217"/>
      <c r="L844" s="217"/>
      <c r="M844" s="217"/>
    </row>
    <row r="845" spans="3:13" ht="12.75" customHeight="1">
      <c r="C845" s="217"/>
      <c r="D845" s="217"/>
      <c r="K845" s="217"/>
      <c r="L845" s="217"/>
      <c r="M845" s="217"/>
    </row>
    <row r="846" spans="3:13" ht="12.75" customHeight="1">
      <c r="C846" s="217"/>
      <c r="D846" s="217"/>
      <c r="K846" s="217"/>
      <c r="L846" s="217"/>
      <c r="M846" s="217"/>
    </row>
    <row r="847" spans="3:13" ht="12.75" customHeight="1">
      <c r="C847" s="217"/>
      <c r="D847" s="217"/>
      <c r="K847" s="217"/>
      <c r="L847" s="217"/>
      <c r="M847" s="217"/>
    </row>
    <row r="848" spans="3:13" ht="12.75" customHeight="1">
      <c r="C848" s="217"/>
      <c r="D848" s="217"/>
      <c r="K848" s="217"/>
      <c r="L848" s="217"/>
      <c r="M848" s="217"/>
    </row>
    <row r="849" spans="3:13" ht="12.75" customHeight="1">
      <c r="C849" s="217"/>
      <c r="D849" s="217"/>
      <c r="K849" s="217"/>
      <c r="L849" s="217"/>
      <c r="M849" s="217"/>
    </row>
    <row r="850" spans="3:13" ht="12.75" customHeight="1">
      <c r="C850" s="217"/>
      <c r="D850" s="217"/>
      <c r="K850" s="217"/>
      <c r="L850" s="217"/>
      <c r="M850" s="217"/>
    </row>
    <row r="851" spans="3:13" ht="12.75" customHeight="1">
      <c r="C851" s="217"/>
      <c r="D851" s="217"/>
      <c r="K851" s="217"/>
      <c r="L851" s="217"/>
      <c r="M851" s="217"/>
    </row>
    <row r="852" spans="3:13" ht="12.75" customHeight="1">
      <c r="C852" s="217"/>
      <c r="D852" s="217"/>
      <c r="K852" s="217"/>
      <c r="L852" s="217"/>
      <c r="M852" s="217"/>
    </row>
    <row r="853" spans="3:13" ht="12.75" customHeight="1">
      <c r="C853" s="217"/>
      <c r="D853" s="217"/>
      <c r="K853" s="217"/>
      <c r="L853" s="217"/>
      <c r="M853" s="217"/>
    </row>
    <row r="854" spans="3:13" ht="12.75" customHeight="1">
      <c r="C854" s="217"/>
      <c r="D854" s="217"/>
      <c r="K854" s="217"/>
      <c r="L854" s="217"/>
      <c r="M854" s="217"/>
    </row>
    <row r="855" spans="3:13" ht="12.75" customHeight="1">
      <c r="C855" s="217"/>
      <c r="D855" s="217"/>
      <c r="K855" s="217"/>
      <c r="L855" s="217"/>
      <c r="M855" s="217"/>
    </row>
    <row r="856" spans="3:13" ht="12.75" customHeight="1">
      <c r="C856" s="217"/>
      <c r="D856" s="217"/>
      <c r="K856" s="217"/>
      <c r="L856" s="217"/>
      <c r="M856" s="217"/>
    </row>
    <row r="857" spans="3:13" ht="12.75" customHeight="1">
      <c r="C857" s="217"/>
      <c r="D857" s="217"/>
      <c r="K857" s="217"/>
      <c r="L857" s="217"/>
      <c r="M857" s="217"/>
    </row>
    <row r="858" spans="3:13" ht="12.75" customHeight="1">
      <c r="C858" s="217"/>
      <c r="D858" s="217"/>
      <c r="K858" s="217"/>
      <c r="L858" s="217"/>
      <c r="M858" s="217"/>
    </row>
    <row r="859" spans="3:13" ht="12.75" customHeight="1">
      <c r="C859" s="217"/>
      <c r="D859" s="217"/>
      <c r="K859" s="217"/>
      <c r="L859" s="217"/>
      <c r="M859" s="217"/>
    </row>
    <row r="860" spans="3:13" ht="12.75" customHeight="1">
      <c r="C860" s="217"/>
      <c r="D860" s="217"/>
      <c r="K860" s="217"/>
      <c r="L860" s="217"/>
      <c r="M860" s="217"/>
    </row>
    <row r="861" spans="3:13" ht="12.75" customHeight="1">
      <c r="C861" s="217"/>
      <c r="D861" s="217"/>
      <c r="K861" s="217"/>
      <c r="L861" s="217"/>
      <c r="M861" s="217"/>
    </row>
    <row r="862" spans="3:13" ht="12.75" customHeight="1">
      <c r="C862" s="217"/>
      <c r="D862" s="217"/>
      <c r="K862" s="217"/>
      <c r="L862" s="217"/>
      <c r="M862" s="217"/>
    </row>
    <row r="863" spans="3:13" ht="12.75" customHeight="1">
      <c r="C863" s="217"/>
      <c r="D863" s="217"/>
      <c r="K863" s="217"/>
      <c r="L863" s="217"/>
      <c r="M863" s="217"/>
    </row>
    <row r="864" spans="3:13" ht="12.75" customHeight="1">
      <c r="C864" s="217"/>
      <c r="D864" s="217"/>
      <c r="K864" s="217"/>
      <c r="L864" s="217"/>
      <c r="M864" s="217"/>
    </row>
    <row r="865" spans="3:13" ht="12.75" customHeight="1">
      <c r="C865" s="217"/>
      <c r="D865" s="217"/>
      <c r="K865" s="217"/>
      <c r="L865" s="217"/>
      <c r="M865" s="217"/>
    </row>
    <row r="866" spans="3:13" ht="12.75" customHeight="1">
      <c r="C866" s="217"/>
      <c r="D866" s="217"/>
      <c r="K866" s="217"/>
      <c r="L866" s="217"/>
      <c r="M866" s="217"/>
    </row>
    <row r="867" spans="3:13" ht="12.75" customHeight="1">
      <c r="C867" s="217"/>
      <c r="D867" s="217"/>
      <c r="K867" s="217"/>
      <c r="L867" s="217"/>
      <c r="M867" s="217"/>
    </row>
    <row r="868" spans="3:13" ht="12.75" customHeight="1">
      <c r="C868" s="217"/>
      <c r="D868" s="217"/>
      <c r="K868" s="217"/>
      <c r="L868" s="217"/>
      <c r="M868" s="217"/>
    </row>
    <row r="869" spans="3:13" ht="12.75" customHeight="1">
      <c r="C869" s="217"/>
      <c r="D869" s="217"/>
      <c r="K869" s="217"/>
      <c r="L869" s="217"/>
      <c r="M869" s="217"/>
    </row>
    <row r="870" spans="3:13" ht="12.75" customHeight="1">
      <c r="C870" s="217"/>
      <c r="D870" s="217"/>
      <c r="K870" s="217"/>
      <c r="L870" s="217"/>
      <c r="M870" s="217"/>
    </row>
    <row r="871" spans="3:13" ht="12.75" customHeight="1">
      <c r="C871" s="217"/>
      <c r="D871" s="217"/>
      <c r="K871" s="217"/>
      <c r="L871" s="217"/>
      <c r="M871" s="217"/>
    </row>
    <row r="872" spans="3:13" ht="12.75" customHeight="1">
      <c r="C872" s="217"/>
      <c r="D872" s="217"/>
      <c r="K872" s="217"/>
      <c r="L872" s="217"/>
      <c r="M872" s="217"/>
    </row>
    <row r="873" spans="3:13" ht="12.75" customHeight="1">
      <c r="C873" s="217"/>
      <c r="D873" s="217"/>
      <c r="K873" s="217"/>
      <c r="L873" s="217"/>
      <c r="M873" s="217"/>
    </row>
    <row r="874" spans="3:13" ht="12.75" customHeight="1">
      <c r="C874" s="217"/>
      <c r="D874" s="217"/>
      <c r="K874" s="217"/>
      <c r="L874" s="217"/>
      <c r="M874" s="217"/>
    </row>
    <row r="875" spans="3:13" ht="12.75" customHeight="1">
      <c r="C875" s="217"/>
      <c r="D875" s="217"/>
      <c r="K875" s="217"/>
      <c r="L875" s="217"/>
      <c r="M875" s="217"/>
    </row>
    <row r="876" spans="3:13" ht="12.75" customHeight="1">
      <c r="C876" s="217"/>
      <c r="D876" s="217"/>
      <c r="K876" s="217"/>
      <c r="L876" s="217"/>
      <c r="M876" s="217"/>
    </row>
    <row r="877" spans="3:13" ht="12.75" customHeight="1">
      <c r="C877" s="217"/>
      <c r="D877" s="217"/>
      <c r="K877" s="217"/>
      <c r="L877" s="217"/>
      <c r="M877" s="217"/>
    </row>
    <row r="878" spans="3:13" ht="12.75" customHeight="1">
      <c r="C878" s="217"/>
      <c r="D878" s="217"/>
      <c r="K878" s="217"/>
      <c r="L878" s="217"/>
      <c r="M878" s="217"/>
    </row>
    <row r="879" spans="3:13" ht="12.75" customHeight="1">
      <c r="C879" s="217"/>
      <c r="D879" s="217"/>
      <c r="K879" s="217"/>
      <c r="L879" s="217"/>
      <c r="M879" s="217"/>
    </row>
    <row r="880" spans="3:13" ht="12.75" customHeight="1">
      <c r="C880" s="217"/>
      <c r="D880" s="217"/>
      <c r="K880" s="217"/>
      <c r="L880" s="217"/>
      <c r="M880" s="217"/>
    </row>
    <row r="881" spans="3:13" ht="12.75" customHeight="1">
      <c r="C881" s="217"/>
      <c r="D881" s="217"/>
      <c r="K881" s="217"/>
      <c r="L881" s="217"/>
      <c r="M881" s="217"/>
    </row>
    <row r="882" spans="3:13" ht="12.75" customHeight="1">
      <c r="C882" s="217"/>
      <c r="D882" s="217"/>
      <c r="K882" s="217"/>
      <c r="L882" s="217"/>
      <c r="M882" s="217"/>
    </row>
    <row r="883" spans="3:13" ht="12.75" customHeight="1">
      <c r="C883" s="217"/>
      <c r="D883" s="217"/>
      <c r="K883" s="217"/>
      <c r="L883" s="217"/>
      <c r="M883" s="217"/>
    </row>
    <row r="884" spans="3:13" ht="12.75" customHeight="1">
      <c r="C884" s="217"/>
      <c r="D884" s="217"/>
      <c r="K884" s="217"/>
      <c r="L884" s="217"/>
      <c r="M884" s="217"/>
    </row>
    <row r="885" spans="3:13" ht="12.75" customHeight="1">
      <c r="C885" s="217"/>
      <c r="D885" s="217"/>
      <c r="K885" s="217"/>
      <c r="L885" s="217"/>
      <c r="M885" s="217"/>
    </row>
    <row r="886" spans="3:13" ht="12.75" customHeight="1">
      <c r="C886" s="217"/>
      <c r="D886" s="217"/>
      <c r="K886" s="217"/>
      <c r="L886" s="217"/>
      <c r="M886" s="217"/>
    </row>
    <row r="887" spans="3:13" ht="12.75" customHeight="1">
      <c r="C887" s="217"/>
      <c r="D887" s="217"/>
      <c r="K887" s="217"/>
      <c r="L887" s="217"/>
      <c r="M887" s="217"/>
    </row>
    <row r="888" spans="3:13" ht="12.75" customHeight="1">
      <c r="C888" s="217"/>
      <c r="D888" s="217"/>
      <c r="K888" s="217"/>
      <c r="L888" s="217"/>
      <c r="M888" s="217"/>
    </row>
    <row r="889" spans="3:13" ht="12.75" customHeight="1">
      <c r="C889" s="217"/>
      <c r="D889" s="217"/>
      <c r="K889" s="217"/>
      <c r="L889" s="217"/>
      <c r="M889" s="217"/>
    </row>
    <row r="890" spans="3:13" ht="12.75" customHeight="1">
      <c r="C890" s="217"/>
      <c r="D890" s="217"/>
      <c r="K890" s="217"/>
      <c r="L890" s="217"/>
      <c r="M890" s="217"/>
    </row>
    <row r="891" spans="3:13" ht="12.75" customHeight="1">
      <c r="C891" s="217"/>
      <c r="D891" s="217"/>
      <c r="K891" s="217"/>
      <c r="L891" s="217"/>
      <c r="M891" s="217"/>
    </row>
    <row r="892" spans="3:13" ht="12.75" customHeight="1">
      <c r="C892" s="217"/>
      <c r="D892" s="217"/>
      <c r="K892" s="217"/>
      <c r="L892" s="217"/>
      <c r="M892" s="217"/>
    </row>
    <row r="893" spans="3:13" ht="12.75" customHeight="1">
      <c r="C893" s="217"/>
      <c r="D893" s="217"/>
      <c r="K893" s="217"/>
      <c r="L893" s="217"/>
      <c r="M893" s="217"/>
    </row>
    <row r="894" spans="3:13" ht="12.75" customHeight="1">
      <c r="C894" s="217"/>
      <c r="D894" s="217"/>
      <c r="K894" s="217"/>
      <c r="L894" s="217"/>
      <c r="M894" s="217"/>
    </row>
    <row r="895" spans="3:13" ht="12.75" customHeight="1">
      <c r="C895" s="217"/>
      <c r="D895" s="217"/>
      <c r="K895" s="217"/>
      <c r="L895" s="217"/>
      <c r="M895" s="217"/>
    </row>
    <row r="896" spans="3:13" ht="12.75" customHeight="1">
      <c r="C896" s="217"/>
      <c r="D896" s="217"/>
      <c r="K896" s="217"/>
      <c r="L896" s="217"/>
      <c r="M896" s="217"/>
    </row>
    <row r="897" spans="3:13" ht="12.75" customHeight="1">
      <c r="C897" s="217"/>
      <c r="D897" s="217"/>
      <c r="K897" s="217"/>
      <c r="L897" s="217"/>
      <c r="M897" s="217"/>
    </row>
    <row r="898" spans="3:13" ht="12.75" customHeight="1">
      <c r="C898" s="217"/>
      <c r="D898" s="217"/>
      <c r="K898" s="217"/>
      <c r="L898" s="217"/>
      <c r="M898" s="217"/>
    </row>
    <row r="899" spans="3:13" ht="12.75" customHeight="1">
      <c r="C899" s="217"/>
      <c r="D899" s="217"/>
      <c r="K899" s="217"/>
      <c r="L899" s="217"/>
      <c r="M899" s="217"/>
    </row>
    <row r="900" spans="3:13" ht="12.75" customHeight="1">
      <c r="C900" s="217"/>
      <c r="D900" s="217"/>
      <c r="K900" s="217"/>
      <c r="L900" s="217"/>
      <c r="M900" s="217"/>
    </row>
    <row r="901" spans="3:13" ht="12.75" customHeight="1">
      <c r="C901" s="217"/>
      <c r="D901" s="217"/>
      <c r="K901" s="217"/>
      <c r="L901" s="217"/>
      <c r="M901" s="217"/>
    </row>
    <row r="902" spans="3:13" ht="12.75" customHeight="1">
      <c r="C902" s="217"/>
      <c r="D902" s="217"/>
      <c r="K902" s="217"/>
      <c r="L902" s="217"/>
      <c r="M902" s="217"/>
    </row>
    <row r="903" spans="3:13" ht="12.75" customHeight="1">
      <c r="C903" s="217"/>
      <c r="D903" s="217"/>
      <c r="K903" s="217"/>
      <c r="L903" s="217"/>
      <c r="M903" s="217"/>
    </row>
    <row r="904" spans="3:13" ht="12.75" customHeight="1">
      <c r="C904" s="217"/>
      <c r="D904" s="217"/>
      <c r="K904" s="217"/>
      <c r="L904" s="217"/>
      <c r="M904" s="217"/>
    </row>
    <row r="905" spans="3:13" ht="12.75" customHeight="1">
      <c r="C905" s="217"/>
      <c r="D905" s="217"/>
      <c r="K905" s="217"/>
      <c r="L905" s="217"/>
      <c r="M905" s="217"/>
    </row>
    <row r="906" spans="3:13" ht="12.75" customHeight="1">
      <c r="C906" s="217"/>
      <c r="D906" s="217"/>
      <c r="K906" s="217"/>
      <c r="L906" s="217"/>
      <c r="M906" s="217"/>
    </row>
    <row r="907" spans="3:13" ht="12.75" customHeight="1">
      <c r="C907" s="217"/>
      <c r="D907" s="217"/>
      <c r="K907" s="217"/>
      <c r="L907" s="217"/>
      <c r="M907" s="217"/>
    </row>
    <row r="908" spans="3:13" ht="12.75" customHeight="1">
      <c r="C908" s="217"/>
      <c r="D908" s="217"/>
      <c r="K908" s="217"/>
      <c r="L908" s="217"/>
      <c r="M908" s="217"/>
    </row>
    <row r="909" spans="3:13" ht="12.75" customHeight="1">
      <c r="C909" s="217"/>
      <c r="D909" s="217"/>
      <c r="K909" s="217"/>
      <c r="L909" s="217"/>
      <c r="M909" s="217"/>
    </row>
    <row r="910" spans="3:13" ht="12.75" customHeight="1">
      <c r="C910" s="217"/>
      <c r="D910" s="217"/>
      <c r="K910" s="217"/>
      <c r="L910" s="217"/>
      <c r="M910" s="217"/>
    </row>
    <row r="911" spans="3:13" ht="12.75" customHeight="1">
      <c r="C911" s="217"/>
      <c r="D911" s="217"/>
      <c r="K911" s="217"/>
      <c r="L911" s="217"/>
      <c r="M911" s="217"/>
    </row>
    <row r="912" spans="3:13" ht="12.75" customHeight="1">
      <c r="C912" s="217"/>
      <c r="D912" s="217"/>
      <c r="K912" s="217"/>
      <c r="L912" s="217"/>
      <c r="M912" s="217"/>
    </row>
    <row r="913" spans="3:13" ht="12.75" customHeight="1">
      <c r="C913" s="217"/>
      <c r="D913" s="217"/>
      <c r="K913" s="217"/>
      <c r="L913" s="217"/>
      <c r="M913" s="217"/>
    </row>
    <row r="914" spans="3:13" ht="12.75" customHeight="1">
      <c r="C914" s="217"/>
      <c r="D914" s="217"/>
      <c r="K914" s="217"/>
      <c r="L914" s="217"/>
      <c r="M914" s="217"/>
    </row>
    <row r="915" spans="3:13" ht="12.75" customHeight="1">
      <c r="C915" s="217"/>
      <c r="D915" s="217"/>
      <c r="K915" s="217"/>
      <c r="L915" s="217"/>
      <c r="M915" s="217"/>
    </row>
    <row r="916" spans="3:13" ht="12.75" customHeight="1">
      <c r="C916" s="217"/>
      <c r="D916" s="217"/>
      <c r="K916" s="217"/>
      <c r="L916" s="217"/>
      <c r="M916" s="217"/>
    </row>
    <row r="917" spans="3:13" ht="12.75" customHeight="1">
      <c r="C917" s="217"/>
      <c r="D917" s="217"/>
      <c r="K917" s="217"/>
      <c r="L917" s="217"/>
      <c r="M917" s="217"/>
    </row>
    <row r="918" spans="3:13" ht="12.75" customHeight="1">
      <c r="C918" s="217"/>
      <c r="D918" s="217"/>
      <c r="K918" s="217"/>
      <c r="L918" s="217"/>
      <c r="M918" s="217"/>
    </row>
    <row r="919" spans="3:13" ht="12.75" customHeight="1">
      <c r="C919" s="217"/>
      <c r="D919" s="217"/>
      <c r="K919" s="217"/>
      <c r="L919" s="217"/>
      <c r="M919" s="217"/>
    </row>
    <row r="920" spans="3:13" ht="12.75" customHeight="1">
      <c r="C920" s="217"/>
      <c r="D920" s="217"/>
      <c r="K920" s="217"/>
      <c r="L920" s="217"/>
      <c r="M920" s="217"/>
    </row>
    <row r="921" spans="3:13" ht="12.75" customHeight="1">
      <c r="C921" s="217"/>
      <c r="D921" s="217"/>
      <c r="K921" s="217"/>
      <c r="L921" s="217"/>
      <c r="M921" s="217"/>
    </row>
    <row r="922" spans="3:13" ht="12.75" customHeight="1">
      <c r="C922" s="217"/>
      <c r="D922" s="217"/>
      <c r="K922" s="217"/>
      <c r="L922" s="217"/>
      <c r="M922" s="217"/>
    </row>
    <row r="923" spans="3:13" ht="12.75" customHeight="1">
      <c r="C923" s="217"/>
      <c r="D923" s="217"/>
      <c r="K923" s="217"/>
      <c r="L923" s="217"/>
      <c r="M923" s="217"/>
    </row>
    <row r="924" spans="3:13" ht="12.75" customHeight="1">
      <c r="C924" s="217"/>
      <c r="D924" s="217"/>
      <c r="K924" s="217"/>
      <c r="L924" s="217"/>
      <c r="M924" s="217"/>
    </row>
    <row r="925" spans="3:13" ht="12.75" customHeight="1">
      <c r="C925" s="217"/>
      <c r="D925" s="217"/>
      <c r="K925" s="217"/>
      <c r="L925" s="217"/>
      <c r="M925" s="217"/>
    </row>
    <row r="926" spans="3:13" ht="12.75" customHeight="1">
      <c r="C926" s="217"/>
      <c r="D926" s="217"/>
      <c r="K926" s="217"/>
      <c r="L926" s="217"/>
      <c r="M926" s="217"/>
    </row>
    <row r="927" spans="3:13" ht="12.75" customHeight="1">
      <c r="C927" s="217"/>
      <c r="D927" s="217"/>
      <c r="K927" s="217"/>
      <c r="L927" s="217"/>
      <c r="M927" s="217"/>
    </row>
    <row r="928" spans="3:13" ht="12.75" customHeight="1">
      <c r="C928" s="217"/>
      <c r="D928" s="217"/>
      <c r="K928" s="217"/>
      <c r="L928" s="217"/>
      <c r="M928" s="217"/>
    </row>
    <row r="929" spans="3:13" ht="12.75" customHeight="1">
      <c r="C929" s="217"/>
      <c r="D929" s="217"/>
      <c r="K929" s="217"/>
      <c r="L929" s="217"/>
      <c r="M929" s="217"/>
    </row>
    <row r="930" spans="3:13" ht="12.75" customHeight="1">
      <c r="C930" s="217"/>
      <c r="D930" s="217"/>
      <c r="K930" s="217"/>
      <c r="L930" s="217"/>
      <c r="M930" s="217"/>
    </row>
    <row r="931" spans="3:13" ht="12.75" customHeight="1">
      <c r="C931" s="217"/>
      <c r="D931" s="217"/>
      <c r="K931" s="217"/>
      <c r="L931" s="217"/>
      <c r="M931" s="217"/>
    </row>
    <row r="932" spans="3:13" ht="12.75" customHeight="1">
      <c r="C932" s="217"/>
      <c r="D932" s="217"/>
      <c r="K932" s="217"/>
      <c r="L932" s="217"/>
      <c r="M932" s="217"/>
    </row>
    <row r="933" spans="3:13" ht="12.75" customHeight="1">
      <c r="C933" s="217"/>
      <c r="D933" s="217"/>
      <c r="K933" s="217"/>
      <c r="L933" s="217"/>
      <c r="M933" s="217"/>
    </row>
    <row r="934" spans="3:13" ht="12.75" customHeight="1">
      <c r="C934" s="217"/>
      <c r="D934" s="217"/>
      <c r="K934" s="217"/>
      <c r="L934" s="217"/>
      <c r="M934" s="217"/>
    </row>
    <row r="935" spans="3:13" ht="12.75" customHeight="1">
      <c r="C935" s="217"/>
      <c r="D935" s="217"/>
      <c r="K935" s="217"/>
      <c r="L935" s="217"/>
      <c r="M935" s="217"/>
    </row>
    <row r="936" spans="3:13" ht="12.75" customHeight="1">
      <c r="C936" s="217"/>
      <c r="D936" s="217"/>
      <c r="K936" s="217"/>
      <c r="L936" s="217"/>
      <c r="M936" s="217"/>
    </row>
    <row r="937" spans="3:13" ht="12.75" customHeight="1">
      <c r="C937" s="217"/>
      <c r="D937" s="217"/>
      <c r="K937" s="217"/>
      <c r="L937" s="217"/>
      <c r="M937" s="217"/>
    </row>
    <row r="938" spans="3:13" ht="12.75" customHeight="1">
      <c r="C938" s="217"/>
      <c r="D938" s="217"/>
      <c r="K938" s="217"/>
      <c r="L938" s="217"/>
      <c r="M938" s="217"/>
    </row>
    <row r="939" spans="3:13" ht="12.75" customHeight="1">
      <c r="C939" s="217"/>
      <c r="D939" s="217"/>
      <c r="K939" s="217"/>
      <c r="L939" s="217"/>
      <c r="M939" s="217"/>
    </row>
    <row r="940" spans="3:13" ht="12.75" customHeight="1">
      <c r="C940" s="217"/>
      <c r="D940" s="217"/>
      <c r="K940" s="217"/>
      <c r="L940" s="217"/>
      <c r="M940" s="217"/>
    </row>
    <row r="941" spans="3:13" ht="12.75" customHeight="1">
      <c r="C941" s="217"/>
      <c r="D941" s="217"/>
      <c r="K941" s="217"/>
      <c r="L941" s="217"/>
      <c r="M941" s="217"/>
    </row>
    <row r="942" spans="3:13" ht="12.75" customHeight="1">
      <c r="C942" s="217"/>
      <c r="D942" s="217"/>
      <c r="K942" s="217"/>
      <c r="L942" s="217"/>
      <c r="M942" s="217"/>
    </row>
    <row r="943" spans="3:13" ht="12.75" customHeight="1">
      <c r="C943" s="217"/>
      <c r="D943" s="217"/>
      <c r="K943" s="217"/>
      <c r="L943" s="217"/>
      <c r="M943" s="217"/>
    </row>
    <row r="944" spans="3:13" ht="12.75" customHeight="1">
      <c r="C944" s="217"/>
      <c r="D944" s="217"/>
      <c r="K944" s="217"/>
      <c r="L944" s="217"/>
      <c r="M944" s="217"/>
    </row>
    <row r="945" spans="3:13" ht="12.75" customHeight="1">
      <c r="C945" s="217"/>
      <c r="D945" s="217"/>
      <c r="K945" s="217"/>
      <c r="L945" s="217"/>
      <c r="M945" s="217"/>
    </row>
    <row r="946" spans="3:13" ht="12.75" customHeight="1">
      <c r="C946" s="217"/>
      <c r="D946" s="217"/>
      <c r="K946" s="217"/>
      <c r="L946" s="217"/>
      <c r="M946" s="217"/>
    </row>
    <row r="947" spans="3:13" ht="12.75" customHeight="1">
      <c r="C947" s="217"/>
      <c r="D947" s="217"/>
      <c r="K947" s="217"/>
      <c r="L947" s="217"/>
      <c r="M947" s="217"/>
    </row>
    <row r="948" spans="3:13" ht="12.75" customHeight="1">
      <c r="C948" s="217"/>
      <c r="D948" s="217"/>
      <c r="K948" s="217"/>
      <c r="L948" s="217"/>
      <c r="M948" s="217"/>
    </row>
    <row r="949" spans="3:13" ht="12.75" customHeight="1">
      <c r="C949" s="217"/>
      <c r="D949" s="217"/>
      <c r="K949" s="217"/>
      <c r="L949" s="217"/>
      <c r="M949" s="217"/>
    </row>
    <row r="950" spans="3:13" ht="12.75" customHeight="1">
      <c r="C950" s="217"/>
      <c r="D950" s="217"/>
      <c r="K950" s="217"/>
      <c r="L950" s="217"/>
      <c r="M950" s="217"/>
    </row>
    <row r="951" spans="3:13" ht="12.75" customHeight="1">
      <c r="C951" s="217"/>
      <c r="D951" s="217"/>
      <c r="K951" s="217"/>
      <c r="L951" s="217"/>
      <c r="M951" s="217"/>
    </row>
  </sheetData>
  <printOptions horizontalCentered="1"/>
  <pageMargins left="0.2" right="0" top="0.75" bottom="0" header="0.3" footer="0.3"/>
  <pageSetup paperSize="9" scale="37" orientation="landscape" r:id="rId1"/>
  <headerFooter>
    <oddFooter>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C323F-71B4-45BE-BC15-635D7C0913F6}">
  <sheetPr>
    <pageSetUpPr fitToPage="1"/>
  </sheetPr>
  <dimension ref="A1:Z951"/>
  <sheetViews>
    <sheetView topLeftCell="A3" zoomScale="55" zoomScaleNormal="55" zoomScaleSheetLayoutView="50" workbookViewId="0">
      <selection activeCell="D12" sqref="D12"/>
    </sheetView>
  </sheetViews>
  <sheetFormatPr defaultColWidth="14.453125" defaultRowHeight="20"/>
  <cols>
    <col min="1" max="1" width="6.54296875" style="216" customWidth="1"/>
    <col min="2" max="2" width="82.453125" style="216" customWidth="1"/>
    <col min="3" max="3" width="81.54296875" style="216" customWidth="1"/>
    <col min="4" max="4" width="18.453125" style="216" customWidth="1"/>
    <col min="5" max="6" width="16.54296875" style="216" customWidth="1"/>
    <col min="7" max="13" width="16.7265625" style="216" customWidth="1"/>
    <col min="14" max="14" width="27.54296875" style="216" customWidth="1"/>
    <col min="15" max="25" width="8" style="216" customWidth="1"/>
    <col min="26" max="16384" width="14.453125" style="216"/>
  </cols>
  <sheetData>
    <row r="1" spans="1:26" s="199" customFormat="1" ht="30.75" customHeight="1">
      <c r="A1" s="198"/>
      <c r="B1" s="198" t="s">
        <v>81</v>
      </c>
      <c r="C1" s="198" t="s">
        <v>250</v>
      </c>
      <c r="D1" s="198"/>
      <c r="I1" s="200"/>
      <c r="J1" s="203"/>
      <c r="K1" s="203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</row>
    <row r="2" spans="1:26" s="199" customFormat="1" ht="30.75" customHeight="1">
      <c r="A2" s="203"/>
      <c r="B2" s="203" t="s">
        <v>251</v>
      </c>
      <c r="C2" s="202" t="s">
        <v>252</v>
      </c>
      <c r="D2" s="203"/>
      <c r="J2" s="206"/>
      <c r="K2" s="206"/>
      <c r="L2" s="206"/>
      <c r="M2" s="206"/>
      <c r="N2" s="206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</row>
    <row r="3" spans="1:26" s="199" customFormat="1" ht="30.75" customHeight="1">
      <c r="A3" s="203"/>
      <c r="B3" s="203" t="s">
        <v>187</v>
      </c>
      <c r="C3" s="202" t="s">
        <v>248</v>
      </c>
      <c r="D3" s="203"/>
      <c r="I3" s="206"/>
      <c r="J3" s="206"/>
      <c r="K3" s="206"/>
      <c r="L3" s="241"/>
      <c r="M3" s="241"/>
      <c r="N3" s="241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</row>
    <row r="4" spans="1:26" s="199" customFormat="1" ht="30.75" customHeight="1">
      <c r="A4" s="203"/>
      <c r="B4" s="203"/>
      <c r="C4" s="203"/>
      <c r="D4" s="203"/>
      <c r="I4" s="206"/>
      <c r="J4" s="206"/>
      <c r="K4" s="206"/>
      <c r="L4" s="241"/>
      <c r="M4" s="241"/>
      <c r="N4" s="241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</row>
    <row r="5" spans="1:26" s="199" customFormat="1" ht="30.75" customHeight="1">
      <c r="A5" s="203"/>
      <c r="B5" s="203"/>
      <c r="C5" s="203"/>
      <c r="D5" s="203"/>
      <c r="I5" s="206"/>
      <c r="J5" s="206"/>
      <c r="K5" s="206"/>
      <c r="L5" s="241"/>
      <c r="M5" s="241"/>
      <c r="N5" s="241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</row>
    <row r="6" spans="1:26" s="199" customFormat="1" ht="30.75" customHeight="1">
      <c r="A6" s="203"/>
      <c r="B6" s="203"/>
      <c r="C6" s="203"/>
      <c r="D6" s="203"/>
      <c r="I6" s="206"/>
      <c r="J6" s="206"/>
      <c r="K6" s="206"/>
      <c r="L6" s="240" t="s">
        <v>189</v>
      </c>
      <c r="M6" s="240"/>
      <c r="N6" s="241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</row>
    <row r="7" spans="1:26" s="209" customFormat="1" ht="48.75" customHeight="1">
      <c r="A7" s="231" t="s">
        <v>86</v>
      </c>
      <c r="B7" s="232" t="s">
        <v>190</v>
      </c>
      <c r="C7" s="232" t="s">
        <v>191</v>
      </c>
      <c r="D7" s="232" t="s">
        <v>192</v>
      </c>
      <c r="E7" s="232" t="s">
        <v>193</v>
      </c>
      <c r="F7" s="232" t="s">
        <v>194</v>
      </c>
      <c r="G7" s="232" t="s">
        <v>195</v>
      </c>
      <c r="H7" s="232" t="s">
        <v>74</v>
      </c>
      <c r="I7" s="232" t="s">
        <v>63</v>
      </c>
      <c r="J7" s="232" t="s">
        <v>10</v>
      </c>
      <c r="K7" s="232" t="s">
        <v>60</v>
      </c>
      <c r="L7" s="232" t="s">
        <v>61</v>
      </c>
      <c r="M7" s="232" t="s">
        <v>62</v>
      </c>
    </row>
    <row r="8" spans="1:26" s="230" customFormat="1" ht="44.5" customHeight="1">
      <c r="A8" s="233">
        <v>1</v>
      </c>
      <c r="B8" s="234" t="s">
        <v>196</v>
      </c>
      <c r="C8" s="235" t="s">
        <v>197</v>
      </c>
      <c r="D8" s="233" t="b">
        <v>1</v>
      </c>
      <c r="E8" s="233" t="s">
        <v>198</v>
      </c>
      <c r="F8" s="236">
        <v>43832</v>
      </c>
      <c r="G8" s="237">
        <v>25</v>
      </c>
      <c r="H8" s="237">
        <f>I8-1</f>
        <v>26.5</v>
      </c>
      <c r="I8" s="237">
        <f>J8-1</f>
        <v>27.5</v>
      </c>
      <c r="J8" s="237">
        <v>28.5</v>
      </c>
      <c r="K8" s="237">
        <f>J8+1</f>
        <v>29.5</v>
      </c>
      <c r="L8" s="237">
        <f>K8+1</f>
        <v>30.5</v>
      </c>
      <c r="M8" s="237">
        <f t="shared" ref="M8" si="0">L8+1</f>
        <v>31.5</v>
      </c>
      <c r="N8" s="229"/>
    </row>
    <row r="9" spans="1:26" s="230" customFormat="1" ht="44.5" customHeight="1">
      <c r="A9" s="233">
        <v>2</v>
      </c>
      <c r="B9" s="234" t="s">
        <v>199</v>
      </c>
      <c r="C9" s="235" t="s">
        <v>119</v>
      </c>
      <c r="D9" s="233" t="b">
        <v>1</v>
      </c>
      <c r="E9" s="233" t="s">
        <v>198</v>
      </c>
      <c r="F9" s="236">
        <v>43838</v>
      </c>
      <c r="G9" s="237">
        <v>1</v>
      </c>
      <c r="H9" s="237">
        <v>1</v>
      </c>
      <c r="I9" s="233">
        <v>1</v>
      </c>
      <c r="J9" s="233">
        <v>1</v>
      </c>
      <c r="K9" s="233">
        <v>1</v>
      </c>
      <c r="L9" s="233">
        <v>1</v>
      </c>
      <c r="M9" s="233">
        <v>1</v>
      </c>
      <c r="N9" s="229"/>
    </row>
    <row r="10" spans="1:26" s="230" customFormat="1" ht="44.5" customHeight="1">
      <c r="A10" s="233">
        <v>3</v>
      </c>
      <c r="B10" s="234" t="s">
        <v>102</v>
      </c>
      <c r="C10" s="235" t="s">
        <v>200</v>
      </c>
      <c r="D10" s="233" t="b">
        <v>1</v>
      </c>
      <c r="E10" s="233" t="s">
        <v>198</v>
      </c>
      <c r="F10" s="236">
        <v>43832</v>
      </c>
      <c r="G10" s="237">
        <v>7.5</v>
      </c>
      <c r="H10" s="237">
        <v>7.5</v>
      </c>
      <c r="I10" s="233" t="s">
        <v>201</v>
      </c>
      <c r="J10" s="233" t="s">
        <v>201</v>
      </c>
      <c r="K10" s="233" t="s">
        <v>201</v>
      </c>
      <c r="L10" s="233">
        <v>8</v>
      </c>
      <c r="M10" s="233">
        <v>8</v>
      </c>
      <c r="N10" s="229"/>
    </row>
    <row r="11" spans="1:26" s="230" customFormat="1" ht="44.5" customHeight="1">
      <c r="A11" s="233">
        <v>4</v>
      </c>
      <c r="B11" s="234" t="s">
        <v>202</v>
      </c>
      <c r="C11" s="235" t="s">
        <v>203</v>
      </c>
      <c r="D11" s="233" t="b">
        <v>1</v>
      </c>
      <c r="E11" s="233" t="s">
        <v>198</v>
      </c>
      <c r="F11" s="236">
        <v>43834</v>
      </c>
      <c r="G11" s="237">
        <v>3.5</v>
      </c>
      <c r="H11" s="237">
        <v>3.5</v>
      </c>
      <c r="I11" s="233" t="s">
        <v>204</v>
      </c>
      <c r="J11" s="233" t="s">
        <v>204</v>
      </c>
      <c r="K11" s="233" t="s">
        <v>204</v>
      </c>
      <c r="L11" s="233">
        <v>4</v>
      </c>
      <c r="M11" s="233">
        <v>4</v>
      </c>
      <c r="N11" s="229"/>
    </row>
    <row r="12" spans="1:26" s="230" customFormat="1" ht="44.5" customHeight="1">
      <c r="A12" s="233">
        <v>5</v>
      </c>
      <c r="B12" s="234" t="s">
        <v>205</v>
      </c>
      <c r="C12" s="235" t="s">
        <v>206</v>
      </c>
      <c r="D12" s="233" t="b">
        <v>1</v>
      </c>
      <c r="E12" s="233" t="s">
        <v>198</v>
      </c>
      <c r="F12" s="236">
        <v>43834</v>
      </c>
      <c r="G12" s="237">
        <v>1</v>
      </c>
      <c r="H12" s="237">
        <v>1</v>
      </c>
      <c r="I12" s="233">
        <v>1</v>
      </c>
      <c r="J12" s="233">
        <v>1</v>
      </c>
      <c r="K12" s="233">
        <v>1</v>
      </c>
      <c r="L12" s="233">
        <v>1</v>
      </c>
      <c r="M12" s="233">
        <v>1</v>
      </c>
      <c r="N12" s="229"/>
    </row>
    <row r="13" spans="1:26" s="230" customFormat="1" ht="44.5" customHeight="1">
      <c r="A13" s="233">
        <v>6</v>
      </c>
      <c r="B13" s="234" t="s">
        <v>207</v>
      </c>
      <c r="C13" s="235" t="s">
        <v>208</v>
      </c>
      <c r="D13" s="233" t="b">
        <v>1</v>
      </c>
      <c r="E13" s="233" t="s">
        <v>198</v>
      </c>
      <c r="F13" s="236">
        <v>43832</v>
      </c>
      <c r="G13" s="237">
        <v>15</v>
      </c>
      <c r="H13" s="237">
        <v>17</v>
      </c>
      <c r="I13" s="233">
        <v>19</v>
      </c>
      <c r="J13" s="233">
        <v>21</v>
      </c>
      <c r="K13" s="233">
        <v>23</v>
      </c>
      <c r="L13" s="233" t="s">
        <v>209</v>
      </c>
      <c r="M13" s="233" t="s">
        <v>210</v>
      </c>
      <c r="N13" s="229"/>
    </row>
    <row r="14" spans="1:26" s="230" customFormat="1" ht="44.5" customHeight="1">
      <c r="A14" s="233">
        <v>7</v>
      </c>
      <c r="B14" s="234" t="s">
        <v>211</v>
      </c>
      <c r="C14" s="235" t="s">
        <v>212</v>
      </c>
      <c r="D14" s="233" t="b">
        <v>1</v>
      </c>
      <c r="E14" s="233" t="s">
        <v>198</v>
      </c>
      <c r="F14" s="236">
        <v>43832</v>
      </c>
      <c r="G14" s="237">
        <v>16.5</v>
      </c>
      <c r="H14" s="237">
        <v>18.5</v>
      </c>
      <c r="I14" s="233" t="s">
        <v>213</v>
      </c>
      <c r="J14" s="233" t="s">
        <v>214</v>
      </c>
      <c r="K14" s="233" t="s">
        <v>215</v>
      </c>
      <c r="L14" s="233" t="s">
        <v>216</v>
      </c>
      <c r="M14" s="233" t="s">
        <v>217</v>
      </c>
      <c r="N14" s="229"/>
    </row>
    <row r="15" spans="1:26" s="230" customFormat="1" ht="44.5" customHeight="1">
      <c r="A15" s="233">
        <v>8</v>
      </c>
      <c r="B15" s="234" t="s">
        <v>218</v>
      </c>
      <c r="C15" s="235" t="s">
        <v>219</v>
      </c>
      <c r="D15" s="233" t="b">
        <v>1</v>
      </c>
      <c r="E15" s="233" t="s">
        <v>220</v>
      </c>
      <c r="F15" s="236">
        <v>43832</v>
      </c>
      <c r="G15" s="237">
        <v>16.5</v>
      </c>
      <c r="H15" s="237">
        <v>18.5</v>
      </c>
      <c r="I15" s="233" t="s">
        <v>213</v>
      </c>
      <c r="J15" s="233" t="s">
        <v>214</v>
      </c>
      <c r="K15" s="233" t="s">
        <v>215</v>
      </c>
      <c r="L15" s="233" t="s">
        <v>216</v>
      </c>
      <c r="M15" s="233" t="s">
        <v>217</v>
      </c>
      <c r="N15" s="229"/>
    </row>
    <row r="16" spans="1:26" s="230" customFormat="1" ht="44.5" customHeight="1">
      <c r="A16" s="233">
        <v>9</v>
      </c>
      <c r="B16" s="234" t="s">
        <v>99</v>
      </c>
      <c r="C16" s="235" t="s">
        <v>100</v>
      </c>
      <c r="D16" s="233" t="b">
        <v>1</v>
      </c>
      <c r="E16" s="233" t="s">
        <v>220</v>
      </c>
      <c r="F16" s="236">
        <v>43834</v>
      </c>
      <c r="G16" s="237">
        <v>8.5</v>
      </c>
      <c r="H16" s="237">
        <v>9</v>
      </c>
      <c r="I16" s="233" t="s">
        <v>221</v>
      </c>
      <c r="J16" s="233">
        <v>10</v>
      </c>
      <c r="K16" s="233" t="s">
        <v>222</v>
      </c>
      <c r="L16" s="233">
        <v>11</v>
      </c>
      <c r="M16" s="233" t="s">
        <v>223</v>
      </c>
      <c r="N16" s="229"/>
    </row>
    <row r="17" spans="1:14" s="230" customFormat="1" ht="44.5" customHeight="1">
      <c r="A17" s="233">
        <v>10</v>
      </c>
      <c r="B17" s="234" t="s">
        <v>224</v>
      </c>
      <c r="C17" s="235" t="s">
        <v>111</v>
      </c>
      <c r="D17" s="233" t="b">
        <v>1</v>
      </c>
      <c r="E17" s="233" t="s">
        <v>198</v>
      </c>
      <c r="F17" s="236">
        <v>43834</v>
      </c>
      <c r="G17" s="237">
        <v>6.875</v>
      </c>
      <c r="H17" s="237">
        <f>I17-3/8</f>
        <v>24.25</v>
      </c>
      <c r="I17" s="237">
        <f>J17-3/8</f>
        <v>24.625</v>
      </c>
      <c r="J17" s="233">
        <v>25</v>
      </c>
      <c r="K17" s="237">
        <f>J17+3/8</f>
        <v>25.375</v>
      </c>
      <c r="L17" s="237">
        <f>K17+3/8</f>
        <v>25.75</v>
      </c>
      <c r="M17" s="237">
        <f>L17</f>
        <v>25.75</v>
      </c>
      <c r="N17" s="229"/>
    </row>
    <row r="18" spans="1:14" s="230" customFormat="1" ht="44.5" customHeight="1">
      <c r="A18" s="233">
        <v>11</v>
      </c>
      <c r="B18" s="234" t="s">
        <v>226</v>
      </c>
      <c r="C18" s="235" t="s">
        <v>227</v>
      </c>
      <c r="D18" s="233" t="b">
        <v>1</v>
      </c>
      <c r="E18" s="233" t="s">
        <v>220</v>
      </c>
      <c r="F18" s="236">
        <v>43834</v>
      </c>
      <c r="G18" s="237">
        <v>7.75</v>
      </c>
      <c r="H18" s="237">
        <v>8.25</v>
      </c>
      <c r="I18" s="233" t="s">
        <v>225</v>
      </c>
      <c r="J18" s="237">
        <v>9.25</v>
      </c>
      <c r="K18" s="233" t="s">
        <v>229</v>
      </c>
      <c r="L18" s="233" t="s">
        <v>230</v>
      </c>
      <c r="M18" s="233" t="s">
        <v>231</v>
      </c>
      <c r="N18" s="229"/>
    </row>
    <row r="19" spans="1:14" s="230" customFormat="1" ht="44.5" customHeight="1">
      <c r="A19" s="233">
        <v>12</v>
      </c>
      <c r="B19" s="234" t="s">
        <v>246</v>
      </c>
      <c r="C19" s="235" t="s">
        <v>247</v>
      </c>
      <c r="D19" s="233" t="b">
        <v>1</v>
      </c>
      <c r="E19" s="233" t="s">
        <v>198</v>
      </c>
      <c r="F19" s="236">
        <v>43834</v>
      </c>
      <c r="G19" s="237">
        <v>7</v>
      </c>
      <c r="H19" s="237">
        <v>3</v>
      </c>
      <c r="I19" s="237">
        <v>3.25</v>
      </c>
      <c r="J19" s="237">
        <v>3.5</v>
      </c>
      <c r="K19" s="237">
        <v>3.75</v>
      </c>
      <c r="L19" s="237">
        <f>K19+1/4</f>
        <v>4</v>
      </c>
      <c r="M19" s="237">
        <f t="shared" ref="M19" si="1">L19+1/4</f>
        <v>4.25</v>
      </c>
      <c r="N19" s="229"/>
    </row>
    <row r="20" spans="1:14" s="230" customFormat="1" ht="44.5" customHeight="1">
      <c r="A20" s="233">
        <v>13</v>
      </c>
      <c r="B20" s="234" t="s">
        <v>245</v>
      </c>
      <c r="C20" s="235" t="s">
        <v>117</v>
      </c>
      <c r="D20" s="233" t="b">
        <v>1</v>
      </c>
      <c r="E20" s="233" t="s">
        <v>198</v>
      </c>
      <c r="F20" s="236">
        <v>43838</v>
      </c>
      <c r="G20" s="236">
        <v>44020</v>
      </c>
      <c r="H20" s="236">
        <v>44020</v>
      </c>
      <c r="I20" s="236">
        <v>44020</v>
      </c>
      <c r="J20" s="236">
        <v>44020</v>
      </c>
      <c r="K20" s="236">
        <v>44020</v>
      </c>
      <c r="L20" s="236">
        <v>44020</v>
      </c>
      <c r="M20" s="236">
        <v>44020</v>
      </c>
      <c r="N20" s="229"/>
    </row>
    <row r="21" spans="1:14" s="230" customFormat="1" ht="44.5" customHeight="1">
      <c r="A21" s="233">
        <v>14</v>
      </c>
      <c r="B21" s="234" t="s">
        <v>246</v>
      </c>
      <c r="C21" s="235" t="s">
        <v>115</v>
      </c>
      <c r="D21" s="233"/>
      <c r="E21" s="233"/>
      <c r="F21" s="238">
        <v>0.125</v>
      </c>
      <c r="G21" s="239">
        <f>H21</f>
        <v>2.25</v>
      </c>
      <c r="H21" s="239">
        <f>I21</f>
        <v>2.25</v>
      </c>
      <c r="I21" s="239">
        <f>J21</f>
        <v>2.25</v>
      </c>
      <c r="J21" s="239">
        <v>2.25</v>
      </c>
      <c r="K21" s="239">
        <f>J21</f>
        <v>2.25</v>
      </c>
      <c r="L21" s="239">
        <f>K21</f>
        <v>2.25</v>
      </c>
      <c r="M21" s="239">
        <f>L21</f>
        <v>2.25</v>
      </c>
      <c r="N21" s="229"/>
    </row>
    <row r="22" spans="1:14" ht="12.75" customHeight="1">
      <c r="C22" s="217"/>
      <c r="D22" s="217"/>
      <c r="E22" s="218"/>
      <c r="F22" s="218"/>
      <c r="G22" s="218"/>
      <c r="H22" s="218"/>
      <c r="I22" s="218"/>
      <c r="J22" s="218"/>
      <c r="K22" s="217"/>
      <c r="L22" s="217"/>
    </row>
    <row r="23" spans="1:14" ht="12.75" customHeight="1">
      <c r="C23" s="217"/>
      <c r="D23" s="217"/>
      <c r="E23" s="218"/>
      <c r="F23" s="218"/>
      <c r="G23" s="218"/>
      <c r="H23" s="218"/>
      <c r="I23" s="218"/>
      <c r="J23" s="218"/>
      <c r="K23" s="217"/>
      <c r="L23" s="217"/>
    </row>
    <row r="24" spans="1:14" ht="12.75" customHeight="1">
      <c r="C24" s="217"/>
      <c r="D24" s="217"/>
      <c r="E24" s="218"/>
      <c r="F24" s="218"/>
      <c r="G24" s="218"/>
      <c r="H24" s="218"/>
      <c r="I24" s="218"/>
      <c r="J24" s="218"/>
      <c r="K24" s="217"/>
      <c r="L24" s="217"/>
    </row>
    <row r="25" spans="1:14" ht="12.75" customHeight="1">
      <c r="C25" s="217"/>
      <c r="D25" s="217"/>
      <c r="E25" s="218"/>
      <c r="F25" s="218"/>
      <c r="G25" s="218"/>
      <c r="H25" s="218"/>
      <c r="I25" s="218"/>
      <c r="J25" s="218"/>
      <c r="K25" s="217"/>
      <c r="L25" s="217"/>
    </row>
    <row r="26" spans="1:14" ht="12.75" customHeight="1">
      <c r="C26" s="217"/>
      <c r="D26" s="217"/>
      <c r="E26" s="218"/>
      <c r="F26" s="218"/>
      <c r="G26" s="218"/>
      <c r="H26" s="218"/>
      <c r="I26" s="218"/>
      <c r="J26" s="218"/>
      <c r="K26" s="217"/>
      <c r="L26" s="217"/>
    </row>
    <row r="27" spans="1:14" ht="12.75" customHeight="1">
      <c r="C27" s="217"/>
      <c r="D27" s="217"/>
      <c r="E27" s="218"/>
      <c r="F27" s="218"/>
      <c r="G27" s="218"/>
      <c r="H27" s="218"/>
      <c r="I27" s="218"/>
      <c r="J27" s="218"/>
      <c r="K27" s="217"/>
      <c r="L27" s="217"/>
    </row>
    <row r="28" spans="1:14" ht="12.75" customHeight="1">
      <c r="C28" s="217"/>
      <c r="D28" s="217"/>
      <c r="E28" s="218"/>
      <c r="F28" s="218"/>
      <c r="G28" s="218"/>
      <c r="H28" s="218"/>
      <c r="I28" s="218"/>
      <c r="J28" s="218"/>
      <c r="K28" s="217"/>
      <c r="L28" s="217"/>
    </row>
    <row r="29" spans="1:14" ht="12.75" customHeight="1">
      <c r="C29" s="217"/>
      <c r="D29" s="217"/>
      <c r="E29" s="218"/>
      <c r="F29" s="218"/>
      <c r="G29" s="218"/>
      <c r="H29" s="218"/>
      <c r="I29" s="218"/>
      <c r="J29" s="218"/>
      <c r="K29" s="217"/>
      <c r="L29" s="217"/>
    </row>
    <row r="30" spans="1:14" ht="12.75" customHeight="1">
      <c r="C30" s="217"/>
      <c r="D30" s="217"/>
      <c r="E30" s="218"/>
      <c r="F30" s="218"/>
      <c r="G30" s="218"/>
      <c r="H30" s="218"/>
      <c r="I30" s="218"/>
      <c r="J30" s="218"/>
      <c r="K30" s="217"/>
      <c r="L30" s="217"/>
    </row>
    <row r="31" spans="1:14" ht="12.75" customHeight="1">
      <c r="C31" s="217"/>
      <c r="D31" s="217"/>
      <c r="E31" s="218"/>
      <c r="F31" s="218"/>
      <c r="G31" s="218"/>
      <c r="H31" s="218"/>
      <c r="I31" s="218"/>
      <c r="J31" s="218"/>
      <c r="K31" s="217"/>
      <c r="L31" s="217"/>
    </row>
    <row r="32" spans="1:14" ht="12.75" customHeight="1">
      <c r="C32" s="217"/>
      <c r="D32" s="217"/>
      <c r="E32" s="218"/>
      <c r="F32" s="218"/>
      <c r="G32" s="218"/>
      <c r="H32" s="218"/>
      <c r="I32" s="218"/>
      <c r="J32" s="218"/>
      <c r="K32" s="217"/>
      <c r="L32" s="217"/>
    </row>
    <row r="33" spans="3:12" ht="12.75" customHeight="1">
      <c r="C33" s="217"/>
      <c r="D33" s="217"/>
      <c r="E33" s="218"/>
      <c r="F33" s="218"/>
      <c r="G33" s="218"/>
      <c r="H33" s="218"/>
      <c r="I33" s="218"/>
      <c r="J33" s="218"/>
      <c r="K33" s="217"/>
      <c r="L33" s="217"/>
    </row>
    <row r="34" spans="3:12" ht="12.75" customHeight="1">
      <c r="C34" s="217"/>
      <c r="D34" s="217"/>
      <c r="E34" s="218"/>
      <c r="F34" s="218"/>
      <c r="G34" s="218"/>
      <c r="H34" s="218"/>
      <c r="I34" s="218"/>
      <c r="J34" s="218"/>
      <c r="K34" s="217"/>
      <c r="L34" s="217"/>
    </row>
    <row r="35" spans="3:12" ht="12.75" customHeight="1">
      <c r="C35" s="217"/>
      <c r="D35" s="217"/>
      <c r="E35" s="218"/>
      <c r="F35" s="218"/>
      <c r="G35" s="218"/>
      <c r="H35" s="218"/>
      <c r="I35" s="218"/>
      <c r="J35" s="218"/>
      <c r="K35" s="217"/>
      <c r="L35" s="217"/>
    </row>
    <row r="36" spans="3:12" ht="12.75" customHeight="1">
      <c r="C36" s="217"/>
      <c r="D36" s="217"/>
      <c r="E36" s="218"/>
      <c r="F36" s="218"/>
      <c r="G36" s="218"/>
      <c r="H36" s="218"/>
      <c r="I36" s="218"/>
      <c r="J36" s="218"/>
      <c r="K36" s="217"/>
      <c r="L36" s="217"/>
    </row>
    <row r="37" spans="3:12" ht="12.75" customHeight="1">
      <c r="C37" s="217"/>
      <c r="D37" s="217"/>
      <c r="E37" s="218"/>
      <c r="F37" s="218"/>
      <c r="G37" s="218"/>
      <c r="H37" s="218"/>
      <c r="I37" s="218"/>
      <c r="J37" s="218"/>
      <c r="K37" s="217"/>
      <c r="L37" s="217"/>
    </row>
    <row r="38" spans="3:12" ht="12.75" customHeight="1">
      <c r="C38" s="217"/>
      <c r="D38" s="217"/>
      <c r="E38" s="218"/>
      <c r="F38" s="218"/>
      <c r="G38" s="218"/>
      <c r="H38" s="218"/>
      <c r="I38" s="218"/>
      <c r="J38" s="218"/>
      <c r="K38" s="217"/>
      <c r="L38" s="217"/>
    </row>
    <row r="39" spans="3:12" ht="12.75" customHeight="1">
      <c r="C39" s="217"/>
      <c r="D39" s="217"/>
      <c r="E39" s="218"/>
      <c r="F39" s="218"/>
      <c r="G39" s="218"/>
      <c r="H39" s="218"/>
      <c r="I39" s="218"/>
      <c r="J39" s="218"/>
      <c r="K39" s="217"/>
      <c r="L39" s="217"/>
    </row>
    <row r="40" spans="3:12" ht="12.75" customHeight="1">
      <c r="C40" s="217"/>
      <c r="D40" s="217"/>
      <c r="E40" s="218"/>
      <c r="F40" s="218"/>
      <c r="G40" s="218"/>
      <c r="H40" s="218"/>
      <c r="I40" s="218"/>
      <c r="J40" s="218"/>
      <c r="K40" s="217"/>
      <c r="L40" s="217"/>
    </row>
    <row r="41" spans="3:12" ht="12.75" customHeight="1">
      <c r="C41" s="217"/>
      <c r="D41" s="217"/>
      <c r="E41" s="218"/>
      <c r="F41" s="218"/>
      <c r="G41" s="218"/>
      <c r="H41" s="218"/>
      <c r="I41" s="218"/>
      <c r="J41" s="218"/>
      <c r="K41" s="217"/>
      <c r="L41" s="217"/>
    </row>
    <row r="42" spans="3:12" ht="12.75" customHeight="1">
      <c r="C42" s="217"/>
      <c r="D42" s="217"/>
      <c r="E42" s="218"/>
      <c r="F42" s="218"/>
      <c r="G42" s="218"/>
      <c r="H42" s="218"/>
      <c r="I42" s="218"/>
      <c r="J42" s="218"/>
      <c r="K42" s="217"/>
      <c r="L42" s="217"/>
    </row>
    <row r="43" spans="3:12" ht="12.75" customHeight="1">
      <c r="C43" s="217"/>
      <c r="D43" s="217"/>
      <c r="E43" s="218"/>
      <c r="F43" s="218"/>
      <c r="G43" s="218"/>
      <c r="H43" s="218"/>
      <c r="I43" s="218"/>
      <c r="J43" s="218"/>
      <c r="K43" s="217"/>
      <c r="L43" s="217"/>
    </row>
    <row r="44" spans="3:12" ht="12.75" customHeight="1">
      <c r="C44" s="217"/>
      <c r="D44" s="217"/>
      <c r="E44" s="218"/>
      <c r="F44" s="218"/>
      <c r="G44" s="218"/>
      <c r="H44" s="218"/>
      <c r="I44" s="218"/>
      <c r="J44" s="218"/>
      <c r="K44" s="217"/>
      <c r="L44" s="217"/>
    </row>
    <row r="45" spans="3:12" ht="12.75" customHeight="1">
      <c r="C45" s="217"/>
      <c r="D45" s="217"/>
      <c r="E45" s="218"/>
      <c r="F45" s="218"/>
      <c r="G45" s="218"/>
      <c r="H45" s="218"/>
      <c r="I45" s="218"/>
      <c r="J45" s="218"/>
      <c r="K45" s="217"/>
      <c r="L45" s="217"/>
    </row>
    <row r="46" spans="3:12" ht="12.75" customHeight="1">
      <c r="C46" s="217"/>
      <c r="D46" s="217"/>
      <c r="E46" s="218"/>
      <c r="F46" s="218"/>
      <c r="G46" s="218"/>
      <c r="H46" s="218"/>
      <c r="I46" s="218"/>
      <c r="J46" s="218"/>
      <c r="K46" s="217"/>
      <c r="L46" s="217"/>
    </row>
    <row r="47" spans="3:12" ht="12.75" customHeight="1">
      <c r="C47" s="217"/>
      <c r="D47" s="217"/>
      <c r="E47" s="218"/>
      <c r="F47" s="218"/>
      <c r="G47" s="218"/>
      <c r="H47" s="218"/>
      <c r="I47" s="218"/>
      <c r="J47" s="218"/>
      <c r="K47" s="217"/>
      <c r="L47" s="217"/>
    </row>
    <row r="48" spans="3:12" ht="12.75" customHeight="1">
      <c r="C48" s="217"/>
      <c r="D48" s="217"/>
      <c r="E48" s="218"/>
      <c r="F48" s="218"/>
      <c r="G48" s="218"/>
      <c r="H48" s="218"/>
      <c r="I48" s="218"/>
      <c r="J48" s="218"/>
      <c r="K48" s="217"/>
      <c r="L48" s="217"/>
    </row>
    <row r="49" spans="3:12" ht="12.75" customHeight="1">
      <c r="C49" s="217"/>
      <c r="D49" s="217"/>
      <c r="E49" s="218"/>
      <c r="F49" s="218"/>
      <c r="G49" s="218"/>
      <c r="H49" s="218"/>
      <c r="I49" s="218"/>
      <c r="J49" s="218"/>
      <c r="K49" s="217"/>
      <c r="L49" s="217"/>
    </row>
    <row r="50" spans="3:12" ht="12.75" customHeight="1">
      <c r="C50" s="217"/>
      <c r="D50" s="217"/>
      <c r="E50" s="218"/>
      <c r="F50" s="218"/>
      <c r="G50" s="218"/>
      <c r="H50" s="218"/>
      <c r="I50" s="218"/>
      <c r="J50" s="218"/>
      <c r="K50" s="217"/>
      <c r="L50" s="217"/>
    </row>
    <row r="51" spans="3:12" ht="12.75" customHeight="1">
      <c r="C51" s="217"/>
      <c r="D51" s="217"/>
      <c r="E51" s="218"/>
      <c r="F51" s="218"/>
      <c r="G51" s="218"/>
      <c r="H51" s="218"/>
      <c r="I51" s="218"/>
      <c r="J51" s="218"/>
      <c r="K51" s="217"/>
      <c r="L51" s="217"/>
    </row>
    <row r="52" spans="3:12" ht="12.75" customHeight="1">
      <c r="C52" s="217"/>
      <c r="D52" s="217"/>
      <c r="E52" s="218"/>
      <c r="F52" s="218"/>
      <c r="G52" s="218"/>
      <c r="H52" s="218"/>
      <c r="I52" s="218"/>
      <c r="J52" s="218"/>
      <c r="K52" s="217"/>
      <c r="L52" s="217"/>
    </row>
    <row r="53" spans="3:12" ht="12.75" customHeight="1">
      <c r="C53" s="217"/>
      <c r="D53" s="217"/>
      <c r="E53" s="218"/>
      <c r="F53" s="218"/>
      <c r="G53" s="218"/>
      <c r="H53" s="218"/>
      <c r="I53" s="218"/>
      <c r="J53" s="218"/>
      <c r="K53" s="217"/>
      <c r="L53" s="217"/>
    </row>
    <row r="54" spans="3:12" ht="12.75" customHeight="1">
      <c r="C54" s="217"/>
      <c r="D54" s="217"/>
      <c r="E54" s="218"/>
      <c r="F54" s="218"/>
      <c r="G54" s="218"/>
      <c r="H54" s="218"/>
      <c r="I54" s="218"/>
      <c r="J54" s="218"/>
      <c r="K54" s="217"/>
      <c r="L54" s="217"/>
    </row>
    <row r="55" spans="3:12" ht="12.75" customHeight="1">
      <c r="C55" s="217"/>
      <c r="D55" s="217"/>
      <c r="E55" s="218"/>
      <c r="F55" s="218"/>
      <c r="G55" s="218"/>
      <c r="H55" s="218"/>
      <c r="I55" s="218"/>
      <c r="J55" s="218"/>
      <c r="K55" s="217"/>
      <c r="L55" s="217"/>
    </row>
    <row r="56" spans="3:12" ht="12.75" customHeight="1">
      <c r="C56" s="217"/>
      <c r="D56" s="217"/>
      <c r="E56" s="218"/>
      <c r="F56" s="218"/>
      <c r="G56" s="218"/>
      <c r="H56" s="218"/>
      <c r="I56" s="218"/>
      <c r="J56" s="218"/>
      <c r="K56" s="217"/>
      <c r="L56" s="217"/>
    </row>
    <row r="57" spans="3:12" ht="12.75" customHeight="1">
      <c r="C57" s="217"/>
      <c r="D57" s="217"/>
      <c r="E57" s="218"/>
      <c r="F57" s="218"/>
      <c r="G57" s="218"/>
      <c r="H57" s="218"/>
      <c r="I57" s="218"/>
      <c r="J57" s="218"/>
      <c r="K57" s="217"/>
      <c r="L57" s="217"/>
    </row>
    <row r="58" spans="3:12" ht="12.75" customHeight="1">
      <c r="C58" s="217"/>
      <c r="D58" s="217"/>
      <c r="E58" s="218"/>
      <c r="F58" s="218"/>
      <c r="G58" s="218"/>
      <c r="H58" s="218"/>
      <c r="I58" s="218"/>
      <c r="J58" s="218"/>
      <c r="K58" s="217"/>
      <c r="L58" s="217"/>
    </row>
    <row r="59" spans="3:12" ht="12.75" customHeight="1">
      <c r="C59" s="217"/>
      <c r="D59" s="217"/>
      <c r="E59" s="218"/>
      <c r="F59" s="218"/>
      <c r="G59" s="218"/>
      <c r="H59" s="218"/>
      <c r="I59" s="218"/>
      <c r="J59" s="218"/>
      <c r="K59" s="217"/>
      <c r="L59" s="217"/>
    </row>
    <row r="60" spans="3:12" ht="12.75" customHeight="1">
      <c r="C60" s="217"/>
      <c r="D60" s="217"/>
      <c r="E60" s="218"/>
      <c r="F60" s="218"/>
      <c r="G60" s="218"/>
      <c r="H60" s="218"/>
      <c r="I60" s="218"/>
      <c r="J60" s="218"/>
      <c r="K60" s="217"/>
      <c r="L60" s="217"/>
    </row>
    <row r="61" spans="3:12" ht="12.75" customHeight="1">
      <c r="C61" s="217"/>
      <c r="D61" s="217"/>
      <c r="E61" s="218"/>
      <c r="F61" s="218"/>
      <c r="G61" s="218"/>
      <c r="H61" s="218"/>
      <c r="I61" s="218"/>
      <c r="J61" s="218"/>
      <c r="K61" s="217"/>
      <c r="L61" s="217"/>
    </row>
    <row r="62" spans="3:12" ht="12.75" customHeight="1">
      <c r="C62" s="217"/>
      <c r="D62" s="217"/>
      <c r="E62" s="218"/>
      <c r="F62" s="218"/>
      <c r="G62" s="218"/>
      <c r="H62" s="218"/>
      <c r="I62" s="218"/>
      <c r="J62" s="218"/>
      <c r="K62" s="217"/>
      <c r="L62" s="217"/>
    </row>
    <row r="63" spans="3:12" ht="12.75" customHeight="1">
      <c r="C63" s="217"/>
      <c r="D63" s="217"/>
      <c r="E63" s="218"/>
      <c r="F63" s="218"/>
      <c r="G63" s="218"/>
      <c r="H63" s="218"/>
      <c r="I63" s="218"/>
      <c r="J63" s="218"/>
      <c r="K63" s="217"/>
      <c r="L63" s="217"/>
    </row>
    <row r="64" spans="3:12" ht="12.75" customHeight="1">
      <c r="C64" s="217"/>
      <c r="D64" s="217"/>
      <c r="E64" s="218"/>
      <c r="F64" s="218"/>
      <c r="G64" s="218"/>
      <c r="H64" s="218"/>
      <c r="I64" s="218"/>
      <c r="J64" s="218"/>
      <c r="K64" s="217"/>
      <c r="L64" s="217"/>
    </row>
    <row r="65" spans="3:12" ht="12.75" customHeight="1">
      <c r="C65" s="217"/>
      <c r="D65" s="217"/>
      <c r="E65" s="218"/>
      <c r="F65" s="218"/>
      <c r="G65" s="218"/>
      <c r="H65" s="218"/>
      <c r="I65" s="218"/>
      <c r="J65" s="218"/>
      <c r="K65" s="217"/>
      <c r="L65" s="217"/>
    </row>
    <row r="66" spans="3:12" ht="12.75" customHeight="1">
      <c r="C66" s="217"/>
      <c r="D66" s="217"/>
      <c r="E66" s="218"/>
      <c r="F66" s="218"/>
      <c r="G66" s="218"/>
      <c r="H66" s="218"/>
      <c r="I66" s="218"/>
      <c r="J66" s="218"/>
      <c r="K66" s="217"/>
      <c r="L66" s="217"/>
    </row>
    <row r="67" spans="3:12" ht="12.75" customHeight="1">
      <c r="C67" s="217"/>
      <c r="D67" s="217"/>
      <c r="E67" s="218"/>
      <c r="F67" s="218"/>
      <c r="G67" s="218"/>
      <c r="H67" s="218"/>
      <c r="I67" s="218"/>
      <c r="J67" s="218"/>
      <c r="K67" s="217"/>
      <c r="L67" s="217"/>
    </row>
    <row r="68" spans="3:12" ht="12.75" customHeight="1">
      <c r="C68" s="217"/>
      <c r="D68" s="217"/>
      <c r="E68" s="218"/>
      <c r="F68" s="218"/>
      <c r="G68" s="218"/>
      <c r="H68" s="218"/>
      <c r="I68" s="218"/>
      <c r="J68" s="218"/>
      <c r="K68" s="217"/>
      <c r="L68" s="217"/>
    </row>
    <row r="69" spans="3:12" ht="12.75" customHeight="1">
      <c r="C69" s="217"/>
      <c r="D69" s="217"/>
      <c r="E69" s="218"/>
      <c r="F69" s="218"/>
      <c r="G69" s="218"/>
      <c r="H69" s="218"/>
      <c r="I69" s="218"/>
      <c r="J69" s="218"/>
      <c r="K69" s="217"/>
      <c r="L69" s="217"/>
    </row>
    <row r="70" spans="3:12" ht="12.75" customHeight="1">
      <c r="C70" s="217"/>
      <c r="D70" s="217"/>
      <c r="E70" s="218"/>
      <c r="F70" s="218"/>
      <c r="G70" s="218"/>
      <c r="H70" s="218"/>
      <c r="I70" s="218"/>
      <c r="J70" s="218"/>
      <c r="K70" s="217"/>
      <c r="L70" s="217"/>
    </row>
    <row r="71" spans="3:12" ht="12.75" customHeight="1">
      <c r="C71" s="217"/>
      <c r="D71" s="217"/>
      <c r="E71" s="218"/>
      <c r="F71" s="218"/>
      <c r="G71" s="218"/>
      <c r="H71" s="218"/>
      <c r="I71" s="218"/>
      <c r="J71" s="218"/>
      <c r="K71" s="217"/>
      <c r="L71" s="217"/>
    </row>
    <row r="72" spans="3:12" ht="12.75" customHeight="1">
      <c r="C72" s="217"/>
      <c r="D72" s="217"/>
      <c r="E72" s="218"/>
      <c r="F72" s="218"/>
      <c r="G72" s="218"/>
      <c r="H72" s="218"/>
      <c r="I72" s="218"/>
      <c r="J72" s="218"/>
      <c r="K72" s="217"/>
      <c r="L72" s="217"/>
    </row>
    <row r="73" spans="3:12" ht="12.75" customHeight="1">
      <c r="C73" s="217"/>
      <c r="D73" s="217"/>
      <c r="E73" s="218"/>
      <c r="F73" s="218"/>
      <c r="G73" s="218"/>
      <c r="H73" s="218"/>
      <c r="I73" s="218"/>
      <c r="J73" s="218"/>
      <c r="K73" s="217"/>
      <c r="L73" s="217"/>
    </row>
    <row r="74" spans="3:12" ht="12.75" customHeight="1">
      <c r="C74" s="217"/>
      <c r="D74" s="217"/>
      <c r="E74" s="218"/>
      <c r="F74" s="218"/>
      <c r="G74" s="218"/>
      <c r="H74" s="218"/>
      <c r="I74" s="218"/>
      <c r="J74" s="218"/>
      <c r="K74" s="217"/>
      <c r="L74" s="217"/>
    </row>
    <row r="75" spans="3:12" ht="12.75" customHeight="1">
      <c r="C75" s="217"/>
      <c r="D75" s="217"/>
      <c r="E75" s="218"/>
      <c r="F75" s="218"/>
      <c r="G75" s="218"/>
      <c r="H75" s="218"/>
      <c r="I75" s="218"/>
      <c r="J75" s="218"/>
      <c r="K75" s="217"/>
      <c r="L75" s="217"/>
    </row>
    <row r="76" spans="3:12" ht="12.75" customHeight="1">
      <c r="C76" s="217"/>
      <c r="D76" s="217"/>
      <c r="E76" s="218"/>
      <c r="F76" s="218"/>
      <c r="G76" s="218"/>
      <c r="H76" s="218"/>
      <c r="I76" s="218"/>
      <c r="J76" s="218"/>
      <c r="K76" s="217"/>
      <c r="L76" s="217"/>
    </row>
    <row r="77" spans="3:12" ht="12.75" customHeight="1">
      <c r="C77" s="217"/>
      <c r="D77" s="217"/>
      <c r="E77" s="218"/>
      <c r="F77" s="218"/>
      <c r="G77" s="218"/>
      <c r="H77" s="218"/>
      <c r="I77" s="218"/>
      <c r="J77" s="218"/>
      <c r="K77" s="217"/>
      <c r="L77" s="217"/>
    </row>
    <row r="78" spans="3:12" ht="12.75" customHeight="1">
      <c r="C78" s="217"/>
      <c r="D78" s="217"/>
      <c r="E78" s="218"/>
      <c r="F78" s="218"/>
      <c r="G78" s="218"/>
      <c r="H78" s="218"/>
      <c r="I78" s="218"/>
      <c r="J78" s="218"/>
      <c r="K78" s="217"/>
      <c r="L78" s="217"/>
    </row>
    <row r="79" spans="3:12" ht="12.75" customHeight="1">
      <c r="C79" s="217"/>
      <c r="D79" s="217"/>
      <c r="E79" s="218"/>
      <c r="F79" s="218"/>
      <c r="G79" s="218"/>
      <c r="H79" s="218"/>
      <c r="I79" s="218"/>
      <c r="J79" s="218"/>
      <c r="K79" s="217"/>
      <c r="L79" s="217"/>
    </row>
    <row r="80" spans="3:12" ht="12.75" customHeight="1">
      <c r="C80" s="217"/>
      <c r="D80" s="217"/>
      <c r="E80" s="218"/>
      <c r="F80" s="218"/>
      <c r="G80" s="218"/>
      <c r="H80" s="218"/>
      <c r="I80" s="218"/>
      <c r="J80" s="218"/>
      <c r="K80" s="217"/>
      <c r="L80" s="217"/>
    </row>
    <row r="81" spans="3:12" ht="12.75" customHeight="1">
      <c r="C81" s="217"/>
      <c r="D81" s="217"/>
      <c r="E81" s="218"/>
      <c r="F81" s="218"/>
      <c r="G81" s="218"/>
      <c r="H81" s="218"/>
      <c r="I81" s="218"/>
      <c r="J81" s="218"/>
      <c r="K81" s="217"/>
      <c r="L81" s="217"/>
    </row>
    <row r="82" spans="3:12" ht="12.75" customHeight="1">
      <c r="C82" s="217"/>
      <c r="D82" s="217"/>
      <c r="E82" s="218"/>
      <c r="F82" s="218"/>
      <c r="G82" s="218"/>
      <c r="H82" s="218"/>
      <c r="I82" s="218"/>
      <c r="J82" s="218"/>
      <c r="K82" s="217"/>
      <c r="L82" s="217"/>
    </row>
    <row r="83" spans="3:12" ht="12.75" customHeight="1">
      <c r="C83" s="217"/>
      <c r="D83" s="217"/>
      <c r="E83" s="218"/>
      <c r="F83" s="218"/>
      <c r="G83" s="218"/>
      <c r="H83" s="218"/>
      <c r="I83" s="218"/>
      <c r="J83" s="218"/>
      <c r="K83" s="217"/>
      <c r="L83" s="217"/>
    </row>
    <row r="84" spans="3:12" ht="12.75" customHeight="1">
      <c r="C84" s="217"/>
      <c r="D84" s="217"/>
      <c r="E84" s="218"/>
      <c r="F84" s="218"/>
      <c r="G84" s="218"/>
      <c r="H84" s="218"/>
      <c r="I84" s="218"/>
      <c r="J84" s="218"/>
      <c r="K84" s="217"/>
      <c r="L84" s="217"/>
    </row>
    <row r="85" spans="3:12" ht="12.75" customHeight="1">
      <c r="C85" s="217"/>
      <c r="D85" s="217"/>
      <c r="E85" s="218"/>
      <c r="F85" s="218"/>
      <c r="G85" s="218"/>
      <c r="H85" s="218"/>
      <c r="I85" s="218"/>
      <c r="J85" s="218"/>
      <c r="K85" s="217"/>
      <c r="L85" s="217"/>
    </row>
    <row r="86" spans="3:12" ht="12.75" customHeight="1">
      <c r="C86" s="217"/>
      <c r="D86" s="217"/>
      <c r="E86" s="218"/>
      <c r="F86" s="218"/>
      <c r="G86" s="218"/>
      <c r="H86" s="218"/>
      <c r="I86" s="218"/>
      <c r="J86" s="218"/>
      <c r="K86" s="217"/>
      <c r="L86" s="217"/>
    </row>
    <row r="87" spans="3:12" ht="12.75" customHeight="1">
      <c r="C87" s="217"/>
      <c r="D87" s="217"/>
      <c r="E87" s="218"/>
      <c r="F87" s="218"/>
      <c r="G87" s="218"/>
      <c r="H87" s="218"/>
      <c r="I87" s="218"/>
      <c r="J87" s="218"/>
      <c r="K87" s="217"/>
      <c r="L87" s="217"/>
    </row>
    <row r="88" spans="3:12" ht="12.75" customHeight="1">
      <c r="C88" s="217"/>
      <c r="D88" s="217"/>
      <c r="E88" s="218"/>
      <c r="F88" s="218"/>
      <c r="G88" s="218"/>
      <c r="H88" s="218"/>
      <c r="I88" s="218"/>
      <c r="J88" s="218"/>
      <c r="K88" s="217"/>
      <c r="L88" s="217"/>
    </row>
    <row r="89" spans="3:12" ht="12.75" customHeight="1">
      <c r="C89" s="217"/>
      <c r="D89" s="217"/>
      <c r="E89" s="218"/>
      <c r="F89" s="218"/>
      <c r="G89" s="218"/>
      <c r="H89" s="218"/>
      <c r="I89" s="218"/>
      <c r="J89" s="218"/>
      <c r="K89" s="217"/>
      <c r="L89" s="217"/>
    </row>
    <row r="90" spans="3:12" ht="12.75" customHeight="1">
      <c r="C90" s="217"/>
      <c r="D90" s="217"/>
      <c r="E90" s="218"/>
      <c r="F90" s="218"/>
      <c r="G90" s="218"/>
      <c r="H90" s="218"/>
      <c r="I90" s="218"/>
      <c r="J90" s="218"/>
      <c r="K90" s="217"/>
      <c r="L90" s="217"/>
    </row>
    <row r="91" spans="3:12" ht="12.75" customHeight="1">
      <c r="C91" s="217"/>
      <c r="D91" s="217"/>
      <c r="E91" s="218"/>
      <c r="F91" s="218"/>
      <c r="G91" s="218"/>
      <c r="H91" s="218"/>
      <c r="I91" s="218"/>
      <c r="J91" s="218"/>
      <c r="K91" s="217"/>
      <c r="L91" s="217"/>
    </row>
    <row r="92" spans="3:12" ht="12.75" customHeight="1">
      <c r="C92" s="217"/>
      <c r="D92" s="217"/>
      <c r="E92" s="218"/>
      <c r="F92" s="218"/>
      <c r="G92" s="218"/>
      <c r="H92" s="218"/>
      <c r="I92" s="218"/>
      <c r="J92" s="218"/>
      <c r="K92" s="217"/>
      <c r="L92" s="217"/>
    </row>
    <row r="93" spans="3:12" ht="12.75" customHeight="1">
      <c r="C93" s="217"/>
      <c r="D93" s="217"/>
      <c r="E93" s="218"/>
      <c r="F93" s="218"/>
      <c r="G93" s="218"/>
      <c r="H93" s="218"/>
      <c r="I93" s="218"/>
      <c r="J93" s="218"/>
      <c r="K93" s="217"/>
      <c r="L93" s="217"/>
    </row>
    <row r="94" spans="3:12" ht="12.75" customHeight="1">
      <c r="C94" s="217"/>
      <c r="D94" s="217"/>
      <c r="E94" s="218"/>
      <c r="F94" s="218"/>
      <c r="G94" s="218"/>
      <c r="H94" s="218"/>
      <c r="I94" s="218"/>
      <c r="J94" s="218"/>
      <c r="K94" s="217"/>
      <c r="L94" s="217"/>
    </row>
    <row r="95" spans="3:12" ht="12.75" customHeight="1">
      <c r="C95" s="217"/>
      <c r="D95" s="217"/>
      <c r="E95" s="218"/>
      <c r="F95" s="218"/>
      <c r="G95" s="218"/>
      <c r="H95" s="218"/>
      <c r="I95" s="218"/>
      <c r="J95" s="218"/>
      <c r="K95" s="217"/>
      <c r="L95" s="217"/>
    </row>
    <row r="96" spans="3:12" ht="12.75" customHeight="1">
      <c r="C96" s="217"/>
      <c r="D96" s="217"/>
      <c r="E96" s="218"/>
      <c r="F96" s="218"/>
      <c r="G96" s="218"/>
      <c r="H96" s="218"/>
      <c r="I96" s="218"/>
      <c r="J96" s="218"/>
      <c r="K96" s="217"/>
      <c r="L96" s="217"/>
    </row>
    <row r="97" spans="3:12" ht="12.75" customHeight="1">
      <c r="C97" s="217"/>
      <c r="D97" s="217"/>
      <c r="E97" s="218"/>
      <c r="F97" s="218"/>
      <c r="G97" s="218"/>
      <c r="H97" s="218"/>
      <c r="I97" s="218"/>
      <c r="J97" s="218"/>
      <c r="K97" s="217"/>
      <c r="L97" s="217"/>
    </row>
    <row r="98" spans="3:12" ht="12.75" customHeight="1">
      <c r="C98" s="217"/>
      <c r="D98" s="217"/>
      <c r="E98" s="218"/>
      <c r="F98" s="218"/>
      <c r="G98" s="218"/>
      <c r="H98" s="218"/>
      <c r="I98" s="218"/>
      <c r="J98" s="218"/>
      <c r="K98" s="217"/>
      <c r="L98" s="217"/>
    </row>
    <row r="99" spans="3:12" ht="12.75" customHeight="1">
      <c r="C99" s="217"/>
      <c r="D99" s="217"/>
      <c r="E99" s="218"/>
      <c r="F99" s="218"/>
      <c r="G99" s="218"/>
      <c r="H99" s="218"/>
      <c r="I99" s="218"/>
      <c r="J99" s="218"/>
      <c r="K99" s="217"/>
      <c r="L99" s="217"/>
    </row>
    <row r="100" spans="3:12" ht="12.75" customHeight="1">
      <c r="C100" s="217"/>
      <c r="D100" s="217"/>
      <c r="E100" s="218"/>
      <c r="F100" s="218"/>
      <c r="G100" s="218"/>
      <c r="H100" s="218"/>
      <c r="I100" s="218"/>
      <c r="J100" s="218"/>
      <c r="K100" s="217"/>
      <c r="L100" s="217"/>
    </row>
    <row r="101" spans="3:12" ht="12.75" customHeight="1">
      <c r="C101" s="217"/>
      <c r="D101" s="217"/>
      <c r="E101" s="218"/>
      <c r="F101" s="218"/>
      <c r="G101" s="218"/>
      <c r="H101" s="218"/>
      <c r="I101" s="218"/>
      <c r="J101" s="218"/>
      <c r="K101" s="217"/>
      <c r="L101" s="217"/>
    </row>
    <row r="102" spans="3:12" ht="12.75" customHeight="1">
      <c r="C102" s="217"/>
      <c r="D102" s="217"/>
      <c r="E102" s="218"/>
      <c r="F102" s="218"/>
      <c r="G102" s="218"/>
      <c r="H102" s="218"/>
      <c r="I102" s="218"/>
      <c r="J102" s="218"/>
      <c r="K102" s="217"/>
      <c r="L102" s="217"/>
    </row>
    <row r="103" spans="3:12" ht="12.75" customHeight="1">
      <c r="C103" s="217"/>
      <c r="D103" s="217"/>
      <c r="E103" s="218"/>
      <c r="F103" s="218"/>
      <c r="G103" s="218"/>
      <c r="H103" s="218"/>
      <c r="I103" s="218"/>
      <c r="J103" s="218"/>
      <c r="K103" s="217"/>
      <c r="L103" s="217"/>
    </row>
    <row r="104" spans="3:12" ht="12.75" customHeight="1">
      <c r="C104" s="217"/>
      <c r="D104" s="217"/>
      <c r="E104" s="218"/>
      <c r="F104" s="218"/>
      <c r="G104" s="218"/>
      <c r="H104" s="218"/>
      <c r="I104" s="218"/>
      <c r="J104" s="218"/>
      <c r="K104" s="217"/>
      <c r="L104" s="217"/>
    </row>
    <row r="105" spans="3:12" ht="12.75" customHeight="1">
      <c r="C105" s="217"/>
      <c r="D105" s="217"/>
      <c r="E105" s="218"/>
      <c r="F105" s="218"/>
      <c r="G105" s="218"/>
      <c r="H105" s="218"/>
      <c r="I105" s="218"/>
      <c r="J105" s="218"/>
      <c r="K105" s="217"/>
      <c r="L105" s="217"/>
    </row>
    <row r="106" spans="3:12" ht="12.75" customHeight="1">
      <c r="C106" s="217"/>
      <c r="D106" s="217"/>
      <c r="E106" s="218"/>
      <c r="F106" s="218"/>
      <c r="G106" s="218"/>
      <c r="H106" s="218"/>
      <c r="I106" s="218"/>
      <c r="J106" s="218"/>
      <c r="K106" s="217"/>
      <c r="L106" s="217"/>
    </row>
    <row r="107" spans="3:12" ht="12.75" customHeight="1">
      <c r="C107" s="217"/>
      <c r="D107" s="217"/>
      <c r="E107" s="218"/>
      <c r="F107" s="218"/>
      <c r="G107" s="218"/>
      <c r="H107" s="218"/>
      <c r="I107" s="218"/>
      <c r="J107" s="218"/>
      <c r="K107" s="217"/>
      <c r="L107" s="217"/>
    </row>
    <row r="108" spans="3:12" ht="12.75" customHeight="1">
      <c r="C108" s="217"/>
      <c r="D108" s="217"/>
      <c r="E108" s="218"/>
      <c r="F108" s="218"/>
      <c r="G108" s="218"/>
      <c r="H108" s="218"/>
      <c r="I108" s="218"/>
      <c r="J108" s="218"/>
      <c r="K108" s="217"/>
      <c r="L108" s="217"/>
    </row>
    <row r="109" spans="3:12" ht="12.75" customHeight="1">
      <c r="C109" s="217"/>
      <c r="D109" s="217"/>
      <c r="E109" s="218"/>
      <c r="F109" s="218"/>
      <c r="G109" s="218"/>
      <c r="H109" s="218"/>
      <c r="I109" s="218"/>
      <c r="J109" s="218"/>
      <c r="K109" s="217"/>
      <c r="L109" s="217"/>
    </row>
    <row r="110" spans="3:12" ht="12.75" customHeight="1">
      <c r="C110" s="217"/>
      <c r="D110" s="217"/>
      <c r="E110" s="218"/>
      <c r="F110" s="218"/>
      <c r="G110" s="218"/>
      <c r="H110" s="218"/>
      <c r="I110" s="218"/>
      <c r="J110" s="218"/>
      <c r="K110" s="217"/>
      <c r="L110" s="217"/>
    </row>
    <row r="111" spans="3:12" ht="12.75" customHeight="1">
      <c r="C111" s="217"/>
      <c r="D111" s="217"/>
      <c r="E111" s="218"/>
      <c r="F111" s="218"/>
      <c r="G111" s="218"/>
      <c r="H111" s="218"/>
      <c r="I111" s="218"/>
      <c r="J111" s="218"/>
      <c r="K111" s="217"/>
      <c r="L111" s="217"/>
    </row>
    <row r="112" spans="3:12" ht="12.75" customHeight="1">
      <c r="C112" s="217"/>
      <c r="D112" s="217"/>
      <c r="E112" s="218"/>
      <c r="F112" s="218"/>
      <c r="G112" s="218"/>
      <c r="H112" s="218"/>
      <c r="I112" s="218"/>
      <c r="J112" s="218"/>
      <c r="K112" s="217"/>
      <c r="L112" s="217"/>
    </row>
    <row r="113" spans="3:12" ht="12.75" customHeight="1">
      <c r="C113" s="217"/>
      <c r="D113" s="217"/>
      <c r="E113" s="218"/>
      <c r="F113" s="218"/>
      <c r="G113" s="218"/>
      <c r="H113" s="218"/>
      <c r="I113" s="218"/>
      <c r="J113" s="218"/>
      <c r="K113" s="217"/>
      <c r="L113" s="217"/>
    </row>
    <row r="114" spans="3:12" ht="12.75" customHeight="1">
      <c r="C114" s="217"/>
      <c r="D114" s="217"/>
      <c r="E114" s="218"/>
      <c r="F114" s="218"/>
      <c r="G114" s="218"/>
      <c r="H114" s="218"/>
      <c r="I114" s="218"/>
      <c r="J114" s="218"/>
      <c r="K114" s="217"/>
      <c r="L114" s="217"/>
    </row>
    <row r="115" spans="3:12" ht="12.75" customHeight="1">
      <c r="C115" s="217"/>
      <c r="D115" s="217"/>
      <c r="E115" s="218"/>
      <c r="F115" s="218"/>
      <c r="G115" s="218"/>
      <c r="H115" s="218"/>
      <c r="I115" s="218"/>
      <c r="J115" s="218"/>
      <c r="K115" s="217"/>
      <c r="L115" s="217"/>
    </row>
    <row r="116" spans="3:12" ht="12.75" customHeight="1">
      <c r="C116" s="217"/>
      <c r="D116" s="217"/>
      <c r="E116" s="218"/>
      <c r="F116" s="218"/>
      <c r="G116" s="218"/>
      <c r="H116" s="218"/>
      <c r="I116" s="218"/>
      <c r="J116" s="218"/>
      <c r="K116" s="217"/>
      <c r="L116" s="217"/>
    </row>
    <row r="117" spans="3:12" ht="12.75" customHeight="1">
      <c r="C117" s="217"/>
      <c r="D117" s="217"/>
      <c r="K117" s="217"/>
      <c r="L117" s="217"/>
    </row>
    <row r="118" spans="3:12" ht="12.75" customHeight="1">
      <c r="C118" s="217"/>
      <c r="D118" s="217"/>
      <c r="K118" s="217"/>
      <c r="L118" s="217"/>
    </row>
    <row r="119" spans="3:12" ht="12.75" customHeight="1">
      <c r="C119" s="217"/>
      <c r="D119" s="217"/>
      <c r="K119" s="217"/>
      <c r="L119" s="217"/>
    </row>
    <row r="120" spans="3:12" ht="12.75" customHeight="1">
      <c r="C120" s="217"/>
      <c r="D120" s="217"/>
      <c r="K120" s="217"/>
      <c r="L120" s="217"/>
    </row>
    <row r="121" spans="3:12" ht="12.75" customHeight="1">
      <c r="C121" s="217"/>
      <c r="D121" s="217"/>
      <c r="K121" s="217"/>
      <c r="L121" s="217"/>
    </row>
    <row r="122" spans="3:12" ht="12.75" customHeight="1">
      <c r="C122" s="217"/>
      <c r="D122" s="217"/>
      <c r="K122" s="217"/>
      <c r="L122" s="217"/>
    </row>
    <row r="123" spans="3:12" ht="12.75" customHeight="1">
      <c r="C123" s="217"/>
      <c r="D123" s="217"/>
      <c r="K123" s="217"/>
      <c r="L123" s="217"/>
    </row>
    <row r="124" spans="3:12" ht="12.75" customHeight="1">
      <c r="C124" s="217"/>
      <c r="D124" s="217"/>
      <c r="K124" s="217"/>
      <c r="L124" s="217"/>
    </row>
    <row r="125" spans="3:12" ht="12.75" customHeight="1">
      <c r="C125" s="217"/>
      <c r="D125" s="217"/>
      <c r="K125" s="217"/>
      <c r="L125" s="217"/>
    </row>
    <row r="126" spans="3:12" ht="12.75" customHeight="1">
      <c r="C126" s="217"/>
      <c r="D126" s="217"/>
      <c r="K126" s="217"/>
      <c r="L126" s="217"/>
    </row>
    <row r="127" spans="3:12" ht="12.75" customHeight="1">
      <c r="C127" s="217"/>
      <c r="D127" s="217"/>
      <c r="K127" s="217"/>
      <c r="L127" s="217"/>
    </row>
    <row r="128" spans="3:12" ht="12.75" customHeight="1">
      <c r="C128" s="217"/>
      <c r="D128" s="217"/>
      <c r="K128" s="217"/>
      <c r="L128" s="217"/>
    </row>
    <row r="129" spans="3:12" ht="12.75" customHeight="1">
      <c r="C129" s="217"/>
      <c r="D129" s="217"/>
      <c r="K129" s="217"/>
      <c r="L129" s="217"/>
    </row>
    <row r="130" spans="3:12" ht="12.75" customHeight="1">
      <c r="C130" s="217"/>
      <c r="D130" s="217"/>
      <c r="K130" s="217"/>
      <c r="L130" s="217"/>
    </row>
    <row r="131" spans="3:12" ht="12.75" customHeight="1">
      <c r="C131" s="217"/>
      <c r="D131" s="217"/>
      <c r="K131" s="217"/>
      <c r="L131" s="217"/>
    </row>
    <row r="132" spans="3:12" ht="12.75" customHeight="1">
      <c r="C132" s="217"/>
      <c r="D132" s="217"/>
      <c r="K132" s="217"/>
      <c r="L132" s="217"/>
    </row>
    <row r="133" spans="3:12" ht="12.75" customHeight="1">
      <c r="C133" s="217"/>
      <c r="D133" s="217"/>
      <c r="K133" s="217"/>
      <c r="L133" s="217"/>
    </row>
    <row r="134" spans="3:12" ht="12.75" customHeight="1">
      <c r="C134" s="217"/>
      <c r="D134" s="217"/>
      <c r="K134" s="217"/>
      <c r="L134" s="217"/>
    </row>
    <row r="135" spans="3:12" ht="12.75" customHeight="1">
      <c r="C135" s="217"/>
      <c r="D135" s="217"/>
      <c r="K135" s="217"/>
      <c r="L135" s="217"/>
    </row>
    <row r="136" spans="3:12" ht="12.75" customHeight="1">
      <c r="C136" s="217"/>
      <c r="D136" s="217"/>
      <c r="K136" s="217"/>
      <c r="L136" s="217"/>
    </row>
    <row r="137" spans="3:12" ht="12.75" customHeight="1">
      <c r="C137" s="217"/>
      <c r="D137" s="217"/>
      <c r="K137" s="217"/>
      <c r="L137" s="217"/>
    </row>
    <row r="138" spans="3:12" ht="12.75" customHeight="1">
      <c r="C138" s="217"/>
      <c r="D138" s="217"/>
      <c r="K138" s="217"/>
      <c r="L138" s="217"/>
    </row>
    <row r="139" spans="3:12" ht="12.75" customHeight="1">
      <c r="C139" s="217"/>
      <c r="D139" s="217"/>
      <c r="K139" s="217"/>
      <c r="L139" s="217"/>
    </row>
    <row r="140" spans="3:12" ht="12.75" customHeight="1">
      <c r="C140" s="217"/>
      <c r="D140" s="217"/>
      <c r="K140" s="217"/>
      <c r="L140" s="217"/>
    </row>
    <row r="141" spans="3:12" ht="12.75" customHeight="1">
      <c r="C141" s="217"/>
      <c r="D141" s="217"/>
      <c r="K141" s="217"/>
      <c r="L141" s="217"/>
    </row>
    <row r="142" spans="3:12" ht="12.75" customHeight="1">
      <c r="C142" s="217"/>
      <c r="D142" s="217"/>
      <c r="K142" s="217"/>
      <c r="L142" s="217"/>
    </row>
    <row r="143" spans="3:12" ht="12.75" customHeight="1">
      <c r="C143" s="217"/>
      <c r="D143" s="217"/>
      <c r="K143" s="217"/>
      <c r="L143" s="217"/>
    </row>
    <row r="144" spans="3:12" ht="12.75" customHeight="1">
      <c r="C144" s="217"/>
      <c r="D144" s="217"/>
      <c r="K144" s="217"/>
      <c r="L144" s="217"/>
    </row>
    <row r="145" spans="3:12" ht="12.75" customHeight="1">
      <c r="C145" s="217"/>
      <c r="D145" s="217"/>
      <c r="K145" s="217"/>
      <c r="L145" s="217"/>
    </row>
    <row r="146" spans="3:12" ht="12.75" customHeight="1">
      <c r="C146" s="217"/>
      <c r="D146" s="217"/>
      <c r="K146" s="217"/>
      <c r="L146" s="217"/>
    </row>
    <row r="147" spans="3:12" ht="12.75" customHeight="1">
      <c r="C147" s="217"/>
      <c r="D147" s="217"/>
      <c r="K147" s="217"/>
      <c r="L147" s="217"/>
    </row>
    <row r="148" spans="3:12" ht="12.75" customHeight="1">
      <c r="C148" s="217"/>
      <c r="D148" s="217"/>
      <c r="K148" s="217"/>
      <c r="L148" s="217"/>
    </row>
    <row r="149" spans="3:12" ht="12.75" customHeight="1">
      <c r="C149" s="217"/>
      <c r="D149" s="217"/>
      <c r="K149" s="217"/>
      <c r="L149" s="217"/>
    </row>
    <row r="150" spans="3:12" ht="12.75" customHeight="1">
      <c r="C150" s="217"/>
      <c r="D150" s="217"/>
      <c r="K150" s="217"/>
      <c r="L150" s="217"/>
    </row>
    <row r="151" spans="3:12" ht="12.75" customHeight="1">
      <c r="C151" s="217"/>
      <c r="D151" s="217"/>
      <c r="K151" s="217"/>
      <c r="L151" s="217"/>
    </row>
    <row r="152" spans="3:12" ht="12.75" customHeight="1">
      <c r="C152" s="217"/>
      <c r="D152" s="217"/>
      <c r="K152" s="217"/>
      <c r="L152" s="217"/>
    </row>
    <row r="153" spans="3:12" ht="12.75" customHeight="1">
      <c r="C153" s="217"/>
      <c r="D153" s="217"/>
      <c r="K153" s="217"/>
      <c r="L153" s="217"/>
    </row>
    <row r="154" spans="3:12" ht="12.75" customHeight="1">
      <c r="C154" s="217"/>
      <c r="D154" s="217"/>
      <c r="K154" s="217"/>
      <c r="L154" s="217"/>
    </row>
    <row r="155" spans="3:12" ht="12.75" customHeight="1">
      <c r="C155" s="217"/>
      <c r="D155" s="217"/>
      <c r="K155" s="217"/>
      <c r="L155" s="217"/>
    </row>
    <row r="156" spans="3:12" ht="12.75" customHeight="1">
      <c r="C156" s="217"/>
      <c r="D156" s="217"/>
      <c r="K156" s="217"/>
      <c r="L156" s="217"/>
    </row>
    <row r="157" spans="3:12" ht="12.75" customHeight="1">
      <c r="C157" s="217"/>
      <c r="D157" s="217"/>
      <c r="K157" s="217"/>
      <c r="L157" s="217"/>
    </row>
    <row r="158" spans="3:12" ht="12.75" customHeight="1">
      <c r="C158" s="217"/>
      <c r="D158" s="217"/>
      <c r="K158" s="217"/>
      <c r="L158" s="217"/>
    </row>
    <row r="159" spans="3:12" ht="12.75" customHeight="1">
      <c r="C159" s="217"/>
      <c r="D159" s="217"/>
      <c r="K159" s="217"/>
      <c r="L159" s="217"/>
    </row>
    <row r="160" spans="3:12" ht="12.75" customHeight="1">
      <c r="C160" s="217"/>
      <c r="D160" s="217"/>
      <c r="K160" s="217"/>
      <c r="L160" s="217"/>
    </row>
    <row r="161" spans="3:12" ht="12.75" customHeight="1">
      <c r="C161" s="217"/>
      <c r="D161" s="217"/>
      <c r="K161" s="217"/>
      <c r="L161" s="217"/>
    </row>
    <row r="162" spans="3:12" ht="12.75" customHeight="1">
      <c r="C162" s="217"/>
      <c r="D162" s="217"/>
      <c r="K162" s="217"/>
      <c r="L162" s="217"/>
    </row>
    <row r="163" spans="3:12" ht="12.75" customHeight="1">
      <c r="C163" s="217"/>
      <c r="D163" s="217"/>
      <c r="K163" s="217"/>
      <c r="L163" s="217"/>
    </row>
    <row r="164" spans="3:12" ht="12.75" customHeight="1">
      <c r="C164" s="217"/>
      <c r="D164" s="217"/>
      <c r="K164" s="217"/>
      <c r="L164" s="217"/>
    </row>
    <row r="165" spans="3:12" ht="12.75" customHeight="1">
      <c r="C165" s="217"/>
      <c r="D165" s="217"/>
      <c r="K165" s="217"/>
      <c r="L165" s="217"/>
    </row>
    <row r="166" spans="3:12" ht="12.75" customHeight="1">
      <c r="C166" s="217"/>
      <c r="D166" s="217"/>
      <c r="K166" s="217"/>
      <c r="L166" s="217"/>
    </row>
    <row r="167" spans="3:12" ht="12.75" customHeight="1">
      <c r="C167" s="217"/>
      <c r="D167" s="217"/>
      <c r="K167" s="217"/>
      <c r="L167" s="217"/>
    </row>
    <row r="168" spans="3:12" ht="12.75" customHeight="1">
      <c r="C168" s="217"/>
      <c r="D168" s="217"/>
      <c r="K168" s="217"/>
      <c r="L168" s="217"/>
    </row>
    <row r="169" spans="3:12" ht="12.75" customHeight="1">
      <c r="C169" s="217"/>
      <c r="D169" s="217"/>
      <c r="K169" s="217"/>
      <c r="L169" s="217"/>
    </row>
    <row r="170" spans="3:12" ht="12.75" customHeight="1">
      <c r="C170" s="217"/>
      <c r="D170" s="217"/>
      <c r="K170" s="217"/>
      <c r="L170" s="217"/>
    </row>
    <row r="171" spans="3:12" ht="12.75" customHeight="1">
      <c r="C171" s="217"/>
      <c r="D171" s="217"/>
      <c r="K171" s="217"/>
      <c r="L171" s="217"/>
    </row>
    <row r="172" spans="3:12" ht="12.75" customHeight="1">
      <c r="C172" s="217"/>
      <c r="D172" s="217"/>
      <c r="K172" s="217"/>
      <c r="L172" s="217"/>
    </row>
    <row r="173" spans="3:12" ht="12.75" customHeight="1">
      <c r="C173" s="217"/>
      <c r="D173" s="217"/>
      <c r="K173" s="217"/>
      <c r="L173" s="217"/>
    </row>
    <row r="174" spans="3:12" ht="12.75" customHeight="1">
      <c r="C174" s="217"/>
      <c r="D174" s="217"/>
      <c r="K174" s="217"/>
      <c r="L174" s="217"/>
    </row>
    <row r="175" spans="3:12" ht="12.75" customHeight="1">
      <c r="C175" s="217"/>
      <c r="D175" s="217"/>
      <c r="K175" s="217"/>
      <c r="L175" s="217"/>
    </row>
    <row r="176" spans="3:12" ht="12.75" customHeight="1">
      <c r="C176" s="217"/>
      <c r="D176" s="217"/>
      <c r="K176" s="217"/>
      <c r="L176" s="217"/>
    </row>
    <row r="177" spans="3:12" ht="12.75" customHeight="1">
      <c r="C177" s="217"/>
      <c r="D177" s="217"/>
      <c r="K177" s="217"/>
      <c r="L177" s="217"/>
    </row>
    <row r="178" spans="3:12" ht="12.75" customHeight="1">
      <c r="C178" s="217"/>
      <c r="D178" s="217"/>
      <c r="K178" s="217"/>
      <c r="L178" s="217"/>
    </row>
    <row r="179" spans="3:12" ht="12.75" customHeight="1">
      <c r="C179" s="217"/>
      <c r="D179" s="217"/>
      <c r="K179" s="217"/>
      <c r="L179" s="217"/>
    </row>
    <row r="180" spans="3:12" ht="12.75" customHeight="1">
      <c r="C180" s="217"/>
      <c r="D180" s="217"/>
      <c r="K180" s="217"/>
      <c r="L180" s="217"/>
    </row>
    <row r="181" spans="3:12" ht="12.75" customHeight="1">
      <c r="C181" s="217"/>
      <c r="D181" s="217"/>
      <c r="K181" s="217"/>
      <c r="L181" s="217"/>
    </row>
    <row r="182" spans="3:12" ht="12.75" customHeight="1">
      <c r="C182" s="217"/>
      <c r="D182" s="217"/>
      <c r="K182" s="217"/>
      <c r="L182" s="217"/>
    </row>
    <row r="183" spans="3:12" ht="12.75" customHeight="1">
      <c r="C183" s="217"/>
      <c r="D183" s="217"/>
      <c r="K183" s="217"/>
      <c r="L183" s="217"/>
    </row>
    <row r="184" spans="3:12" ht="12.75" customHeight="1">
      <c r="C184" s="217"/>
      <c r="D184" s="217"/>
      <c r="K184" s="217"/>
      <c r="L184" s="217"/>
    </row>
    <row r="185" spans="3:12" ht="12.75" customHeight="1">
      <c r="C185" s="217"/>
      <c r="D185" s="217"/>
      <c r="K185" s="217"/>
      <c r="L185" s="217"/>
    </row>
    <row r="186" spans="3:12" ht="12.75" customHeight="1">
      <c r="C186" s="217"/>
      <c r="D186" s="217"/>
      <c r="K186" s="217"/>
      <c r="L186" s="217"/>
    </row>
    <row r="187" spans="3:12" ht="12.75" customHeight="1">
      <c r="C187" s="217"/>
      <c r="D187" s="217"/>
      <c r="K187" s="217"/>
      <c r="L187" s="217"/>
    </row>
    <row r="188" spans="3:12" ht="12.75" customHeight="1">
      <c r="C188" s="217"/>
      <c r="D188" s="217"/>
      <c r="K188" s="217"/>
      <c r="L188" s="217"/>
    </row>
    <row r="189" spans="3:12" ht="12.75" customHeight="1">
      <c r="C189" s="217"/>
      <c r="D189" s="217"/>
      <c r="K189" s="217"/>
      <c r="L189" s="217"/>
    </row>
    <row r="190" spans="3:12" ht="12.75" customHeight="1">
      <c r="C190" s="217"/>
      <c r="D190" s="217"/>
      <c r="K190" s="217"/>
      <c r="L190" s="217"/>
    </row>
    <row r="191" spans="3:12" ht="12.75" customHeight="1">
      <c r="C191" s="217"/>
      <c r="D191" s="217"/>
      <c r="K191" s="217"/>
      <c r="L191" s="217"/>
    </row>
    <row r="192" spans="3:12" ht="12.75" customHeight="1">
      <c r="C192" s="217"/>
      <c r="D192" s="217"/>
      <c r="K192" s="217"/>
      <c r="L192" s="217"/>
    </row>
    <row r="193" spans="3:12" ht="12.75" customHeight="1">
      <c r="C193" s="217"/>
      <c r="D193" s="217"/>
      <c r="K193" s="217"/>
      <c r="L193" s="217"/>
    </row>
    <row r="194" spans="3:12" ht="12.75" customHeight="1">
      <c r="C194" s="217"/>
      <c r="D194" s="217"/>
      <c r="K194" s="217"/>
      <c r="L194" s="217"/>
    </row>
    <row r="195" spans="3:12" ht="12.75" customHeight="1">
      <c r="C195" s="217"/>
      <c r="D195" s="217"/>
      <c r="K195" s="217"/>
      <c r="L195" s="217"/>
    </row>
    <row r="196" spans="3:12" ht="12.75" customHeight="1">
      <c r="C196" s="217"/>
      <c r="D196" s="217"/>
      <c r="K196" s="217"/>
      <c r="L196" s="217"/>
    </row>
    <row r="197" spans="3:12" ht="12.75" customHeight="1">
      <c r="C197" s="217"/>
      <c r="D197" s="217"/>
      <c r="K197" s="217"/>
      <c r="L197" s="217"/>
    </row>
    <row r="198" spans="3:12" ht="12.75" customHeight="1">
      <c r="C198" s="217"/>
      <c r="D198" s="217"/>
      <c r="K198" s="217"/>
      <c r="L198" s="217"/>
    </row>
    <row r="199" spans="3:12" ht="12.75" customHeight="1">
      <c r="C199" s="217"/>
      <c r="D199" s="217"/>
      <c r="K199" s="217"/>
      <c r="L199" s="217"/>
    </row>
    <row r="200" spans="3:12" ht="12.75" customHeight="1">
      <c r="C200" s="217"/>
      <c r="D200" s="217"/>
      <c r="K200" s="217"/>
      <c r="L200" s="217"/>
    </row>
    <row r="201" spans="3:12" ht="12.75" customHeight="1">
      <c r="C201" s="217"/>
      <c r="D201" s="217"/>
      <c r="K201" s="217"/>
      <c r="L201" s="217"/>
    </row>
    <row r="202" spans="3:12" ht="12.75" customHeight="1">
      <c r="C202" s="217"/>
      <c r="D202" s="217"/>
      <c r="K202" s="217"/>
      <c r="L202" s="217"/>
    </row>
    <row r="203" spans="3:12" ht="12.75" customHeight="1">
      <c r="C203" s="217"/>
      <c r="D203" s="217"/>
      <c r="K203" s="217"/>
      <c r="L203" s="217"/>
    </row>
    <row r="204" spans="3:12" ht="12.75" customHeight="1">
      <c r="C204" s="217"/>
      <c r="D204" s="217"/>
      <c r="K204" s="217"/>
      <c r="L204" s="217"/>
    </row>
    <row r="205" spans="3:12" ht="12.75" customHeight="1">
      <c r="C205" s="217"/>
      <c r="D205" s="217"/>
      <c r="K205" s="217"/>
      <c r="L205" s="217"/>
    </row>
    <row r="206" spans="3:12" ht="12.75" customHeight="1">
      <c r="C206" s="217"/>
      <c r="D206" s="217"/>
      <c r="K206" s="217"/>
      <c r="L206" s="217"/>
    </row>
    <row r="207" spans="3:12" ht="12.75" customHeight="1">
      <c r="C207" s="217"/>
      <c r="D207" s="217"/>
      <c r="K207" s="217"/>
      <c r="L207" s="217"/>
    </row>
    <row r="208" spans="3:12" ht="12.75" customHeight="1">
      <c r="C208" s="217"/>
      <c r="D208" s="217"/>
      <c r="K208" s="217"/>
      <c r="L208" s="217"/>
    </row>
    <row r="209" spans="3:12" ht="12.75" customHeight="1">
      <c r="C209" s="217"/>
      <c r="D209" s="217"/>
      <c r="K209" s="217"/>
      <c r="L209" s="217"/>
    </row>
    <row r="210" spans="3:12" ht="12.75" customHeight="1">
      <c r="C210" s="217"/>
      <c r="D210" s="217"/>
      <c r="K210" s="217"/>
      <c r="L210" s="217"/>
    </row>
    <row r="211" spans="3:12" ht="12.75" customHeight="1">
      <c r="C211" s="217"/>
      <c r="D211" s="217"/>
      <c r="K211" s="217"/>
      <c r="L211" s="217"/>
    </row>
    <row r="212" spans="3:12" ht="12.75" customHeight="1">
      <c r="C212" s="217"/>
      <c r="D212" s="217"/>
      <c r="K212" s="217"/>
      <c r="L212" s="217"/>
    </row>
    <row r="213" spans="3:12" ht="12.75" customHeight="1">
      <c r="C213" s="217"/>
      <c r="D213" s="217"/>
      <c r="K213" s="217"/>
      <c r="L213" s="217"/>
    </row>
    <row r="214" spans="3:12" ht="12.75" customHeight="1">
      <c r="C214" s="217"/>
      <c r="D214" s="217"/>
      <c r="K214" s="217"/>
      <c r="L214" s="217"/>
    </row>
    <row r="215" spans="3:12" ht="12.75" customHeight="1">
      <c r="C215" s="217"/>
      <c r="D215" s="217"/>
      <c r="K215" s="217"/>
      <c r="L215" s="217"/>
    </row>
    <row r="216" spans="3:12" ht="12.75" customHeight="1">
      <c r="C216" s="217"/>
      <c r="D216" s="217"/>
      <c r="K216" s="217"/>
      <c r="L216" s="217"/>
    </row>
    <row r="217" spans="3:12" ht="12.75" customHeight="1">
      <c r="C217" s="217"/>
      <c r="D217" s="217"/>
      <c r="K217" s="217"/>
      <c r="L217" s="217"/>
    </row>
    <row r="218" spans="3:12" ht="12.75" customHeight="1">
      <c r="C218" s="217"/>
      <c r="D218" s="217"/>
      <c r="K218" s="217"/>
      <c r="L218" s="217"/>
    </row>
    <row r="219" spans="3:12" ht="12.75" customHeight="1">
      <c r="C219" s="217"/>
      <c r="D219" s="217"/>
      <c r="K219" s="217"/>
      <c r="L219" s="217"/>
    </row>
    <row r="220" spans="3:12" ht="12.75" customHeight="1">
      <c r="C220" s="217"/>
      <c r="D220" s="217"/>
      <c r="K220" s="217"/>
      <c r="L220" s="217"/>
    </row>
    <row r="221" spans="3:12" ht="12.75" customHeight="1">
      <c r="C221" s="217"/>
      <c r="D221" s="217"/>
      <c r="K221" s="217"/>
      <c r="L221" s="217"/>
    </row>
    <row r="222" spans="3:12" ht="12.75" customHeight="1">
      <c r="C222" s="217"/>
      <c r="D222" s="217"/>
      <c r="K222" s="217"/>
      <c r="L222" s="217"/>
    </row>
    <row r="223" spans="3:12" ht="12.75" customHeight="1">
      <c r="C223" s="217"/>
      <c r="D223" s="217"/>
      <c r="K223" s="217"/>
      <c r="L223" s="217"/>
    </row>
    <row r="224" spans="3:12" ht="12.75" customHeight="1">
      <c r="C224" s="217"/>
      <c r="D224" s="217"/>
      <c r="K224" s="217"/>
      <c r="L224" s="217"/>
    </row>
    <row r="225" spans="3:12" ht="12.75" customHeight="1">
      <c r="C225" s="217"/>
      <c r="D225" s="217"/>
      <c r="K225" s="217"/>
      <c r="L225" s="217"/>
    </row>
    <row r="226" spans="3:12" ht="12.75" customHeight="1">
      <c r="C226" s="217"/>
      <c r="D226" s="217"/>
      <c r="K226" s="217"/>
      <c r="L226" s="217"/>
    </row>
    <row r="227" spans="3:12" ht="12.75" customHeight="1">
      <c r="C227" s="217"/>
      <c r="D227" s="217"/>
      <c r="K227" s="217"/>
      <c r="L227" s="217"/>
    </row>
    <row r="228" spans="3:12" ht="12.75" customHeight="1">
      <c r="C228" s="217"/>
      <c r="D228" s="217"/>
      <c r="K228" s="217"/>
      <c r="L228" s="217"/>
    </row>
    <row r="229" spans="3:12" ht="12.75" customHeight="1">
      <c r="C229" s="217"/>
      <c r="D229" s="217"/>
      <c r="K229" s="217"/>
      <c r="L229" s="217"/>
    </row>
    <row r="230" spans="3:12" ht="12.75" customHeight="1">
      <c r="C230" s="217"/>
      <c r="D230" s="217"/>
      <c r="K230" s="217"/>
      <c r="L230" s="217"/>
    </row>
    <row r="231" spans="3:12" ht="12.75" customHeight="1">
      <c r="C231" s="217"/>
      <c r="D231" s="217"/>
      <c r="K231" s="217"/>
      <c r="L231" s="217"/>
    </row>
    <row r="232" spans="3:12" ht="12.75" customHeight="1">
      <c r="C232" s="217"/>
      <c r="D232" s="217"/>
      <c r="K232" s="217"/>
      <c r="L232" s="217"/>
    </row>
    <row r="233" spans="3:12" ht="12.75" customHeight="1">
      <c r="C233" s="217"/>
      <c r="D233" s="217"/>
      <c r="K233" s="217"/>
      <c r="L233" s="217"/>
    </row>
    <row r="234" spans="3:12" ht="12.75" customHeight="1">
      <c r="C234" s="217"/>
      <c r="D234" s="217"/>
      <c r="K234" s="217"/>
      <c r="L234" s="217"/>
    </row>
    <row r="235" spans="3:12" ht="12.75" customHeight="1">
      <c r="C235" s="217"/>
      <c r="D235" s="217"/>
      <c r="K235" s="217"/>
      <c r="L235" s="217"/>
    </row>
    <row r="236" spans="3:12" ht="12.75" customHeight="1">
      <c r="C236" s="217"/>
      <c r="D236" s="217"/>
      <c r="K236" s="217"/>
      <c r="L236" s="217"/>
    </row>
    <row r="237" spans="3:12" ht="12.75" customHeight="1">
      <c r="C237" s="217"/>
      <c r="D237" s="217"/>
      <c r="K237" s="217"/>
      <c r="L237" s="217"/>
    </row>
    <row r="238" spans="3:12" ht="12.75" customHeight="1">
      <c r="C238" s="217"/>
      <c r="D238" s="217"/>
      <c r="K238" s="217"/>
      <c r="L238" s="217"/>
    </row>
    <row r="239" spans="3:12" ht="12.75" customHeight="1">
      <c r="C239" s="217"/>
      <c r="D239" s="217"/>
      <c r="K239" s="217"/>
      <c r="L239" s="217"/>
    </row>
    <row r="240" spans="3:12" ht="12.75" customHeight="1">
      <c r="C240" s="217"/>
      <c r="D240" s="217"/>
      <c r="K240" s="217"/>
      <c r="L240" s="217"/>
    </row>
    <row r="241" spans="3:12" ht="12.75" customHeight="1">
      <c r="C241" s="217"/>
      <c r="D241" s="217"/>
      <c r="K241" s="217"/>
      <c r="L241" s="217"/>
    </row>
    <row r="242" spans="3:12" ht="12.75" customHeight="1">
      <c r="C242" s="217"/>
      <c r="D242" s="217"/>
      <c r="K242" s="217"/>
      <c r="L242" s="217"/>
    </row>
    <row r="243" spans="3:12" ht="12.75" customHeight="1">
      <c r="C243" s="217"/>
      <c r="D243" s="217"/>
      <c r="K243" s="217"/>
      <c r="L243" s="217"/>
    </row>
    <row r="244" spans="3:12" ht="12.75" customHeight="1">
      <c r="C244" s="217"/>
      <c r="D244" s="217"/>
      <c r="K244" s="217"/>
      <c r="L244" s="217"/>
    </row>
    <row r="245" spans="3:12" ht="12.75" customHeight="1">
      <c r="C245" s="217"/>
      <c r="D245" s="217"/>
      <c r="K245" s="217"/>
      <c r="L245" s="217"/>
    </row>
    <row r="246" spans="3:12" ht="12.75" customHeight="1">
      <c r="C246" s="217"/>
      <c r="D246" s="217"/>
      <c r="K246" s="217"/>
      <c r="L246" s="217"/>
    </row>
    <row r="247" spans="3:12" ht="12.75" customHeight="1">
      <c r="C247" s="217"/>
      <c r="D247" s="217"/>
      <c r="K247" s="217"/>
      <c r="L247" s="217"/>
    </row>
    <row r="248" spans="3:12" ht="12.75" customHeight="1">
      <c r="C248" s="217"/>
      <c r="D248" s="217"/>
      <c r="K248" s="217"/>
      <c r="L248" s="217"/>
    </row>
    <row r="249" spans="3:12" ht="12.75" customHeight="1">
      <c r="C249" s="217"/>
      <c r="D249" s="217"/>
      <c r="K249" s="217"/>
      <c r="L249" s="217"/>
    </row>
    <row r="250" spans="3:12" ht="12.75" customHeight="1">
      <c r="C250" s="217"/>
      <c r="D250" s="217"/>
      <c r="K250" s="217"/>
      <c r="L250" s="217"/>
    </row>
    <row r="251" spans="3:12" ht="12.75" customHeight="1">
      <c r="C251" s="217"/>
      <c r="D251" s="217"/>
      <c r="K251" s="217"/>
      <c r="L251" s="217"/>
    </row>
    <row r="252" spans="3:12" ht="12.75" customHeight="1">
      <c r="C252" s="217"/>
      <c r="D252" s="217"/>
      <c r="K252" s="217"/>
      <c r="L252" s="217"/>
    </row>
    <row r="253" spans="3:12" ht="12.75" customHeight="1">
      <c r="C253" s="217"/>
      <c r="D253" s="217"/>
      <c r="K253" s="217"/>
      <c r="L253" s="217"/>
    </row>
    <row r="254" spans="3:12" ht="12.75" customHeight="1">
      <c r="C254" s="217"/>
      <c r="D254" s="217"/>
      <c r="K254" s="217"/>
      <c r="L254" s="217"/>
    </row>
    <row r="255" spans="3:12" ht="12.75" customHeight="1">
      <c r="C255" s="217"/>
      <c r="D255" s="217"/>
      <c r="K255" s="217"/>
      <c r="L255" s="217"/>
    </row>
    <row r="256" spans="3:12" ht="12.75" customHeight="1">
      <c r="C256" s="217"/>
      <c r="D256" s="217"/>
      <c r="K256" s="217"/>
      <c r="L256" s="217"/>
    </row>
    <row r="257" spans="3:12" ht="12.75" customHeight="1">
      <c r="C257" s="217"/>
      <c r="D257" s="217"/>
      <c r="K257" s="217"/>
      <c r="L257" s="217"/>
    </row>
    <row r="258" spans="3:12" ht="12.75" customHeight="1">
      <c r="C258" s="217"/>
      <c r="D258" s="217"/>
      <c r="K258" s="217"/>
      <c r="L258" s="217"/>
    </row>
    <row r="259" spans="3:12" ht="12.75" customHeight="1">
      <c r="C259" s="217"/>
      <c r="D259" s="217"/>
      <c r="K259" s="217"/>
      <c r="L259" s="217"/>
    </row>
    <row r="260" spans="3:12" ht="12.75" customHeight="1">
      <c r="C260" s="217"/>
      <c r="D260" s="217"/>
      <c r="K260" s="217"/>
      <c r="L260" s="217"/>
    </row>
    <row r="261" spans="3:12" ht="12.75" customHeight="1">
      <c r="C261" s="217"/>
      <c r="D261" s="217"/>
      <c r="K261" s="217"/>
      <c r="L261" s="217"/>
    </row>
    <row r="262" spans="3:12" ht="12.75" customHeight="1">
      <c r="C262" s="217"/>
      <c r="D262" s="217"/>
      <c r="K262" s="217"/>
      <c r="L262" s="217"/>
    </row>
    <row r="263" spans="3:12" ht="12.75" customHeight="1">
      <c r="C263" s="217"/>
      <c r="D263" s="217"/>
      <c r="K263" s="217"/>
      <c r="L263" s="217"/>
    </row>
    <row r="264" spans="3:12" ht="12.75" customHeight="1">
      <c r="C264" s="217"/>
      <c r="D264" s="217"/>
      <c r="K264" s="217"/>
      <c r="L264" s="217"/>
    </row>
    <row r="265" spans="3:12" ht="12.75" customHeight="1">
      <c r="C265" s="217"/>
      <c r="D265" s="217"/>
      <c r="K265" s="217"/>
      <c r="L265" s="217"/>
    </row>
    <row r="266" spans="3:12" ht="12.75" customHeight="1">
      <c r="C266" s="217"/>
      <c r="D266" s="217"/>
      <c r="K266" s="217"/>
      <c r="L266" s="217"/>
    </row>
    <row r="267" spans="3:12" ht="12.75" customHeight="1">
      <c r="C267" s="217"/>
      <c r="D267" s="217"/>
      <c r="K267" s="217"/>
      <c r="L267" s="217"/>
    </row>
    <row r="268" spans="3:12" ht="12.75" customHeight="1">
      <c r="C268" s="217"/>
      <c r="D268" s="217"/>
      <c r="K268" s="217"/>
      <c r="L268" s="217"/>
    </row>
    <row r="269" spans="3:12" ht="12.75" customHeight="1">
      <c r="C269" s="217"/>
      <c r="D269" s="217"/>
      <c r="K269" s="217"/>
      <c r="L269" s="217"/>
    </row>
    <row r="270" spans="3:12" ht="12.75" customHeight="1">
      <c r="C270" s="217"/>
      <c r="D270" s="217"/>
      <c r="K270" s="217"/>
      <c r="L270" s="217"/>
    </row>
    <row r="271" spans="3:12" ht="12.75" customHeight="1">
      <c r="C271" s="217"/>
      <c r="D271" s="217"/>
      <c r="K271" s="217"/>
      <c r="L271" s="217"/>
    </row>
    <row r="272" spans="3:12" ht="12.75" customHeight="1">
      <c r="C272" s="217"/>
      <c r="D272" s="217"/>
      <c r="K272" s="217"/>
      <c r="L272" s="217"/>
    </row>
    <row r="273" spans="3:12" ht="12.75" customHeight="1">
      <c r="C273" s="217"/>
      <c r="D273" s="217"/>
      <c r="K273" s="217"/>
      <c r="L273" s="217"/>
    </row>
    <row r="274" spans="3:12" ht="12.75" customHeight="1">
      <c r="C274" s="217"/>
      <c r="D274" s="217"/>
      <c r="K274" s="217"/>
      <c r="L274" s="217"/>
    </row>
    <row r="275" spans="3:12" ht="12.75" customHeight="1">
      <c r="C275" s="217"/>
      <c r="D275" s="217"/>
      <c r="K275" s="217"/>
      <c r="L275" s="217"/>
    </row>
    <row r="276" spans="3:12" ht="12.75" customHeight="1">
      <c r="C276" s="217"/>
      <c r="D276" s="217"/>
      <c r="K276" s="217"/>
      <c r="L276" s="217"/>
    </row>
    <row r="277" spans="3:12" ht="12.75" customHeight="1">
      <c r="C277" s="217"/>
      <c r="D277" s="217"/>
      <c r="K277" s="217"/>
      <c r="L277" s="217"/>
    </row>
    <row r="278" spans="3:12" ht="12.75" customHeight="1">
      <c r="C278" s="217"/>
      <c r="D278" s="217"/>
      <c r="K278" s="217"/>
      <c r="L278" s="217"/>
    </row>
    <row r="279" spans="3:12" ht="12.75" customHeight="1">
      <c r="C279" s="217"/>
      <c r="D279" s="217"/>
      <c r="K279" s="217"/>
      <c r="L279" s="217"/>
    </row>
    <row r="280" spans="3:12" ht="12.75" customHeight="1">
      <c r="C280" s="217"/>
      <c r="D280" s="217"/>
      <c r="K280" s="217"/>
      <c r="L280" s="217"/>
    </row>
    <row r="281" spans="3:12" ht="12.75" customHeight="1">
      <c r="C281" s="217"/>
      <c r="D281" s="217"/>
      <c r="K281" s="217"/>
      <c r="L281" s="217"/>
    </row>
    <row r="282" spans="3:12" ht="12.75" customHeight="1">
      <c r="C282" s="217"/>
      <c r="D282" s="217"/>
      <c r="K282" s="217"/>
      <c r="L282" s="217"/>
    </row>
    <row r="283" spans="3:12" ht="12.75" customHeight="1">
      <c r="C283" s="217"/>
      <c r="D283" s="217"/>
      <c r="K283" s="217"/>
      <c r="L283" s="217"/>
    </row>
    <row r="284" spans="3:12" ht="12.75" customHeight="1">
      <c r="C284" s="217"/>
      <c r="D284" s="217"/>
      <c r="K284" s="217"/>
      <c r="L284" s="217"/>
    </row>
    <row r="285" spans="3:12" ht="12.75" customHeight="1">
      <c r="C285" s="217"/>
      <c r="D285" s="217"/>
      <c r="K285" s="217"/>
      <c r="L285" s="217"/>
    </row>
    <row r="286" spans="3:12" ht="12.75" customHeight="1">
      <c r="C286" s="217"/>
      <c r="D286" s="217"/>
      <c r="K286" s="217"/>
      <c r="L286" s="217"/>
    </row>
    <row r="287" spans="3:12" ht="12.75" customHeight="1">
      <c r="C287" s="217"/>
      <c r="D287" s="217"/>
      <c r="K287" s="217"/>
      <c r="L287" s="217"/>
    </row>
    <row r="288" spans="3:12" ht="12.75" customHeight="1">
      <c r="C288" s="217"/>
      <c r="D288" s="217"/>
      <c r="K288" s="217"/>
      <c r="L288" s="217"/>
    </row>
    <row r="289" spans="3:12" ht="12.75" customHeight="1">
      <c r="C289" s="217"/>
      <c r="D289" s="217"/>
      <c r="K289" s="217"/>
      <c r="L289" s="217"/>
    </row>
    <row r="290" spans="3:12" ht="12.75" customHeight="1">
      <c r="C290" s="217"/>
      <c r="D290" s="217"/>
      <c r="K290" s="217"/>
      <c r="L290" s="217"/>
    </row>
    <row r="291" spans="3:12" ht="12.75" customHeight="1">
      <c r="C291" s="217"/>
      <c r="D291" s="217"/>
      <c r="K291" s="217"/>
      <c r="L291" s="217"/>
    </row>
    <row r="292" spans="3:12" ht="12.75" customHeight="1">
      <c r="C292" s="217"/>
      <c r="D292" s="217"/>
      <c r="K292" s="217"/>
      <c r="L292" s="217"/>
    </row>
    <row r="293" spans="3:12" ht="12.75" customHeight="1">
      <c r="C293" s="217"/>
      <c r="D293" s="217"/>
      <c r="K293" s="217"/>
      <c r="L293" s="217"/>
    </row>
    <row r="294" spans="3:12" ht="12.75" customHeight="1">
      <c r="C294" s="217"/>
      <c r="D294" s="217"/>
      <c r="K294" s="217"/>
      <c r="L294" s="217"/>
    </row>
    <row r="295" spans="3:12" ht="12.75" customHeight="1">
      <c r="C295" s="217"/>
      <c r="D295" s="217"/>
      <c r="K295" s="217"/>
      <c r="L295" s="217"/>
    </row>
    <row r="296" spans="3:12" ht="12.75" customHeight="1">
      <c r="C296" s="217"/>
      <c r="D296" s="217"/>
      <c r="K296" s="217"/>
      <c r="L296" s="217"/>
    </row>
    <row r="297" spans="3:12" ht="12.75" customHeight="1">
      <c r="C297" s="217"/>
      <c r="D297" s="217"/>
      <c r="K297" s="217"/>
      <c r="L297" s="217"/>
    </row>
    <row r="298" spans="3:12" ht="12.75" customHeight="1">
      <c r="C298" s="217"/>
      <c r="D298" s="217"/>
      <c r="K298" s="217"/>
      <c r="L298" s="217"/>
    </row>
    <row r="299" spans="3:12" ht="12.75" customHeight="1">
      <c r="C299" s="217"/>
      <c r="D299" s="217"/>
      <c r="K299" s="217"/>
      <c r="L299" s="217"/>
    </row>
    <row r="300" spans="3:12" ht="12.75" customHeight="1">
      <c r="C300" s="217"/>
      <c r="D300" s="217"/>
      <c r="K300" s="217"/>
      <c r="L300" s="217"/>
    </row>
    <row r="301" spans="3:12" ht="12.75" customHeight="1">
      <c r="C301" s="217"/>
      <c r="D301" s="217"/>
      <c r="K301" s="217"/>
      <c r="L301" s="217"/>
    </row>
    <row r="302" spans="3:12" ht="12.75" customHeight="1">
      <c r="C302" s="217"/>
      <c r="D302" s="217"/>
      <c r="K302" s="217"/>
      <c r="L302" s="217"/>
    </row>
    <row r="303" spans="3:12" ht="12.75" customHeight="1">
      <c r="C303" s="217"/>
      <c r="D303" s="217"/>
      <c r="K303" s="217"/>
      <c r="L303" s="217"/>
    </row>
    <row r="304" spans="3:12" ht="12.75" customHeight="1">
      <c r="C304" s="217"/>
      <c r="D304" s="217"/>
      <c r="K304" s="217"/>
      <c r="L304" s="217"/>
    </row>
    <row r="305" spans="3:12" ht="12.75" customHeight="1">
      <c r="C305" s="217"/>
      <c r="D305" s="217"/>
      <c r="K305" s="217"/>
      <c r="L305" s="217"/>
    </row>
    <row r="306" spans="3:12" ht="12.75" customHeight="1">
      <c r="C306" s="217"/>
      <c r="D306" s="217"/>
      <c r="K306" s="217"/>
      <c r="L306" s="217"/>
    </row>
    <row r="307" spans="3:12" ht="12.75" customHeight="1">
      <c r="C307" s="217"/>
      <c r="D307" s="217"/>
      <c r="K307" s="217"/>
      <c r="L307" s="217"/>
    </row>
    <row r="308" spans="3:12" ht="12.75" customHeight="1">
      <c r="C308" s="217"/>
      <c r="D308" s="217"/>
      <c r="K308" s="217"/>
      <c r="L308" s="217"/>
    </row>
    <row r="309" spans="3:12" ht="12.75" customHeight="1">
      <c r="C309" s="217"/>
      <c r="D309" s="217"/>
      <c r="K309" s="217"/>
      <c r="L309" s="217"/>
    </row>
    <row r="310" spans="3:12" ht="12.75" customHeight="1">
      <c r="C310" s="217"/>
      <c r="D310" s="217"/>
      <c r="K310" s="217"/>
      <c r="L310" s="217"/>
    </row>
    <row r="311" spans="3:12" ht="12.75" customHeight="1">
      <c r="C311" s="217"/>
      <c r="D311" s="217"/>
      <c r="K311" s="217"/>
      <c r="L311" s="217"/>
    </row>
    <row r="312" spans="3:12" ht="12.75" customHeight="1">
      <c r="C312" s="217"/>
      <c r="D312" s="217"/>
      <c r="K312" s="217"/>
      <c r="L312" s="217"/>
    </row>
    <row r="313" spans="3:12" ht="12.75" customHeight="1">
      <c r="C313" s="217"/>
      <c r="D313" s="217"/>
      <c r="K313" s="217"/>
      <c r="L313" s="217"/>
    </row>
    <row r="314" spans="3:12" ht="12.75" customHeight="1">
      <c r="C314" s="217"/>
      <c r="D314" s="217"/>
      <c r="K314" s="217"/>
      <c r="L314" s="217"/>
    </row>
    <row r="315" spans="3:12" ht="12.75" customHeight="1">
      <c r="C315" s="217"/>
      <c r="D315" s="217"/>
      <c r="K315" s="217"/>
      <c r="L315" s="217"/>
    </row>
    <row r="316" spans="3:12" ht="12.75" customHeight="1">
      <c r="C316" s="217"/>
      <c r="D316" s="217"/>
      <c r="K316" s="217"/>
      <c r="L316" s="217"/>
    </row>
    <row r="317" spans="3:12" ht="12.75" customHeight="1">
      <c r="C317" s="217"/>
      <c r="D317" s="217"/>
      <c r="K317" s="217"/>
      <c r="L317" s="217"/>
    </row>
    <row r="318" spans="3:12" ht="12.75" customHeight="1">
      <c r="C318" s="217"/>
      <c r="D318" s="217"/>
      <c r="K318" s="217"/>
      <c r="L318" s="217"/>
    </row>
    <row r="319" spans="3:12" ht="12.75" customHeight="1">
      <c r="C319" s="217"/>
      <c r="D319" s="217"/>
      <c r="K319" s="217"/>
      <c r="L319" s="217"/>
    </row>
    <row r="320" spans="3:12" ht="12.75" customHeight="1">
      <c r="C320" s="217"/>
      <c r="D320" s="217"/>
      <c r="K320" s="217"/>
      <c r="L320" s="217"/>
    </row>
    <row r="321" spans="3:12" ht="12.75" customHeight="1">
      <c r="C321" s="217"/>
      <c r="D321" s="217"/>
      <c r="K321" s="217"/>
      <c r="L321" s="217"/>
    </row>
    <row r="322" spans="3:12" ht="12.75" customHeight="1">
      <c r="C322" s="217"/>
      <c r="D322" s="217"/>
      <c r="K322" s="217"/>
      <c r="L322" s="217"/>
    </row>
    <row r="323" spans="3:12" ht="12.75" customHeight="1">
      <c r="C323" s="217"/>
      <c r="D323" s="217"/>
      <c r="K323" s="217"/>
      <c r="L323" s="217"/>
    </row>
    <row r="324" spans="3:12" ht="12.75" customHeight="1">
      <c r="C324" s="217"/>
      <c r="D324" s="217"/>
      <c r="K324" s="217"/>
      <c r="L324" s="217"/>
    </row>
    <row r="325" spans="3:12" ht="12.75" customHeight="1">
      <c r="C325" s="217"/>
      <c r="D325" s="217"/>
      <c r="K325" s="217"/>
      <c r="L325" s="217"/>
    </row>
    <row r="326" spans="3:12" ht="12.75" customHeight="1">
      <c r="C326" s="217"/>
      <c r="D326" s="217"/>
      <c r="K326" s="217"/>
      <c r="L326" s="217"/>
    </row>
    <row r="327" spans="3:12" ht="12.75" customHeight="1">
      <c r="C327" s="217"/>
      <c r="D327" s="217"/>
      <c r="K327" s="217"/>
      <c r="L327" s="217"/>
    </row>
    <row r="328" spans="3:12" ht="12.75" customHeight="1">
      <c r="C328" s="217"/>
      <c r="D328" s="217"/>
      <c r="K328" s="217"/>
      <c r="L328" s="217"/>
    </row>
    <row r="329" spans="3:12" ht="12.75" customHeight="1">
      <c r="C329" s="217"/>
      <c r="D329" s="217"/>
      <c r="K329" s="217"/>
      <c r="L329" s="217"/>
    </row>
    <row r="330" spans="3:12" ht="12.75" customHeight="1">
      <c r="C330" s="217"/>
      <c r="D330" s="217"/>
      <c r="K330" s="217"/>
      <c r="L330" s="217"/>
    </row>
    <row r="331" spans="3:12" ht="12.75" customHeight="1">
      <c r="C331" s="217"/>
      <c r="D331" s="217"/>
      <c r="K331" s="217"/>
      <c r="L331" s="217"/>
    </row>
    <row r="332" spans="3:12" ht="12.75" customHeight="1">
      <c r="C332" s="217"/>
      <c r="D332" s="217"/>
      <c r="K332" s="217"/>
      <c r="L332" s="217"/>
    </row>
    <row r="333" spans="3:12" ht="12.75" customHeight="1">
      <c r="C333" s="217"/>
      <c r="D333" s="217"/>
      <c r="K333" s="217"/>
      <c r="L333" s="217"/>
    </row>
    <row r="334" spans="3:12" ht="12.75" customHeight="1">
      <c r="C334" s="217"/>
      <c r="D334" s="217"/>
      <c r="K334" s="217"/>
      <c r="L334" s="217"/>
    </row>
    <row r="335" spans="3:12" ht="12.75" customHeight="1">
      <c r="C335" s="217"/>
      <c r="D335" s="217"/>
      <c r="K335" s="217"/>
      <c r="L335" s="217"/>
    </row>
    <row r="336" spans="3:12" ht="12.75" customHeight="1">
      <c r="C336" s="217"/>
      <c r="D336" s="217"/>
      <c r="K336" s="217"/>
      <c r="L336" s="217"/>
    </row>
    <row r="337" spans="3:12" ht="12.75" customHeight="1">
      <c r="C337" s="217"/>
      <c r="D337" s="217"/>
      <c r="K337" s="217"/>
      <c r="L337" s="217"/>
    </row>
    <row r="338" spans="3:12" ht="12.75" customHeight="1">
      <c r="C338" s="217"/>
      <c r="D338" s="217"/>
      <c r="K338" s="217"/>
      <c r="L338" s="217"/>
    </row>
    <row r="339" spans="3:12" ht="12.75" customHeight="1">
      <c r="C339" s="217"/>
      <c r="D339" s="217"/>
      <c r="K339" s="217"/>
      <c r="L339" s="217"/>
    </row>
    <row r="340" spans="3:12" ht="12.75" customHeight="1">
      <c r="C340" s="217"/>
      <c r="D340" s="217"/>
      <c r="K340" s="217"/>
      <c r="L340" s="217"/>
    </row>
    <row r="341" spans="3:12" ht="12.75" customHeight="1">
      <c r="C341" s="217"/>
      <c r="D341" s="217"/>
      <c r="K341" s="217"/>
      <c r="L341" s="217"/>
    </row>
    <row r="342" spans="3:12" ht="12.75" customHeight="1">
      <c r="C342" s="217"/>
      <c r="D342" s="217"/>
      <c r="K342" s="217"/>
      <c r="L342" s="217"/>
    </row>
    <row r="343" spans="3:12" ht="12.75" customHeight="1">
      <c r="C343" s="217"/>
      <c r="D343" s="217"/>
      <c r="K343" s="217"/>
      <c r="L343" s="217"/>
    </row>
    <row r="344" spans="3:12" ht="12.75" customHeight="1">
      <c r="C344" s="217"/>
      <c r="D344" s="217"/>
      <c r="K344" s="217"/>
      <c r="L344" s="217"/>
    </row>
    <row r="345" spans="3:12" ht="12.75" customHeight="1">
      <c r="C345" s="217"/>
      <c r="D345" s="217"/>
      <c r="K345" s="217"/>
      <c r="L345" s="217"/>
    </row>
    <row r="346" spans="3:12" ht="12.75" customHeight="1">
      <c r="C346" s="217"/>
      <c r="D346" s="217"/>
      <c r="K346" s="217"/>
      <c r="L346" s="217"/>
    </row>
    <row r="347" spans="3:12" ht="12.75" customHeight="1">
      <c r="C347" s="217"/>
      <c r="D347" s="217"/>
      <c r="K347" s="217"/>
      <c r="L347" s="217"/>
    </row>
    <row r="348" spans="3:12" ht="12.75" customHeight="1">
      <c r="C348" s="217"/>
      <c r="D348" s="217"/>
      <c r="K348" s="217"/>
      <c r="L348" s="217"/>
    </row>
    <row r="349" spans="3:12" ht="12.75" customHeight="1">
      <c r="C349" s="217"/>
      <c r="D349" s="217"/>
      <c r="K349" s="217"/>
      <c r="L349" s="217"/>
    </row>
    <row r="350" spans="3:12" ht="12.75" customHeight="1">
      <c r="C350" s="217"/>
      <c r="D350" s="217"/>
      <c r="K350" s="217"/>
      <c r="L350" s="217"/>
    </row>
    <row r="351" spans="3:12" ht="12.75" customHeight="1">
      <c r="C351" s="217"/>
      <c r="D351" s="217"/>
      <c r="K351" s="217"/>
      <c r="L351" s="217"/>
    </row>
    <row r="352" spans="3:12" ht="12.75" customHeight="1">
      <c r="C352" s="217"/>
      <c r="D352" s="217"/>
      <c r="K352" s="217"/>
      <c r="L352" s="217"/>
    </row>
    <row r="353" spans="3:12" ht="12.75" customHeight="1">
      <c r="C353" s="217"/>
      <c r="D353" s="217"/>
      <c r="K353" s="217"/>
      <c r="L353" s="217"/>
    </row>
    <row r="354" spans="3:12" ht="12.75" customHeight="1">
      <c r="C354" s="217"/>
      <c r="D354" s="217"/>
      <c r="K354" s="217"/>
      <c r="L354" s="217"/>
    </row>
    <row r="355" spans="3:12" ht="12.75" customHeight="1">
      <c r="C355" s="217"/>
      <c r="D355" s="217"/>
      <c r="K355" s="217"/>
      <c r="L355" s="217"/>
    </row>
    <row r="356" spans="3:12" ht="12.75" customHeight="1">
      <c r="C356" s="217"/>
      <c r="D356" s="217"/>
      <c r="K356" s="217"/>
      <c r="L356" s="217"/>
    </row>
    <row r="357" spans="3:12" ht="12.75" customHeight="1">
      <c r="C357" s="217"/>
      <c r="D357" s="217"/>
      <c r="K357" s="217"/>
      <c r="L357" s="217"/>
    </row>
    <row r="358" spans="3:12" ht="12.75" customHeight="1">
      <c r="C358" s="217"/>
      <c r="D358" s="217"/>
      <c r="K358" s="217"/>
      <c r="L358" s="217"/>
    </row>
    <row r="359" spans="3:12" ht="12.75" customHeight="1">
      <c r="C359" s="217"/>
      <c r="D359" s="217"/>
      <c r="K359" s="217"/>
      <c r="L359" s="217"/>
    </row>
    <row r="360" spans="3:12" ht="12.75" customHeight="1">
      <c r="C360" s="217"/>
      <c r="D360" s="217"/>
      <c r="K360" s="217"/>
      <c r="L360" s="217"/>
    </row>
    <row r="361" spans="3:12" ht="12.75" customHeight="1">
      <c r="C361" s="217"/>
      <c r="D361" s="217"/>
      <c r="K361" s="217"/>
      <c r="L361" s="217"/>
    </row>
    <row r="362" spans="3:12" ht="12.75" customHeight="1">
      <c r="C362" s="217"/>
      <c r="D362" s="217"/>
      <c r="K362" s="217"/>
      <c r="L362" s="217"/>
    </row>
    <row r="363" spans="3:12" ht="12.75" customHeight="1">
      <c r="C363" s="217"/>
      <c r="D363" s="217"/>
      <c r="K363" s="217"/>
      <c r="L363" s="217"/>
    </row>
    <row r="364" spans="3:12" ht="12.75" customHeight="1">
      <c r="C364" s="217"/>
      <c r="D364" s="217"/>
      <c r="K364" s="217"/>
      <c r="L364" s="217"/>
    </row>
    <row r="365" spans="3:12" ht="12.75" customHeight="1">
      <c r="C365" s="217"/>
      <c r="D365" s="217"/>
      <c r="K365" s="217"/>
      <c r="L365" s="217"/>
    </row>
    <row r="366" spans="3:12" ht="12.75" customHeight="1">
      <c r="C366" s="217"/>
      <c r="D366" s="217"/>
      <c r="K366" s="217"/>
      <c r="L366" s="217"/>
    </row>
    <row r="367" spans="3:12" ht="12.75" customHeight="1">
      <c r="C367" s="217"/>
      <c r="D367" s="217"/>
      <c r="K367" s="217"/>
      <c r="L367" s="217"/>
    </row>
    <row r="368" spans="3:12" ht="12.75" customHeight="1">
      <c r="C368" s="217"/>
      <c r="D368" s="217"/>
      <c r="K368" s="217"/>
      <c r="L368" s="217"/>
    </row>
    <row r="369" spans="3:12" ht="12.75" customHeight="1">
      <c r="C369" s="217"/>
      <c r="D369" s="217"/>
      <c r="K369" s="217"/>
      <c r="L369" s="217"/>
    </row>
    <row r="370" spans="3:12" ht="12.75" customHeight="1">
      <c r="C370" s="217"/>
      <c r="D370" s="217"/>
      <c r="K370" s="217"/>
      <c r="L370" s="217"/>
    </row>
    <row r="371" spans="3:12" ht="12.75" customHeight="1">
      <c r="C371" s="217"/>
      <c r="D371" s="217"/>
      <c r="K371" s="217"/>
      <c r="L371" s="217"/>
    </row>
    <row r="372" spans="3:12" ht="12.75" customHeight="1">
      <c r="C372" s="217"/>
      <c r="D372" s="217"/>
      <c r="K372" s="217"/>
      <c r="L372" s="217"/>
    </row>
    <row r="373" spans="3:12" ht="12.75" customHeight="1">
      <c r="C373" s="217"/>
      <c r="D373" s="217"/>
      <c r="K373" s="217"/>
      <c r="L373" s="217"/>
    </row>
    <row r="374" spans="3:12" ht="12.75" customHeight="1">
      <c r="C374" s="217"/>
      <c r="D374" s="217"/>
      <c r="K374" s="217"/>
      <c r="L374" s="217"/>
    </row>
    <row r="375" spans="3:12" ht="12.75" customHeight="1">
      <c r="C375" s="217"/>
      <c r="D375" s="217"/>
      <c r="K375" s="217"/>
      <c r="L375" s="217"/>
    </row>
    <row r="376" spans="3:12" ht="12.75" customHeight="1">
      <c r="C376" s="217"/>
      <c r="D376" s="217"/>
      <c r="K376" s="217"/>
      <c r="L376" s="217"/>
    </row>
    <row r="377" spans="3:12" ht="12.75" customHeight="1">
      <c r="C377" s="217"/>
      <c r="D377" s="217"/>
      <c r="K377" s="217"/>
      <c r="L377" s="217"/>
    </row>
    <row r="378" spans="3:12" ht="12.75" customHeight="1">
      <c r="C378" s="217"/>
      <c r="D378" s="217"/>
      <c r="K378" s="217"/>
      <c r="L378" s="217"/>
    </row>
    <row r="379" spans="3:12" ht="12.75" customHeight="1">
      <c r="C379" s="217"/>
      <c r="D379" s="217"/>
      <c r="K379" s="217"/>
      <c r="L379" s="217"/>
    </row>
    <row r="380" spans="3:12" ht="12.75" customHeight="1">
      <c r="C380" s="217"/>
      <c r="D380" s="217"/>
      <c r="K380" s="217"/>
      <c r="L380" s="217"/>
    </row>
    <row r="381" spans="3:12" ht="12.75" customHeight="1">
      <c r="C381" s="217"/>
      <c r="D381" s="217"/>
      <c r="K381" s="217"/>
      <c r="L381" s="217"/>
    </row>
    <row r="382" spans="3:12" ht="12.75" customHeight="1">
      <c r="C382" s="217"/>
      <c r="D382" s="217"/>
      <c r="K382" s="217"/>
      <c r="L382" s="217"/>
    </row>
    <row r="383" spans="3:12" ht="12.75" customHeight="1">
      <c r="C383" s="217"/>
      <c r="D383" s="217"/>
      <c r="K383" s="217"/>
      <c r="L383" s="217"/>
    </row>
    <row r="384" spans="3:12" ht="12.75" customHeight="1">
      <c r="C384" s="217"/>
      <c r="D384" s="217"/>
      <c r="K384" s="217"/>
      <c r="L384" s="217"/>
    </row>
    <row r="385" spans="3:12" ht="12.75" customHeight="1">
      <c r="C385" s="217"/>
      <c r="D385" s="217"/>
      <c r="K385" s="217"/>
      <c r="L385" s="217"/>
    </row>
    <row r="386" spans="3:12" ht="12.75" customHeight="1">
      <c r="C386" s="217"/>
      <c r="D386" s="217"/>
      <c r="K386" s="217"/>
      <c r="L386" s="217"/>
    </row>
    <row r="387" spans="3:12" ht="12.75" customHeight="1">
      <c r="C387" s="217"/>
      <c r="D387" s="217"/>
      <c r="K387" s="217"/>
      <c r="L387" s="217"/>
    </row>
    <row r="388" spans="3:12" ht="12.75" customHeight="1">
      <c r="C388" s="217"/>
      <c r="D388" s="217"/>
      <c r="K388" s="217"/>
      <c r="L388" s="217"/>
    </row>
    <row r="389" spans="3:12" ht="12.75" customHeight="1">
      <c r="C389" s="217"/>
      <c r="D389" s="217"/>
      <c r="K389" s="217"/>
      <c r="L389" s="217"/>
    </row>
    <row r="390" spans="3:12" ht="12.75" customHeight="1">
      <c r="C390" s="217"/>
      <c r="D390" s="217"/>
      <c r="K390" s="217"/>
      <c r="L390" s="217"/>
    </row>
    <row r="391" spans="3:12" ht="12.75" customHeight="1">
      <c r="C391" s="217"/>
      <c r="D391" s="217"/>
      <c r="K391" s="217"/>
      <c r="L391" s="217"/>
    </row>
    <row r="392" spans="3:12" ht="12.75" customHeight="1">
      <c r="C392" s="217"/>
      <c r="D392" s="217"/>
      <c r="K392" s="217"/>
      <c r="L392" s="217"/>
    </row>
    <row r="393" spans="3:12" ht="12.75" customHeight="1">
      <c r="C393" s="217"/>
      <c r="D393" s="217"/>
      <c r="K393" s="217"/>
      <c r="L393" s="217"/>
    </row>
    <row r="394" spans="3:12" ht="12.75" customHeight="1">
      <c r="C394" s="217"/>
      <c r="D394" s="217"/>
      <c r="K394" s="217"/>
      <c r="L394" s="217"/>
    </row>
    <row r="395" spans="3:12" ht="12.75" customHeight="1">
      <c r="C395" s="217"/>
      <c r="D395" s="217"/>
      <c r="K395" s="217"/>
      <c r="L395" s="217"/>
    </row>
    <row r="396" spans="3:12" ht="12.75" customHeight="1">
      <c r="C396" s="217"/>
      <c r="D396" s="217"/>
      <c r="K396" s="217"/>
      <c r="L396" s="217"/>
    </row>
    <row r="397" spans="3:12" ht="12.75" customHeight="1">
      <c r="C397" s="217"/>
      <c r="D397" s="217"/>
      <c r="K397" s="217"/>
      <c r="L397" s="217"/>
    </row>
    <row r="398" spans="3:12" ht="12.75" customHeight="1">
      <c r="C398" s="217"/>
      <c r="D398" s="217"/>
      <c r="K398" s="217"/>
      <c r="L398" s="217"/>
    </row>
    <row r="399" spans="3:12" ht="12.75" customHeight="1">
      <c r="C399" s="217"/>
      <c r="D399" s="217"/>
      <c r="K399" s="217"/>
      <c r="L399" s="217"/>
    </row>
    <row r="400" spans="3:12" ht="12.75" customHeight="1">
      <c r="C400" s="217"/>
      <c r="D400" s="217"/>
      <c r="K400" s="217"/>
      <c r="L400" s="217"/>
    </row>
    <row r="401" spans="3:12" ht="12.75" customHeight="1">
      <c r="C401" s="217"/>
      <c r="D401" s="217"/>
      <c r="K401" s="217"/>
      <c r="L401" s="217"/>
    </row>
    <row r="402" spans="3:12" ht="12.75" customHeight="1">
      <c r="C402" s="217"/>
      <c r="D402" s="217"/>
      <c r="K402" s="217"/>
      <c r="L402" s="217"/>
    </row>
    <row r="403" spans="3:12" ht="12.75" customHeight="1">
      <c r="C403" s="217"/>
      <c r="D403" s="217"/>
      <c r="K403" s="217"/>
      <c r="L403" s="217"/>
    </row>
    <row r="404" spans="3:12" ht="12.75" customHeight="1">
      <c r="C404" s="217"/>
      <c r="D404" s="217"/>
      <c r="K404" s="217"/>
      <c r="L404" s="217"/>
    </row>
    <row r="405" spans="3:12" ht="12.75" customHeight="1">
      <c r="C405" s="217"/>
      <c r="D405" s="217"/>
      <c r="K405" s="217"/>
      <c r="L405" s="217"/>
    </row>
    <row r="406" spans="3:12" ht="12.75" customHeight="1">
      <c r="C406" s="217"/>
      <c r="D406" s="217"/>
      <c r="K406" s="217"/>
      <c r="L406" s="217"/>
    </row>
    <row r="407" spans="3:12" ht="12.75" customHeight="1">
      <c r="C407" s="217"/>
      <c r="D407" s="217"/>
      <c r="K407" s="217"/>
      <c r="L407" s="217"/>
    </row>
    <row r="408" spans="3:12" ht="12.75" customHeight="1">
      <c r="C408" s="217"/>
      <c r="D408" s="217"/>
      <c r="K408" s="217"/>
      <c r="L408" s="217"/>
    </row>
    <row r="409" spans="3:12" ht="12.75" customHeight="1">
      <c r="C409" s="217"/>
      <c r="D409" s="217"/>
      <c r="K409" s="217"/>
      <c r="L409" s="217"/>
    </row>
    <row r="410" spans="3:12" ht="12.75" customHeight="1">
      <c r="C410" s="217"/>
      <c r="D410" s="217"/>
      <c r="K410" s="217"/>
      <c r="L410" s="217"/>
    </row>
    <row r="411" spans="3:12" ht="12.75" customHeight="1">
      <c r="C411" s="217"/>
      <c r="D411" s="217"/>
      <c r="K411" s="217"/>
      <c r="L411" s="217"/>
    </row>
    <row r="412" spans="3:12" ht="12.75" customHeight="1">
      <c r="C412" s="217"/>
      <c r="D412" s="217"/>
      <c r="K412" s="217"/>
      <c r="L412" s="217"/>
    </row>
    <row r="413" spans="3:12" ht="12.75" customHeight="1">
      <c r="C413" s="217"/>
      <c r="D413" s="217"/>
      <c r="K413" s="217"/>
      <c r="L413" s="217"/>
    </row>
    <row r="414" spans="3:12" ht="12.75" customHeight="1">
      <c r="C414" s="217"/>
      <c r="D414" s="217"/>
      <c r="K414" s="217"/>
      <c r="L414" s="217"/>
    </row>
    <row r="415" spans="3:12" ht="12.75" customHeight="1">
      <c r="C415" s="217"/>
      <c r="D415" s="217"/>
      <c r="K415" s="217"/>
      <c r="L415" s="217"/>
    </row>
    <row r="416" spans="3:12" ht="12.75" customHeight="1">
      <c r="C416" s="217"/>
      <c r="D416" s="217"/>
      <c r="K416" s="217"/>
      <c r="L416" s="217"/>
    </row>
    <row r="417" spans="3:12" ht="12.75" customHeight="1">
      <c r="C417" s="217"/>
      <c r="D417" s="217"/>
      <c r="K417" s="217"/>
      <c r="L417" s="217"/>
    </row>
    <row r="418" spans="3:12" ht="12.75" customHeight="1">
      <c r="C418" s="217"/>
      <c r="D418" s="217"/>
      <c r="K418" s="217"/>
      <c r="L418" s="217"/>
    </row>
    <row r="419" spans="3:12" ht="12.75" customHeight="1">
      <c r="C419" s="217"/>
      <c r="D419" s="217"/>
      <c r="K419" s="217"/>
      <c r="L419" s="217"/>
    </row>
    <row r="420" spans="3:12" ht="12.75" customHeight="1">
      <c r="C420" s="217"/>
      <c r="D420" s="217"/>
      <c r="K420" s="217"/>
      <c r="L420" s="217"/>
    </row>
    <row r="421" spans="3:12" ht="12.75" customHeight="1">
      <c r="C421" s="217"/>
      <c r="D421" s="217"/>
      <c r="K421" s="217"/>
      <c r="L421" s="217"/>
    </row>
    <row r="422" spans="3:12" ht="12.75" customHeight="1">
      <c r="C422" s="217"/>
      <c r="D422" s="217"/>
      <c r="K422" s="217"/>
      <c r="L422" s="217"/>
    </row>
    <row r="423" spans="3:12" ht="12.75" customHeight="1">
      <c r="C423" s="217"/>
      <c r="D423" s="217"/>
      <c r="K423" s="217"/>
      <c r="L423" s="217"/>
    </row>
    <row r="424" spans="3:12" ht="12.75" customHeight="1">
      <c r="C424" s="217"/>
      <c r="D424" s="217"/>
      <c r="K424" s="217"/>
      <c r="L424" s="217"/>
    </row>
    <row r="425" spans="3:12" ht="12.75" customHeight="1">
      <c r="C425" s="217"/>
      <c r="D425" s="217"/>
      <c r="K425" s="217"/>
      <c r="L425" s="217"/>
    </row>
    <row r="426" spans="3:12" ht="12.75" customHeight="1">
      <c r="C426" s="217"/>
      <c r="D426" s="217"/>
      <c r="K426" s="217"/>
      <c r="L426" s="217"/>
    </row>
    <row r="427" spans="3:12" ht="12.75" customHeight="1">
      <c r="C427" s="217"/>
      <c r="D427" s="217"/>
      <c r="K427" s="217"/>
      <c r="L427" s="217"/>
    </row>
    <row r="428" spans="3:12" ht="12.75" customHeight="1">
      <c r="C428" s="217"/>
      <c r="D428" s="217"/>
      <c r="K428" s="217"/>
      <c r="L428" s="217"/>
    </row>
    <row r="429" spans="3:12" ht="12.75" customHeight="1">
      <c r="C429" s="217"/>
      <c r="D429" s="217"/>
      <c r="K429" s="217"/>
      <c r="L429" s="217"/>
    </row>
    <row r="430" spans="3:12" ht="12.75" customHeight="1">
      <c r="C430" s="217"/>
      <c r="D430" s="217"/>
      <c r="K430" s="217"/>
      <c r="L430" s="217"/>
    </row>
    <row r="431" spans="3:12" ht="12.75" customHeight="1">
      <c r="C431" s="217"/>
      <c r="D431" s="217"/>
      <c r="K431" s="217"/>
      <c r="L431" s="217"/>
    </row>
    <row r="432" spans="3:12" ht="12.75" customHeight="1">
      <c r="C432" s="217"/>
      <c r="D432" s="217"/>
      <c r="K432" s="217"/>
      <c r="L432" s="217"/>
    </row>
    <row r="433" spans="3:12" ht="12.75" customHeight="1">
      <c r="C433" s="217"/>
      <c r="D433" s="217"/>
      <c r="K433" s="217"/>
      <c r="L433" s="217"/>
    </row>
    <row r="434" spans="3:12" ht="12.75" customHeight="1">
      <c r="C434" s="217"/>
      <c r="D434" s="217"/>
      <c r="K434" s="217"/>
      <c r="L434" s="217"/>
    </row>
    <row r="435" spans="3:12" ht="12.75" customHeight="1">
      <c r="C435" s="217"/>
      <c r="D435" s="217"/>
      <c r="K435" s="217"/>
      <c r="L435" s="217"/>
    </row>
    <row r="436" spans="3:12" ht="12.75" customHeight="1">
      <c r="C436" s="217"/>
      <c r="D436" s="217"/>
      <c r="K436" s="217"/>
      <c r="L436" s="217"/>
    </row>
    <row r="437" spans="3:12" ht="12.75" customHeight="1">
      <c r="C437" s="217"/>
      <c r="D437" s="217"/>
      <c r="K437" s="217"/>
      <c r="L437" s="217"/>
    </row>
    <row r="438" spans="3:12" ht="12.75" customHeight="1">
      <c r="C438" s="217"/>
      <c r="D438" s="217"/>
      <c r="K438" s="217"/>
      <c r="L438" s="217"/>
    </row>
    <row r="439" spans="3:12" ht="12.75" customHeight="1">
      <c r="C439" s="217"/>
      <c r="D439" s="217"/>
      <c r="K439" s="217"/>
      <c r="L439" s="217"/>
    </row>
    <row r="440" spans="3:12" ht="12.75" customHeight="1">
      <c r="C440" s="217"/>
      <c r="D440" s="217"/>
      <c r="K440" s="217"/>
      <c r="L440" s="217"/>
    </row>
    <row r="441" spans="3:12" ht="12.75" customHeight="1">
      <c r="C441" s="217"/>
      <c r="D441" s="217"/>
      <c r="K441" s="217"/>
      <c r="L441" s="217"/>
    </row>
    <row r="442" spans="3:12" ht="12.75" customHeight="1">
      <c r="C442" s="217"/>
      <c r="D442" s="217"/>
      <c r="K442" s="217"/>
      <c r="L442" s="217"/>
    </row>
    <row r="443" spans="3:12" ht="12.75" customHeight="1">
      <c r="C443" s="217"/>
      <c r="D443" s="217"/>
      <c r="K443" s="217"/>
      <c r="L443" s="217"/>
    </row>
    <row r="444" spans="3:12" ht="12.75" customHeight="1">
      <c r="C444" s="217"/>
      <c r="D444" s="217"/>
      <c r="K444" s="217"/>
      <c r="L444" s="217"/>
    </row>
    <row r="445" spans="3:12" ht="12.75" customHeight="1">
      <c r="C445" s="217"/>
      <c r="D445" s="217"/>
      <c r="K445" s="217"/>
      <c r="L445" s="217"/>
    </row>
    <row r="446" spans="3:12" ht="12.75" customHeight="1">
      <c r="C446" s="217"/>
      <c r="D446" s="217"/>
      <c r="K446" s="217"/>
      <c r="L446" s="217"/>
    </row>
    <row r="447" spans="3:12" ht="12.75" customHeight="1">
      <c r="C447" s="217"/>
      <c r="D447" s="217"/>
      <c r="K447" s="217"/>
      <c r="L447" s="217"/>
    </row>
    <row r="448" spans="3:12" ht="12.75" customHeight="1">
      <c r="C448" s="217"/>
      <c r="D448" s="217"/>
      <c r="K448" s="217"/>
      <c r="L448" s="217"/>
    </row>
    <row r="449" spans="3:12" ht="12.75" customHeight="1">
      <c r="C449" s="217"/>
      <c r="D449" s="217"/>
      <c r="K449" s="217"/>
      <c r="L449" s="217"/>
    </row>
    <row r="450" spans="3:12" ht="12.75" customHeight="1">
      <c r="C450" s="217"/>
      <c r="D450" s="217"/>
      <c r="K450" s="217"/>
      <c r="L450" s="217"/>
    </row>
    <row r="451" spans="3:12" ht="12.75" customHeight="1">
      <c r="C451" s="217"/>
      <c r="D451" s="217"/>
      <c r="K451" s="217"/>
      <c r="L451" s="217"/>
    </row>
    <row r="452" spans="3:12" ht="12.75" customHeight="1">
      <c r="C452" s="217"/>
      <c r="D452" s="217"/>
      <c r="K452" s="217"/>
      <c r="L452" s="217"/>
    </row>
    <row r="453" spans="3:12" ht="12.75" customHeight="1">
      <c r="C453" s="217"/>
      <c r="D453" s="217"/>
      <c r="K453" s="217"/>
      <c r="L453" s="217"/>
    </row>
    <row r="454" spans="3:12" ht="12.75" customHeight="1">
      <c r="C454" s="217"/>
      <c r="D454" s="217"/>
      <c r="K454" s="217"/>
      <c r="L454" s="217"/>
    </row>
    <row r="455" spans="3:12" ht="12.75" customHeight="1">
      <c r="C455" s="217"/>
      <c r="D455" s="217"/>
      <c r="K455" s="217"/>
      <c r="L455" s="217"/>
    </row>
    <row r="456" spans="3:12" ht="12.75" customHeight="1">
      <c r="C456" s="217"/>
      <c r="D456" s="217"/>
      <c r="K456" s="217"/>
      <c r="L456" s="217"/>
    </row>
    <row r="457" spans="3:12" ht="12.75" customHeight="1">
      <c r="C457" s="217"/>
      <c r="D457" s="217"/>
      <c r="K457" s="217"/>
      <c r="L457" s="217"/>
    </row>
    <row r="458" spans="3:12" ht="12.75" customHeight="1">
      <c r="C458" s="217"/>
      <c r="D458" s="217"/>
      <c r="K458" s="217"/>
      <c r="L458" s="217"/>
    </row>
    <row r="459" spans="3:12" ht="12.75" customHeight="1">
      <c r="C459" s="217"/>
      <c r="D459" s="217"/>
      <c r="K459" s="217"/>
      <c r="L459" s="217"/>
    </row>
    <row r="460" spans="3:12" ht="12.75" customHeight="1">
      <c r="C460" s="217"/>
      <c r="D460" s="217"/>
      <c r="K460" s="217"/>
      <c r="L460" s="217"/>
    </row>
    <row r="461" spans="3:12" ht="12.75" customHeight="1">
      <c r="C461" s="217"/>
      <c r="D461" s="217"/>
      <c r="K461" s="217"/>
      <c r="L461" s="217"/>
    </row>
    <row r="462" spans="3:12" ht="12.75" customHeight="1">
      <c r="C462" s="217"/>
      <c r="D462" s="217"/>
      <c r="K462" s="217"/>
      <c r="L462" s="217"/>
    </row>
    <row r="463" spans="3:12" ht="12.75" customHeight="1">
      <c r="C463" s="217"/>
      <c r="D463" s="217"/>
      <c r="K463" s="217"/>
      <c r="L463" s="217"/>
    </row>
    <row r="464" spans="3:12" ht="12.75" customHeight="1">
      <c r="C464" s="217"/>
      <c r="D464" s="217"/>
      <c r="K464" s="217"/>
      <c r="L464" s="217"/>
    </row>
    <row r="465" spans="3:12" ht="12.75" customHeight="1">
      <c r="C465" s="217"/>
      <c r="D465" s="217"/>
      <c r="K465" s="217"/>
      <c r="L465" s="217"/>
    </row>
    <row r="466" spans="3:12" ht="12.75" customHeight="1">
      <c r="C466" s="217"/>
      <c r="D466" s="217"/>
      <c r="K466" s="217"/>
      <c r="L466" s="217"/>
    </row>
    <row r="467" spans="3:12" ht="12.75" customHeight="1">
      <c r="C467" s="217"/>
      <c r="D467" s="217"/>
      <c r="K467" s="217"/>
      <c r="L467" s="217"/>
    </row>
    <row r="468" spans="3:12" ht="12.75" customHeight="1">
      <c r="C468" s="217"/>
      <c r="D468" s="217"/>
      <c r="K468" s="217"/>
      <c r="L468" s="217"/>
    </row>
    <row r="469" spans="3:12" ht="12.75" customHeight="1">
      <c r="C469" s="217"/>
      <c r="D469" s="217"/>
      <c r="K469" s="217"/>
      <c r="L469" s="217"/>
    </row>
    <row r="470" spans="3:12" ht="12.75" customHeight="1">
      <c r="C470" s="217"/>
      <c r="D470" s="217"/>
      <c r="K470" s="217"/>
      <c r="L470" s="217"/>
    </row>
    <row r="471" spans="3:12" ht="12.75" customHeight="1">
      <c r="C471" s="217"/>
      <c r="D471" s="217"/>
      <c r="K471" s="217"/>
      <c r="L471" s="217"/>
    </row>
    <row r="472" spans="3:12" ht="12.75" customHeight="1">
      <c r="C472" s="217"/>
      <c r="D472" s="217"/>
      <c r="K472" s="217"/>
      <c r="L472" s="217"/>
    </row>
    <row r="473" spans="3:12" ht="12.75" customHeight="1">
      <c r="C473" s="217"/>
      <c r="D473" s="217"/>
      <c r="K473" s="217"/>
      <c r="L473" s="217"/>
    </row>
    <row r="474" spans="3:12" ht="12.75" customHeight="1">
      <c r="C474" s="217"/>
      <c r="D474" s="217"/>
      <c r="K474" s="217"/>
      <c r="L474" s="217"/>
    </row>
    <row r="475" spans="3:12" ht="12.75" customHeight="1">
      <c r="C475" s="217"/>
      <c r="D475" s="217"/>
      <c r="K475" s="217"/>
      <c r="L475" s="217"/>
    </row>
    <row r="476" spans="3:12" ht="12.75" customHeight="1">
      <c r="C476" s="217"/>
      <c r="D476" s="217"/>
      <c r="K476" s="217"/>
      <c r="L476" s="217"/>
    </row>
    <row r="477" spans="3:12" ht="12.75" customHeight="1">
      <c r="C477" s="217"/>
      <c r="D477" s="217"/>
      <c r="K477" s="217"/>
      <c r="L477" s="217"/>
    </row>
    <row r="478" spans="3:12" ht="12.75" customHeight="1">
      <c r="C478" s="217"/>
      <c r="D478" s="217"/>
      <c r="K478" s="217"/>
      <c r="L478" s="217"/>
    </row>
    <row r="479" spans="3:12" ht="12.75" customHeight="1">
      <c r="C479" s="217"/>
      <c r="D479" s="217"/>
      <c r="K479" s="217"/>
      <c r="L479" s="217"/>
    </row>
    <row r="480" spans="3:12" ht="12.75" customHeight="1">
      <c r="C480" s="217"/>
      <c r="D480" s="217"/>
      <c r="K480" s="217"/>
      <c r="L480" s="217"/>
    </row>
    <row r="481" spans="3:12" ht="12.75" customHeight="1">
      <c r="C481" s="217"/>
      <c r="D481" s="217"/>
      <c r="K481" s="217"/>
      <c r="L481" s="217"/>
    </row>
    <row r="482" spans="3:12" ht="12.75" customHeight="1">
      <c r="C482" s="217"/>
      <c r="D482" s="217"/>
      <c r="K482" s="217"/>
      <c r="L482" s="217"/>
    </row>
    <row r="483" spans="3:12" ht="12.75" customHeight="1">
      <c r="C483" s="217"/>
      <c r="D483" s="217"/>
      <c r="K483" s="217"/>
      <c r="L483" s="217"/>
    </row>
    <row r="484" spans="3:12" ht="12.75" customHeight="1">
      <c r="C484" s="217"/>
      <c r="D484" s="217"/>
      <c r="K484" s="217"/>
      <c r="L484" s="217"/>
    </row>
    <row r="485" spans="3:12" ht="12.75" customHeight="1">
      <c r="C485" s="217"/>
      <c r="D485" s="217"/>
      <c r="K485" s="217"/>
      <c r="L485" s="217"/>
    </row>
    <row r="486" spans="3:12" ht="12.75" customHeight="1">
      <c r="C486" s="217"/>
      <c r="D486" s="217"/>
      <c r="K486" s="217"/>
      <c r="L486" s="217"/>
    </row>
    <row r="487" spans="3:12" ht="12.75" customHeight="1">
      <c r="C487" s="217"/>
      <c r="D487" s="217"/>
      <c r="K487" s="217"/>
      <c r="L487" s="217"/>
    </row>
    <row r="488" spans="3:12" ht="12.75" customHeight="1">
      <c r="C488" s="217"/>
      <c r="D488" s="217"/>
      <c r="K488" s="217"/>
      <c r="L488" s="217"/>
    </row>
    <row r="489" spans="3:12" ht="12.75" customHeight="1">
      <c r="C489" s="217"/>
      <c r="D489" s="217"/>
      <c r="K489" s="217"/>
      <c r="L489" s="217"/>
    </row>
    <row r="490" spans="3:12" ht="12.75" customHeight="1">
      <c r="C490" s="217"/>
      <c r="D490" s="217"/>
      <c r="K490" s="217"/>
      <c r="L490" s="217"/>
    </row>
    <row r="491" spans="3:12" ht="12.75" customHeight="1">
      <c r="C491" s="217"/>
      <c r="D491" s="217"/>
      <c r="K491" s="217"/>
      <c r="L491" s="217"/>
    </row>
    <row r="492" spans="3:12" ht="12.75" customHeight="1">
      <c r="C492" s="217"/>
      <c r="D492" s="217"/>
      <c r="K492" s="217"/>
      <c r="L492" s="217"/>
    </row>
    <row r="493" spans="3:12" ht="12.75" customHeight="1">
      <c r="C493" s="217"/>
      <c r="D493" s="217"/>
      <c r="K493" s="217"/>
      <c r="L493" s="217"/>
    </row>
    <row r="494" spans="3:12" ht="12.75" customHeight="1">
      <c r="C494" s="217"/>
      <c r="D494" s="217"/>
      <c r="K494" s="217"/>
      <c r="L494" s="217"/>
    </row>
    <row r="495" spans="3:12" ht="12.75" customHeight="1">
      <c r="C495" s="217"/>
      <c r="D495" s="217"/>
      <c r="K495" s="217"/>
      <c r="L495" s="217"/>
    </row>
    <row r="496" spans="3:12" ht="12.75" customHeight="1">
      <c r="C496" s="217"/>
      <c r="D496" s="217"/>
      <c r="K496" s="217"/>
      <c r="L496" s="217"/>
    </row>
    <row r="497" spans="3:12" ht="12.75" customHeight="1">
      <c r="C497" s="217"/>
      <c r="D497" s="217"/>
      <c r="K497" s="217"/>
      <c r="L497" s="217"/>
    </row>
    <row r="498" spans="3:12" ht="12.75" customHeight="1">
      <c r="C498" s="217"/>
      <c r="D498" s="217"/>
      <c r="K498" s="217"/>
      <c r="L498" s="217"/>
    </row>
    <row r="499" spans="3:12" ht="12.75" customHeight="1">
      <c r="C499" s="217"/>
      <c r="D499" s="217"/>
      <c r="K499" s="217"/>
      <c r="L499" s="217"/>
    </row>
    <row r="500" spans="3:12" ht="12.75" customHeight="1">
      <c r="C500" s="217"/>
      <c r="D500" s="217"/>
      <c r="K500" s="217"/>
      <c r="L500" s="217"/>
    </row>
    <row r="501" spans="3:12" ht="12.75" customHeight="1">
      <c r="C501" s="217"/>
      <c r="D501" s="217"/>
      <c r="K501" s="217"/>
      <c r="L501" s="217"/>
    </row>
    <row r="502" spans="3:12" ht="12.75" customHeight="1">
      <c r="C502" s="217"/>
      <c r="D502" s="217"/>
      <c r="K502" s="217"/>
      <c r="L502" s="217"/>
    </row>
    <row r="503" spans="3:12" ht="12.75" customHeight="1">
      <c r="C503" s="217"/>
      <c r="D503" s="217"/>
      <c r="K503" s="217"/>
      <c r="L503" s="217"/>
    </row>
    <row r="504" spans="3:12" ht="12.75" customHeight="1">
      <c r="C504" s="217"/>
      <c r="D504" s="217"/>
      <c r="K504" s="217"/>
      <c r="L504" s="217"/>
    </row>
    <row r="505" spans="3:12" ht="12.75" customHeight="1">
      <c r="C505" s="217"/>
      <c r="D505" s="217"/>
      <c r="K505" s="217"/>
      <c r="L505" s="217"/>
    </row>
    <row r="506" spans="3:12" ht="12.75" customHeight="1">
      <c r="C506" s="217"/>
      <c r="D506" s="217"/>
      <c r="K506" s="217"/>
      <c r="L506" s="217"/>
    </row>
    <row r="507" spans="3:12" ht="12.75" customHeight="1">
      <c r="C507" s="217"/>
      <c r="D507" s="217"/>
      <c r="K507" s="217"/>
      <c r="L507" s="217"/>
    </row>
    <row r="508" spans="3:12" ht="12.75" customHeight="1">
      <c r="C508" s="217"/>
      <c r="D508" s="217"/>
      <c r="K508" s="217"/>
      <c r="L508" s="217"/>
    </row>
    <row r="509" spans="3:12" ht="12.75" customHeight="1">
      <c r="C509" s="217"/>
      <c r="D509" s="217"/>
      <c r="K509" s="217"/>
      <c r="L509" s="217"/>
    </row>
    <row r="510" spans="3:12" ht="12.75" customHeight="1">
      <c r="C510" s="217"/>
      <c r="D510" s="217"/>
      <c r="K510" s="217"/>
      <c r="L510" s="217"/>
    </row>
    <row r="511" spans="3:12" ht="12.75" customHeight="1">
      <c r="C511" s="217"/>
      <c r="D511" s="217"/>
      <c r="K511" s="217"/>
      <c r="L511" s="217"/>
    </row>
    <row r="512" spans="3:12" ht="12.75" customHeight="1">
      <c r="C512" s="217"/>
      <c r="D512" s="217"/>
      <c r="K512" s="217"/>
      <c r="L512" s="217"/>
    </row>
    <row r="513" spans="3:12" ht="12.75" customHeight="1">
      <c r="C513" s="217"/>
      <c r="D513" s="217"/>
      <c r="K513" s="217"/>
      <c r="L513" s="217"/>
    </row>
    <row r="514" spans="3:12" ht="12.75" customHeight="1">
      <c r="C514" s="217"/>
      <c r="D514" s="217"/>
      <c r="K514" s="217"/>
      <c r="L514" s="217"/>
    </row>
    <row r="515" spans="3:12" ht="12.75" customHeight="1">
      <c r="C515" s="217"/>
      <c r="D515" s="217"/>
      <c r="K515" s="217"/>
      <c r="L515" s="217"/>
    </row>
    <row r="516" spans="3:12" ht="12.75" customHeight="1">
      <c r="C516" s="217"/>
      <c r="D516" s="217"/>
      <c r="K516" s="217"/>
      <c r="L516" s="217"/>
    </row>
    <row r="517" spans="3:12" ht="12.75" customHeight="1">
      <c r="C517" s="217"/>
      <c r="D517" s="217"/>
      <c r="K517" s="217"/>
      <c r="L517" s="217"/>
    </row>
    <row r="518" spans="3:12" ht="12.75" customHeight="1">
      <c r="C518" s="217"/>
      <c r="D518" s="217"/>
      <c r="K518" s="217"/>
      <c r="L518" s="217"/>
    </row>
    <row r="519" spans="3:12" ht="12.75" customHeight="1">
      <c r="C519" s="217"/>
      <c r="D519" s="217"/>
      <c r="K519" s="217"/>
      <c r="L519" s="217"/>
    </row>
    <row r="520" spans="3:12" ht="12.75" customHeight="1">
      <c r="C520" s="217"/>
      <c r="D520" s="217"/>
      <c r="K520" s="217"/>
      <c r="L520" s="217"/>
    </row>
    <row r="521" spans="3:12" ht="12.75" customHeight="1">
      <c r="C521" s="217"/>
      <c r="D521" s="217"/>
      <c r="K521" s="217"/>
      <c r="L521" s="217"/>
    </row>
    <row r="522" spans="3:12" ht="12.75" customHeight="1">
      <c r="C522" s="217"/>
      <c r="D522" s="217"/>
      <c r="K522" s="217"/>
      <c r="L522" s="217"/>
    </row>
    <row r="523" spans="3:12" ht="12.75" customHeight="1">
      <c r="C523" s="217"/>
      <c r="D523" s="217"/>
      <c r="K523" s="217"/>
      <c r="L523" s="217"/>
    </row>
    <row r="524" spans="3:12" ht="12.75" customHeight="1">
      <c r="C524" s="217"/>
      <c r="D524" s="217"/>
      <c r="K524" s="217"/>
      <c r="L524" s="217"/>
    </row>
    <row r="525" spans="3:12" ht="12.75" customHeight="1">
      <c r="C525" s="217"/>
      <c r="D525" s="217"/>
      <c r="K525" s="217"/>
      <c r="L525" s="217"/>
    </row>
    <row r="526" spans="3:12" ht="12.75" customHeight="1">
      <c r="C526" s="217"/>
      <c r="D526" s="217"/>
      <c r="K526" s="217"/>
      <c r="L526" s="217"/>
    </row>
    <row r="527" spans="3:12" ht="12.75" customHeight="1">
      <c r="C527" s="217"/>
      <c r="D527" s="217"/>
      <c r="K527" s="217"/>
      <c r="L527" s="217"/>
    </row>
    <row r="528" spans="3:12" ht="12.75" customHeight="1">
      <c r="C528" s="217"/>
      <c r="D528" s="217"/>
      <c r="K528" s="217"/>
      <c r="L528" s="217"/>
    </row>
    <row r="529" spans="3:12" ht="12.75" customHeight="1">
      <c r="C529" s="217"/>
      <c r="D529" s="217"/>
      <c r="K529" s="217"/>
      <c r="L529" s="217"/>
    </row>
    <row r="530" spans="3:12" ht="12.75" customHeight="1">
      <c r="C530" s="217"/>
      <c r="D530" s="217"/>
      <c r="K530" s="217"/>
      <c r="L530" s="217"/>
    </row>
    <row r="531" spans="3:12" ht="12.75" customHeight="1">
      <c r="C531" s="217"/>
      <c r="D531" s="217"/>
      <c r="K531" s="217"/>
      <c r="L531" s="217"/>
    </row>
    <row r="532" spans="3:12" ht="12.75" customHeight="1">
      <c r="C532" s="217"/>
      <c r="D532" s="217"/>
      <c r="K532" s="217"/>
      <c r="L532" s="217"/>
    </row>
    <row r="533" spans="3:12" ht="12.75" customHeight="1">
      <c r="C533" s="217"/>
      <c r="D533" s="217"/>
      <c r="K533" s="217"/>
      <c r="L533" s="217"/>
    </row>
    <row r="534" spans="3:12" ht="12.75" customHeight="1">
      <c r="C534" s="217"/>
      <c r="D534" s="217"/>
      <c r="K534" s="217"/>
      <c r="L534" s="217"/>
    </row>
    <row r="535" spans="3:12" ht="12.75" customHeight="1">
      <c r="C535" s="217"/>
      <c r="D535" s="217"/>
      <c r="K535" s="217"/>
      <c r="L535" s="217"/>
    </row>
    <row r="536" spans="3:12" ht="12.75" customHeight="1">
      <c r="C536" s="217"/>
      <c r="D536" s="217"/>
      <c r="K536" s="217"/>
      <c r="L536" s="217"/>
    </row>
    <row r="537" spans="3:12" ht="12.75" customHeight="1">
      <c r="C537" s="217"/>
      <c r="D537" s="217"/>
      <c r="K537" s="217"/>
      <c r="L537" s="217"/>
    </row>
    <row r="538" spans="3:12" ht="12.75" customHeight="1">
      <c r="C538" s="217"/>
      <c r="D538" s="217"/>
      <c r="K538" s="217"/>
      <c r="L538" s="217"/>
    </row>
    <row r="539" spans="3:12" ht="12.75" customHeight="1">
      <c r="C539" s="217"/>
      <c r="D539" s="217"/>
      <c r="K539" s="217"/>
      <c r="L539" s="217"/>
    </row>
    <row r="540" spans="3:12" ht="12.75" customHeight="1">
      <c r="C540" s="217"/>
      <c r="D540" s="217"/>
      <c r="K540" s="217"/>
      <c r="L540" s="217"/>
    </row>
    <row r="541" spans="3:12" ht="12.75" customHeight="1">
      <c r="C541" s="217"/>
      <c r="D541" s="217"/>
      <c r="K541" s="217"/>
      <c r="L541" s="217"/>
    </row>
    <row r="542" spans="3:12" ht="12.75" customHeight="1">
      <c r="C542" s="217"/>
      <c r="D542" s="217"/>
      <c r="K542" s="217"/>
      <c r="L542" s="217"/>
    </row>
    <row r="543" spans="3:12" ht="12.75" customHeight="1">
      <c r="C543" s="217"/>
      <c r="D543" s="217"/>
      <c r="K543" s="217"/>
      <c r="L543" s="217"/>
    </row>
    <row r="544" spans="3:12" ht="12.75" customHeight="1">
      <c r="C544" s="217"/>
      <c r="D544" s="217"/>
      <c r="K544" s="217"/>
      <c r="L544" s="217"/>
    </row>
    <row r="545" spans="3:12" ht="12.75" customHeight="1">
      <c r="C545" s="217"/>
      <c r="D545" s="217"/>
      <c r="K545" s="217"/>
      <c r="L545" s="217"/>
    </row>
    <row r="546" spans="3:12" ht="12.75" customHeight="1">
      <c r="C546" s="217"/>
      <c r="D546" s="217"/>
      <c r="K546" s="217"/>
      <c r="L546" s="217"/>
    </row>
    <row r="547" spans="3:12" ht="12.75" customHeight="1">
      <c r="C547" s="217"/>
      <c r="D547" s="217"/>
      <c r="K547" s="217"/>
      <c r="L547" s="217"/>
    </row>
    <row r="548" spans="3:12" ht="12.75" customHeight="1">
      <c r="C548" s="217"/>
      <c r="D548" s="217"/>
      <c r="K548" s="217"/>
      <c r="L548" s="217"/>
    </row>
    <row r="549" spans="3:12" ht="12.75" customHeight="1">
      <c r="C549" s="217"/>
      <c r="D549" s="217"/>
      <c r="K549" s="217"/>
      <c r="L549" s="217"/>
    </row>
    <row r="550" spans="3:12" ht="12.75" customHeight="1">
      <c r="C550" s="217"/>
      <c r="D550" s="217"/>
      <c r="K550" s="217"/>
      <c r="L550" s="217"/>
    </row>
    <row r="551" spans="3:12" ht="12.75" customHeight="1">
      <c r="C551" s="217"/>
      <c r="D551" s="217"/>
      <c r="K551" s="217"/>
      <c r="L551" s="217"/>
    </row>
    <row r="552" spans="3:12" ht="12.75" customHeight="1">
      <c r="C552" s="217"/>
      <c r="D552" s="217"/>
      <c r="K552" s="217"/>
      <c r="L552" s="217"/>
    </row>
    <row r="553" spans="3:12" ht="12.75" customHeight="1">
      <c r="C553" s="217"/>
      <c r="D553" s="217"/>
      <c r="K553" s="217"/>
      <c r="L553" s="217"/>
    </row>
    <row r="554" spans="3:12" ht="12.75" customHeight="1">
      <c r="C554" s="217"/>
      <c r="D554" s="217"/>
      <c r="K554" s="217"/>
      <c r="L554" s="217"/>
    </row>
    <row r="555" spans="3:12" ht="12.75" customHeight="1">
      <c r="C555" s="217"/>
      <c r="D555" s="217"/>
      <c r="K555" s="217"/>
      <c r="L555" s="217"/>
    </row>
    <row r="556" spans="3:12" ht="12.75" customHeight="1">
      <c r="C556" s="217"/>
      <c r="D556" s="217"/>
      <c r="K556" s="217"/>
      <c r="L556" s="217"/>
    </row>
    <row r="557" spans="3:12" ht="12.75" customHeight="1">
      <c r="C557" s="217"/>
      <c r="D557" s="217"/>
      <c r="K557" s="217"/>
      <c r="L557" s="217"/>
    </row>
    <row r="558" spans="3:12" ht="12.75" customHeight="1">
      <c r="C558" s="217"/>
      <c r="D558" s="217"/>
      <c r="K558" s="217"/>
      <c r="L558" s="217"/>
    </row>
    <row r="559" spans="3:12" ht="12.75" customHeight="1">
      <c r="C559" s="217"/>
      <c r="D559" s="217"/>
      <c r="K559" s="217"/>
      <c r="L559" s="217"/>
    </row>
    <row r="560" spans="3:12" ht="12.75" customHeight="1">
      <c r="C560" s="217"/>
      <c r="D560" s="217"/>
      <c r="K560" s="217"/>
      <c r="L560" s="217"/>
    </row>
    <row r="561" spans="3:12" ht="12.75" customHeight="1">
      <c r="C561" s="217"/>
      <c r="D561" s="217"/>
      <c r="K561" s="217"/>
      <c r="L561" s="217"/>
    </row>
    <row r="562" spans="3:12" ht="12.75" customHeight="1">
      <c r="C562" s="217"/>
      <c r="D562" s="217"/>
      <c r="K562" s="217"/>
      <c r="L562" s="217"/>
    </row>
    <row r="563" spans="3:12" ht="12.75" customHeight="1">
      <c r="C563" s="217"/>
      <c r="D563" s="217"/>
      <c r="K563" s="217"/>
      <c r="L563" s="217"/>
    </row>
    <row r="564" spans="3:12" ht="12.75" customHeight="1">
      <c r="C564" s="217"/>
      <c r="D564" s="217"/>
      <c r="K564" s="217"/>
      <c r="L564" s="217"/>
    </row>
    <row r="565" spans="3:12" ht="12.75" customHeight="1">
      <c r="C565" s="217"/>
      <c r="D565" s="217"/>
      <c r="K565" s="217"/>
      <c r="L565" s="217"/>
    </row>
    <row r="566" spans="3:12" ht="12.75" customHeight="1">
      <c r="C566" s="217"/>
      <c r="D566" s="217"/>
      <c r="K566" s="217"/>
      <c r="L566" s="217"/>
    </row>
    <row r="567" spans="3:12" ht="12.75" customHeight="1">
      <c r="C567" s="217"/>
      <c r="D567" s="217"/>
      <c r="K567" s="217"/>
      <c r="L567" s="217"/>
    </row>
    <row r="568" spans="3:12" ht="12.75" customHeight="1">
      <c r="C568" s="217"/>
      <c r="D568" s="217"/>
      <c r="K568" s="217"/>
      <c r="L568" s="217"/>
    </row>
    <row r="569" spans="3:12" ht="12.75" customHeight="1">
      <c r="C569" s="217"/>
      <c r="D569" s="217"/>
      <c r="K569" s="217"/>
      <c r="L569" s="217"/>
    </row>
    <row r="570" spans="3:12" ht="12.75" customHeight="1">
      <c r="C570" s="217"/>
      <c r="D570" s="217"/>
      <c r="K570" s="217"/>
      <c r="L570" s="217"/>
    </row>
    <row r="571" spans="3:12" ht="12.75" customHeight="1">
      <c r="C571" s="217"/>
      <c r="D571" s="217"/>
      <c r="K571" s="217"/>
      <c r="L571" s="217"/>
    </row>
    <row r="572" spans="3:12" ht="12.75" customHeight="1">
      <c r="C572" s="217"/>
      <c r="D572" s="217"/>
      <c r="K572" s="217"/>
      <c r="L572" s="217"/>
    </row>
    <row r="573" spans="3:12" ht="12.75" customHeight="1">
      <c r="C573" s="217"/>
      <c r="D573" s="217"/>
      <c r="K573" s="217"/>
      <c r="L573" s="217"/>
    </row>
    <row r="574" spans="3:12" ht="12.75" customHeight="1">
      <c r="C574" s="217"/>
      <c r="D574" s="217"/>
      <c r="K574" s="217"/>
      <c r="L574" s="217"/>
    </row>
    <row r="575" spans="3:12" ht="12.75" customHeight="1">
      <c r="C575" s="217"/>
      <c r="D575" s="217"/>
      <c r="K575" s="217"/>
      <c r="L575" s="217"/>
    </row>
    <row r="576" spans="3:12" ht="12.75" customHeight="1">
      <c r="C576" s="217"/>
      <c r="D576" s="217"/>
      <c r="K576" s="217"/>
      <c r="L576" s="217"/>
    </row>
    <row r="577" spans="3:12" ht="12.75" customHeight="1">
      <c r="C577" s="217"/>
      <c r="D577" s="217"/>
      <c r="K577" s="217"/>
      <c r="L577" s="217"/>
    </row>
    <row r="578" spans="3:12" ht="12.75" customHeight="1">
      <c r="C578" s="217"/>
      <c r="D578" s="217"/>
      <c r="K578" s="217"/>
      <c r="L578" s="217"/>
    </row>
    <row r="579" spans="3:12" ht="12.75" customHeight="1">
      <c r="C579" s="217"/>
      <c r="D579" s="217"/>
      <c r="K579" s="217"/>
      <c r="L579" s="217"/>
    </row>
    <row r="580" spans="3:12" ht="12.75" customHeight="1">
      <c r="C580" s="217"/>
      <c r="D580" s="217"/>
      <c r="K580" s="217"/>
      <c r="L580" s="217"/>
    </row>
    <row r="581" spans="3:12" ht="12.75" customHeight="1">
      <c r="C581" s="217"/>
      <c r="D581" s="217"/>
      <c r="K581" s="217"/>
      <c r="L581" s="217"/>
    </row>
    <row r="582" spans="3:12" ht="12.75" customHeight="1">
      <c r="C582" s="217"/>
      <c r="D582" s="217"/>
      <c r="K582" s="217"/>
      <c r="L582" s="217"/>
    </row>
    <row r="583" spans="3:12" ht="12.75" customHeight="1">
      <c r="C583" s="217"/>
      <c r="D583" s="217"/>
      <c r="K583" s="217"/>
      <c r="L583" s="217"/>
    </row>
    <row r="584" spans="3:12" ht="12.75" customHeight="1">
      <c r="C584" s="217"/>
      <c r="D584" s="217"/>
      <c r="K584" s="217"/>
      <c r="L584" s="217"/>
    </row>
    <row r="585" spans="3:12" ht="12.75" customHeight="1">
      <c r="C585" s="217"/>
      <c r="D585" s="217"/>
      <c r="K585" s="217"/>
      <c r="L585" s="217"/>
    </row>
    <row r="586" spans="3:12" ht="12.75" customHeight="1">
      <c r="C586" s="217"/>
      <c r="D586" s="217"/>
      <c r="K586" s="217"/>
      <c r="L586" s="217"/>
    </row>
    <row r="587" spans="3:12" ht="12.75" customHeight="1">
      <c r="C587" s="217"/>
      <c r="D587" s="217"/>
      <c r="K587" s="217"/>
      <c r="L587" s="217"/>
    </row>
    <row r="588" spans="3:12" ht="12.75" customHeight="1">
      <c r="C588" s="217"/>
      <c r="D588" s="217"/>
      <c r="K588" s="217"/>
      <c r="L588" s="217"/>
    </row>
    <row r="589" spans="3:12" ht="12.75" customHeight="1">
      <c r="C589" s="217"/>
      <c r="D589" s="217"/>
      <c r="K589" s="217"/>
      <c r="L589" s="217"/>
    </row>
    <row r="590" spans="3:12" ht="12.75" customHeight="1">
      <c r="C590" s="217"/>
      <c r="D590" s="217"/>
      <c r="K590" s="217"/>
      <c r="L590" s="217"/>
    </row>
    <row r="591" spans="3:12" ht="12.75" customHeight="1">
      <c r="C591" s="217"/>
      <c r="D591" s="217"/>
      <c r="K591" s="217"/>
      <c r="L591" s="217"/>
    </row>
    <row r="592" spans="3:12" ht="12.75" customHeight="1">
      <c r="C592" s="217"/>
      <c r="D592" s="217"/>
      <c r="K592" s="217"/>
      <c r="L592" s="217"/>
    </row>
    <row r="593" spans="3:12" ht="12.75" customHeight="1">
      <c r="C593" s="217"/>
      <c r="D593" s="217"/>
      <c r="K593" s="217"/>
      <c r="L593" s="217"/>
    </row>
    <row r="594" spans="3:12" ht="12.75" customHeight="1">
      <c r="C594" s="217"/>
      <c r="D594" s="217"/>
      <c r="K594" s="217"/>
      <c r="L594" s="217"/>
    </row>
    <row r="595" spans="3:12" ht="12.75" customHeight="1">
      <c r="C595" s="217"/>
      <c r="D595" s="217"/>
      <c r="K595" s="217"/>
      <c r="L595" s="217"/>
    </row>
    <row r="596" spans="3:12" ht="12.75" customHeight="1">
      <c r="C596" s="217"/>
      <c r="D596" s="217"/>
      <c r="K596" s="217"/>
      <c r="L596" s="217"/>
    </row>
    <row r="597" spans="3:12" ht="12.75" customHeight="1">
      <c r="C597" s="217"/>
      <c r="D597" s="217"/>
      <c r="K597" s="217"/>
      <c r="L597" s="217"/>
    </row>
    <row r="598" spans="3:12" ht="12.75" customHeight="1">
      <c r="C598" s="217"/>
      <c r="D598" s="217"/>
      <c r="K598" s="217"/>
      <c r="L598" s="217"/>
    </row>
    <row r="599" spans="3:12" ht="12.75" customHeight="1">
      <c r="C599" s="217"/>
      <c r="D599" s="217"/>
      <c r="K599" s="217"/>
      <c r="L599" s="217"/>
    </row>
    <row r="600" spans="3:12" ht="12.75" customHeight="1">
      <c r="C600" s="217"/>
      <c r="D600" s="217"/>
      <c r="K600" s="217"/>
      <c r="L600" s="217"/>
    </row>
    <row r="601" spans="3:12" ht="12.75" customHeight="1">
      <c r="C601" s="217"/>
      <c r="D601" s="217"/>
      <c r="K601" s="217"/>
      <c r="L601" s="217"/>
    </row>
    <row r="602" spans="3:12" ht="12.75" customHeight="1">
      <c r="C602" s="217"/>
      <c r="D602" s="217"/>
      <c r="K602" s="217"/>
      <c r="L602" s="217"/>
    </row>
    <row r="603" spans="3:12" ht="12.75" customHeight="1">
      <c r="C603" s="217"/>
      <c r="D603" s="217"/>
      <c r="K603" s="217"/>
      <c r="L603" s="217"/>
    </row>
    <row r="604" spans="3:12" ht="12.75" customHeight="1">
      <c r="C604" s="217"/>
      <c r="D604" s="217"/>
      <c r="K604" s="217"/>
      <c r="L604" s="217"/>
    </row>
    <row r="605" spans="3:12" ht="12.75" customHeight="1">
      <c r="C605" s="217"/>
      <c r="D605" s="217"/>
      <c r="K605" s="217"/>
      <c r="L605" s="217"/>
    </row>
    <row r="606" spans="3:12" ht="12.75" customHeight="1">
      <c r="C606" s="217"/>
      <c r="D606" s="217"/>
      <c r="K606" s="217"/>
      <c r="L606" s="217"/>
    </row>
    <row r="607" spans="3:12" ht="12.75" customHeight="1">
      <c r="C607" s="217"/>
      <c r="D607" s="217"/>
      <c r="K607" s="217"/>
      <c r="L607" s="217"/>
    </row>
    <row r="608" spans="3:12" ht="12.75" customHeight="1">
      <c r="C608" s="217"/>
      <c r="D608" s="217"/>
      <c r="K608" s="217"/>
      <c r="L608" s="217"/>
    </row>
    <row r="609" spans="3:12" ht="12.75" customHeight="1">
      <c r="C609" s="217"/>
      <c r="D609" s="217"/>
      <c r="K609" s="217"/>
      <c r="L609" s="217"/>
    </row>
    <row r="610" spans="3:12" ht="12.75" customHeight="1">
      <c r="C610" s="217"/>
      <c r="D610" s="217"/>
      <c r="K610" s="217"/>
      <c r="L610" s="217"/>
    </row>
    <row r="611" spans="3:12" ht="12.75" customHeight="1">
      <c r="C611" s="217"/>
      <c r="D611" s="217"/>
      <c r="K611" s="217"/>
      <c r="L611" s="217"/>
    </row>
    <row r="612" spans="3:12" ht="12.75" customHeight="1">
      <c r="C612" s="217"/>
      <c r="D612" s="217"/>
      <c r="K612" s="217"/>
      <c r="L612" s="217"/>
    </row>
    <row r="613" spans="3:12" ht="12.75" customHeight="1">
      <c r="C613" s="217"/>
      <c r="D613" s="217"/>
      <c r="K613" s="217"/>
      <c r="L613" s="217"/>
    </row>
    <row r="614" spans="3:12" ht="12.75" customHeight="1">
      <c r="C614" s="217"/>
      <c r="D614" s="217"/>
      <c r="K614" s="217"/>
      <c r="L614" s="217"/>
    </row>
    <row r="615" spans="3:12" ht="12.75" customHeight="1">
      <c r="C615" s="217"/>
      <c r="D615" s="217"/>
      <c r="K615" s="217"/>
      <c r="L615" s="217"/>
    </row>
    <row r="616" spans="3:12" ht="12.75" customHeight="1">
      <c r="C616" s="217"/>
      <c r="D616" s="217"/>
      <c r="K616" s="217"/>
      <c r="L616" s="217"/>
    </row>
    <row r="617" spans="3:12" ht="12.75" customHeight="1">
      <c r="C617" s="217"/>
      <c r="D617" s="217"/>
      <c r="K617" s="217"/>
      <c r="L617" s="217"/>
    </row>
    <row r="618" spans="3:12" ht="12.75" customHeight="1">
      <c r="C618" s="217"/>
      <c r="D618" s="217"/>
      <c r="K618" s="217"/>
      <c r="L618" s="217"/>
    </row>
    <row r="619" spans="3:12" ht="12.75" customHeight="1">
      <c r="C619" s="217"/>
      <c r="D619" s="217"/>
      <c r="K619" s="217"/>
      <c r="L619" s="217"/>
    </row>
    <row r="620" spans="3:12" ht="12.75" customHeight="1">
      <c r="C620" s="217"/>
      <c r="D620" s="217"/>
      <c r="K620" s="217"/>
      <c r="L620" s="217"/>
    </row>
    <row r="621" spans="3:12" ht="12.75" customHeight="1">
      <c r="C621" s="217"/>
      <c r="D621" s="217"/>
      <c r="K621" s="217"/>
      <c r="L621" s="217"/>
    </row>
    <row r="622" spans="3:12" ht="12.75" customHeight="1">
      <c r="C622" s="217"/>
      <c r="D622" s="217"/>
      <c r="K622" s="217"/>
      <c r="L622" s="217"/>
    </row>
    <row r="623" spans="3:12" ht="12.75" customHeight="1">
      <c r="C623" s="217"/>
      <c r="D623" s="217"/>
      <c r="K623" s="217"/>
      <c r="L623" s="217"/>
    </row>
    <row r="624" spans="3:12" ht="12.75" customHeight="1">
      <c r="C624" s="217"/>
      <c r="D624" s="217"/>
      <c r="K624" s="217"/>
      <c r="L624" s="217"/>
    </row>
    <row r="625" spans="3:12" ht="12.75" customHeight="1">
      <c r="C625" s="217"/>
      <c r="D625" s="217"/>
      <c r="K625" s="217"/>
      <c r="L625" s="217"/>
    </row>
    <row r="626" spans="3:12" ht="12.75" customHeight="1">
      <c r="C626" s="217"/>
      <c r="D626" s="217"/>
      <c r="K626" s="217"/>
      <c r="L626" s="217"/>
    </row>
    <row r="627" spans="3:12" ht="12.75" customHeight="1">
      <c r="C627" s="217"/>
      <c r="D627" s="217"/>
      <c r="K627" s="217"/>
      <c r="L627" s="217"/>
    </row>
    <row r="628" spans="3:12" ht="12.75" customHeight="1">
      <c r="C628" s="217"/>
      <c r="D628" s="217"/>
      <c r="K628" s="217"/>
      <c r="L628" s="217"/>
    </row>
    <row r="629" spans="3:12" ht="12.75" customHeight="1">
      <c r="C629" s="217"/>
      <c r="D629" s="217"/>
      <c r="K629" s="217"/>
      <c r="L629" s="217"/>
    </row>
    <row r="630" spans="3:12" ht="12.75" customHeight="1">
      <c r="C630" s="217"/>
      <c r="D630" s="217"/>
      <c r="K630" s="217"/>
      <c r="L630" s="217"/>
    </row>
    <row r="631" spans="3:12" ht="12.75" customHeight="1">
      <c r="C631" s="217"/>
      <c r="D631" s="217"/>
      <c r="K631" s="217"/>
      <c r="L631" s="217"/>
    </row>
    <row r="632" spans="3:12" ht="12.75" customHeight="1">
      <c r="C632" s="217"/>
      <c r="D632" s="217"/>
      <c r="K632" s="217"/>
      <c r="L632" s="217"/>
    </row>
    <row r="633" spans="3:12" ht="12.75" customHeight="1">
      <c r="C633" s="217"/>
      <c r="D633" s="217"/>
      <c r="K633" s="217"/>
      <c r="L633" s="217"/>
    </row>
    <row r="634" spans="3:12" ht="12.75" customHeight="1">
      <c r="C634" s="217"/>
      <c r="D634" s="217"/>
      <c r="K634" s="217"/>
      <c r="L634" s="217"/>
    </row>
    <row r="635" spans="3:12" ht="12.75" customHeight="1">
      <c r="C635" s="217"/>
      <c r="D635" s="217"/>
      <c r="K635" s="217"/>
      <c r="L635" s="217"/>
    </row>
    <row r="636" spans="3:12" ht="12.75" customHeight="1">
      <c r="C636" s="217"/>
      <c r="D636" s="217"/>
      <c r="K636" s="217"/>
      <c r="L636" s="217"/>
    </row>
    <row r="637" spans="3:12" ht="12.75" customHeight="1">
      <c r="C637" s="217"/>
      <c r="D637" s="217"/>
      <c r="K637" s="217"/>
      <c r="L637" s="217"/>
    </row>
    <row r="638" spans="3:12" ht="12.75" customHeight="1">
      <c r="C638" s="217"/>
      <c r="D638" s="217"/>
      <c r="K638" s="217"/>
      <c r="L638" s="217"/>
    </row>
    <row r="639" spans="3:12" ht="12.75" customHeight="1">
      <c r="C639" s="217"/>
      <c r="D639" s="217"/>
      <c r="K639" s="217"/>
      <c r="L639" s="217"/>
    </row>
    <row r="640" spans="3:12" ht="12.75" customHeight="1">
      <c r="C640" s="217"/>
      <c r="D640" s="217"/>
      <c r="K640" s="217"/>
      <c r="L640" s="217"/>
    </row>
    <row r="641" spans="3:12" ht="12.75" customHeight="1">
      <c r="C641" s="217"/>
      <c r="D641" s="217"/>
      <c r="K641" s="217"/>
      <c r="L641" s="217"/>
    </row>
    <row r="642" spans="3:12" ht="12.75" customHeight="1">
      <c r="C642" s="217"/>
      <c r="D642" s="217"/>
      <c r="K642" s="217"/>
      <c r="L642" s="217"/>
    </row>
    <row r="643" spans="3:12" ht="12.75" customHeight="1">
      <c r="C643" s="217"/>
      <c r="D643" s="217"/>
      <c r="K643" s="217"/>
      <c r="L643" s="217"/>
    </row>
    <row r="644" spans="3:12" ht="12.75" customHeight="1">
      <c r="C644" s="217"/>
      <c r="D644" s="217"/>
      <c r="K644" s="217"/>
      <c r="L644" s="217"/>
    </row>
    <row r="645" spans="3:12" ht="12.75" customHeight="1">
      <c r="C645" s="217"/>
      <c r="D645" s="217"/>
      <c r="K645" s="217"/>
      <c r="L645" s="217"/>
    </row>
    <row r="646" spans="3:12" ht="12.75" customHeight="1">
      <c r="C646" s="217"/>
      <c r="D646" s="217"/>
      <c r="K646" s="217"/>
      <c r="L646" s="217"/>
    </row>
    <row r="647" spans="3:12" ht="12.75" customHeight="1">
      <c r="C647" s="217"/>
      <c r="D647" s="217"/>
      <c r="K647" s="217"/>
      <c r="L647" s="217"/>
    </row>
    <row r="648" spans="3:12" ht="12.75" customHeight="1">
      <c r="C648" s="217"/>
      <c r="D648" s="217"/>
      <c r="K648" s="217"/>
      <c r="L648" s="217"/>
    </row>
    <row r="649" spans="3:12" ht="12.75" customHeight="1">
      <c r="C649" s="217"/>
      <c r="D649" s="217"/>
      <c r="K649" s="217"/>
      <c r="L649" s="217"/>
    </row>
    <row r="650" spans="3:12" ht="12.75" customHeight="1">
      <c r="C650" s="217"/>
      <c r="D650" s="217"/>
      <c r="K650" s="217"/>
      <c r="L650" s="217"/>
    </row>
    <row r="651" spans="3:12" ht="12.75" customHeight="1">
      <c r="C651" s="217"/>
      <c r="D651" s="217"/>
      <c r="K651" s="217"/>
      <c r="L651" s="217"/>
    </row>
    <row r="652" spans="3:12" ht="12.75" customHeight="1">
      <c r="C652" s="217"/>
      <c r="D652" s="217"/>
      <c r="K652" s="217"/>
      <c r="L652" s="217"/>
    </row>
    <row r="653" spans="3:12" ht="12.75" customHeight="1">
      <c r="C653" s="217"/>
      <c r="D653" s="217"/>
      <c r="K653" s="217"/>
      <c r="L653" s="217"/>
    </row>
    <row r="654" spans="3:12" ht="12.75" customHeight="1">
      <c r="C654" s="217"/>
      <c r="D654" s="217"/>
      <c r="K654" s="217"/>
      <c r="L654" s="217"/>
    </row>
    <row r="655" spans="3:12" ht="12.75" customHeight="1">
      <c r="C655" s="217"/>
      <c r="D655" s="217"/>
      <c r="K655" s="217"/>
      <c r="L655" s="217"/>
    </row>
    <row r="656" spans="3:12" ht="12.75" customHeight="1">
      <c r="C656" s="217"/>
      <c r="D656" s="217"/>
      <c r="K656" s="217"/>
      <c r="L656" s="217"/>
    </row>
    <row r="657" spans="3:12" ht="12.75" customHeight="1">
      <c r="C657" s="217"/>
      <c r="D657" s="217"/>
      <c r="K657" s="217"/>
      <c r="L657" s="217"/>
    </row>
    <row r="658" spans="3:12" ht="12.75" customHeight="1">
      <c r="C658" s="217"/>
      <c r="D658" s="217"/>
      <c r="K658" s="217"/>
      <c r="L658" s="217"/>
    </row>
    <row r="659" spans="3:12" ht="12.75" customHeight="1">
      <c r="C659" s="217"/>
      <c r="D659" s="217"/>
      <c r="K659" s="217"/>
      <c r="L659" s="217"/>
    </row>
    <row r="660" spans="3:12" ht="12.75" customHeight="1">
      <c r="C660" s="217"/>
      <c r="D660" s="217"/>
      <c r="K660" s="217"/>
      <c r="L660" s="217"/>
    </row>
    <row r="661" spans="3:12" ht="12.75" customHeight="1">
      <c r="C661" s="217"/>
      <c r="D661" s="217"/>
      <c r="K661" s="217"/>
      <c r="L661" s="217"/>
    </row>
    <row r="662" spans="3:12" ht="12.75" customHeight="1">
      <c r="C662" s="217"/>
      <c r="D662" s="217"/>
      <c r="K662" s="217"/>
      <c r="L662" s="217"/>
    </row>
    <row r="663" spans="3:12" ht="12.75" customHeight="1">
      <c r="C663" s="217"/>
      <c r="D663" s="217"/>
      <c r="K663" s="217"/>
      <c r="L663" s="217"/>
    </row>
    <row r="664" spans="3:12" ht="12.75" customHeight="1">
      <c r="C664" s="217"/>
      <c r="D664" s="217"/>
      <c r="K664" s="217"/>
      <c r="L664" s="217"/>
    </row>
    <row r="665" spans="3:12" ht="12.75" customHeight="1">
      <c r="C665" s="217"/>
      <c r="D665" s="217"/>
      <c r="K665" s="217"/>
      <c r="L665" s="217"/>
    </row>
    <row r="666" spans="3:12" ht="12.75" customHeight="1">
      <c r="C666" s="217"/>
      <c r="D666" s="217"/>
      <c r="K666" s="217"/>
      <c r="L666" s="217"/>
    </row>
    <row r="667" spans="3:12" ht="12.75" customHeight="1">
      <c r="C667" s="217"/>
      <c r="D667" s="217"/>
      <c r="K667" s="217"/>
      <c r="L667" s="217"/>
    </row>
    <row r="668" spans="3:12" ht="12.75" customHeight="1">
      <c r="C668" s="217"/>
      <c r="D668" s="217"/>
      <c r="K668" s="217"/>
      <c r="L668" s="217"/>
    </row>
    <row r="669" spans="3:12" ht="12.75" customHeight="1">
      <c r="C669" s="217"/>
      <c r="D669" s="217"/>
      <c r="K669" s="217"/>
      <c r="L669" s="217"/>
    </row>
    <row r="670" spans="3:12" ht="12.75" customHeight="1">
      <c r="C670" s="217"/>
      <c r="D670" s="217"/>
      <c r="K670" s="217"/>
      <c r="L670" s="217"/>
    </row>
    <row r="671" spans="3:12" ht="12.75" customHeight="1">
      <c r="C671" s="217"/>
      <c r="D671" s="217"/>
      <c r="K671" s="217"/>
      <c r="L671" s="217"/>
    </row>
    <row r="672" spans="3:12" ht="12.75" customHeight="1">
      <c r="C672" s="217"/>
      <c r="D672" s="217"/>
      <c r="K672" s="217"/>
      <c r="L672" s="217"/>
    </row>
    <row r="673" spans="3:12" ht="12.75" customHeight="1">
      <c r="C673" s="217"/>
      <c r="D673" s="217"/>
      <c r="K673" s="217"/>
      <c r="L673" s="217"/>
    </row>
    <row r="674" spans="3:12" ht="12.75" customHeight="1">
      <c r="C674" s="217"/>
      <c r="D674" s="217"/>
      <c r="K674" s="217"/>
      <c r="L674" s="217"/>
    </row>
    <row r="675" spans="3:12" ht="12.75" customHeight="1">
      <c r="C675" s="217"/>
      <c r="D675" s="217"/>
      <c r="K675" s="217"/>
      <c r="L675" s="217"/>
    </row>
    <row r="676" spans="3:12" ht="12.75" customHeight="1">
      <c r="C676" s="217"/>
      <c r="D676" s="217"/>
      <c r="K676" s="217"/>
      <c r="L676" s="217"/>
    </row>
    <row r="677" spans="3:12" ht="12.75" customHeight="1">
      <c r="C677" s="217"/>
      <c r="D677" s="217"/>
      <c r="K677" s="217"/>
      <c r="L677" s="217"/>
    </row>
    <row r="678" spans="3:12" ht="12.75" customHeight="1">
      <c r="C678" s="217"/>
      <c r="D678" s="217"/>
      <c r="K678" s="217"/>
      <c r="L678" s="217"/>
    </row>
    <row r="679" spans="3:12" ht="12.75" customHeight="1">
      <c r="C679" s="217"/>
      <c r="D679" s="217"/>
      <c r="K679" s="217"/>
      <c r="L679" s="217"/>
    </row>
    <row r="680" spans="3:12" ht="12.75" customHeight="1">
      <c r="C680" s="217"/>
      <c r="D680" s="217"/>
      <c r="K680" s="217"/>
      <c r="L680" s="217"/>
    </row>
    <row r="681" spans="3:12" ht="12.75" customHeight="1">
      <c r="C681" s="217"/>
      <c r="D681" s="217"/>
      <c r="K681" s="217"/>
      <c r="L681" s="217"/>
    </row>
    <row r="682" spans="3:12" ht="12.75" customHeight="1">
      <c r="C682" s="217"/>
      <c r="D682" s="217"/>
      <c r="K682" s="217"/>
      <c r="L682" s="217"/>
    </row>
    <row r="683" spans="3:12" ht="12.75" customHeight="1">
      <c r="C683" s="217"/>
      <c r="D683" s="217"/>
      <c r="K683" s="217"/>
      <c r="L683" s="217"/>
    </row>
    <row r="684" spans="3:12" ht="12.75" customHeight="1">
      <c r="C684" s="217"/>
      <c r="D684" s="217"/>
      <c r="K684" s="217"/>
      <c r="L684" s="217"/>
    </row>
    <row r="685" spans="3:12" ht="12.75" customHeight="1">
      <c r="C685" s="217"/>
      <c r="D685" s="217"/>
      <c r="K685" s="217"/>
      <c r="L685" s="217"/>
    </row>
    <row r="686" spans="3:12" ht="12.75" customHeight="1">
      <c r="C686" s="217"/>
      <c r="D686" s="217"/>
      <c r="K686" s="217"/>
      <c r="L686" s="217"/>
    </row>
    <row r="687" spans="3:12" ht="12.75" customHeight="1">
      <c r="C687" s="217"/>
      <c r="D687" s="217"/>
      <c r="K687" s="217"/>
      <c r="L687" s="217"/>
    </row>
    <row r="688" spans="3:12" ht="12.75" customHeight="1">
      <c r="C688" s="217"/>
      <c r="D688" s="217"/>
      <c r="K688" s="217"/>
      <c r="L688" s="217"/>
    </row>
    <row r="689" spans="3:12" ht="12.75" customHeight="1">
      <c r="C689" s="217"/>
      <c r="D689" s="217"/>
      <c r="K689" s="217"/>
      <c r="L689" s="217"/>
    </row>
    <row r="690" spans="3:12" ht="12.75" customHeight="1">
      <c r="C690" s="217"/>
      <c r="D690" s="217"/>
      <c r="K690" s="217"/>
      <c r="L690" s="217"/>
    </row>
    <row r="691" spans="3:12" ht="12.75" customHeight="1">
      <c r="C691" s="217"/>
      <c r="D691" s="217"/>
      <c r="K691" s="217"/>
      <c r="L691" s="217"/>
    </row>
    <row r="692" spans="3:12" ht="12.75" customHeight="1">
      <c r="C692" s="217"/>
      <c r="D692" s="217"/>
      <c r="K692" s="217"/>
      <c r="L692" s="217"/>
    </row>
    <row r="693" spans="3:12" ht="12.75" customHeight="1">
      <c r="C693" s="217"/>
      <c r="D693" s="217"/>
      <c r="K693" s="217"/>
      <c r="L693" s="217"/>
    </row>
    <row r="694" spans="3:12" ht="12.75" customHeight="1">
      <c r="C694" s="217"/>
      <c r="D694" s="217"/>
      <c r="K694" s="217"/>
      <c r="L694" s="217"/>
    </row>
    <row r="695" spans="3:12" ht="12.75" customHeight="1">
      <c r="C695" s="217"/>
      <c r="D695" s="217"/>
      <c r="K695" s="217"/>
      <c r="L695" s="217"/>
    </row>
    <row r="696" spans="3:12" ht="12.75" customHeight="1">
      <c r="C696" s="217"/>
      <c r="D696" s="217"/>
      <c r="K696" s="217"/>
      <c r="L696" s="217"/>
    </row>
    <row r="697" spans="3:12" ht="12.75" customHeight="1">
      <c r="C697" s="217"/>
      <c r="D697" s="217"/>
      <c r="K697" s="217"/>
      <c r="L697" s="217"/>
    </row>
    <row r="698" spans="3:12" ht="12.75" customHeight="1">
      <c r="C698" s="217"/>
      <c r="D698" s="217"/>
      <c r="K698" s="217"/>
      <c r="L698" s="217"/>
    </row>
    <row r="699" spans="3:12" ht="12.75" customHeight="1">
      <c r="C699" s="217"/>
      <c r="D699" s="217"/>
      <c r="K699" s="217"/>
      <c r="L699" s="217"/>
    </row>
    <row r="700" spans="3:12" ht="12.75" customHeight="1">
      <c r="C700" s="217"/>
      <c r="D700" s="217"/>
      <c r="K700" s="217"/>
      <c r="L700" s="217"/>
    </row>
    <row r="701" spans="3:12" ht="12.75" customHeight="1">
      <c r="C701" s="217"/>
      <c r="D701" s="217"/>
      <c r="K701" s="217"/>
      <c r="L701" s="217"/>
    </row>
    <row r="702" spans="3:12" ht="12.75" customHeight="1">
      <c r="C702" s="217"/>
      <c r="D702" s="217"/>
      <c r="K702" s="217"/>
      <c r="L702" s="217"/>
    </row>
    <row r="703" spans="3:12" ht="12.75" customHeight="1">
      <c r="C703" s="217"/>
      <c r="D703" s="217"/>
      <c r="K703" s="217"/>
      <c r="L703" s="217"/>
    </row>
    <row r="704" spans="3:12" ht="12.75" customHeight="1">
      <c r="C704" s="217"/>
      <c r="D704" s="217"/>
      <c r="K704" s="217"/>
      <c r="L704" s="217"/>
    </row>
    <row r="705" spans="3:12" ht="12.75" customHeight="1">
      <c r="C705" s="217"/>
      <c r="D705" s="217"/>
      <c r="K705" s="217"/>
      <c r="L705" s="217"/>
    </row>
    <row r="706" spans="3:12" ht="12.75" customHeight="1">
      <c r="C706" s="217"/>
      <c r="D706" s="217"/>
      <c r="K706" s="217"/>
      <c r="L706" s="217"/>
    </row>
    <row r="707" spans="3:12" ht="12.75" customHeight="1">
      <c r="C707" s="217"/>
      <c r="D707" s="217"/>
      <c r="K707" s="217"/>
      <c r="L707" s="217"/>
    </row>
    <row r="708" spans="3:12" ht="12.75" customHeight="1">
      <c r="C708" s="217"/>
      <c r="D708" s="217"/>
      <c r="K708" s="217"/>
      <c r="L708" s="217"/>
    </row>
    <row r="709" spans="3:12" ht="12.75" customHeight="1">
      <c r="C709" s="217"/>
      <c r="D709" s="217"/>
      <c r="K709" s="217"/>
      <c r="L709" s="217"/>
    </row>
    <row r="710" spans="3:12" ht="12.75" customHeight="1">
      <c r="C710" s="217"/>
      <c r="D710" s="217"/>
      <c r="K710" s="217"/>
      <c r="L710" s="217"/>
    </row>
    <row r="711" spans="3:12" ht="12.75" customHeight="1">
      <c r="C711" s="217"/>
      <c r="D711" s="217"/>
      <c r="K711" s="217"/>
      <c r="L711" s="217"/>
    </row>
    <row r="712" spans="3:12" ht="12.75" customHeight="1">
      <c r="C712" s="217"/>
      <c r="D712" s="217"/>
      <c r="K712" s="217"/>
      <c r="L712" s="217"/>
    </row>
    <row r="713" spans="3:12" ht="12.75" customHeight="1">
      <c r="C713" s="217"/>
      <c r="D713" s="217"/>
      <c r="K713" s="217"/>
      <c r="L713" s="217"/>
    </row>
    <row r="714" spans="3:12" ht="12.75" customHeight="1">
      <c r="C714" s="217"/>
      <c r="D714" s="217"/>
      <c r="K714" s="217"/>
      <c r="L714" s="217"/>
    </row>
    <row r="715" spans="3:12" ht="12.75" customHeight="1">
      <c r="C715" s="217"/>
      <c r="D715" s="217"/>
      <c r="K715" s="217"/>
      <c r="L715" s="217"/>
    </row>
    <row r="716" spans="3:12" ht="12.75" customHeight="1">
      <c r="C716" s="217"/>
      <c r="D716" s="217"/>
      <c r="K716" s="217"/>
      <c r="L716" s="217"/>
    </row>
    <row r="717" spans="3:12" ht="12.75" customHeight="1">
      <c r="C717" s="217"/>
      <c r="D717" s="217"/>
      <c r="K717" s="217"/>
      <c r="L717" s="217"/>
    </row>
    <row r="718" spans="3:12" ht="12.75" customHeight="1">
      <c r="C718" s="217"/>
      <c r="D718" s="217"/>
      <c r="K718" s="217"/>
      <c r="L718" s="217"/>
    </row>
    <row r="719" spans="3:12" ht="12.75" customHeight="1">
      <c r="C719" s="217"/>
      <c r="D719" s="217"/>
      <c r="K719" s="217"/>
      <c r="L719" s="217"/>
    </row>
    <row r="720" spans="3:12" ht="12.75" customHeight="1">
      <c r="C720" s="217"/>
      <c r="D720" s="217"/>
      <c r="K720" s="217"/>
      <c r="L720" s="217"/>
    </row>
    <row r="721" spans="3:12" ht="12.75" customHeight="1">
      <c r="C721" s="217"/>
      <c r="D721" s="217"/>
      <c r="K721" s="217"/>
      <c r="L721" s="217"/>
    </row>
    <row r="722" spans="3:12" ht="12.75" customHeight="1">
      <c r="C722" s="217"/>
      <c r="D722" s="217"/>
      <c r="K722" s="217"/>
      <c r="L722" s="217"/>
    </row>
    <row r="723" spans="3:12" ht="12.75" customHeight="1">
      <c r="C723" s="217"/>
      <c r="D723" s="217"/>
      <c r="K723" s="217"/>
      <c r="L723" s="217"/>
    </row>
    <row r="724" spans="3:12" ht="12.75" customHeight="1">
      <c r="C724" s="217"/>
      <c r="D724" s="217"/>
      <c r="K724" s="217"/>
      <c r="L724" s="217"/>
    </row>
    <row r="725" spans="3:12" ht="12.75" customHeight="1">
      <c r="C725" s="217"/>
      <c r="D725" s="217"/>
      <c r="K725" s="217"/>
      <c r="L725" s="217"/>
    </row>
    <row r="726" spans="3:12" ht="12.75" customHeight="1">
      <c r="C726" s="217"/>
      <c r="D726" s="217"/>
      <c r="K726" s="217"/>
      <c r="L726" s="217"/>
    </row>
    <row r="727" spans="3:12" ht="12.75" customHeight="1">
      <c r="C727" s="217"/>
      <c r="D727" s="217"/>
      <c r="K727" s="217"/>
      <c r="L727" s="217"/>
    </row>
    <row r="728" spans="3:12" ht="12.75" customHeight="1">
      <c r="C728" s="217"/>
      <c r="D728" s="217"/>
      <c r="K728" s="217"/>
      <c r="L728" s="217"/>
    </row>
    <row r="729" spans="3:12" ht="12.75" customHeight="1">
      <c r="C729" s="217"/>
      <c r="D729" s="217"/>
      <c r="K729" s="217"/>
      <c r="L729" s="217"/>
    </row>
    <row r="730" spans="3:12" ht="12.75" customHeight="1">
      <c r="C730" s="217"/>
      <c r="D730" s="217"/>
      <c r="K730" s="217"/>
      <c r="L730" s="217"/>
    </row>
    <row r="731" spans="3:12" ht="12.75" customHeight="1">
      <c r="C731" s="217"/>
      <c r="D731" s="217"/>
      <c r="K731" s="217"/>
      <c r="L731" s="217"/>
    </row>
    <row r="732" spans="3:12" ht="12.75" customHeight="1">
      <c r="C732" s="217"/>
      <c r="D732" s="217"/>
      <c r="K732" s="217"/>
      <c r="L732" s="217"/>
    </row>
    <row r="733" spans="3:12" ht="12.75" customHeight="1">
      <c r="C733" s="217"/>
      <c r="D733" s="217"/>
      <c r="K733" s="217"/>
      <c r="L733" s="217"/>
    </row>
    <row r="734" spans="3:12" ht="12.75" customHeight="1">
      <c r="C734" s="217"/>
      <c r="D734" s="217"/>
      <c r="K734" s="217"/>
      <c r="L734" s="217"/>
    </row>
    <row r="735" spans="3:12" ht="12.75" customHeight="1">
      <c r="C735" s="217"/>
      <c r="D735" s="217"/>
      <c r="K735" s="217"/>
      <c r="L735" s="217"/>
    </row>
    <row r="736" spans="3:12" ht="12.75" customHeight="1">
      <c r="C736" s="217"/>
      <c r="D736" s="217"/>
      <c r="K736" s="217"/>
      <c r="L736" s="217"/>
    </row>
    <row r="737" spans="3:12" ht="12.75" customHeight="1">
      <c r="C737" s="217"/>
      <c r="D737" s="217"/>
      <c r="K737" s="217"/>
      <c r="L737" s="217"/>
    </row>
    <row r="738" spans="3:12" ht="12.75" customHeight="1">
      <c r="C738" s="217"/>
      <c r="D738" s="217"/>
      <c r="K738" s="217"/>
      <c r="L738" s="217"/>
    </row>
    <row r="739" spans="3:12" ht="12.75" customHeight="1">
      <c r="C739" s="217"/>
      <c r="D739" s="217"/>
      <c r="K739" s="217"/>
      <c r="L739" s="217"/>
    </row>
    <row r="740" spans="3:12" ht="12.75" customHeight="1">
      <c r="C740" s="217"/>
      <c r="D740" s="217"/>
      <c r="K740" s="217"/>
      <c r="L740" s="217"/>
    </row>
    <row r="741" spans="3:12" ht="12.75" customHeight="1">
      <c r="C741" s="217"/>
      <c r="D741" s="217"/>
      <c r="K741" s="217"/>
      <c r="L741" s="217"/>
    </row>
    <row r="742" spans="3:12" ht="12.75" customHeight="1">
      <c r="C742" s="217"/>
      <c r="D742" s="217"/>
      <c r="K742" s="217"/>
      <c r="L742" s="217"/>
    </row>
    <row r="743" spans="3:12" ht="12.75" customHeight="1">
      <c r="C743" s="217"/>
      <c r="D743" s="217"/>
      <c r="K743" s="217"/>
      <c r="L743" s="217"/>
    </row>
    <row r="744" spans="3:12" ht="12.75" customHeight="1">
      <c r="C744" s="217"/>
      <c r="D744" s="217"/>
      <c r="K744" s="217"/>
      <c r="L744" s="217"/>
    </row>
    <row r="745" spans="3:12" ht="12.75" customHeight="1">
      <c r="C745" s="217"/>
      <c r="D745" s="217"/>
      <c r="K745" s="217"/>
      <c r="L745" s="217"/>
    </row>
    <row r="746" spans="3:12" ht="12.75" customHeight="1">
      <c r="C746" s="217"/>
      <c r="D746" s="217"/>
      <c r="K746" s="217"/>
      <c r="L746" s="217"/>
    </row>
    <row r="747" spans="3:12" ht="12.75" customHeight="1">
      <c r="C747" s="217"/>
      <c r="D747" s="217"/>
      <c r="K747" s="217"/>
      <c r="L747" s="217"/>
    </row>
    <row r="748" spans="3:12" ht="12.75" customHeight="1">
      <c r="C748" s="217"/>
      <c r="D748" s="217"/>
      <c r="K748" s="217"/>
      <c r="L748" s="217"/>
    </row>
    <row r="749" spans="3:12" ht="12.75" customHeight="1">
      <c r="C749" s="217"/>
      <c r="D749" s="217"/>
      <c r="K749" s="217"/>
      <c r="L749" s="217"/>
    </row>
    <row r="750" spans="3:12" ht="12.75" customHeight="1">
      <c r="C750" s="217"/>
      <c r="D750" s="217"/>
      <c r="K750" s="217"/>
      <c r="L750" s="217"/>
    </row>
    <row r="751" spans="3:12" ht="12.75" customHeight="1">
      <c r="C751" s="217"/>
      <c r="D751" s="217"/>
      <c r="K751" s="217"/>
      <c r="L751" s="217"/>
    </row>
    <row r="752" spans="3:12" ht="12.75" customHeight="1">
      <c r="C752" s="217"/>
      <c r="D752" s="217"/>
      <c r="K752" s="217"/>
      <c r="L752" s="217"/>
    </row>
    <row r="753" spans="3:12" ht="12.75" customHeight="1">
      <c r="C753" s="217"/>
      <c r="D753" s="217"/>
      <c r="K753" s="217"/>
      <c r="L753" s="217"/>
    </row>
    <row r="754" spans="3:12" ht="12.75" customHeight="1">
      <c r="C754" s="217"/>
      <c r="D754" s="217"/>
      <c r="K754" s="217"/>
      <c r="L754" s="217"/>
    </row>
    <row r="755" spans="3:12" ht="12.75" customHeight="1">
      <c r="C755" s="217"/>
      <c r="D755" s="217"/>
      <c r="K755" s="217"/>
      <c r="L755" s="217"/>
    </row>
    <row r="756" spans="3:12" ht="12.75" customHeight="1">
      <c r="C756" s="217"/>
      <c r="D756" s="217"/>
      <c r="K756" s="217"/>
      <c r="L756" s="217"/>
    </row>
    <row r="757" spans="3:12" ht="12.75" customHeight="1">
      <c r="C757" s="217"/>
      <c r="D757" s="217"/>
      <c r="K757" s="217"/>
      <c r="L757" s="217"/>
    </row>
    <row r="758" spans="3:12" ht="12.75" customHeight="1">
      <c r="C758" s="217"/>
      <c r="D758" s="217"/>
      <c r="K758" s="217"/>
      <c r="L758" s="217"/>
    </row>
    <row r="759" spans="3:12" ht="12.75" customHeight="1">
      <c r="C759" s="217"/>
      <c r="D759" s="217"/>
      <c r="K759" s="217"/>
      <c r="L759" s="217"/>
    </row>
    <row r="760" spans="3:12" ht="12.75" customHeight="1">
      <c r="C760" s="217"/>
      <c r="D760" s="217"/>
      <c r="K760" s="217"/>
      <c r="L760" s="217"/>
    </row>
    <row r="761" spans="3:12" ht="12.75" customHeight="1">
      <c r="C761" s="217"/>
      <c r="D761" s="217"/>
      <c r="K761" s="217"/>
      <c r="L761" s="217"/>
    </row>
    <row r="762" spans="3:12" ht="12.75" customHeight="1">
      <c r="C762" s="217"/>
      <c r="D762" s="217"/>
      <c r="K762" s="217"/>
      <c r="L762" s="217"/>
    </row>
    <row r="763" spans="3:12" ht="12.75" customHeight="1">
      <c r="C763" s="217"/>
      <c r="D763" s="217"/>
      <c r="K763" s="217"/>
      <c r="L763" s="217"/>
    </row>
    <row r="764" spans="3:12" ht="12.75" customHeight="1">
      <c r="C764" s="217"/>
      <c r="D764" s="217"/>
      <c r="K764" s="217"/>
      <c r="L764" s="217"/>
    </row>
    <row r="765" spans="3:12" ht="12.75" customHeight="1">
      <c r="C765" s="217"/>
      <c r="D765" s="217"/>
      <c r="K765" s="217"/>
      <c r="L765" s="217"/>
    </row>
    <row r="766" spans="3:12" ht="12.75" customHeight="1">
      <c r="C766" s="217"/>
      <c r="D766" s="217"/>
      <c r="K766" s="217"/>
      <c r="L766" s="217"/>
    </row>
    <row r="767" spans="3:12" ht="12.75" customHeight="1">
      <c r="C767" s="217"/>
      <c r="D767" s="217"/>
      <c r="K767" s="217"/>
      <c r="L767" s="217"/>
    </row>
    <row r="768" spans="3:12" ht="12.75" customHeight="1">
      <c r="C768" s="217"/>
      <c r="D768" s="217"/>
      <c r="K768" s="217"/>
      <c r="L768" s="217"/>
    </row>
    <row r="769" spans="3:12" ht="12.75" customHeight="1">
      <c r="C769" s="217"/>
      <c r="D769" s="217"/>
      <c r="K769" s="217"/>
      <c r="L769" s="217"/>
    </row>
    <row r="770" spans="3:12" ht="12.75" customHeight="1">
      <c r="C770" s="217"/>
      <c r="D770" s="217"/>
      <c r="K770" s="217"/>
      <c r="L770" s="217"/>
    </row>
    <row r="771" spans="3:12" ht="12.75" customHeight="1">
      <c r="C771" s="217"/>
      <c r="D771" s="217"/>
      <c r="K771" s="217"/>
      <c r="L771" s="217"/>
    </row>
    <row r="772" spans="3:12" ht="12.75" customHeight="1">
      <c r="C772" s="217"/>
      <c r="D772" s="217"/>
      <c r="K772" s="217"/>
      <c r="L772" s="217"/>
    </row>
    <row r="773" spans="3:12" ht="12.75" customHeight="1">
      <c r="C773" s="217"/>
      <c r="D773" s="217"/>
      <c r="K773" s="217"/>
      <c r="L773" s="217"/>
    </row>
    <row r="774" spans="3:12" ht="12.75" customHeight="1">
      <c r="C774" s="217"/>
      <c r="D774" s="217"/>
      <c r="K774" s="217"/>
      <c r="L774" s="217"/>
    </row>
    <row r="775" spans="3:12" ht="12.75" customHeight="1">
      <c r="C775" s="217"/>
      <c r="D775" s="217"/>
      <c r="K775" s="217"/>
      <c r="L775" s="217"/>
    </row>
    <row r="776" spans="3:12" ht="12.75" customHeight="1">
      <c r="C776" s="217"/>
      <c r="D776" s="217"/>
      <c r="K776" s="217"/>
      <c r="L776" s="217"/>
    </row>
    <row r="777" spans="3:12" ht="12.75" customHeight="1">
      <c r="C777" s="217"/>
      <c r="D777" s="217"/>
      <c r="K777" s="217"/>
      <c r="L777" s="217"/>
    </row>
    <row r="778" spans="3:12" ht="12.75" customHeight="1">
      <c r="C778" s="217"/>
      <c r="D778" s="217"/>
      <c r="K778" s="217"/>
      <c r="L778" s="217"/>
    </row>
    <row r="779" spans="3:12" ht="12.75" customHeight="1">
      <c r="C779" s="217"/>
      <c r="D779" s="217"/>
      <c r="K779" s="217"/>
      <c r="L779" s="217"/>
    </row>
    <row r="780" spans="3:12" ht="12.75" customHeight="1">
      <c r="C780" s="217"/>
      <c r="D780" s="217"/>
      <c r="K780" s="217"/>
      <c r="L780" s="217"/>
    </row>
    <row r="781" spans="3:12" ht="12.75" customHeight="1">
      <c r="C781" s="217"/>
      <c r="D781" s="217"/>
      <c r="K781" s="217"/>
      <c r="L781" s="217"/>
    </row>
    <row r="782" spans="3:12" ht="12.75" customHeight="1">
      <c r="C782" s="217"/>
      <c r="D782" s="217"/>
      <c r="K782" s="217"/>
      <c r="L782" s="217"/>
    </row>
    <row r="783" spans="3:12" ht="12.75" customHeight="1">
      <c r="C783" s="217"/>
      <c r="D783" s="217"/>
      <c r="K783" s="217"/>
      <c r="L783" s="217"/>
    </row>
    <row r="784" spans="3:12" ht="12.75" customHeight="1">
      <c r="C784" s="217"/>
      <c r="D784" s="217"/>
      <c r="K784" s="217"/>
      <c r="L784" s="217"/>
    </row>
    <row r="785" spans="3:12" ht="12.75" customHeight="1">
      <c r="C785" s="217"/>
      <c r="D785" s="217"/>
      <c r="K785" s="217"/>
      <c r="L785" s="217"/>
    </row>
    <row r="786" spans="3:12" ht="12.75" customHeight="1">
      <c r="C786" s="217"/>
      <c r="D786" s="217"/>
      <c r="K786" s="217"/>
      <c r="L786" s="217"/>
    </row>
    <row r="787" spans="3:12" ht="12.75" customHeight="1">
      <c r="C787" s="217"/>
      <c r="D787" s="217"/>
      <c r="K787" s="217"/>
      <c r="L787" s="217"/>
    </row>
    <row r="788" spans="3:12" ht="12.75" customHeight="1">
      <c r="C788" s="217"/>
      <c r="D788" s="217"/>
      <c r="K788" s="217"/>
      <c r="L788" s="217"/>
    </row>
    <row r="789" spans="3:12" ht="12.75" customHeight="1">
      <c r="C789" s="217"/>
      <c r="D789" s="217"/>
      <c r="K789" s="217"/>
      <c r="L789" s="217"/>
    </row>
    <row r="790" spans="3:12" ht="12.75" customHeight="1">
      <c r="C790" s="217"/>
      <c r="D790" s="217"/>
      <c r="K790" s="217"/>
      <c r="L790" s="217"/>
    </row>
    <row r="791" spans="3:12" ht="12.75" customHeight="1">
      <c r="C791" s="217"/>
      <c r="D791" s="217"/>
      <c r="K791" s="217"/>
      <c r="L791" s="217"/>
    </row>
    <row r="792" spans="3:12" ht="12.75" customHeight="1">
      <c r="C792" s="217"/>
      <c r="D792" s="217"/>
      <c r="K792" s="217"/>
      <c r="L792" s="217"/>
    </row>
    <row r="793" spans="3:12" ht="12.75" customHeight="1">
      <c r="C793" s="217"/>
      <c r="D793" s="217"/>
      <c r="K793" s="217"/>
      <c r="L793" s="217"/>
    </row>
    <row r="794" spans="3:12" ht="12.75" customHeight="1">
      <c r="C794" s="217"/>
      <c r="D794" s="217"/>
      <c r="K794" s="217"/>
      <c r="L794" s="217"/>
    </row>
    <row r="795" spans="3:12" ht="12.75" customHeight="1">
      <c r="C795" s="217"/>
      <c r="D795" s="217"/>
      <c r="K795" s="217"/>
      <c r="L795" s="217"/>
    </row>
    <row r="796" spans="3:12" ht="12.75" customHeight="1">
      <c r="C796" s="217"/>
      <c r="D796" s="217"/>
      <c r="K796" s="217"/>
      <c r="L796" s="217"/>
    </row>
    <row r="797" spans="3:12" ht="12.75" customHeight="1">
      <c r="C797" s="217"/>
      <c r="D797" s="217"/>
      <c r="K797" s="217"/>
      <c r="L797" s="217"/>
    </row>
    <row r="798" spans="3:12" ht="12.75" customHeight="1">
      <c r="C798" s="217"/>
      <c r="D798" s="217"/>
      <c r="K798" s="217"/>
      <c r="L798" s="217"/>
    </row>
    <row r="799" spans="3:12" ht="12.75" customHeight="1">
      <c r="C799" s="217"/>
      <c r="D799" s="217"/>
      <c r="K799" s="217"/>
      <c r="L799" s="217"/>
    </row>
    <row r="800" spans="3:12" ht="12.75" customHeight="1">
      <c r="C800" s="217"/>
      <c r="D800" s="217"/>
      <c r="K800" s="217"/>
      <c r="L800" s="217"/>
    </row>
    <row r="801" spans="3:12" ht="12.75" customHeight="1">
      <c r="C801" s="217"/>
      <c r="D801" s="217"/>
      <c r="K801" s="217"/>
      <c r="L801" s="217"/>
    </row>
    <row r="802" spans="3:12" ht="12.75" customHeight="1">
      <c r="C802" s="217"/>
      <c r="D802" s="217"/>
      <c r="K802" s="217"/>
      <c r="L802" s="217"/>
    </row>
    <row r="803" spans="3:12" ht="12.75" customHeight="1">
      <c r="C803" s="217"/>
      <c r="D803" s="217"/>
      <c r="K803" s="217"/>
      <c r="L803" s="217"/>
    </row>
    <row r="804" spans="3:12" ht="12.75" customHeight="1">
      <c r="C804" s="217"/>
      <c r="D804" s="217"/>
      <c r="K804" s="217"/>
      <c r="L804" s="217"/>
    </row>
    <row r="805" spans="3:12" ht="12.75" customHeight="1">
      <c r="C805" s="217"/>
      <c r="D805" s="217"/>
      <c r="K805" s="217"/>
      <c r="L805" s="217"/>
    </row>
    <row r="806" spans="3:12" ht="12.75" customHeight="1">
      <c r="C806" s="217"/>
      <c r="D806" s="217"/>
      <c r="K806" s="217"/>
      <c r="L806" s="217"/>
    </row>
    <row r="807" spans="3:12" ht="12.75" customHeight="1">
      <c r="C807" s="217"/>
      <c r="D807" s="217"/>
      <c r="K807" s="217"/>
      <c r="L807" s="217"/>
    </row>
    <row r="808" spans="3:12" ht="12.75" customHeight="1">
      <c r="C808" s="217"/>
      <c r="D808" s="217"/>
      <c r="K808" s="217"/>
      <c r="L808" s="217"/>
    </row>
    <row r="809" spans="3:12" ht="12.75" customHeight="1">
      <c r="C809" s="217"/>
      <c r="D809" s="217"/>
      <c r="K809" s="217"/>
      <c r="L809" s="217"/>
    </row>
    <row r="810" spans="3:12" ht="12.75" customHeight="1">
      <c r="C810" s="217"/>
      <c r="D810" s="217"/>
      <c r="K810" s="217"/>
      <c r="L810" s="217"/>
    </row>
    <row r="811" spans="3:12" ht="12.75" customHeight="1">
      <c r="C811" s="217"/>
      <c r="D811" s="217"/>
      <c r="K811" s="217"/>
      <c r="L811" s="217"/>
    </row>
    <row r="812" spans="3:12" ht="12.75" customHeight="1">
      <c r="C812" s="217"/>
      <c r="D812" s="217"/>
      <c r="K812" s="217"/>
      <c r="L812" s="217"/>
    </row>
    <row r="813" spans="3:12" ht="12.75" customHeight="1">
      <c r="C813" s="217"/>
      <c r="D813" s="217"/>
      <c r="K813" s="217"/>
      <c r="L813" s="217"/>
    </row>
    <row r="814" spans="3:12" ht="12.75" customHeight="1">
      <c r="C814" s="217"/>
      <c r="D814" s="217"/>
      <c r="K814" s="217"/>
      <c r="L814" s="217"/>
    </row>
    <row r="815" spans="3:12" ht="12.75" customHeight="1">
      <c r="C815" s="217"/>
      <c r="D815" s="217"/>
      <c r="K815" s="217"/>
      <c r="L815" s="217"/>
    </row>
    <row r="816" spans="3:12" ht="12.75" customHeight="1">
      <c r="C816" s="217"/>
      <c r="D816" s="217"/>
      <c r="K816" s="217"/>
      <c r="L816" s="217"/>
    </row>
    <row r="817" spans="3:12" ht="12.75" customHeight="1">
      <c r="C817" s="217"/>
      <c r="D817" s="217"/>
      <c r="K817" s="217"/>
      <c r="L817" s="217"/>
    </row>
    <row r="818" spans="3:12" ht="12.75" customHeight="1">
      <c r="C818" s="217"/>
      <c r="D818" s="217"/>
      <c r="K818" s="217"/>
      <c r="L818" s="217"/>
    </row>
    <row r="819" spans="3:12" ht="12.75" customHeight="1">
      <c r="C819" s="217"/>
      <c r="D819" s="217"/>
      <c r="K819" s="217"/>
      <c r="L819" s="217"/>
    </row>
    <row r="820" spans="3:12" ht="12.75" customHeight="1">
      <c r="C820" s="217"/>
      <c r="D820" s="217"/>
      <c r="K820" s="217"/>
      <c r="L820" s="217"/>
    </row>
    <row r="821" spans="3:12" ht="12.75" customHeight="1">
      <c r="C821" s="217"/>
      <c r="D821" s="217"/>
      <c r="K821" s="217"/>
      <c r="L821" s="217"/>
    </row>
    <row r="822" spans="3:12" ht="12.75" customHeight="1">
      <c r="C822" s="217"/>
      <c r="D822" s="217"/>
      <c r="K822" s="217"/>
      <c r="L822" s="217"/>
    </row>
    <row r="823" spans="3:12" ht="12.75" customHeight="1">
      <c r="C823" s="217"/>
      <c r="D823" s="217"/>
      <c r="K823" s="217"/>
      <c r="L823" s="217"/>
    </row>
    <row r="824" spans="3:12" ht="12.75" customHeight="1">
      <c r="C824" s="217"/>
      <c r="D824" s="217"/>
      <c r="K824" s="217"/>
      <c r="L824" s="217"/>
    </row>
    <row r="825" spans="3:12" ht="12.75" customHeight="1">
      <c r="C825" s="217"/>
      <c r="D825" s="217"/>
      <c r="K825" s="217"/>
      <c r="L825" s="217"/>
    </row>
    <row r="826" spans="3:12" ht="12.75" customHeight="1">
      <c r="C826" s="217"/>
      <c r="D826" s="217"/>
      <c r="K826" s="217"/>
      <c r="L826" s="217"/>
    </row>
    <row r="827" spans="3:12" ht="12.75" customHeight="1">
      <c r="C827" s="217"/>
      <c r="D827" s="217"/>
      <c r="K827" s="217"/>
      <c r="L827" s="217"/>
    </row>
    <row r="828" spans="3:12" ht="12.75" customHeight="1">
      <c r="C828" s="217"/>
      <c r="D828" s="217"/>
      <c r="K828" s="217"/>
      <c r="L828" s="217"/>
    </row>
    <row r="829" spans="3:12" ht="12.75" customHeight="1">
      <c r="C829" s="217"/>
      <c r="D829" s="217"/>
      <c r="K829" s="217"/>
      <c r="L829" s="217"/>
    </row>
    <row r="830" spans="3:12" ht="12.75" customHeight="1">
      <c r="C830" s="217"/>
      <c r="D830" s="217"/>
      <c r="K830" s="217"/>
      <c r="L830" s="217"/>
    </row>
    <row r="831" spans="3:12" ht="12.75" customHeight="1">
      <c r="C831" s="217"/>
      <c r="D831" s="217"/>
      <c r="K831" s="217"/>
      <c r="L831" s="217"/>
    </row>
    <row r="832" spans="3:12" ht="12.75" customHeight="1">
      <c r="C832" s="217"/>
      <c r="D832" s="217"/>
      <c r="K832" s="217"/>
      <c r="L832" s="217"/>
    </row>
    <row r="833" spans="3:12" ht="12.75" customHeight="1">
      <c r="C833" s="217"/>
      <c r="D833" s="217"/>
      <c r="K833" s="217"/>
      <c r="L833" s="217"/>
    </row>
    <row r="834" spans="3:12" ht="12.75" customHeight="1">
      <c r="C834" s="217"/>
      <c r="D834" s="217"/>
      <c r="K834" s="217"/>
      <c r="L834" s="217"/>
    </row>
    <row r="835" spans="3:12" ht="12.75" customHeight="1">
      <c r="C835" s="217"/>
      <c r="D835" s="217"/>
      <c r="K835" s="217"/>
      <c r="L835" s="217"/>
    </row>
    <row r="836" spans="3:12" ht="12.75" customHeight="1">
      <c r="C836" s="217"/>
      <c r="D836" s="217"/>
      <c r="K836" s="217"/>
      <c r="L836" s="217"/>
    </row>
    <row r="837" spans="3:12" ht="12.75" customHeight="1">
      <c r="C837" s="217"/>
      <c r="D837" s="217"/>
      <c r="K837" s="217"/>
      <c r="L837" s="217"/>
    </row>
    <row r="838" spans="3:12" ht="12.75" customHeight="1">
      <c r="C838" s="217"/>
      <c r="D838" s="217"/>
      <c r="K838" s="217"/>
      <c r="L838" s="217"/>
    </row>
    <row r="839" spans="3:12" ht="12.75" customHeight="1">
      <c r="C839" s="217"/>
      <c r="D839" s="217"/>
      <c r="K839" s="217"/>
      <c r="L839" s="217"/>
    </row>
    <row r="840" spans="3:12" ht="12.75" customHeight="1">
      <c r="C840" s="217"/>
      <c r="D840" s="217"/>
      <c r="K840" s="217"/>
      <c r="L840" s="217"/>
    </row>
    <row r="841" spans="3:12" ht="12.75" customHeight="1">
      <c r="C841" s="217"/>
      <c r="D841" s="217"/>
      <c r="K841" s="217"/>
      <c r="L841" s="217"/>
    </row>
    <row r="842" spans="3:12" ht="12.75" customHeight="1">
      <c r="C842" s="217"/>
      <c r="D842" s="217"/>
      <c r="K842" s="217"/>
      <c r="L842" s="217"/>
    </row>
    <row r="843" spans="3:12" ht="12.75" customHeight="1">
      <c r="C843" s="217"/>
      <c r="D843" s="217"/>
      <c r="K843" s="217"/>
      <c r="L843" s="217"/>
    </row>
    <row r="844" spans="3:12" ht="12.75" customHeight="1">
      <c r="C844" s="217"/>
      <c r="D844" s="217"/>
      <c r="K844" s="217"/>
      <c r="L844" s="217"/>
    </row>
    <row r="845" spans="3:12" ht="12.75" customHeight="1">
      <c r="C845" s="217"/>
      <c r="D845" s="217"/>
      <c r="K845" s="217"/>
      <c r="L845" s="217"/>
    </row>
    <row r="846" spans="3:12" ht="12.75" customHeight="1">
      <c r="C846" s="217"/>
      <c r="D846" s="217"/>
      <c r="K846" s="217"/>
      <c r="L846" s="217"/>
    </row>
    <row r="847" spans="3:12" ht="12.75" customHeight="1">
      <c r="C847" s="217"/>
      <c r="D847" s="217"/>
      <c r="K847" s="217"/>
      <c r="L847" s="217"/>
    </row>
    <row r="848" spans="3:12" ht="12.75" customHeight="1">
      <c r="C848" s="217"/>
      <c r="D848" s="217"/>
      <c r="K848" s="217"/>
      <c r="L848" s="217"/>
    </row>
    <row r="849" spans="3:12" ht="12.75" customHeight="1">
      <c r="C849" s="217"/>
      <c r="D849" s="217"/>
      <c r="K849" s="217"/>
      <c r="L849" s="217"/>
    </row>
    <row r="850" spans="3:12" ht="12.75" customHeight="1">
      <c r="C850" s="217"/>
      <c r="D850" s="217"/>
      <c r="K850" s="217"/>
      <c r="L850" s="217"/>
    </row>
    <row r="851" spans="3:12" ht="12.75" customHeight="1">
      <c r="C851" s="217"/>
      <c r="D851" s="217"/>
      <c r="K851" s="217"/>
      <c r="L851" s="217"/>
    </row>
    <row r="852" spans="3:12" ht="12.75" customHeight="1">
      <c r="C852" s="217"/>
      <c r="D852" s="217"/>
      <c r="K852" s="217"/>
      <c r="L852" s="217"/>
    </row>
    <row r="853" spans="3:12" ht="12.75" customHeight="1">
      <c r="C853" s="217"/>
      <c r="D853" s="217"/>
      <c r="K853" s="217"/>
      <c r="L853" s="217"/>
    </row>
    <row r="854" spans="3:12" ht="12.75" customHeight="1">
      <c r="C854" s="217"/>
      <c r="D854" s="217"/>
      <c r="K854" s="217"/>
      <c r="L854" s="217"/>
    </row>
    <row r="855" spans="3:12" ht="12.75" customHeight="1">
      <c r="C855" s="217"/>
      <c r="D855" s="217"/>
      <c r="K855" s="217"/>
      <c r="L855" s="217"/>
    </row>
    <row r="856" spans="3:12" ht="12.75" customHeight="1">
      <c r="C856" s="217"/>
      <c r="D856" s="217"/>
      <c r="K856" s="217"/>
      <c r="L856" s="217"/>
    </row>
    <row r="857" spans="3:12" ht="12.75" customHeight="1">
      <c r="C857" s="217"/>
      <c r="D857" s="217"/>
      <c r="K857" s="217"/>
      <c r="L857" s="217"/>
    </row>
    <row r="858" spans="3:12" ht="12.75" customHeight="1">
      <c r="C858" s="217"/>
      <c r="D858" s="217"/>
      <c r="K858" s="217"/>
      <c r="L858" s="217"/>
    </row>
    <row r="859" spans="3:12" ht="12.75" customHeight="1">
      <c r="C859" s="217"/>
      <c r="D859" s="217"/>
      <c r="K859" s="217"/>
      <c r="L859" s="217"/>
    </row>
    <row r="860" spans="3:12" ht="12.75" customHeight="1">
      <c r="C860" s="217"/>
      <c r="D860" s="217"/>
      <c r="K860" s="217"/>
      <c r="L860" s="217"/>
    </row>
    <row r="861" spans="3:12" ht="12.75" customHeight="1">
      <c r="C861" s="217"/>
      <c r="D861" s="217"/>
      <c r="K861" s="217"/>
      <c r="L861" s="217"/>
    </row>
    <row r="862" spans="3:12" ht="12.75" customHeight="1">
      <c r="C862" s="217"/>
      <c r="D862" s="217"/>
      <c r="K862" s="217"/>
      <c r="L862" s="217"/>
    </row>
    <row r="863" spans="3:12" ht="12.75" customHeight="1">
      <c r="C863" s="217"/>
      <c r="D863" s="217"/>
      <c r="K863" s="217"/>
      <c r="L863" s="217"/>
    </row>
    <row r="864" spans="3:12" ht="12.75" customHeight="1">
      <c r="C864" s="217"/>
      <c r="D864" s="217"/>
      <c r="K864" s="217"/>
      <c r="L864" s="217"/>
    </row>
    <row r="865" spans="3:12" ht="12.75" customHeight="1">
      <c r="C865" s="217"/>
      <c r="D865" s="217"/>
      <c r="K865" s="217"/>
      <c r="L865" s="217"/>
    </row>
    <row r="866" spans="3:12" ht="12.75" customHeight="1">
      <c r="C866" s="217"/>
      <c r="D866" s="217"/>
      <c r="K866" s="217"/>
      <c r="L866" s="217"/>
    </row>
    <row r="867" spans="3:12" ht="12.75" customHeight="1">
      <c r="C867" s="217"/>
      <c r="D867" s="217"/>
      <c r="K867" s="217"/>
      <c r="L867" s="217"/>
    </row>
    <row r="868" spans="3:12" ht="12.75" customHeight="1">
      <c r="C868" s="217"/>
      <c r="D868" s="217"/>
      <c r="K868" s="217"/>
      <c r="L868" s="217"/>
    </row>
    <row r="869" spans="3:12" ht="12.75" customHeight="1">
      <c r="C869" s="217"/>
      <c r="D869" s="217"/>
      <c r="K869" s="217"/>
      <c r="L869" s="217"/>
    </row>
    <row r="870" spans="3:12" ht="12.75" customHeight="1">
      <c r="C870" s="217"/>
      <c r="D870" s="217"/>
      <c r="K870" s="217"/>
      <c r="L870" s="217"/>
    </row>
    <row r="871" spans="3:12" ht="12.75" customHeight="1">
      <c r="C871" s="217"/>
      <c r="D871" s="217"/>
      <c r="K871" s="217"/>
      <c r="L871" s="217"/>
    </row>
    <row r="872" spans="3:12" ht="12.75" customHeight="1">
      <c r="C872" s="217"/>
      <c r="D872" s="217"/>
      <c r="K872" s="217"/>
      <c r="L872" s="217"/>
    </row>
    <row r="873" spans="3:12" ht="12.75" customHeight="1">
      <c r="C873" s="217"/>
      <c r="D873" s="217"/>
      <c r="K873" s="217"/>
      <c r="L873" s="217"/>
    </row>
    <row r="874" spans="3:12" ht="12.75" customHeight="1">
      <c r="C874" s="217"/>
      <c r="D874" s="217"/>
      <c r="K874" s="217"/>
      <c r="L874" s="217"/>
    </row>
    <row r="875" spans="3:12" ht="12.75" customHeight="1">
      <c r="C875" s="217"/>
      <c r="D875" s="217"/>
      <c r="K875" s="217"/>
      <c r="L875" s="217"/>
    </row>
    <row r="876" spans="3:12" ht="12.75" customHeight="1">
      <c r="C876" s="217"/>
      <c r="D876" s="217"/>
      <c r="K876" s="217"/>
      <c r="L876" s="217"/>
    </row>
    <row r="877" spans="3:12" ht="12.75" customHeight="1">
      <c r="C877" s="217"/>
      <c r="D877" s="217"/>
      <c r="K877" s="217"/>
      <c r="L877" s="217"/>
    </row>
    <row r="878" spans="3:12" ht="12.75" customHeight="1">
      <c r="C878" s="217"/>
      <c r="D878" s="217"/>
      <c r="K878" s="217"/>
      <c r="L878" s="217"/>
    </row>
    <row r="879" spans="3:12" ht="12.75" customHeight="1">
      <c r="C879" s="217"/>
      <c r="D879" s="217"/>
      <c r="K879" s="217"/>
      <c r="L879" s="217"/>
    </row>
    <row r="880" spans="3:12" ht="12.75" customHeight="1">
      <c r="C880" s="217"/>
      <c r="D880" s="217"/>
      <c r="K880" s="217"/>
      <c r="L880" s="217"/>
    </row>
    <row r="881" spans="3:12" ht="12.75" customHeight="1">
      <c r="C881" s="217"/>
      <c r="D881" s="217"/>
      <c r="K881" s="217"/>
      <c r="L881" s="217"/>
    </row>
    <row r="882" spans="3:12" ht="12.75" customHeight="1">
      <c r="C882" s="217"/>
      <c r="D882" s="217"/>
      <c r="K882" s="217"/>
      <c r="L882" s="217"/>
    </row>
    <row r="883" spans="3:12" ht="12.75" customHeight="1">
      <c r="C883" s="217"/>
      <c r="D883" s="217"/>
      <c r="K883" s="217"/>
      <c r="L883" s="217"/>
    </row>
    <row r="884" spans="3:12" ht="12.75" customHeight="1">
      <c r="C884" s="217"/>
      <c r="D884" s="217"/>
      <c r="K884" s="217"/>
      <c r="L884" s="217"/>
    </row>
    <row r="885" spans="3:12" ht="12.75" customHeight="1">
      <c r="C885" s="217"/>
      <c r="D885" s="217"/>
      <c r="K885" s="217"/>
      <c r="L885" s="217"/>
    </row>
    <row r="886" spans="3:12" ht="12.75" customHeight="1">
      <c r="C886" s="217"/>
      <c r="D886" s="217"/>
      <c r="K886" s="217"/>
      <c r="L886" s="217"/>
    </row>
    <row r="887" spans="3:12" ht="12.75" customHeight="1">
      <c r="C887" s="217"/>
      <c r="D887" s="217"/>
      <c r="K887" s="217"/>
      <c r="L887" s="217"/>
    </row>
    <row r="888" spans="3:12" ht="12.75" customHeight="1">
      <c r="C888" s="217"/>
      <c r="D888" s="217"/>
      <c r="K888" s="217"/>
      <c r="L888" s="217"/>
    </row>
    <row r="889" spans="3:12" ht="12.75" customHeight="1">
      <c r="C889" s="217"/>
      <c r="D889" s="217"/>
      <c r="K889" s="217"/>
      <c r="L889" s="217"/>
    </row>
    <row r="890" spans="3:12" ht="12.75" customHeight="1">
      <c r="C890" s="217"/>
      <c r="D890" s="217"/>
      <c r="K890" s="217"/>
      <c r="L890" s="217"/>
    </row>
    <row r="891" spans="3:12" ht="12.75" customHeight="1">
      <c r="C891" s="217"/>
      <c r="D891" s="217"/>
      <c r="K891" s="217"/>
      <c r="L891" s="217"/>
    </row>
    <row r="892" spans="3:12" ht="12.75" customHeight="1">
      <c r="C892" s="217"/>
      <c r="D892" s="217"/>
      <c r="K892" s="217"/>
      <c r="L892" s="217"/>
    </row>
    <row r="893" spans="3:12" ht="12.75" customHeight="1">
      <c r="C893" s="217"/>
      <c r="D893" s="217"/>
      <c r="K893" s="217"/>
      <c r="L893" s="217"/>
    </row>
    <row r="894" spans="3:12" ht="12.75" customHeight="1">
      <c r="C894" s="217"/>
      <c r="D894" s="217"/>
      <c r="K894" s="217"/>
      <c r="L894" s="217"/>
    </row>
    <row r="895" spans="3:12" ht="12.75" customHeight="1">
      <c r="C895" s="217"/>
      <c r="D895" s="217"/>
      <c r="K895" s="217"/>
      <c r="L895" s="217"/>
    </row>
    <row r="896" spans="3:12" ht="12.75" customHeight="1">
      <c r="C896" s="217"/>
      <c r="D896" s="217"/>
      <c r="K896" s="217"/>
      <c r="L896" s="217"/>
    </row>
    <row r="897" spans="3:12" ht="12.75" customHeight="1">
      <c r="C897" s="217"/>
      <c r="D897" s="217"/>
      <c r="K897" s="217"/>
      <c r="L897" s="217"/>
    </row>
    <row r="898" spans="3:12" ht="12.75" customHeight="1">
      <c r="C898" s="217"/>
      <c r="D898" s="217"/>
      <c r="K898" s="217"/>
      <c r="L898" s="217"/>
    </row>
    <row r="899" spans="3:12" ht="12.75" customHeight="1">
      <c r="C899" s="217"/>
      <c r="D899" s="217"/>
      <c r="K899" s="217"/>
      <c r="L899" s="217"/>
    </row>
    <row r="900" spans="3:12" ht="12.75" customHeight="1">
      <c r="C900" s="217"/>
      <c r="D900" s="217"/>
      <c r="K900" s="217"/>
      <c r="L900" s="217"/>
    </row>
    <row r="901" spans="3:12" ht="12.75" customHeight="1">
      <c r="C901" s="217"/>
      <c r="D901" s="217"/>
      <c r="K901" s="217"/>
      <c r="L901" s="217"/>
    </row>
    <row r="902" spans="3:12" ht="12.75" customHeight="1">
      <c r="C902" s="217"/>
      <c r="D902" s="217"/>
      <c r="K902" s="217"/>
      <c r="L902" s="217"/>
    </row>
    <row r="903" spans="3:12" ht="12.75" customHeight="1">
      <c r="C903" s="217"/>
      <c r="D903" s="217"/>
      <c r="K903" s="217"/>
      <c r="L903" s="217"/>
    </row>
    <row r="904" spans="3:12" ht="12.75" customHeight="1">
      <c r="C904" s="217"/>
      <c r="D904" s="217"/>
      <c r="K904" s="217"/>
      <c r="L904" s="217"/>
    </row>
    <row r="905" spans="3:12" ht="12.75" customHeight="1">
      <c r="C905" s="217"/>
      <c r="D905" s="217"/>
      <c r="K905" s="217"/>
      <c r="L905" s="217"/>
    </row>
    <row r="906" spans="3:12" ht="12.75" customHeight="1">
      <c r="C906" s="217"/>
      <c r="D906" s="217"/>
      <c r="K906" s="217"/>
      <c r="L906" s="217"/>
    </row>
    <row r="907" spans="3:12" ht="12.75" customHeight="1">
      <c r="C907" s="217"/>
      <c r="D907" s="217"/>
      <c r="K907" s="217"/>
      <c r="L907" s="217"/>
    </row>
    <row r="908" spans="3:12" ht="12.75" customHeight="1">
      <c r="C908" s="217"/>
      <c r="D908" s="217"/>
      <c r="K908" s="217"/>
      <c r="L908" s="217"/>
    </row>
    <row r="909" spans="3:12" ht="12.75" customHeight="1">
      <c r="C909" s="217"/>
      <c r="D909" s="217"/>
      <c r="K909" s="217"/>
      <c r="L909" s="217"/>
    </row>
    <row r="910" spans="3:12" ht="12.75" customHeight="1">
      <c r="C910" s="217"/>
      <c r="D910" s="217"/>
      <c r="K910" s="217"/>
      <c r="L910" s="217"/>
    </row>
    <row r="911" spans="3:12" ht="12.75" customHeight="1">
      <c r="C911" s="217"/>
      <c r="D911" s="217"/>
      <c r="K911" s="217"/>
      <c r="L911" s="217"/>
    </row>
    <row r="912" spans="3:12" ht="12.75" customHeight="1">
      <c r="C912" s="217"/>
      <c r="D912" s="217"/>
      <c r="K912" s="217"/>
      <c r="L912" s="217"/>
    </row>
    <row r="913" spans="3:12" ht="12.75" customHeight="1">
      <c r="C913" s="217"/>
      <c r="D913" s="217"/>
      <c r="K913" s="217"/>
      <c r="L913" s="217"/>
    </row>
    <row r="914" spans="3:12" ht="12.75" customHeight="1">
      <c r="C914" s="217"/>
      <c r="D914" s="217"/>
      <c r="K914" s="217"/>
      <c r="L914" s="217"/>
    </row>
    <row r="915" spans="3:12" ht="12.75" customHeight="1">
      <c r="C915" s="217"/>
      <c r="D915" s="217"/>
      <c r="K915" s="217"/>
      <c r="L915" s="217"/>
    </row>
    <row r="916" spans="3:12" ht="12.75" customHeight="1">
      <c r="C916" s="217"/>
      <c r="D916" s="217"/>
      <c r="K916" s="217"/>
      <c r="L916" s="217"/>
    </row>
    <row r="917" spans="3:12" ht="12.75" customHeight="1">
      <c r="C917" s="217"/>
      <c r="D917" s="217"/>
      <c r="K917" s="217"/>
      <c r="L917" s="217"/>
    </row>
    <row r="918" spans="3:12" ht="12.75" customHeight="1">
      <c r="C918" s="217"/>
      <c r="D918" s="217"/>
      <c r="K918" s="217"/>
      <c r="L918" s="217"/>
    </row>
    <row r="919" spans="3:12" ht="12.75" customHeight="1">
      <c r="C919" s="217"/>
      <c r="D919" s="217"/>
      <c r="K919" s="217"/>
      <c r="L919" s="217"/>
    </row>
    <row r="920" spans="3:12" ht="12.75" customHeight="1">
      <c r="C920" s="217"/>
      <c r="D920" s="217"/>
      <c r="K920" s="217"/>
      <c r="L920" s="217"/>
    </row>
    <row r="921" spans="3:12" ht="12.75" customHeight="1">
      <c r="C921" s="217"/>
      <c r="D921" s="217"/>
      <c r="K921" s="217"/>
      <c r="L921" s="217"/>
    </row>
    <row r="922" spans="3:12" ht="12.75" customHeight="1">
      <c r="C922" s="217"/>
      <c r="D922" s="217"/>
      <c r="K922" s="217"/>
      <c r="L922" s="217"/>
    </row>
    <row r="923" spans="3:12" ht="12.75" customHeight="1">
      <c r="C923" s="217"/>
      <c r="D923" s="217"/>
      <c r="K923" s="217"/>
      <c r="L923" s="217"/>
    </row>
    <row r="924" spans="3:12" ht="12.75" customHeight="1">
      <c r="C924" s="217"/>
      <c r="D924" s="217"/>
      <c r="K924" s="217"/>
      <c r="L924" s="217"/>
    </row>
    <row r="925" spans="3:12" ht="12.75" customHeight="1">
      <c r="C925" s="217"/>
      <c r="D925" s="217"/>
      <c r="K925" s="217"/>
      <c r="L925" s="217"/>
    </row>
    <row r="926" spans="3:12" ht="12.75" customHeight="1">
      <c r="C926" s="217"/>
      <c r="D926" s="217"/>
      <c r="K926" s="217"/>
      <c r="L926" s="217"/>
    </row>
    <row r="927" spans="3:12" ht="12.75" customHeight="1">
      <c r="C927" s="217"/>
      <c r="D927" s="217"/>
      <c r="K927" s="217"/>
      <c r="L927" s="217"/>
    </row>
    <row r="928" spans="3:12" ht="12.75" customHeight="1">
      <c r="C928" s="217"/>
      <c r="D928" s="217"/>
      <c r="K928" s="217"/>
      <c r="L928" s="217"/>
    </row>
    <row r="929" spans="3:12" ht="12.75" customHeight="1">
      <c r="C929" s="217"/>
      <c r="D929" s="217"/>
      <c r="K929" s="217"/>
      <c r="L929" s="217"/>
    </row>
    <row r="930" spans="3:12" ht="12.75" customHeight="1">
      <c r="C930" s="217"/>
      <c r="D930" s="217"/>
      <c r="K930" s="217"/>
      <c r="L930" s="217"/>
    </row>
    <row r="931" spans="3:12" ht="12.75" customHeight="1">
      <c r="C931" s="217"/>
      <c r="D931" s="217"/>
      <c r="K931" s="217"/>
      <c r="L931" s="217"/>
    </row>
    <row r="932" spans="3:12" ht="12.75" customHeight="1">
      <c r="C932" s="217"/>
      <c r="D932" s="217"/>
      <c r="K932" s="217"/>
      <c r="L932" s="217"/>
    </row>
    <row r="933" spans="3:12" ht="12.75" customHeight="1">
      <c r="C933" s="217"/>
      <c r="D933" s="217"/>
      <c r="K933" s="217"/>
      <c r="L933" s="217"/>
    </row>
    <row r="934" spans="3:12" ht="12.75" customHeight="1">
      <c r="C934" s="217"/>
      <c r="D934" s="217"/>
      <c r="K934" s="217"/>
      <c r="L934" s="217"/>
    </row>
    <row r="935" spans="3:12" ht="12.75" customHeight="1">
      <c r="C935" s="217"/>
      <c r="D935" s="217"/>
      <c r="K935" s="217"/>
      <c r="L935" s="217"/>
    </row>
    <row r="936" spans="3:12" ht="12.75" customHeight="1">
      <c r="C936" s="217"/>
      <c r="D936" s="217"/>
      <c r="K936" s="217"/>
      <c r="L936" s="217"/>
    </row>
    <row r="937" spans="3:12" ht="12.75" customHeight="1">
      <c r="C937" s="217"/>
      <c r="D937" s="217"/>
      <c r="K937" s="217"/>
      <c r="L937" s="217"/>
    </row>
    <row r="938" spans="3:12" ht="12.75" customHeight="1">
      <c r="C938" s="217"/>
      <c r="D938" s="217"/>
      <c r="K938" s="217"/>
      <c r="L938" s="217"/>
    </row>
    <row r="939" spans="3:12" ht="12.75" customHeight="1">
      <c r="C939" s="217"/>
      <c r="D939" s="217"/>
      <c r="K939" s="217"/>
      <c r="L939" s="217"/>
    </row>
    <row r="940" spans="3:12" ht="12.75" customHeight="1">
      <c r="C940" s="217"/>
      <c r="D940" s="217"/>
      <c r="K940" s="217"/>
      <c r="L940" s="217"/>
    </row>
    <row r="941" spans="3:12" ht="12.75" customHeight="1">
      <c r="C941" s="217"/>
      <c r="D941" s="217"/>
      <c r="K941" s="217"/>
      <c r="L941" s="217"/>
    </row>
    <row r="942" spans="3:12" ht="12.75" customHeight="1">
      <c r="C942" s="217"/>
      <c r="D942" s="217"/>
      <c r="K942" s="217"/>
      <c r="L942" s="217"/>
    </row>
    <row r="943" spans="3:12" ht="12.75" customHeight="1">
      <c r="C943" s="217"/>
      <c r="D943" s="217"/>
      <c r="K943" s="217"/>
      <c r="L943" s="217"/>
    </row>
    <row r="944" spans="3:12" ht="12.75" customHeight="1">
      <c r="C944" s="217"/>
      <c r="D944" s="217"/>
      <c r="K944" s="217"/>
      <c r="L944" s="217"/>
    </row>
    <row r="945" spans="3:12" ht="12.75" customHeight="1">
      <c r="C945" s="217"/>
      <c r="D945" s="217"/>
      <c r="K945" s="217"/>
      <c r="L945" s="217"/>
    </row>
    <row r="946" spans="3:12" ht="12.75" customHeight="1">
      <c r="C946" s="217"/>
      <c r="D946" s="217"/>
      <c r="K946" s="217"/>
      <c r="L946" s="217"/>
    </row>
    <row r="947" spans="3:12" ht="12.75" customHeight="1">
      <c r="C947" s="217"/>
      <c r="D947" s="217"/>
      <c r="K947" s="217"/>
      <c r="L947" s="217"/>
    </row>
    <row r="948" spans="3:12" ht="12.75" customHeight="1">
      <c r="C948" s="217"/>
      <c r="D948" s="217"/>
      <c r="K948" s="217"/>
      <c r="L948" s="217"/>
    </row>
    <row r="949" spans="3:12" ht="12.75" customHeight="1">
      <c r="C949" s="217"/>
      <c r="D949" s="217"/>
      <c r="K949" s="217"/>
      <c r="L949" s="217"/>
    </row>
    <row r="950" spans="3:12" ht="12.75" customHeight="1">
      <c r="C950" s="217"/>
      <c r="D950" s="217"/>
      <c r="K950" s="217"/>
      <c r="L950" s="217"/>
    </row>
    <row r="951" spans="3:12" ht="12.75" customHeight="1">
      <c r="C951" s="217"/>
      <c r="D951" s="217"/>
      <c r="K951" s="217"/>
      <c r="L951" s="217"/>
    </row>
  </sheetData>
  <printOptions horizontalCentered="1"/>
  <pageMargins left="0.2" right="0" top="0.75" bottom="0" header="0.3" footer="0.3"/>
  <pageSetup paperSize="9" scale="42" orientation="landscape" r:id="rId1"/>
  <headerFooter>
    <oddFooter>Page &amp;P of &amp;N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4"/>
  <cols>
    <col min="1" max="17" width="9.1796875" style="73"/>
    <col min="18" max="18" width="80.1796875" style="73" customWidth="1"/>
    <col min="19" max="16384" width="9.1796875" style="73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453125" defaultRowHeight="21"/>
  <cols>
    <col min="1" max="1" width="4.1796875" style="2" customWidth="1"/>
    <col min="2" max="2" width="39.54296875" style="2" bestFit="1" customWidth="1"/>
    <col min="3" max="3" width="53.453125" style="2" bestFit="1" customWidth="1"/>
    <col min="4" max="8" width="16.54296875" style="2" customWidth="1"/>
    <col min="9" max="9" width="16.453125" style="2" customWidth="1"/>
    <col min="10" max="10" width="21" style="2" bestFit="1" customWidth="1"/>
    <col min="11" max="11" width="9.1796875" style="2" customWidth="1"/>
    <col min="12" max="25" width="8" style="2" customWidth="1"/>
    <col min="26" max="16384" width="14.453125" style="2"/>
  </cols>
  <sheetData>
    <row r="1" spans="1:25" s="79" customFormat="1" ht="30.75" customHeight="1">
      <c r="A1" s="75"/>
      <c r="B1" s="76" t="s">
        <v>81</v>
      </c>
      <c r="C1" s="76" t="s">
        <v>58</v>
      </c>
      <c r="D1" s="360" t="s">
        <v>82</v>
      </c>
      <c r="E1" s="360"/>
      <c r="F1" s="360"/>
      <c r="G1" s="76"/>
      <c r="H1" s="76"/>
      <c r="I1" s="77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</row>
    <row r="2" spans="1:25" s="79" customFormat="1" ht="30.75" customHeight="1" thickBot="1">
      <c r="A2" s="80"/>
      <c r="B2" s="81" t="s">
        <v>83</v>
      </c>
      <c r="C2" s="81" t="s">
        <v>84</v>
      </c>
      <c r="D2" s="361" t="s">
        <v>85</v>
      </c>
      <c r="E2" s="361"/>
      <c r="F2" s="361"/>
      <c r="G2" s="361"/>
      <c r="H2" s="361"/>
      <c r="I2" s="362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</row>
    <row r="3" spans="1:25" s="87" customFormat="1" ht="20.25" customHeight="1">
      <c r="A3" s="82" t="s">
        <v>86</v>
      </c>
      <c r="B3" s="83" t="s">
        <v>87</v>
      </c>
      <c r="C3" s="83" t="s">
        <v>88</v>
      </c>
      <c r="D3" s="84" t="s">
        <v>63</v>
      </c>
      <c r="E3" s="84" t="s">
        <v>10</v>
      </c>
      <c r="F3" s="84" t="s">
        <v>60</v>
      </c>
      <c r="G3" s="84" t="s">
        <v>61</v>
      </c>
      <c r="H3" s="84" t="s">
        <v>62</v>
      </c>
      <c r="I3" s="85" t="s">
        <v>89</v>
      </c>
      <c r="J3" s="86"/>
      <c r="K3" s="86"/>
    </row>
    <row r="4" spans="1:25" s="93" customFormat="1" ht="27" customHeight="1">
      <c r="A4" s="88">
        <v>1</v>
      </c>
      <c r="B4" s="89" t="s">
        <v>90</v>
      </c>
      <c r="C4" s="89" t="s">
        <v>91</v>
      </c>
      <c r="D4" s="90">
        <v>68.5</v>
      </c>
      <c r="E4" s="90">
        <v>72.5</v>
      </c>
      <c r="F4" s="90">
        <v>74.5</v>
      </c>
      <c r="G4" s="90">
        <v>76.5</v>
      </c>
      <c r="H4" s="90">
        <v>78.5</v>
      </c>
      <c r="I4" s="91" t="s">
        <v>92</v>
      </c>
      <c r="J4" s="92"/>
      <c r="K4" s="92"/>
    </row>
    <row r="5" spans="1:25" s="93" customFormat="1" ht="27" customHeight="1">
      <c r="A5" s="88">
        <v>2</v>
      </c>
      <c r="B5" s="89" t="s">
        <v>93</v>
      </c>
      <c r="C5" s="89" t="s">
        <v>94</v>
      </c>
      <c r="D5" s="90">
        <v>66.5</v>
      </c>
      <c r="E5" s="90">
        <v>70.5</v>
      </c>
      <c r="F5" s="90">
        <v>72.5</v>
      </c>
      <c r="G5" s="90">
        <v>74.5</v>
      </c>
      <c r="H5" s="90">
        <v>76.5</v>
      </c>
      <c r="I5" s="91" t="s">
        <v>92</v>
      </c>
      <c r="J5" s="92"/>
      <c r="K5" s="92"/>
    </row>
    <row r="6" spans="1:25" s="93" customFormat="1" ht="27" customHeight="1">
      <c r="A6" s="88">
        <v>3</v>
      </c>
      <c r="B6" s="74" t="s">
        <v>95</v>
      </c>
      <c r="C6" s="74" t="s">
        <v>96</v>
      </c>
      <c r="D6" s="94">
        <v>51</v>
      </c>
      <c r="E6" s="94">
        <v>55</v>
      </c>
      <c r="F6" s="94">
        <v>57</v>
      </c>
      <c r="G6" s="94">
        <v>59</v>
      </c>
      <c r="H6" s="94">
        <v>61</v>
      </c>
      <c r="I6" s="95" t="s">
        <v>92</v>
      </c>
      <c r="J6" s="92"/>
      <c r="K6" s="92"/>
    </row>
    <row r="7" spans="1:25" s="93" customFormat="1" ht="27" customHeight="1">
      <c r="A7" s="88">
        <v>4</v>
      </c>
      <c r="B7" s="74" t="s">
        <v>97</v>
      </c>
      <c r="C7" s="74" t="s">
        <v>98</v>
      </c>
      <c r="D7" s="94">
        <v>51</v>
      </c>
      <c r="E7" s="94">
        <v>55</v>
      </c>
      <c r="F7" s="94">
        <v>57</v>
      </c>
      <c r="G7" s="94">
        <v>59</v>
      </c>
      <c r="H7" s="94">
        <v>61</v>
      </c>
      <c r="I7" s="96" t="s">
        <v>92</v>
      </c>
      <c r="J7" s="92"/>
      <c r="K7" s="92"/>
    </row>
    <row r="8" spans="1:25" s="93" customFormat="1" ht="27" customHeight="1">
      <c r="A8" s="88">
        <v>5</v>
      </c>
      <c r="B8" s="74" t="s">
        <v>99</v>
      </c>
      <c r="C8" s="74" t="s">
        <v>100</v>
      </c>
      <c r="D8" s="94">
        <v>22</v>
      </c>
      <c r="E8" s="94">
        <v>23</v>
      </c>
      <c r="F8" s="94">
        <v>23.5</v>
      </c>
      <c r="G8" s="94">
        <v>24</v>
      </c>
      <c r="H8" s="94">
        <v>24.5</v>
      </c>
      <c r="I8" s="96" t="s">
        <v>101</v>
      </c>
      <c r="J8" s="92"/>
      <c r="K8" s="92"/>
    </row>
    <row r="9" spans="1:25" s="93" customFormat="1" ht="27" customHeight="1">
      <c r="A9" s="88">
        <v>6</v>
      </c>
      <c r="B9" s="74" t="s">
        <v>102</v>
      </c>
      <c r="C9" s="74" t="s">
        <v>103</v>
      </c>
      <c r="D9" s="94">
        <v>18.5</v>
      </c>
      <c r="E9" s="94">
        <v>19.5</v>
      </c>
      <c r="F9" s="94">
        <v>20.5</v>
      </c>
      <c r="G9" s="94">
        <v>20.5</v>
      </c>
      <c r="H9" s="94">
        <v>21.5</v>
      </c>
      <c r="I9" s="97" t="s">
        <v>92</v>
      </c>
      <c r="J9" s="92"/>
      <c r="K9" s="92"/>
    </row>
    <row r="10" spans="1:25" s="93" customFormat="1" ht="27" customHeight="1">
      <c r="A10" s="88">
        <v>7</v>
      </c>
      <c r="B10" s="74" t="s">
        <v>104</v>
      </c>
      <c r="C10" s="74" t="s">
        <v>105</v>
      </c>
      <c r="D10" s="94">
        <v>8.5</v>
      </c>
      <c r="E10" s="94">
        <v>9</v>
      </c>
      <c r="F10" s="94">
        <v>9.5</v>
      </c>
      <c r="G10" s="94">
        <v>9.5</v>
      </c>
      <c r="H10" s="94">
        <v>10</v>
      </c>
      <c r="I10" s="96" t="s">
        <v>92</v>
      </c>
      <c r="J10" s="92"/>
      <c r="K10" s="92"/>
    </row>
    <row r="11" spans="1:25" s="93" customFormat="1" ht="27" customHeight="1">
      <c r="A11" s="88">
        <v>8</v>
      </c>
      <c r="B11" s="74" t="s">
        <v>106</v>
      </c>
      <c r="C11" s="74" t="s">
        <v>107</v>
      </c>
      <c r="D11" s="94">
        <v>2</v>
      </c>
      <c r="E11" s="94">
        <v>2</v>
      </c>
      <c r="F11" s="94">
        <v>2</v>
      </c>
      <c r="G11" s="94">
        <v>2</v>
      </c>
      <c r="H11" s="94">
        <v>2</v>
      </c>
      <c r="I11" s="96">
        <v>0</v>
      </c>
      <c r="J11" s="92"/>
      <c r="K11" s="92"/>
    </row>
    <row r="12" spans="1:25" s="93" customFormat="1" ht="27" customHeight="1">
      <c r="A12" s="88">
        <v>9</v>
      </c>
      <c r="B12" s="74" t="s">
        <v>108</v>
      </c>
      <c r="C12" s="74" t="s">
        <v>109</v>
      </c>
      <c r="D12" s="94">
        <v>46</v>
      </c>
      <c r="E12" s="94">
        <v>50</v>
      </c>
      <c r="F12" s="94">
        <v>52</v>
      </c>
      <c r="G12" s="94">
        <v>54</v>
      </c>
      <c r="H12" s="94">
        <v>56</v>
      </c>
      <c r="I12" s="96" t="s">
        <v>101</v>
      </c>
      <c r="J12" s="92"/>
      <c r="K12" s="92"/>
    </row>
    <row r="13" spans="1:25" s="93" customFormat="1" ht="27" customHeight="1">
      <c r="A13" s="88">
        <v>10</v>
      </c>
      <c r="B13" s="74" t="s">
        <v>110</v>
      </c>
      <c r="C13" s="74" t="s">
        <v>111</v>
      </c>
      <c r="D13" s="94">
        <v>22</v>
      </c>
      <c r="E13" s="94">
        <v>23</v>
      </c>
      <c r="F13" s="94">
        <v>24</v>
      </c>
      <c r="G13" s="94">
        <v>25</v>
      </c>
      <c r="H13" s="94">
        <v>26</v>
      </c>
      <c r="I13" s="96" t="s">
        <v>101</v>
      </c>
      <c r="J13" s="92"/>
      <c r="K13" s="92"/>
    </row>
    <row r="14" spans="1:25" s="93" customFormat="1" ht="27" customHeight="1">
      <c r="A14" s="88">
        <v>11</v>
      </c>
      <c r="B14" s="74" t="s">
        <v>112</v>
      </c>
      <c r="C14" s="74" t="s">
        <v>113</v>
      </c>
      <c r="D14" s="94">
        <v>19.5</v>
      </c>
      <c r="E14" s="94">
        <v>20</v>
      </c>
      <c r="F14" s="94">
        <v>20.5</v>
      </c>
      <c r="G14" s="94">
        <v>21</v>
      </c>
      <c r="H14" s="94">
        <v>21.5</v>
      </c>
      <c r="I14" s="97">
        <v>0</v>
      </c>
      <c r="J14" s="92"/>
      <c r="K14" s="92"/>
    </row>
    <row r="15" spans="1:25" s="93" customFormat="1" ht="27" customHeight="1">
      <c r="A15" s="88">
        <v>12</v>
      </c>
      <c r="B15" s="74" t="s">
        <v>114</v>
      </c>
      <c r="C15" s="74" t="s">
        <v>115</v>
      </c>
      <c r="D15" s="94">
        <v>2.5</v>
      </c>
      <c r="E15" s="94">
        <v>2.5</v>
      </c>
      <c r="F15" s="94">
        <v>2.5</v>
      </c>
      <c r="G15" s="94">
        <v>2.5</v>
      </c>
      <c r="H15" s="94">
        <v>2.5</v>
      </c>
      <c r="I15" s="97">
        <v>0</v>
      </c>
      <c r="J15" s="92"/>
      <c r="K15" s="92"/>
    </row>
    <row r="16" spans="1:25" s="93" customFormat="1" ht="27" customHeight="1">
      <c r="A16" s="88">
        <v>13</v>
      </c>
      <c r="B16" s="74" t="s">
        <v>116</v>
      </c>
      <c r="C16" s="74" t="s">
        <v>117</v>
      </c>
      <c r="D16" s="94">
        <v>2.5</v>
      </c>
      <c r="E16" s="94">
        <v>2.5</v>
      </c>
      <c r="F16" s="94">
        <v>2.5</v>
      </c>
      <c r="G16" s="94">
        <v>2.5</v>
      </c>
      <c r="H16" s="94">
        <v>2.5</v>
      </c>
      <c r="I16" s="97">
        <v>0</v>
      </c>
      <c r="J16" s="92"/>
      <c r="K16" s="92"/>
    </row>
    <row r="17" spans="1:11" s="93" customFormat="1" ht="27" customHeight="1" thickBot="1">
      <c r="A17" s="88">
        <v>14</v>
      </c>
      <c r="B17" s="98" t="s">
        <v>118</v>
      </c>
      <c r="C17" s="98" t="s">
        <v>119</v>
      </c>
      <c r="D17" s="99">
        <v>2.5</v>
      </c>
      <c r="E17" s="99">
        <v>2.5</v>
      </c>
      <c r="F17" s="99">
        <v>2.5</v>
      </c>
      <c r="G17" s="99">
        <v>2.5</v>
      </c>
      <c r="H17" s="99">
        <v>2.5</v>
      </c>
      <c r="I17" s="100">
        <v>0</v>
      </c>
      <c r="J17" s="92"/>
      <c r="K17" s="92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3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9B8E97-2E2D-4209-92F0-BB24B3C8E6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0D2570-3245-4BD8-A85B-A554F2EC1E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1. CUTTING DOCKET</vt:lpstr>
      <vt:lpstr>2. TRIM CARD</vt:lpstr>
      <vt:lpstr>4. TSTW</vt:lpstr>
      <vt:lpstr>UA-30-10-2024</vt:lpstr>
      <vt:lpstr>UA-10-08-2024</vt:lpstr>
      <vt:lpstr>FULL SPEC</vt:lpstr>
      <vt:lpstr>3. ĐỊNH VỊ HÌNH IN.THÊU</vt:lpstr>
      <vt:lpstr>4. THÔNG SỐ SẢN XUẤT</vt:lpstr>
      <vt:lpstr>'1. CUTTING DOCKET'!Print_Area</vt:lpstr>
      <vt:lpstr>'2. TRIM CARD'!Print_Area</vt:lpstr>
      <vt:lpstr>'4. TSTW'!Print_Area</vt:lpstr>
      <vt:lpstr>'FULL SPEC'!Print_Area</vt:lpstr>
      <vt:lpstr>'UA-10-08-2024'!Print_Area</vt:lpstr>
      <vt:lpstr>'UA-30-10-2024'!Print_Area</vt:lpstr>
      <vt:lpstr>'1. CUTTING DOCKET'!Print_Titles</vt:lpstr>
      <vt:lpstr>'2. TRIM CARD'!Print_Titles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My Lai Thi Cham</cp:lastModifiedBy>
  <cp:lastPrinted>2024-10-30T04:34:16Z</cp:lastPrinted>
  <dcterms:created xsi:type="dcterms:W3CDTF">2016-05-06T01:47:29Z</dcterms:created>
  <dcterms:modified xsi:type="dcterms:W3CDTF">2024-10-30T06:38:12Z</dcterms:modified>
</cp:coreProperties>
</file>