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1/"/>
    </mc:Choice>
  </mc:AlternateContent>
  <xr:revisionPtr revIDLastSave="53" documentId="13_ncr:1_{BD7F30A4-9487-44D7-9422-2C68225DA42B}" xr6:coauthVersionLast="47" xr6:coauthVersionMax="47" xr10:uidLastSave="{67571183-CE50-42B3-B75B-11751A301ED0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(2)'!$A$1:$N$18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I16" i="6"/>
  <c r="I14" i="6"/>
  <c r="K14" i="6" s="1"/>
  <c r="M14" i="6" s="1"/>
  <c r="I13" i="6"/>
  <c r="I12" i="6"/>
  <c r="I11" i="6"/>
  <c r="P14" i="6"/>
  <c r="P13" i="6"/>
  <c r="K13" i="6" l="1"/>
  <c r="M13" i="6" s="1"/>
  <c r="K12" i="6"/>
  <c r="M12" i="6" s="1"/>
  <c r="K11" i="6"/>
  <c r="M11" i="6" s="1"/>
  <c r="M16" i="6" l="1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sharedStrings.xml><?xml version="1.0" encoding="utf-8"?>
<sst xmlns="http://schemas.openxmlformats.org/spreadsheetml/2006/main" count="158" uniqueCount="69">
  <si>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</si>
  <si>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</si>
  <si>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</si>
  <si>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</si>
  <si>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</si>
  <si>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</si>
  <si>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</si>
  <si>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</si>
  <si>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</si>
  <si>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</si>
  <si>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</si>
  <si>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</si>
  <si>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</si>
  <si>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</si>
  <si>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</si>
  <si>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</si>
  <si>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</si>
  <si>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</si>
  <si>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</si>
  <si>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</si>
  <si>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</si>
  <si>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</si>
  <si>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</si>
  <si>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</si>
  <si>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</si>
  <si>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</si>
  <si>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</si>
  <si>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</si>
  <si>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</si>
  <si>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</si>
  <si>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</si>
  <si>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</si>
  <si>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</si>
  <si>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</si>
  <si>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</si>
  <si>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</si>
  <si>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</si>
  <si>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</si>
  <si>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</si>
  <si>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</si>
  <si>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</si>
  <si>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</si>
  <si>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</si>
  <si>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</si>
  <si>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</si>
  <si>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</si>
  <si>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</si>
  <si>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</si>
  <si>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</si>
  <si>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</si>
  <si>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</si>
  <si>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</si>
  <si>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</si>
  <si>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</si>
  <si>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</si>
  <si>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</si>
  <si>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</si>
  <si>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</si>
  <si>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</si>
  <si>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</si>
  <si>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CRTZ_1108</t>
  </si>
  <si>
    <t>CRTZ_1164</t>
  </si>
  <si>
    <t>CRTZ_1165</t>
  </si>
  <si>
    <t>NHÃN THÀNH PHẦN 
100% COTTON
PO# 00419
CRTZ_1108</t>
  </si>
  <si>
    <t>NHÃN THÀNH PHẦN 
100% COTTON
PO# 00419
CRTZ_1109</t>
  </si>
  <si>
    <t>NHÃN THÀNH PHẦN 
100% COTTON
PO# 00419
CRTZ_1164</t>
  </si>
  <si>
    <t>NHÃN THÀNH PHẦN 
100% COTTON
PO# 00419
CRTZ_1165</t>
  </si>
  <si>
    <t>SS26-DROP 1</t>
  </si>
  <si>
    <t>C21  SS26   G2908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</si>
</sst>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476252</xdr:colOff>
      <xdr:row>9</xdr:row>
      <xdr:rowOff>7963</xdr:rowOff>
    </xdr:from>
    <xdr:to>
      <xdr:col>19</xdr:col>
      <xdr:colOff>1</xdr:colOff>
      <xdr:row>12</xdr:row>
      <xdr:rowOff>1257528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23972-1908-4594-8EC4-C630D873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twoCellAnchor>
  <xdr:oneCellAnchor>
    <xdr:from>
      <xdr:col>15</xdr:col>
      <xdr:colOff>476252</xdr:colOff>
      <xdr:row>14</xdr:row>
      <xdr:rowOff>0</xdr:rowOff>
    </xdr:from>
    <xdr:ext cx="2397124" cy="6853440"/>
    <xdr:pic>
      <xdr:nvPicPr>
        <xdr:cNvPr id="3" name="Picture 2">
          <a:extLst>
            <a:ext uri="{FF2B5EF4-FFF2-40B4-BE49-F238E27FC236}">
              <a16:creationId xmlns:a16="http://schemas.microsoft.com/office/drawing/2014/main" id="{71F8C832-59B3-44E6-9429-01DD1553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2817838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14</xdr:row>
      <xdr:rowOff>0</xdr:rowOff>
    </xdr:from>
    <xdr:ext cx="2397124" cy="6853440"/>
    <xdr:pic>
      <xdr:nvPicPr>
        <xdr:cNvPr id="4" name="Picture 3">
          <a:extLst>
            <a:ext uri="{FF2B5EF4-FFF2-40B4-BE49-F238E27FC236}">
              <a16:creationId xmlns:a16="http://schemas.microsoft.com/office/drawing/2014/main" id="{F4500674-A6DA-442D-9B40-7DCCCBAE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65484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14</xdr:row>
      <xdr:rowOff>0</xdr:rowOff>
    </xdr:from>
    <xdr:ext cx="2397124" cy="6853440"/>
    <xdr:pic>
      <xdr:nvPicPr>
        <xdr:cNvPr id="5" name="Picture 4">
          <a:extLst>
            <a:ext uri="{FF2B5EF4-FFF2-40B4-BE49-F238E27FC236}">
              <a16:creationId xmlns:a16="http://schemas.microsoft.com/office/drawing/2014/main" id="{187E7A35-F6C6-4D1E-8F70-B54027972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1564963"/>
          <a:ext cx="2397124" cy="6853440"/>
        </a:xfrm>
        <a:prstGeom prst="rect">
          <a:avLst/>
        </a:prstGeom>
      </xdr:spPr>
    </xdr:pic>
    <xdr:clientData/>
  </xdr:oneCellAnchor>
  <xdr:oneCellAnchor>
    <xdr:from>
      <xdr:col>15</xdr:col>
      <xdr:colOff>476252</xdr:colOff>
      <xdr:row>14</xdr:row>
      <xdr:rowOff>0</xdr:rowOff>
    </xdr:from>
    <xdr:ext cx="2397124" cy="6853440"/>
    <xdr:pic>
      <xdr:nvPicPr>
        <xdr:cNvPr id="6" name="Picture 5">
          <a:extLst>
            <a:ext uri="{FF2B5EF4-FFF2-40B4-BE49-F238E27FC236}">
              <a16:creationId xmlns:a16="http://schemas.microsoft.com/office/drawing/2014/main" id="{D1D81D0C-31A6-4189-9A78-B57F1894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4877" y="16581463"/>
          <a:ext cx="2397124" cy="6853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23</xdr:row>
      <xdr:rowOff>70003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171823</xdr:colOff>
      <xdr:row>1</xdr:row>
      <xdr:rowOff>1</xdr:rowOff>
    </xdr:from>
    <xdr:to>
      <xdr:col>14</xdr:col>
      <xdr:colOff>408095</xdr:colOff>
      <xdr:row>23</xdr:row>
      <xdr:rowOff>6188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2529" y="231589"/>
          <a:ext cx="3911801" cy="411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55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0" t="s">
        <v>30</v>
      </c>
      <c r="B19" s="110"/>
      <c r="C19" s="61"/>
      <c r="D19" s="62"/>
      <c r="E19" s="111" t="s">
        <v>31</v>
      </c>
      <c r="F19" s="111"/>
      <c r="G19" s="111"/>
      <c r="H19" s="63"/>
      <c r="I19" s="64"/>
      <c r="J19" s="64"/>
      <c r="K19" s="64"/>
      <c r="L19" s="109" t="s">
        <v>32</v>
      </c>
      <c r="M19" s="109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9:M19"/>
    <mergeCell ref="A19:B19"/>
    <mergeCell ref="E19:G19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S63"/>
  <sheetViews>
    <sheetView tabSelected="1" view="pageBreakPreview" topLeftCell="A11" zoomScale="40" zoomScaleNormal="70" zoomScaleSheetLayoutView="40" zoomScalePageLayoutView="55" workbookViewId="0">
      <selection activeCell="K13" sqref="K13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59</v>
      </c>
      <c r="D5" s="20"/>
      <c r="E5" s="21"/>
      <c r="F5" s="105" t="s">
        <v>6</v>
      </c>
      <c r="G5" s="106"/>
      <c r="H5" s="113" t="s">
        <v>34</v>
      </c>
      <c r="I5" s="114"/>
      <c r="J5" s="22"/>
      <c r="K5" s="22"/>
      <c r="L5" s="23"/>
      <c r="M5" s="24" t="s">
        <v>7</v>
      </c>
      <c r="N5" s="25">
        <v>45854</v>
      </c>
    </row>
    <row r="6" spans="1:19" ht="30.75" customHeight="1">
      <c r="A6" s="82" t="s">
        <v>8</v>
      </c>
      <c r="B6" s="26"/>
      <c r="D6" s="27"/>
      <c r="E6" s="21"/>
      <c r="F6" s="105" t="s">
        <v>9</v>
      </c>
      <c r="G6" s="106"/>
      <c r="H6" s="115" t="s">
        <v>67</v>
      </c>
      <c r="I6" s="116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04"/>
      <c r="C7" s="104"/>
      <c r="D7" s="29"/>
      <c r="E7" s="21"/>
      <c r="F7" s="105" t="s">
        <v>12</v>
      </c>
      <c r="G7" s="106"/>
      <c r="H7" s="107">
        <v>45432</v>
      </c>
      <c r="I7" s="108"/>
      <c r="J7" s="22"/>
      <c r="K7" s="22"/>
      <c r="L7" s="23"/>
      <c r="M7" s="24" t="s">
        <v>13</v>
      </c>
      <c r="N7" s="86" t="s">
        <v>68</v>
      </c>
    </row>
    <row r="8" spans="1:19" ht="30.75" customHeight="1">
      <c r="A8" s="83" t="s">
        <v>14</v>
      </c>
      <c r="B8" s="112"/>
      <c r="C8" s="112"/>
      <c r="D8" s="30"/>
      <c r="E8" s="21"/>
      <c r="F8" s="105" t="s">
        <v>15</v>
      </c>
      <c r="G8" s="106"/>
      <c r="H8" s="117"/>
      <c r="I8" s="118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2" customHeight="1">
      <c r="A11" s="38" t="s">
        <v>60</v>
      </c>
      <c r="B11" s="93" t="s">
        <v>44</v>
      </c>
      <c r="C11" s="94" t="s">
        <v>63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f>558*2</f>
        <v>1116</v>
      </c>
      <c r="J11" s="98">
        <v>0</v>
      </c>
      <c r="K11" s="98">
        <f t="shared" ref="K11:K13" si="0">I11-J11</f>
        <v>1116</v>
      </c>
      <c r="L11" s="99">
        <v>450</v>
      </c>
      <c r="M11" s="100">
        <f t="shared" ref="M11:M13" si="1">K11*L11</f>
        <v>502200</v>
      </c>
      <c r="N11" s="101"/>
      <c r="O11" s="98">
        <v>200</v>
      </c>
      <c r="P11" s="103"/>
    </row>
    <row r="12" spans="1:19" ht="172" customHeight="1">
      <c r="A12" s="38" t="s">
        <v>46</v>
      </c>
      <c r="B12" s="93" t="s">
        <v>44</v>
      </c>
      <c r="C12" s="94" t="s">
        <v>64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f>1113+1672</f>
        <v>2785</v>
      </c>
      <c r="J12" s="98">
        <v>0</v>
      </c>
      <c r="K12" s="98">
        <f t="shared" si="0"/>
        <v>2785</v>
      </c>
      <c r="L12" s="99">
        <v>450</v>
      </c>
      <c r="M12" s="100">
        <f t="shared" si="1"/>
        <v>1253250</v>
      </c>
      <c r="N12" s="101"/>
      <c r="O12" s="98">
        <v>200</v>
      </c>
      <c r="P12" s="103"/>
    </row>
    <row r="13" spans="1:19" ht="172" customHeight="1">
      <c r="A13" s="38" t="s">
        <v>61</v>
      </c>
      <c r="B13" s="93" t="s">
        <v>44</v>
      </c>
      <c r="C13" s="94" t="s">
        <v>65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f>1116*2</f>
        <v>2232</v>
      </c>
      <c r="J13" s="98">
        <v>0</v>
      </c>
      <c r="K13" s="98">
        <f t="shared" si="0"/>
        <v>2232</v>
      </c>
      <c r="L13" s="99">
        <v>450</v>
      </c>
      <c r="M13" s="100">
        <f t="shared" si="1"/>
        <v>1004400</v>
      </c>
      <c r="N13" s="101"/>
      <c r="O13" s="98">
        <v>300</v>
      </c>
      <c r="P13" s="103">
        <f>O13*10%</f>
        <v>30</v>
      </c>
    </row>
    <row r="14" spans="1:19" ht="172" customHeight="1">
      <c r="A14" s="38" t="s">
        <v>62</v>
      </c>
      <c r="B14" s="93" t="s">
        <v>44</v>
      </c>
      <c r="C14" s="94" t="s">
        <v>66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f>560+1113</f>
        <v>1673</v>
      </c>
      <c r="J14" s="98">
        <v>0</v>
      </c>
      <c r="K14" s="98">
        <f t="shared" ref="K14" si="2">I14-J14</f>
        <v>1673</v>
      </c>
      <c r="L14" s="99">
        <v>450</v>
      </c>
      <c r="M14" s="100">
        <f t="shared" ref="M14" si="3">K14*L14</f>
        <v>752850</v>
      </c>
      <c r="N14" s="101"/>
      <c r="O14" s="98">
        <v>300</v>
      </c>
      <c r="P14" s="103">
        <f>O14*10%</f>
        <v>30</v>
      </c>
    </row>
    <row r="15" spans="1:19" ht="21.75" customHeight="1">
      <c r="A15" s="39"/>
      <c r="B15" s="39"/>
      <c r="C15" s="40"/>
      <c r="D15" s="41"/>
      <c r="E15" s="41"/>
      <c r="F15" s="42"/>
      <c r="G15" s="43"/>
      <c r="H15" s="39"/>
      <c r="I15" s="44"/>
      <c r="J15" s="44"/>
      <c r="K15" s="44"/>
      <c r="L15" s="45"/>
      <c r="M15" s="46"/>
      <c r="N15" s="47"/>
    </row>
    <row r="16" spans="1:19" ht="33.65" customHeight="1">
      <c r="A16" s="48"/>
      <c r="B16" s="48"/>
      <c r="C16" s="49"/>
      <c r="D16" s="48"/>
      <c r="E16" s="48"/>
      <c r="F16" s="48"/>
      <c r="G16" s="50"/>
      <c r="H16" s="62" t="s">
        <v>29</v>
      </c>
      <c r="I16" s="51">
        <f>SUM(I11:I14)</f>
        <v>7806</v>
      </c>
      <c r="J16" s="52"/>
      <c r="K16" s="51">
        <f>SUM(K11:K14)</f>
        <v>7806</v>
      </c>
      <c r="L16" s="53"/>
      <c r="M16" s="54">
        <f>SUM(M11:M13)</f>
        <v>2759850</v>
      </c>
      <c r="N16" s="55"/>
    </row>
    <row r="17" spans="1:19" ht="21.75" customHeight="1">
      <c r="A17" s="56"/>
      <c r="B17" s="56"/>
      <c r="C17" s="57"/>
      <c r="D17" s="58"/>
      <c r="E17" s="58"/>
      <c r="F17" s="58"/>
      <c r="G17" s="59"/>
      <c r="H17" s="55"/>
      <c r="I17" s="55"/>
      <c r="J17" s="55"/>
      <c r="K17" s="55"/>
      <c r="L17" s="60"/>
      <c r="M17" s="60"/>
      <c r="N17" s="55"/>
    </row>
    <row r="18" spans="1:19" ht="21.75" customHeight="1">
      <c r="A18" s="110" t="s">
        <v>30</v>
      </c>
      <c r="B18" s="110"/>
      <c r="C18" s="61"/>
      <c r="D18" s="62"/>
      <c r="E18" s="111" t="s">
        <v>31</v>
      </c>
      <c r="F18" s="111"/>
      <c r="G18" s="111"/>
      <c r="H18" s="63"/>
      <c r="I18" s="64"/>
      <c r="J18" s="64"/>
      <c r="K18" s="64"/>
      <c r="L18" s="109" t="s">
        <v>32</v>
      </c>
      <c r="M18" s="109"/>
      <c r="N18" s="55"/>
    </row>
    <row r="19" spans="1:19" ht="21.75" customHeight="1">
      <c r="A19" s="71"/>
      <c r="B19" s="66"/>
      <c r="C19" s="67"/>
      <c r="D19" s="65"/>
      <c r="E19" s="65"/>
      <c r="F19" s="65"/>
      <c r="G19" s="68"/>
      <c r="H19" s="69"/>
      <c r="I19" s="69"/>
      <c r="J19" s="69"/>
    </row>
    <row r="20" spans="1:19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9" ht="21.75" customHeight="1">
      <c r="A21" s="71"/>
      <c r="B21" s="67"/>
      <c r="C21" s="67"/>
      <c r="D21" s="65"/>
      <c r="E21" s="65"/>
      <c r="F21" s="65"/>
      <c r="G21" s="72"/>
      <c r="H21" s="73"/>
      <c r="I21" s="65"/>
      <c r="J21" s="69"/>
    </row>
    <row r="22" spans="1:19" ht="21.75" customHeight="1">
      <c r="A22" s="75"/>
      <c r="B22" s="74"/>
      <c r="C22" s="66"/>
      <c r="D22" s="69"/>
      <c r="E22" s="75"/>
      <c r="F22" s="75"/>
      <c r="G22" s="76"/>
      <c r="H22" s="77"/>
      <c r="I22" s="77"/>
      <c r="J22" s="69"/>
    </row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ht="21.75" customHeight="1"/>
    <row r="31" spans="1:19" ht="21.75" customHeight="1"/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1.7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1.7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  <row r="62" spans="2:19" s="85" customFormat="1" ht="23.5" customHeight="1">
      <c r="B62" s="10"/>
      <c r="C62" s="10"/>
      <c r="D62" s="10"/>
      <c r="E62" s="10"/>
      <c r="F62" s="10"/>
      <c r="G62" s="78"/>
      <c r="H62" s="10"/>
      <c r="I62" s="10"/>
      <c r="J62" s="10"/>
      <c r="K62" s="10"/>
      <c r="L62" s="70"/>
      <c r="M62" s="70"/>
      <c r="N62" s="10"/>
      <c r="O62" s="10"/>
      <c r="P62" s="10"/>
      <c r="Q62" s="10"/>
      <c r="R62" s="10"/>
      <c r="S62" s="10"/>
    </row>
    <row r="63" spans="2:19" s="85" customFormat="1" ht="23.5" customHeight="1">
      <c r="B63" s="10"/>
      <c r="C63" s="10"/>
      <c r="D63" s="10"/>
      <c r="E63" s="10"/>
      <c r="F63" s="10"/>
      <c r="G63" s="78"/>
      <c r="H63" s="10"/>
      <c r="I63" s="10"/>
      <c r="J63" s="10"/>
      <c r="K63" s="10"/>
      <c r="L63" s="70"/>
      <c r="M63" s="70"/>
      <c r="N63" s="10"/>
      <c r="O63" s="10"/>
      <c r="P63" s="10"/>
      <c r="Q63" s="10"/>
      <c r="R63" s="10"/>
      <c r="S63" s="10"/>
    </row>
  </sheetData>
  <mergeCells count="13">
    <mergeCell ref="B7:C7"/>
    <mergeCell ref="F7:G7"/>
    <mergeCell ref="H7:I7"/>
    <mergeCell ref="L18:M18"/>
    <mergeCell ref="F5:G5"/>
    <mergeCell ref="H5:I5"/>
    <mergeCell ref="F6:G6"/>
    <mergeCell ref="H6:I6"/>
    <mergeCell ref="B8:C8"/>
    <mergeCell ref="F8:G8"/>
    <mergeCell ref="H8:I8"/>
    <mergeCell ref="A18:B18"/>
    <mergeCell ref="E18:G18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A2"/>
  <sheetViews>
    <sheetView topLeftCell="A3" zoomScale="85" zoomScaleNormal="85" workbookViewId="0">
      <selection activeCell="Q13" sqref="Q13"/>
    </sheetView>
  </sheetViews>
  <sheetFormatPr defaultRowHeight="14.5"/>
  <sheetData>
    <row r="1" spans="1:1" s="3" customFormat="1" ht="18.5">
      <c r="A1" s="2" t="s">
        <v>39</v>
      </c>
    </row>
    <row r="2" spans="1:1">
      <c r="A2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A5F64561-8DDC-4161-9D52-A5C03EDDD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2025-07-16T15:50:46Z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