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1/"/>
    </mc:Choice>
  </mc:AlternateContent>
  <xr:revisionPtr revIDLastSave="326" documentId="13_ncr:1_{054DDB83-F725-4B03-95A4-DEB80F51A1E5}" xr6:coauthVersionLast="47" xr6:coauthVersionMax="47" xr10:uidLastSave="{7E36E1D9-C0A2-45E8-8D49-8A40B699F23E}"/>
  <bookViews>
    <workbookView xWindow="-110" yWindow="-110" windowWidth="19420" windowHeight="10300" activeTab="2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INFORMATION!$A$1:$H$56</definedName>
    <definedName name="_xlnm.Print_Area" localSheetId="2">INFORMATION!$A$1:$H$56</definedName>
    <definedName name="_xlnm.Print_Area" localSheetId="0">PO!$A$1:$N$22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2" l="1"/>
  <c r="K20" i="2"/>
  <c r="I20" i="2"/>
  <c r="K18" i="2"/>
  <c r="M18" i="2" s="1"/>
  <c r="K17" i="2"/>
  <c r="M17" i="2" s="1"/>
  <c r="K13" i="2"/>
  <c r="M13" i="2" s="1"/>
  <c r="K12" i="2"/>
  <c r="M12" i="2" s="1"/>
  <c r="K11" i="2"/>
  <c r="M11" i="2" s="1"/>
  <c r="H56" i="4"/>
  <c r="H48" i="4"/>
  <c r="H55" i="4"/>
  <c r="H35" i="4"/>
  <c r="H29" i="4"/>
  <c r="H8" i="4"/>
  <c r="H41" i="4" l="1"/>
  <c r="H22" i="4"/>
  <c r="H15" i="4" l="1"/>
  <c r="K16" i="2" l="1"/>
  <c r="M16" i="2" s="1"/>
  <c r="K15" i="2"/>
  <c r="M15" i="2" s="1"/>
  <c r="K14" i="2" l="1"/>
  <c r="M14" i="2" l="1"/>
  <c r="H8" i="2"/>
</calcChain>
</file>

<file path=xl/sharedStrings.xml><?xml version="1.0" encoding="utf-8"?>
<sst xmlns="http://schemas.openxmlformats.org/spreadsheetml/2006/main" count="288" uniqueCount="104">
  <si>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</si>
  <si>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</si>
  <si>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</si>
  <si>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</si>
  <si>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</si>
  <si>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</si>
  <si>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</si>
  <si>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</si>
  <si>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</si>
  <si>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</si>
  <si>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</si>
  <si>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</si>
  <si>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</si>
  <si>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</si>
  <si>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</si>
  <si>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</si>
  <si>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</si>
  <si>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</si>
  <si>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</si>
  <si>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</si>
  <si>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</si>
  <si>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</si>
  <si>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</si>
  <si>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</si>
  <si>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</si>
  <si>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</si>
  <si>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</si>
  <si>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</si>
  <si>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</si>
  <si>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</si>
  <si>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</si>
  <si>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</si>
  <si>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</si>
  <si>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</si>
  <si>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</si>
  <si>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</si>
  <si>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</si>
  <si>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</si>
  <si>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</si>
  <si>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</si>
  <si>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</si>
  <si>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</si>
  <si>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</si>
  <si>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</si>
  <si>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</si>
  <si>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</si>
  <si>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</si>
  <si>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BARCODE STIKER</t>
  </si>
  <si>
    <t>FILE LAYOUT PDF ĐÍNH KÈM</t>
  </si>
  <si>
    <t>90cm H và 3.5cm W</t>
  </si>
  <si>
    <t>C21  FW25   G2856</t>
  </si>
  <si>
    <t>CRTZ_1108</t>
  </si>
  <si>
    <t>HMP V2 SWEATSHIRT [GREY] XS-V2HMP-GREY-SWEATSHIRT / XS</t>
  </si>
  <si>
    <t>HMP V2 SWEATSHIRT [GREY] SMALL-V2HMP-GREY-SWEATSHIRT / S</t>
  </si>
  <si>
    <t>HMP V2 SWEATSHIRT [GREY] MEDIUM-V2HMP-GREY-SWEATSHIRT / M</t>
  </si>
  <si>
    <t>HMP V2 SWEATSHIRT [GREY] LARGE-V2HMP-GREY-SWEATSHIRT / L</t>
  </si>
  <si>
    <t>HMP V2 SWEATSHIRT [GREY] XL-V2HMP-GREY-SWEATSHIRT / XL</t>
  </si>
  <si>
    <t>HMP V2 SWEATSHIRT [GREY] XXL-V2HMP-GREY-SWEATSHIRT / XXL</t>
  </si>
  <si>
    <t>HMP V2 SWEATSHIRT [BLACK] XS-V2HMP-BLACK-SWEATSHIRT / XS</t>
  </si>
  <si>
    <t>HMP V2 SWEATSHIRT [BLACK] SMALL-V2HMP-BLACK-SWEATSHIRT / S</t>
  </si>
  <si>
    <t>HMP V2 SWEATSHIRT [BLACK] MEDIUM-V2HMP-BLACK-SWEATSHIRT / M</t>
  </si>
  <si>
    <t>HMP V2 SWEATSHIRT [BLACK] LARGE-V2HMP-BLACK-SWEATSHIRT / L</t>
  </si>
  <si>
    <t>HMP V2 SWEATSHIRT [BLACK] XL-V2HMP-BLACK-SWEATSHIRT / XL</t>
  </si>
  <si>
    <t>HMP V2 SWEATSHIRT [BLACK] XXL-V2HMP-BLACK-SWEATSHIRT / XXL</t>
  </si>
  <si>
    <t>HMP V2 SWEATPANT [GREY]
XS-V2HMP-GREY-JOGGER / XS W26-W28</t>
  </si>
  <si>
    <t>HMP V2 SWEATPANT [GREY] SMALL-V2HMP-GREY-JOGGER / S W28-W30</t>
  </si>
  <si>
    <t>HMP V2 SWEATPANT [GREY]
MEDIUM-V2HMP-GREY-JOGGER / M W30-W32</t>
  </si>
  <si>
    <t>HMP V2 SWEATPANT [GREY] LARGE-V2HMP-GREY-JOGGER / L W32-W34</t>
  </si>
  <si>
    <t>HMP V2 SWEATPANT [GREY]
XL-V2HMP-GREY-JOGGER / XL W34-W36</t>
  </si>
  <si>
    <t>HMP V2 SWEATPANT [GREY]
XXL-V2HMP-GREY-JOGGER / XXL W36-W38</t>
  </si>
  <si>
    <t>HMP V2 SWEATPANT [BLACK]
XS-V2HMP-BLACK-SWEATPANT / XS W26-W28</t>
  </si>
  <si>
    <t>HMP V2 SWEATPANT [BLACK] SMALL-V2HMP-BLACK-SWEATPANT / S W28-W30</t>
  </si>
  <si>
    <t>HMP V2 SWEATPANT [BLACK] MEDIUM-V2HMP-BLACK-SWEATPANT / M W30-W32</t>
  </si>
  <si>
    <t>HMP V2 SWEATPANT [BLACK] LARGE-V2HMP-BLACK-SWEATPANT / L W32-W34</t>
  </si>
  <si>
    <t>HMP V2 SWEATPANT [BLACK]
XL-V2HMP-BLACK-SWEATPANT / XL W34-W36</t>
  </si>
  <si>
    <t>HMP V2 SWEATPANT [BLACK]
XXL-V2HMP-BLACK-SWEATPANT / XXL W36-W38</t>
  </si>
  <si>
    <t>HMP THERMAL ZIP HOODIE [HEATHER GREY] SM-HEATHER GREY-HMP-THERMAL-ZIP-HOODIE / S</t>
  </si>
  <si>
    <t>HMP THERMAL ZIP HOODIE [HEATHER GREY] ME-HEATHER GREY-HMP-THERMAL-ZIP-HOODIE / M</t>
  </si>
  <si>
    <t>HMP THERMAL ZIP HOODIE [HEATHER GREY] LG-HEATHER GREY-HMP-THERMAL-ZIP-HOODIE / L</t>
  </si>
  <si>
    <t>HMP THERMAL ZIP HOODIE [HEATHER GREY] XL-HEATHER GREY-HMP-THERMAL-ZIP-HOODIE / XL</t>
  </si>
  <si>
    <t>HMP THERMAL ZIP HOODIE [BLACK] CRTZ0505-001-SM / S</t>
  </si>
  <si>
    <t>HMP THERMAL ZIP HOODIE [BLACK] CRTZ0505-001-ME / M</t>
  </si>
  <si>
    <t>HMP THERMAL ZIP HOODIE [BLACK] CRTZ0505-001-LG / L</t>
  </si>
  <si>
    <t>HMP THERMAL ZIP HOODIE [BLACK] CRTZ0505-001-XL / XL</t>
  </si>
  <si>
    <t>HMP THERMAL ZIP HOODIE [BLACK] CRTZ0505-001-2L / XXL</t>
  </si>
  <si>
    <t>HMP OPEN HEM SWEATPANT [HEATHER GREY] XS-HEATHER GREY-HMP-OPEN-HEM-PANT / XS</t>
  </si>
  <si>
    <t>HMP OPEN HEM SWEATPANT [HEATHER GREY] SM-HEATHER GREY-HMP-OPEN-HEM-PANT / S</t>
  </si>
  <si>
    <t>HMP OPEN HEM SWEATPANT [HEATHER GREY] ME-HEATHER GREY-HMP-OPEN-HEM-PANT / M</t>
  </si>
  <si>
    <t>HMP OPEN HEM SWEATPANT [HEATHER GREY] LG-HEATHER GREY-HMP-OPEN-HEM-PANT / L</t>
  </si>
  <si>
    <t>HMP OPEN HEM SWEATPANT [HEATHER GREY] XL-HEATHER GREY-HMP-OPEN-HEM-PANT / XL</t>
  </si>
  <si>
    <t>HMP OPEN HEM SWEATPANT [HEATHER GREY] 2L-HEATHER GREY-HMP-OPEN-HEM-PANT / XXL</t>
  </si>
  <si>
    <t>HMP OPEN HEM SWEATPANT [BLACK] CRTZ_1165-XS / XS</t>
  </si>
  <si>
    <t>HMP OPEN HEM SWEATPANT [BLACK] CRTZ_1165-SM / S</t>
  </si>
  <si>
    <t>HMP OPEN HEM SWEATPANT [BLACK] CRTZ_1165-ME / M</t>
  </si>
  <si>
    <t>HMP OPEN HEM SWEATPANT [BLACK] CRTZ_1165-LG / L</t>
  </si>
  <si>
    <t>HMP OPEN HEM SWEATPANT [BLACK] CRTZ_1165-XL / XL</t>
  </si>
  <si>
    <t>HMP OPEN HEM SWEATPANT [BLACK] CRTZ_1165-2L / XXL</t>
  </si>
  <si>
    <t>CRTZ_1165</t>
  </si>
  <si>
    <t>CRTZ_1109</t>
  </si>
  <si>
    <t>CRTZ_1164</t>
  </si>
  <si>
    <t>HMP THERMAL ZIP HOODIE [HEATHER GREY] 2L-HEATHER GREY-HMP-THERMAL-ZIP-HOODIE / XXL</t>
  </si>
  <si>
    <t>x</t>
  </si>
  <si>
    <t>SS26-DROP 1</t>
  </si>
  <si>
    <t>C21  SS26   G2908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</si>
</sst>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  <font>
      <sz val="16"/>
      <color theme="1"/>
      <name val="Muli"/>
    </font>
    <font>
      <sz val="10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8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0" fontId="23" fillId="3" borderId="1" xfId="2" applyFont="1" applyFill="1" applyBorder="1" applyAlignment="1">
      <alignment horizontal="center" vertical="center" wrapText="1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wrapText="1"/>
    </xf>
    <xf numFmtId="1" fontId="0" fillId="10" borderId="1" xfId="0" applyNumberFormat="1" applyFill="1" applyBorder="1" applyAlignment="1">
      <alignment horizontal="center"/>
    </xf>
    <xf numFmtId="1" fontId="0" fillId="0" borderId="0" xfId="0" applyNumberFormat="1"/>
    <xf numFmtId="166" fontId="8" fillId="3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181477</xdr:colOff>
      <xdr:row>13</xdr:row>
      <xdr:rowOff>199520</xdr:rowOff>
    </xdr:from>
    <xdr:to>
      <xdr:col>4</xdr:col>
      <xdr:colOff>1477816</xdr:colOff>
      <xdr:row>13</xdr:row>
      <xdr:rowOff>912092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6054844-1F15-A8B6-BB02-AEB0DF1FC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5543" y="4548909"/>
          <a:ext cx="712572" cy="1296339"/>
        </a:xfrm>
        <a:prstGeom prst="rect">
          <a:avLst/>
        </a:prstGeom>
      </xdr:spPr>
    </xdr:pic>
    <xdr:clientData/>
  </xdr:twoCellAnchor>
  <xdr:twoCellAnchor editAs="oneCell">
    <xdr:from>
      <xdr:col>4</xdr:col>
      <xdr:colOff>72661</xdr:colOff>
      <xdr:row>14</xdr:row>
      <xdr:rowOff>112071</xdr:rowOff>
    </xdr:from>
    <xdr:to>
      <xdr:col>4</xdr:col>
      <xdr:colOff>1593273</xdr:colOff>
      <xdr:row>14</xdr:row>
      <xdr:rowOff>992910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2693B2F-20BA-1009-7326-4317F6B3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4729" y="5530276"/>
          <a:ext cx="880839" cy="1520612"/>
        </a:xfrm>
        <a:prstGeom prst="rect">
          <a:avLst/>
        </a:prstGeom>
      </xdr:spPr>
    </xdr:pic>
    <xdr:clientData/>
  </xdr:twoCellAnchor>
  <xdr:twoCellAnchor editAs="oneCell">
    <xdr:from>
      <xdr:col>4</xdr:col>
      <xdr:colOff>246416</xdr:colOff>
      <xdr:row>15</xdr:row>
      <xdr:rowOff>111496</xdr:rowOff>
    </xdr:from>
    <xdr:to>
      <xdr:col>4</xdr:col>
      <xdr:colOff>1558635</xdr:colOff>
      <xdr:row>15</xdr:row>
      <xdr:rowOff>946727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28224B-085D-7FCA-EAC8-8B7C4CA61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6707911"/>
          <a:ext cx="835231" cy="1312219"/>
        </a:xfrm>
        <a:prstGeom prst="rect">
          <a:avLst/>
        </a:prstGeom>
      </xdr:spPr>
    </xdr:pic>
    <xdr:clientData/>
  </xdr:twoCellAnchor>
  <xdr:oneCellAnchor>
    <xdr:from>
      <xdr:col>4</xdr:col>
      <xdr:colOff>181477</xdr:colOff>
      <xdr:row>10</xdr:row>
      <xdr:rowOff>199520</xdr:rowOff>
    </xdr:from>
    <xdr:ext cx="1296339" cy="712572"/>
    <xdr:pic>
      <xdr:nvPicPr>
        <xdr:cNvPr id="2" name="Picture 1">
          <a:extLst>
            <a:ext uri="{FF2B5EF4-FFF2-40B4-BE49-F238E27FC236}">
              <a16:creationId xmlns:a16="http://schemas.microsoft.com/office/drawing/2014/main" id="{857BA5E2-7907-4F4E-9989-8DAE919E4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5543" y="5553363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11</xdr:row>
      <xdr:rowOff>112071</xdr:rowOff>
    </xdr:from>
    <xdr:ext cx="1520612" cy="880839"/>
    <xdr:pic>
      <xdr:nvPicPr>
        <xdr:cNvPr id="3" name="Picture 2">
          <a:extLst>
            <a:ext uri="{FF2B5EF4-FFF2-40B4-BE49-F238E27FC236}">
              <a16:creationId xmlns:a16="http://schemas.microsoft.com/office/drawing/2014/main" id="{691BC6CB-A818-4961-A6A9-6802E6702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4729" y="6534730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246416</xdr:colOff>
      <xdr:row>12</xdr:row>
      <xdr:rowOff>111496</xdr:rowOff>
    </xdr:from>
    <xdr:ext cx="1312219" cy="835231"/>
    <xdr:pic>
      <xdr:nvPicPr>
        <xdr:cNvPr id="4" name="Picture 3">
          <a:extLst>
            <a:ext uri="{FF2B5EF4-FFF2-40B4-BE49-F238E27FC236}">
              <a16:creationId xmlns:a16="http://schemas.microsoft.com/office/drawing/2014/main" id="{CDCAF469-E8C0-43AB-8551-9A85D27AA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7712366"/>
          <a:ext cx="835231" cy="1312219"/>
        </a:xfrm>
        <a:prstGeom prst="rect">
          <a:avLst/>
        </a:prstGeom>
      </xdr:spPr>
    </xdr:pic>
    <xdr:clientData/>
  </xdr:oneCellAnchor>
  <xdr:oneCellAnchor>
    <xdr:from>
      <xdr:col>4</xdr:col>
      <xdr:colOff>246416</xdr:colOff>
      <xdr:row>16</xdr:row>
      <xdr:rowOff>111496</xdr:rowOff>
    </xdr:from>
    <xdr:ext cx="1312219" cy="835231"/>
    <xdr:pic>
      <xdr:nvPicPr>
        <xdr:cNvPr id="5" name="Picture 4">
          <a:extLst>
            <a:ext uri="{FF2B5EF4-FFF2-40B4-BE49-F238E27FC236}">
              <a16:creationId xmlns:a16="http://schemas.microsoft.com/office/drawing/2014/main" id="{AD93213A-9D66-42EE-BB4B-59650B7EA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9998366"/>
          <a:ext cx="835231" cy="1312219"/>
        </a:xfrm>
        <a:prstGeom prst="rect">
          <a:avLst/>
        </a:prstGeom>
      </xdr:spPr>
    </xdr:pic>
    <xdr:clientData/>
  </xdr:oneCellAnchor>
  <xdr:oneCellAnchor>
    <xdr:from>
      <xdr:col>4</xdr:col>
      <xdr:colOff>246416</xdr:colOff>
      <xdr:row>17</xdr:row>
      <xdr:rowOff>111496</xdr:rowOff>
    </xdr:from>
    <xdr:ext cx="1312219" cy="835231"/>
    <xdr:pic>
      <xdr:nvPicPr>
        <xdr:cNvPr id="6" name="Picture 5">
          <a:extLst>
            <a:ext uri="{FF2B5EF4-FFF2-40B4-BE49-F238E27FC236}">
              <a16:creationId xmlns:a16="http://schemas.microsoft.com/office/drawing/2014/main" id="{83A19005-DDAC-4FE2-87EE-584B0A804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9998366"/>
          <a:ext cx="835231" cy="13122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219015</xdr:colOff>
      <xdr:row>5</xdr:row>
      <xdr:rowOff>47687</xdr:rowOff>
    </xdr:from>
    <xdr:to>
      <xdr:col>7</xdr:col>
      <xdr:colOff>28693</xdr:colOff>
      <xdr:row>11</xdr:row>
      <xdr:rowOff>15992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C9932-F259-68E3-1FF3-FC02DDDB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25651" y="-228599"/>
          <a:ext cx="1073205" cy="346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7"/>
  <sheetViews>
    <sheetView view="pageBreakPreview" topLeftCell="A14" zoomScale="55" zoomScaleNormal="70" zoomScaleSheetLayoutView="55" zoomScalePageLayoutView="55" workbookViewId="0">
      <selection activeCell="L17" sqref="L17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46</v>
      </c>
      <c r="D5" s="18"/>
      <c r="E5" s="19"/>
      <c r="F5" s="115" t="s">
        <v>6</v>
      </c>
      <c r="G5" s="116"/>
      <c r="H5" s="120" t="s">
        <v>35</v>
      </c>
      <c r="I5" s="121"/>
      <c r="J5" s="20"/>
      <c r="K5" s="20"/>
      <c r="L5" s="21"/>
      <c r="M5" s="22" t="s">
        <v>7</v>
      </c>
      <c r="N5" s="23">
        <v>45854</v>
      </c>
    </row>
    <row r="6" spans="1:14" ht="35.5" customHeight="1">
      <c r="A6" s="24" t="s">
        <v>8</v>
      </c>
      <c r="B6" s="25"/>
      <c r="D6" s="26"/>
      <c r="E6" s="19"/>
      <c r="F6" s="115" t="s">
        <v>9</v>
      </c>
      <c r="G6" s="116"/>
      <c r="H6" s="122" t="s">
        <v>102</v>
      </c>
      <c r="I6" s="123"/>
      <c r="J6" s="20"/>
      <c r="K6" s="20"/>
      <c r="L6" s="21"/>
      <c r="M6" s="22" t="s">
        <v>10</v>
      </c>
      <c r="N6" s="27" t="s">
        <v>103</v>
      </c>
    </row>
    <row r="7" spans="1:14" ht="35.5" customHeight="1">
      <c r="A7" s="24" t="s">
        <v>11</v>
      </c>
      <c r="B7" s="114"/>
      <c r="C7" s="114"/>
      <c r="D7" s="28"/>
      <c r="E7" s="19"/>
      <c r="F7" s="115" t="s">
        <v>12</v>
      </c>
      <c r="G7" s="116"/>
      <c r="H7" s="117">
        <v>45519</v>
      </c>
      <c r="I7" s="118"/>
      <c r="J7" s="20"/>
      <c r="K7" s="20"/>
      <c r="L7" s="21"/>
      <c r="M7" s="22" t="s">
        <v>13</v>
      </c>
      <c r="N7" s="29" t="s">
        <v>50</v>
      </c>
    </row>
    <row r="8" spans="1:14" ht="42" customHeight="1">
      <c r="A8" s="30" t="s">
        <v>14</v>
      </c>
      <c r="B8" s="124"/>
      <c r="C8" s="124"/>
      <c r="D8" s="31"/>
      <c r="E8" s="19"/>
      <c r="F8" s="115" t="s">
        <v>15</v>
      </c>
      <c r="G8" s="116"/>
      <c r="H8" s="117">
        <f>H7</f>
        <v>45519</v>
      </c>
      <c r="I8" s="118"/>
      <c r="J8" s="32"/>
      <c r="K8" s="32"/>
      <c r="L8" s="21"/>
      <c r="M8" s="22" t="s">
        <v>16</v>
      </c>
      <c r="N8" s="33" t="s">
        <v>44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102" t="s">
        <v>51</v>
      </c>
      <c r="B11" s="44"/>
      <c r="C11" s="45" t="s">
        <v>37</v>
      </c>
      <c r="D11" s="46" t="s">
        <v>49</v>
      </c>
      <c r="E11" s="43"/>
      <c r="F11" s="47" t="s">
        <v>101</v>
      </c>
      <c r="G11" s="47" t="s">
        <v>36</v>
      </c>
      <c r="H11" s="47" t="s">
        <v>43</v>
      </c>
      <c r="I11" s="48">
        <v>560</v>
      </c>
      <c r="J11" s="48">
        <v>0</v>
      </c>
      <c r="K11" s="48">
        <f t="shared" ref="K11:K13" si="0">I11-J11</f>
        <v>560</v>
      </c>
      <c r="L11" s="49">
        <v>300</v>
      </c>
      <c r="M11" s="50">
        <f t="shared" ref="M11:M13" si="1">K11*L11</f>
        <v>168000</v>
      </c>
      <c r="N11" s="107" t="s">
        <v>48</v>
      </c>
    </row>
    <row r="12" spans="1:14" ht="86.5" customHeight="1">
      <c r="A12" s="102" t="s">
        <v>51</v>
      </c>
      <c r="B12" s="44"/>
      <c r="C12" s="45" t="s">
        <v>37</v>
      </c>
      <c r="D12" s="46" t="s">
        <v>49</v>
      </c>
      <c r="E12" s="47"/>
      <c r="F12" s="47" t="s">
        <v>101</v>
      </c>
      <c r="G12" s="47" t="s">
        <v>36</v>
      </c>
      <c r="H12" s="47" t="s">
        <v>43</v>
      </c>
      <c r="I12" s="48">
        <v>560</v>
      </c>
      <c r="J12" s="48">
        <v>0</v>
      </c>
      <c r="K12" s="48">
        <f t="shared" si="0"/>
        <v>560</v>
      </c>
      <c r="L12" s="49">
        <v>300</v>
      </c>
      <c r="M12" s="50">
        <f t="shared" si="1"/>
        <v>168000</v>
      </c>
      <c r="N12" s="107" t="s">
        <v>48</v>
      </c>
    </row>
    <row r="13" spans="1:14" ht="86.5" customHeight="1">
      <c r="A13" s="102" t="s">
        <v>98</v>
      </c>
      <c r="B13" s="44"/>
      <c r="C13" s="45" t="s">
        <v>37</v>
      </c>
      <c r="D13" s="46" t="s">
        <v>49</v>
      </c>
      <c r="E13" s="43"/>
      <c r="F13" s="7" t="s">
        <v>101</v>
      </c>
      <c r="G13" s="47" t="s">
        <v>36</v>
      </c>
      <c r="H13" s="47" t="s">
        <v>43</v>
      </c>
      <c r="I13" s="48">
        <v>1673</v>
      </c>
      <c r="J13" s="48">
        <v>0</v>
      </c>
      <c r="K13" s="48">
        <f t="shared" si="0"/>
        <v>1673</v>
      </c>
      <c r="L13" s="49">
        <v>300</v>
      </c>
      <c r="M13" s="50">
        <f t="shared" si="1"/>
        <v>501900</v>
      </c>
      <c r="N13" s="107" t="s">
        <v>48</v>
      </c>
    </row>
    <row r="14" spans="1:14" ht="86.5" customHeight="1">
      <c r="A14" s="102" t="s">
        <v>98</v>
      </c>
      <c r="B14" s="44"/>
      <c r="C14" s="45" t="s">
        <v>37</v>
      </c>
      <c r="D14" s="46" t="s">
        <v>49</v>
      </c>
      <c r="E14" s="43"/>
      <c r="F14" s="47" t="s">
        <v>101</v>
      </c>
      <c r="G14" s="47" t="s">
        <v>36</v>
      </c>
      <c r="H14" s="47" t="s">
        <v>43</v>
      </c>
      <c r="I14" s="48">
        <v>1116</v>
      </c>
      <c r="J14" s="48">
        <v>0</v>
      </c>
      <c r="K14" s="48">
        <f t="shared" ref="K14" si="2">I14-J14</f>
        <v>1116</v>
      </c>
      <c r="L14" s="49">
        <v>300</v>
      </c>
      <c r="M14" s="50">
        <f t="shared" ref="M14" si="3">K14*L14</f>
        <v>334800</v>
      </c>
      <c r="N14" s="107" t="s">
        <v>48</v>
      </c>
    </row>
    <row r="15" spans="1:14" ht="86.5" customHeight="1">
      <c r="A15" s="102" t="s">
        <v>99</v>
      </c>
      <c r="B15" s="44"/>
      <c r="C15" s="45" t="s">
        <v>37</v>
      </c>
      <c r="D15" s="46" t="s">
        <v>49</v>
      </c>
      <c r="E15" s="47"/>
      <c r="F15" s="47" t="s">
        <v>101</v>
      </c>
      <c r="G15" s="47" t="s">
        <v>36</v>
      </c>
      <c r="H15" s="47" t="s">
        <v>43</v>
      </c>
      <c r="I15" s="48">
        <v>1117</v>
      </c>
      <c r="J15" s="48">
        <v>0</v>
      </c>
      <c r="K15" s="48">
        <f t="shared" ref="K15:K16" si="4">I15-J15</f>
        <v>1117</v>
      </c>
      <c r="L15" s="49">
        <v>300</v>
      </c>
      <c r="M15" s="50">
        <f t="shared" ref="M15:M16" si="5">K15*L15</f>
        <v>335100</v>
      </c>
      <c r="N15" s="107" t="s">
        <v>48</v>
      </c>
    </row>
    <row r="16" spans="1:14" ht="86.5" customHeight="1">
      <c r="A16" s="102" t="s">
        <v>99</v>
      </c>
      <c r="B16" s="44"/>
      <c r="C16" s="45" t="s">
        <v>37</v>
      </c>
      <c r="D16" s="46" t="s">
        <v>49</v>
      </c>
      <c r="E16" s="43"/>
      <c r="F16" s="47" t="s">
        <v>101</v>
      </c>
      <c r="G16" s="47" t="s">
        <v>36</v>
      </c>
      <c r="H16" s="47" t="s">
        <v>43</v>
      </c>
      <c r="I16" s="48">
        <v>1117</v>
      </c>
      <c r="J16" s="48">
        <v>0</v>
      </c>
      <c r="K16" s="48">
        <f t="shared" si="4"/>
        <v>1117</v>
      </c>
      <c r="L16" s="49">
        <v>300</v>
      </c>
      <c r="M16" s="50">
        <f t="shared" si="5"/>
        <v>335100</v>
      </c>
      <c r="N16" s="107" t="s">
        <v>48</v>
      </c>
    </row>
    <row r="17" spans="1:14" ht="86.5" customHeight="1">
      <c r="A17" s="102" t="s">
        <v>97</v>
      </c>
      <c r="B17" s="44"/>
      <c r="C17" s="45" t="s">
        <v>37</v>
      </c>
      <c r="D17" s="46" t="s">
        <v>49</v>
      </c>
      <c r="E17" s="43"/>
      <c r="F17" s="47" t="s">
        <v>101</v>
      </c>
      <c r="G17" s="47" t="s">
        <v>36</v>
      </c>
      <c r="H17" s="47" t="s">
        <v>43</v>
      </c>
      <c r="I17" s="48">
        <v>562</v>
      </c>
      <c r="J17" s="48">
        <v>0</v>
      </c>
      <c r="K17" s="48">
        <f t="shared" ref="K17:K18" si="6">I17-J17</f>
        <v>562</v>
      </c>
      <c r="L17" s="49">
        <v>300</v>
      </c>
      <c r="M17" s="50">
        <f t="shared" ref="M17:M18" si="7">K17*L17</f>
        <v>168600</v>
      </c>
      <c r="N17" s="107" t="s">
        <v>48</v>
      </c>
    </row>
    <row r="18" spans="1:14" ht="86.5" customHeight="1">
      <c r="A18" s="102" t="s">
        <v>97</v>
      </c>
      <c r="B18" s="44"/>
      <c r="C18" s="45" t="s">
        <v>37</v>
      </c>
      <c r="D18" s="46" t="s">
        <v>49</v>
      </c>
      <c r="E18" s="43"/>
      <c r="F18" s="47" t="s">
        <v>101</v>
      </c>
      <c r="G18" s="47" t="s">
        <v>36</v>
      </c>
      <c r="H18" s="47" t="s">
        <v>43</v>
      </c>
      <c r="I18" s="48">
        <v>1116</v>
      </c>
      <c r="J18" s="48">
        <v>0</v>
      </c>
      <c r="K18" s="48">
        <f t="shared" si="6"/>
        <v>1116</v>
      </c>
      <c r="L18" s="49">
        <v>300</v>
      </c>
      <c r="M18" s="50">
        <f t="shared" si="7"/>
        <v>334800</v>
      </c>
      <c r="N18" s="107" t="s">
        <v>48</v>
      </c>
    </row>
    <row r="19" spans="1:14" ht="21.75" customHeight="1">
      <c r="A19" s="51"/>
      <c r="B19" s="51"/>
      <c r="C19" s="52"/>
      <c r="D19" s="53"/>
      <c r="E19" s="53"/>
      <c r="F19" s="54"/>
      <c r="G19" s="55"/>
      <c r="H19" s="51"/>
      <c r="I19" s="56"/>
      <c r="J19" s="56"/>
      <c r="K19" s="56"/>
      <c r="L19" s="57"/>
      <c r="M19" s="58"/>
      <c r="N19" s="59"/>
    </row>
    <row r="20" spans="1:14" ht="33.65" customHeight="1">
      <c r="A20" s="60"/>
      <c r="B20" s="60"/>
      <c r="C20" s="61"/>
      <c r="D20" s="60"/>
      <c r="E20" s="60"/>
      <c r="F20" s="60"/>
      <c r="G20" s="62"/>
      <c r="H20" s="62" t="s">
        <v>30</v>
      </c>
      <c r="I20" s="63">
        <f>SUM(I11:I18)</f>
        <v>7821</v>
      </c>
      <c r="J20" s="64"/>
      <c r="K20" s="63">
        <f>SUM(K11:K18)</f>
        <v>7821</v>
      </c>
      <c r="L20" s="65"/>
      <c r="M20" s="66">
        <f>SUM(M11:M18)</f>
        <v>2346300</v>
      </c>
      <c r="N20" s="67"/>
    </row>
    <row r="21" spans="1:14" ht="21.75" customHeight="1">
      <c r="A21" s="68"/>
      <c r="B21" s="68"/>
      <c r="C21" s="69"/>
      <c r="D21" s="70"/>
      <c r="E21" s="70"/>
      <c r="F21" s="70"/>
      <c r="G21" s="71"/>
      <c r="H21" s="67"/>
      <c r="I21" s="67"/>
      <c r="J21" s="67"/>
      <c r="K21" s="67"/>
      <c r="L21" s="72"/>
      <c r="M21" s="72"/>
      <c r="N21" s="67"/>
    </row>
    <row r="22" spans="1:14" s="95" customFormat="1" ht="31.15" customHeight="1">
      <c r="A22" s="125" t="s">
        <v>31</v>
      </c>
      <c r="B22" s="125"/>
      <c r="C22" s="90"/>
      <c r="D22" s="91"/>
      <c r="E22" s="126" t="s">
        <v>32</v>
      </c>
      <c r="F22" s="126"/>
      <c r="G22" s="126"/>
      <c r="H22" s="92"/>
      <c r="I22" s="93"/>
      <c r="J22" s="93"/>
      <c r="K22" s="93"/>
      <c r="L22" s="119" t="s">
        <v>33</v>
      </c>
      <c r="M22" s="119"/>
      <c r="N22" s="94"/>
    </row>
    <row r="23" spans="1:14" ht="21.75" customHeight="1">
      <c r="A23" s="73"/>
      <c r="B23" s="74"/>
      <c r="C23" s="75"/>
      <c r="D23" s="73"/>
      <c r="E23" s="73"/>
      <c r="F23" s="73"/>
      <c r="G23" s="76"/>
      <c r="H23" s="77"/>
      <c r="I23" s="77"/>
      <c r="J23" s="77"/>
    </row>
    <row r="24" spans="1:14" ht="21.75" customHeight="1">
      <c r="A24" s="73"/>
      <c r="B24" s="74"/>
      <c r="C24" s="75"/>
      <c r="D24" s="73"/>
      <c r="E24" s="73"/>
      <c r="F24" s="73"/>
      <c r="G24" s="76"/>
      <c r="H24" s="77"/>
      <c r="I24" s="77"/>
      <c r="J24" s="77"/>
    </row>
    <row r="25" spans="1:14" ht="21.75" customHeight="1">
      <c r="A25" s="79"/>
      <c r="B25" s="75"/>
      <c r="C25" s="75"/>
      <c r="D25" s="73"/>
      <c r="E25" s="73"/>
      <c r="F25" s="73"/>
      <c r="G25" s="80"/>
      <c r="H25" s="81"/>
      <c r="I25" s="73"/>
      <c r="J25" s="77"/>
    </row>
    <row r="26" spans="1:14" ht="21.75" customHeight="1">
      <c r="A26" s="77"/>
      <c r="B26" s="82"/>
      <c r="C26" s="74"/>
      <c r="D26" s="77"/>
      <c r="E26" s="83"/>
      <c r="F26" s="83"/>
      <c r="G26" s="84"/>
      <c r="H26" s="85"/>
      <c r="I26" s="85"/>
      <c r="J26" s="77"/>
    </row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3.5" customHeight="1"/>
    <row r="65" ht="23.5" customHeight="1"/>
    <row r="66" ht="23.5" customHeight="1"/>
    <row r="67" ht="23.5" customHeight="1"/>
  </sheetData>
  <mergeCells count="13">
    <mergeCell ref="B7:C7"/>
    <mergeCell ref="F7:G7"/>
    <mergeCell ref="H7:I7"/>
    <mergeCell ref="L22:M22"/>
    <mergeCell ref="F5:G5"/>
    <mergeCell ref="H5:I5"/>
    <mergeCell ref="F6:G6"/>
    <mergeCell ref="H6:I6"/>
    <mergeCell ref="B8:C8"/>
    <mergeCell ref="F8:G8"/>
    <mergeCell ref="H8:I8"/>
    <mergeCell ref="A22:B22"/>
    <mergeCell ref="E22:G22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topLeftCell="A4" workbookViewId="0">
      <selection activeCell="C15" sqref="C15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H56"/>
  <sheetViews>
    <sheetView tabSelected="1" view="pageBreakPreview" zoomScaleNormal="100" zoomScaleSheetLayoutView="100" workbookViewId="0">
      <pane ySplit="1" topLeftCell="A48" activePane="bottomLeft" state="frozen"/>
      <selection pane="bottomLeft" activeCell="B52" sqref="B52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5.1796875" style="112" customWidth="1"/>
    <col min="6" max="6" width="21.54296875" style="106" customWidth="1"/>
    <col min="7" max="7" width="19.08984375" hidden="1" customWidth="1"/>
    <col min="8" max="8" width="16.453125" customWidth="1"/>
  </cols>
  <sheetData>
    <row r="1" spans="1:8" s="97" customFormat="1" ht="36">
      <c r="A1" s="96" t="s">
        <v>40</v>
      </c>
      <c r="B1" s="96" t="s">
        <v>41</v>
      </c>
      <c r="C1" s="96" t="s">
        <v>45</v>
      </c>
      <c r="D1" s="96" t="s">
        <v>45</v>
      </c>
      <c r="E1" s="109" t="s">
        <v>38</v>
      </c>
      <c r="F1" s="103" t="s">
        <v>47</v>
      </c>
      <c r="G1" s="96" t="s">
        <v>42</v>
      </c>
      <c r="H1" s="96" t="s">
        <v>39</v>
      </c>
    </row>
    <row r="2" spans="1:8" ht="31.5" customHeight="1">
      <c r="A2" s="87" t="s">
        <v>35</v>
      </c>
      <c r="B2" s="87" t="s">
        <v>102</v>
      </c>
      <c r="C2" s="87"/>
      <c r="D2" s="87" t="s">
        <v>51</v>
      </c>
      <c r="E2" s="108" t="s">
        <v>52</v>
      </c>
      <c r="F2" s="104">
        <v>5063433005726</v>
      </c>
      <c r="G2" s="87"/>
      <c r="H2" s="88">
        <v>17</v>
      </c>
    </row>
    <row r="3" spans="1:8" ht="29">
      <c r="A3" s="87" t="s">
        <v>35</v>
      </c>
      <c r="B3" s="87" t="s">
        <v>102</v>
      </c>
      <c r="C3" s="87"/>
      <c r="D3" s="87" t="s">
        <v>51</v>
      </c>
      <c r="E3" s="108" t="s">
        <v>53</v>
      </c>
      <c r="F3" s="104">
        <v>5063433005757</v>
      </c>
      <c r="G3" s="87"/>
      <c r="H3" s="88">
        <v>61</v>
      </c>
    </row>
    <row r="4" spans="1:8" ht="29">
      <c r="A4" s="87" t="s">
        <v>35</v>
      </c>
      <c r="B4" s="87" t="s">
        <v>102</v>
      </c>
      <c r="C4" s="87"/>
      <c r="D4" s="87" t="s">
        <v>51</v>
      </c>
      <c r="E4" s="108" t="s">
        <v>54</v>
      </c>
      <c r="F4" s="104">
        <v>5063433005764</v>
      </c>
      <c r="G4" s="87"/>
      <c r="H4" s="88">
        <v>235</v>
      </c>
    </row>
    <row r="5" spans="1:8" ht="29">
      <c r="A5" s="87" t="s">
        <v>35</v>
      </c>
      <c r="B5" s="87" t="s">
        <v>102</v>
      </c>
      <c r="C5" s="87"/>
      <c r="D5" s="87" t="s">
        <v>51</v>
      </c>
      <c r="E5" s="108" t="s">
        <v>55</v>
      </c>
      <c r="F5" s="104">
        <v>5063433005740</v>
      </c>
      <c r="G5" s="87"/>
      <c r="H5" s="88">
        <v>196</v>
      </c>
    </row>
    <row r="6" spans="1:8" ht="29">
      <c r="A6" s="87" t="s">
        <v>35</v>
      </c>
      <c r="B6" s="87" t="s">
        <v>102</v>
      </c>
      <c r="C6" s="87"/>
      <c r="D6" s="87" t="s">
        <v>51</v>
      </c>
      <c r="E6" s="108" t="s">
        <v>56</v>
      </c>
      <c r="F6" s="104">
        <v>5063433005733</v>
      </c>
      <c r="G6" s="87"/>
      <c r="H6" s="88">
        <v>39</v>
      </c>
    </row>
    <row r="7" spans="1:8" ht="29">
      <c r="A7" s="87" t="s">
        <v>35</v>
      </c>
      <c r="B7" s="87" t="s">
        <v>102</v>
      </c>
      <c r="C7" s="87"/>
      <c r="D7" s="87" t="s">
        <v>51</v>
      </c>
      <c r="E7" s="108" t="s">
        <v>57</v>
      </c>
      <c r="F7" s="104">
        <v>5063433005771</v>
      </c>
      <c r="G7" s="87"/>
      <c r="H7" s="88">
        <v>12</v>
      </c>
    </row>
    <row r="8" spans="1:8" s="100" customFormat="1">
      <c r="A8" s="98"/>
      <c r="B8" s="98"/>
      <c r="C8" s="98"/>
      <c r="D8" s="98"/>
      <c r="E8" s="110"/>
      <c r="F8" s="105"/>
      <c r="G8" s="98"/>
      <c r="H8" s="99">
        <f>SUM(H2:H7)</f>
        <v>560</v>
      </c>
    </row>
    <row r="9" spans="1:8" ht="29">
      <c r="A9" s="87" t="s">
        <v>35</v>
      </c>
      <c r="B9" s="87" t="s">
        <v>102</v>
      </c>
      <c r="C9" s="87"/>
      <c r="D9" s="87" t="s">
        <v>51</v>
      </c>
      <c r="E9" s="108" t="s">
        <v>58</v>
      </c>
      <c r="F9" s="104">
        <v>5063433003623</v>
      </c>
      <c r="G9" s="87"/>
      <c r="H9" s="88">
        <v>17</v>
      </c>
    </row>
    <row r="10" spans="1:8" ht="29">
      <c r="A10" s="87" t="s">
        <v>35</v>
      </c>
      <c r="B10" s="87" t="s">
        <v>102</v>
      </c>
      <c r="C10" s="87"/>
      <c r="D10" s="87" t="s">
        <v>51</v>
      </c>
      <c r="E10" s="108" t="s">
        <v>59</v>
      </c>
      <c r="F10" s="104">
        <v>5063433003562</v>
      </c>
      <c r="G10" s="87"/>
      <c r="H10" s="88">
        <v>61</v>
      </c>
    </row>
    <row r="11" spans="1:8" ht="29">
      <c r="A11" s="87" t="s">
        <v>35</v>
      </c>
      <c r="B11" s="87" t="s">
        <v>102</v>
      </c>
      <c r="C11" s="87"/>
      <c r="D11" s="87" t="s">
        <v>51</v>
      </c>
      <c r="E11" s="111" t="s">
        <v>60</v>
      </c>
      <c r="F11" s="104">
        <v>5063433003500</v>
      </c>
      <c r="G11" s="87"/>
      <c r="H11" s="88">
        <v>235</v>
      </c>
    </row>
    <row r="12" spans="1:8" ht="29">
      <c r="A12" s="87" t="s">
        <v>35</v>
      </c>
      <c r="B12" s="87" t="s">
        <v>102</v>
      </c>
      <c r="C12" s="87"/>
      <c r="D12" s="87" t="s">
        <v>51</v>
      </c>
      <c r="E12" s="108" t="s">
        <v>61</v>
      </c>
      <c r="F12" s="104">
        <v>5063433003494</v>
      </c>
      <c r="G12" s="87"/>
      <c r="H12" s="88">
        <v>196</v>
      </c>
    </row>
    <row r="13" spans="1:8" ht="29">
      <c r="A13" s="87" t="s">
        <v>35</v>
      </c>
      <c r="B13" s="87" t="s">
        <v>102</v>
      </c>
      <c r="C13" s="87"/>
      <c r="D13" s="87" t="s">
        <v>51</v>
      </c>
      <c r="E13" s="108" t="s">
        <v>62</v>
      </c>
      <c r="F13" s="104">
        <v>5063433003654</v>
      </c>
      <c r="G13" s="87"/>
      <c r="H13" s="88">
        <v>39</v>
      </c>
    </row>
    <row r="14" spans="1:8" ht="29">
      <c r="A14" s="87" t="s">
        <v>35</v>
      </c>
      <c r="B14" s="87" t="s">
        <v>102</v>
      </c>
      <c r="C14" s="87"/>
      <c r="D14" s="87" t="s">
        <v>51</v>
      </c>
      <c r="E14" s="108" t="s">
        <v>63</v>
      </c>
      <c r="F14" s="104">
        <v>5063433003586</v>
      </c>
      <c r="G14" s="87"/>
      <c r="H14" s="88">
        <v>12</v>
      </c>
    </row>
    <row r="15" spans="1:8" s="100" customFormat="1">
      <c r="A15" s="98"/>
      <c r="B15" s="98"/>
      <c r="C15" s="98"/>
      <c r="D15" s="98"/>
      <c r="E15" s="110"/>
      <c r="F15" s="105"/>
      <c r="G15" s="98"/>
      <c r="H15" s="99">
        <f>SUM(H9:H14)</f>
        <v>560</v>
      </c>
    </row>
    <row r="16" spans="1:8" ht="29">
      <c r="A16" s="87" t="s">
        <v>35</v>
      </c>
      <c r="B16" s="87" t="s">
        <v>102</v>
      </c>
      <c r="C16" s="87"/>
      <c r="D16" s="87" t="s">
        <v>98</v>
      </c>
      <c r="E16" s="108" t="s">
        <v>64</v>
      </c>
      <c r="F16" s="104">
        <v>5063433005825</v>
      </c>
      <c r="G16" s="87"/>
      <c r="H16" s="88">
        <v>34</v>
      </c>
    </row>
    <row r="17" spans="1:8" ht="29">
      <c r="A17" s="87" t="s">
        <v>35</v>
      </c>
      <c r="B17" s="87" t="s">
        <v>102</v>
      </c>
      <c r="C17" s="87"/>
      <c r="D17" s="87" t="s">
        <v>98</v>
      </c>
      <c r="E17" s="108" t="s">
        <v>65</v>
      </c>
      <c r="F17" s="104">
        <v>5063433005801</v>
      </c>
      <c r="G17" s="87"/>
      <c r="H17" s="88">
        <v>201</v>
      </c>
    </row>
    <row r="18" spans="1:8" ht="43.5">
      <c r="A18" s="87" t="s">
        <v>35</v>
      </c>
      <c r="B18" s="87" t="s">
        <v>102</v>
      </c>
      <c r="C18" s="87"/>
      <c r="D18" s="87" t="s">
        <v>98</v>
      </c>
      <c r="E18" s="108" t="s">
        <v>66</v>
      </c>
      <c r="F18" s="104">
        <v>5063433005788</v>
      </c>
      <c r="G18" s="87"/>
      <c r="H18" s="88">
        <v>668</v>
      </c>
    </row>
    <row r="19" spans="1:8" ht="29">
      <c r="A19" s="87" t="s">
        <v>35</v>
      </c>
      <c r="B19" s="87" t="s">
        <v>102</v>
      </c>
      <c r="C19" s="87"/>
      <c r="D19" s="87" t="s">
        <v>98</v>
      </c>
      <c r="E19" s="108" t="s">
        <v>67</v>
      </c>
      <c r="F19" s="104">
        <v>5063433005832</v>
      </c>
      <c r="G19" s="87"/>
      <c r="H19" s="88">
        <v>585</v>
      </c>
    </row>
    <row r="20" spans="1:8" ht="29">
      <c r="A20" s="87" t="s">
        <v>35</v>
      </c>
      <c r="B20" s="87" t="s">
        <v>102</v>
      </c>
      <c r="C20" s="87"/>
      <c r="D20" s="87" t="s">
        <v>98</v>
      </c>
      <c r="E20" s="108" t="s">
        <v>68</v>
      </c>
      <c r="F20" s="104">
        <v>5063433005818</v>
      </c>
      <c r="G20" s="87"/>
      <c r="H20" s="88">
        <v>167</v>
      </c>
    </row>
    <row r="21" spans="1:8" ht="43.5">
      <c r="A21" s="87" t="s">
        <v>35</v>
      </c>
      <c r="B21" s="87" t="s">
        <v>102</v>
      </c>
      <c r="C21" s="87"/>
      <c r="D21" s="87" t="s">
        <v>98</v>
      </c>
      <c r="E21" s="108" t="s">
        <v>69</v>
      </c>
      <c r="F21" s="104">
        <v>5063433005795</v>
      </c>
      <c r="G21" s="87"/>
      <c r="H21" s="88">
        <v>18</v>
      </c>
    </row>
    <row r="22" spans="1:8" s="100" customFormat="1">
      <c r="A22" s="98"/>
      <c r="B22" s="98"/>
      <c r="C22" s="98"/>
      <c r="D22" s="98"/>
      <c r="E22" s="110"/>
      <c r="F22" s="105"/>
      <c r="G22" s="98"/>
      <c r="H22" s="99">
        <f>SUM(H16:H21)</f>
        <v>1673</v>
      </c>
    </row>
    <row r="23" spans="1:8" ht="43.5">
      <c r="A23" s="87" t="s">
        <v>35</v>
      </c>
      <c r="B23" s="87" t="s">
        <v>102</v>
      </c>
      <c r="C23" s="87"/>
      <c r="D23" s="87" t="s">
        <v>98</v>
      </c>
      <c r="E23" s="108" t="s">
        <v>70</v>
      </c>
      <c r="F23" s="104">
        <v>5063433003555</v>
      </c>
      <c r="G23" s="87"/>
      <c r="H23" s="88">
        <v>34</v>
      </c>
    </row>
    <row r="24" spans="1:8" ht="43.5">
      <c r="A24" s="87" t="s">
        <v>35</v>
      </c>
      <c r="B24" s="87" t="s">
        <v>102</v>
      </c>
      <c r="C24" s="87"/>
      <c r="D24" s="87" t="s">
        <v>98</v>
      </c>
      <c r="E24" s="108" t="s">
        <v>71</v>
      </c>
      <c r="F24" s="104">
        <v>5063433003531</v>
      </c>
      <c r="G24" s="87"/>
      <c r="H24" s="88">
        <v>123</v>
      </c>
    </row>
    <row r="25" spans="1:8" ht="43.5">
      <c r="A25" s="87" t="s">
        <v>35</v>
      </c>
      <c r="B25" s="87" t="s">
        <v>102</v>
      </c>
      <c r="C25" s="87"/>
      <c r="D25" s="87" t="s">
        <v>98</v>
      </c>
      <c r="E25" s="108" t="s">
        <v>72</v>
      </c>
      <c r="F25" s="104">
        <v>5063433003647</v>
      </c>
      <c r="G25" s="87"/>
      <c r="H25" s="88">
        <v>468</v>
      </c>
    </row>
    <row r="26" spans="1:8" ht="43.5">
      <c r="A26" s="87" t="s">
        <v>35</v>
      </c>
      <c r="B26" s="87" t="s">
        <v>102</v>
      </c>
      <c r="C26" s="87"/>
      <c r="D26" s="87" t="s">
        <v>98</v>
      </c>
      <c r="E26" s="108" t="s">
        <v>73</v>
      </c>
      <c r="F26" s="104">
        <v>5063433003517</v>
      </c>
      <c r="G26" s="87"/>
      <c r="H26" s="88">
        <v>390</v>
      </c>
    </row>
    <row r="27" spans="1:8" ht="43.5">
      <c r="A27" s="87" t="s">
        <v>35</v>
      </c>
      <c r="B27" s="87" t="s">
        <v>102</v>
      </c>
      <c r="C27" s="87"/>
      <c r="D27" s="87" t="s">
        <v>98</v>
      </c>
      <c r="E27" s="108" t="s">
        <v>74</v>
      </c>
      <c r="F27" s="104">
        <v>5063433003579</v>
      </c>
      <c r="G27" s="87"/>
      <c r="H27" s="88">
        <v>78</v>
      </c>
    </row>
    <row r="28" spans="1:8" ht="43.5">
      <c r="A28" s="87" t="s">
        <v>35</v>
      </c>
      <c r="B28" s="87" t="s">
        <v>102</v>
      </c>
      <c r="C28" s="87"/>
      <c r="D28" s="87" t="s">
        <v>98</v>
      </c>
      <c r="E28" s="108" t="s">
        <v>75</v>
      </c>
      <c r="F28" s="104">
        <v>5063433003609</v>
      </c>
      <c r="G28" s="87"/>
      <c r="H28" s="88">
        <v>23</v>
      </c>
    </row>
    <row r="29" spans="1:8" s="100" customFormat="1">
      <c r="A29" s="98"/>
      <c r="B29" s="98"/>
      <c r="C29" s="98"/>
      <c r="D29" s="98"/>
      <c r="E29" s="110"/>
      <c r="F29" s="105"/>
      <c r="G29" s="98"/>
      <c r="H29" s="99">
        <f>SUM(H23:H28)</f>
        <v>1116</v>
      </c>
    </row>
    <row r="30" spans="1:8" ht="43.5">
      <c r="A30" s="87" t="s">
        <v>35</v>
      </c>
      <c r="B30" s="87" t="s">
        <v>102</v>
      </c>
      <c r="C30" s="87"/>
      <c r="D30" s="113" t="s">
        <v>99</v>
      </c>
      <c r="E30" s="108" t="s">
        <v>76</v>
      </c>
      <c r="F30" s="104">
        <v>5063433032968</v>
      </c>
      <c r="G30" s="87"/>
      <c r="H30" s="88">
        <v>167</v>
      </c>
    </row>
    <row r="31" spans="1:8" ht="43.5">
      <c r="A31" s="87" t="s">
        <v>35</v>
      </c>
      <c r="B31" s="87" t="s">
        <v>102</v>
      </c>
      <c r="C31" s="87"/>
      <c r="D31" s="113" t="s">
        <v>99</v>
      </c>
      <c r="E31" s="108" t="s">
        <v>77</v>
      </c>
      <c r="F31" s="104">
        <v>5063433032975</v>
      </c>
      <c r="G31" s="87"/>
      <c r="H31" s="88">
        <v>457</v>
      </c>
    </row>
    <row r="32" spans="1:8" ht="43.5">
      <c r="A32" s="87" t="s">
        <v>35</v>
      </c>
      <c r="B32" s="87" t="s">
        <v>102</v>
      </c>
      <c r="C32" s="87"/>
      <c r="D32" s="113" t="s">
        <v>99</v>
      </c>
      <c r="E32" s="108" t="s">
        <v>78</v>
      </c>
      <c r="F32" s="104">
        <v>5063433033002</v>
      </c>
      <c r="G32" s="87"/>
      <c r="H32" s="88">
        <v>390</v>
      </c>
    </row>
    <row r="33" spans="1:8" ht="43.5">
      <c r="A33" s="87" t="s">
        <v>35</v>
      </c>
      <c r="B33" s="87" t="s">
        <v>102</v>
      </c>
      <c r="C33" s="87"/>
      <c r="D33" s="113" t="s">
        <v>99</v>
      </c>
      <c r="E33" s="108" t="s">
        <v>79</v>
      </c>
      <c r="F33" s="104">
        <v>5063433032982</v>
      </c>
      <c r="G33" s="87"/>
      <c r="H33" s="88">
        <v>90</v>
      </c>
    </row>
    <row r="34" spans="1:8" ht="43.5">
      <c r="A34" s="87"/>
      <c r="B34" s="87" t="s">
        <v>102</v>
      </c>
      <c r="C34" s="87"/>
      <c r="D34" s="113" t="s">
        <v>99</v>
      </c>
      <c r="E34" s="108" t="s">
        <v>100</v>
      </c>
      <c r="F34" s="104">
        <v>5063433032999</v>
      </c>
      <c r="G34" s="87"/>
      <c r="H34" s="88">
        <v>13</v>
      </c>
    </row>
    <row r="35" spans="1:8" s="100" customFormat="1">
      <c r="A35" s="98"/>
      <c r="B35" s="98"/>
      <c r="C35" s="98"/>
      <c r="D35" s="98"/>
      <c r="E35" s="110"/>
      <c r="F35" s="105"/>
      <c r="G35" s="98"/>
      <c r="H35" s="99">
        <f>SUM(H30:H34)</f>
        <v>1117</v>
      </c>
    </row>
    <row r="36" spans="1:8" ht="29">
      <c r="A36" s="87" t="s">
        <v>35</v>
      </c>
      <c r="B36" s="87" t="s">
        <v>102</v>
      </c>
      <c r="C36" s="87"/>
      <c r="D36" s="113" t="s">
        <v>99</v>
      </c>
      <c r="E36" s="108" t="s">
        <v>80</v>
      </c>
      <c r="F36" s="104">
        <v>5063433036188</v>
      </c>
      <c r="G36" s="87"/>
      <c r="H36" s="88">
        <v>167</v>
      </c>
    </row>
    <row r="37" spans="1:8" ht="29">
      <c r="A37" s="87" t="s">
        <v>35</v>
      </c>
      <c r="B37" s="87" t="s">
        <v>102</v>
      </c>
      <c r="C37" s="87"/>
      <c r="D37" s="113" t="s">
        <v>99</v>
      </c>
      <c r="E37" s="108" t="s">
        <v>81</v>
      </c>
      <c r="F37" s="104">
        <v>5063433037055</v>
      </c>
      <c r="G37" s="87"/>
      <c r="H37" s="88">
        <v>457</v>
      </c>
    </row>
    <row r="38" spans="1:8" ht="29">
      <c r="A38" s="87" t="s">
        <v>35</v>
      </c>
      <c r="B38" s="87" t="s">
        <v>102</v>
      </c>
      <c r="C38" s="87"/>
      <c r="D38" s="113" t="s">
        <v>99</v>
      </c>
      <c r="E38" s="108" t="s">
        <v>82</v>
      </c>
      <c r="F38" s="104">
        <v>5063433037116</v>
      </c>
      <c r="G38" s="87"/>
      <c r="H38" s="88">
        <v>390</v>
      </c>
    </row>
    <row r="39" spans="1:8" ht="29">
      <c r="A39" s="87" t="s">
        <v>35</v>
      </c>
      <c r="B39" s="87" t="s">
        <v>102</v>
      </c>
      <c r="C39" s="87"/>
      <c r="D39" s="113" t="s">
        <v>99</v>
      </c>
      <c r="E39" s="108" t="s">
        <v>83</v>
      </c>
      <c r="F39" s="104">
        <v>5063433037086</v>
      </c>
      <c r="G39" s="87"/>
      <c r="H39" s="88">
        <v>90</v>
      </c>
    </row>
    <row r="40" spans="1:8" ht="29">
      <c r="A40" s="87" t="s">
        <v>35</v>
      </c>
      <c r="B40" s="87" t="s">
        <v>102</v>
      </c>
      <c r="C40" s="87"/>
      <c r="D40" s="113" t="s">
        <v>99</v>
      </c>
      <c r="E40" s="108" t="s">
        <v>84</v>
      </c>
      <c r="F40" s="104">
        <v>5063433036935</v>
      </c>
      <c r="G40" s="87"/>
      <c r="H40" s="88">
        <v>13</v>
      </c>
    </row>
    <row r="41" spans="1:8" s="100" customFormat="1">
      <c r="A41" s="98"/>
      <c r="B41" s="98"/>
      <c r="C41" s="98"/>
      <c r="D41" s="98"/>
      <c r="E41" s="110"/>
      <c r="F41" s="105"/>
      <c r="G41" s="98"/>
      <c r="H41" s="99">
        <f>SUM(H36:H40)</f>
        <v>1117</v>
      </c>
    </row>
    <row r="42" spans="1:8" ht="43.5">
      <c r="A42" s="87" t="s">
        <v>35</v>
      </c>
      <c r="B42" s="87" t="s">
        <v>102</v>
      </c>
      <c r="C42" s="87"/>
      <c r="D42" s="87" t="s">
        <v>97</v>
      </c>
      <c r="E42" s="108" t="s">
        <v>85</v>
      </c>
      <c r="F42" s="104">
        <v>5063433017828</v>
      </c>
      <c r="G42" s="87"/>
      <c r="H42" s="88">
        <v>18</v>
      </c>
    </row>
    <row r="43" spans="1:8" ht="43.5">
      <c r="A43" s="87" t="s">
        <v>35</v>
      </c>
      <c r="B43" s="87" t="s">
        <v>102</v>
      </c>
      <c r="C43" s="87"/>
      <c r="D43" s="87" t="s">
        <v>97</v>
      </c>
      <c r="E43" s="108" t="s">
        <v>86</v>
      </c>
      <c r="F43" s="104">
        <v>5063433017804</v>
      </c>
      <c r="G43" s="87"/>
      <c r="H43" s="88">
        <v>61</v>
      </c>
    </row>
    <row r="44" spans="1:8" ht="43.5">
      <c r="A44" s="87" t="s">
        <v>35</v>
      </c>
      <c r="B44" s="87" t="s">
        <v>102</v>
      </c>
      <c r="C44" s="87"/>
      <c r="D44" s="87" t="s">
        <v>97</v>
      </c>
      <c r="E44" s="108" t="s">
        <v>87</v>
      </c>
      <c r="F44" s="104">
        <v>5063433017798</v>
      </c>
      <c r="G44" s="87"/>
      <c r="H44" s="88">
        <v>235</v>
      </c>
    </row>
    <row r="45" spans="1:8" ht="43.5">
      <c r="A45" s="87" t="s">
        <v>35</v>
      </c>
      <c r="B45" s="87" t="s">
        <v>102</v>
      </c>
      <c r="C45" s="87"/>
      <c r="D45" s="87" t="s">
        <v>97</v>
      </c>
      <c r="E45" s="108" t="s">
        <v>88</v>
      </c>
      <c r="F45" s="104">
        <v>5063433017781</v>
      </c>
      <c r="G45" s="87"/>
      <c r="H45" s="88">
        <v>196</v>
      </c>
    </row>
    <row r="46" spans="1:8" ht="43.5">
      <c r="A46" s="87" t="s">
        <v>35</v>
      </c>
      <c r="B46" s="87" t="s">
        <v>102</v>
      </c>
      <c r="C46" s="87"/>
      <c r="D46" s="87" t="s">
        <v>97</v>
      </c>
      <c r="E46" s="108" t="s">
        <v>89</v>
      </c>
      <c r="F46" s="104">
        <v>5063433017811</v>
      </c>
      <c r="G46" s="87"/>
      <c r="H46" s="88">
        <v>39</v>
      </c>
    </row>
    <row r="47" spans="1:8" ht="43.5">
      <c r="A47" s="87" t="s">
        <v>35</v>
      </c>
      <c r="B47" s="87" t="s">
        <v>102</v>
      </c>
      <c r="C47" s="87"/>
      <c r="D47" s="87" t="s">
        <v>97</v>
      </c>
      <c r="E47" s="108" t="s">
        <v>90</v>
      </c>
      <c r="F47" s="104">
        <v>5063433017774</v>
      </c>
      <c r="G47" s="87"/>
      <c r="H47" s="88">
        <v>13</v>
      </c>
    </row>
    <row r="48" spans="1:8" s="100" customFormat="1">
      <c r="A48" s="98"/>
      <c r="B48" s="98"/>
      <c r="C48" s="98"/>
      <c r="D48" s="98"/>
      <c r="E48" s="110"/>
      <c r="F48" s="105"/>
      <c r="G48" s="98"/>
      <c r="H48" s="99">
        <f>SUM(H42:H47)</f>
        <v>562</v>
      </c>
    </row>
    <row r="49" spans="1:8" ht="29">
      <c r="A49" s="87" t="s">
        <v>35</v>
      </c>
      <c r="B49" s="87" t="s">
        <v>102</v>
      </c>
      <c r="C49" s="87"/>
      <c r="D49" s="87" t="s">
        <v>97</v>
      </c>
      <c r="E49" s="108" t="s">
        <v>91</v>
      </c>
      <c r="F49" s="104">
        <v>5063433036775</v>
      </c>
      <c r="G49" s="87"/>
      <c r="H49" s="88">
        <v>34</v>
      </c>
    </row>
    <row r="50" spans="1:8" ht="29">
      <c r="A50" s="87" t="s">
        <v>35</v>
      </c>
      <c r="B50" s="87" t="s">
        <v>102</v>
      </c>
      <c r="C50" s="87"/>
      <c r="D50" s="87" t="s">
        <v>97</v>
      </c>
      <c r="E50" s="108" t="s">
        <v>92</v>
      </c>
      <c r="F50" s="104">
        <v>5063433036744</v>
      </c>
      <c r="G50" s="87"/>
      <c r="H50" s="88">
        <v>123</v>
      </c>
    </row>
    <row r="51" spans="1:8" ht="29">
      <c r="A51" s="87" t="s">
        <v>35</v>
      </c>
      <c r="B51" s="87" t="s">
        <v>102</v>
      </c>
      <c r="C51" s="87"/>
      <c r="D51" s="87" t="s">
        <v>97</v>
      </c>
      <c r="E51" s="108" t="s">
        <v>93</v>
      </c>
      <c r="F51" s="104">
        <v>5063433036256</v>
      </c>
      <c r="G51" s="87"/>
      <c r="H51" s="88">
        <v>468</v>
      </c>
    </row>
    <row r="52" spans="1:8" ht="29">
      <c r="A52" s="87" t="s">
        <v>35</v>
      </c>
      <c r="B52" s="87" t="s">
        <v>102</v>
      </c>
      <c r="C52" s="87"/>
      <c r="D52" s="87" t="s">
        <v>97</v>
      </c>
      <c r="E52" s="108" t="s">
        <v>94</v>
      </c>
      <c r="F52" s="104">
        <v>5063433036843</v>
      </c>
      <c r="G52" s="87"/>
      <c r="H52" s="88">
        <v>390</v>
      </c>
    </row>
    <row r="53" spans="1:8" ht="29">
      <c r="A53" s="87" t="s">
        <v>35</v>
      </c>
      <c r="B53" s="87" t="s">
        <v>102</v>
      </c>
      <c r="C53" s="87"/>
      <c r="D53" s="87" t="s">
        <v>97</v>
      </c>
      <c r="E53" s="108" t="s">
        <v>95</v>
      </c>
      <c r="F53" s="104">
        <v>5063433036195</v>
      </c>
      <c r="G53" s="87"/>
      <c r="H53" s="88">
        <v>78</v>
      </c>
    </row>
    <row r="54" spans="1:8" ht="29">
      <c r="A54" s="87" t="s">
        <v>35</v>
      </c>
      <c r="B54" s="87" t="s">
        <v>102</v>
      </c>
      <c r="C54" s="87"/>
      <c r="D54" s="87" t="s">
        <v>97</v>
      </c>
      <c r="E54" s="108" t="s">
        <v>96</v>
      </c>
      <c r="F54" s="104">
        <v>5063433036225</v>
      </c>
      <c r="G54" s="87"/>
      <c r="H54" s="88">
        <v>23</v>
      </c>
    </row>
    <row r="55" spans="1:8" s="100" customFormat="1">
      <c r="A55" s="98"/>
      <c r="B55" s="98"/>
      <c r="C55" s="98"/>
      <c r="D55" s="98"/>
      <c r="E55" s="110"/>
      <c r="F55" s="105"/>
      <c r="G55" s="98"/>
      <c r="H55" s="99">
        <f>SUM(H49:H54)</f>
        <v>1116</v>
      </c>
    </row>
    <row r="56" spans="1:8">
      <c r="E56" s="127"/>
      <c r="F56" s="127"/>
      <c r="G56" s="127"/>
      <c r="H56" s="89">
        <f>SUM(+H15+H8+H22+H29+H35+H41+H48+H55)</f>
        <v>7821</v>
      </c>
    </row>
  </sheetData>
  <autoFilter ref="A1:H56" xr:uid="{B50FFE3C-EEFF-426C-A7CE-D340B0C2C61F}"/>
  <mergeCells count="1">
    <mergeCell ref="E56:G56"/>
  </mergeCells>
  <phoneticPr fontId="22" type="noConversion"/>
  <conditionalFormatting sqref="F1:F1048576">
    <cfRule type="duplicateValues" dxfId="0" priority="1"/>
  </conditionalFormatting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029BE5-8C74-4B3B-8A50-4A5D8399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2025-06-23T04:58:00Z</cp:lastPrinted>
  <dcterms:created xsi:type="dcterms:W3CDTF">2020-11-11T02:21:38Z</dcterms:created>
  <dcterms:modified xsi:type="dcterms:W3CDTF">2025-07-18T02:08:53Z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