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6/"/>
    </mc:Choice>
  </mc:AlternateContent>
  <xr:revisionPtr revIDLastSave="168" documentId="13_ncr:1_{BD7F30A4-9487-44D7-9422-2C68225DA42B}" xr6:coauthVersionLast="47" xr6:coauthVersionMax="47" xr10:uidLastSave="{CCDD3904-28B1-41E1-AFB9-4BF4F7335AC2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(2)'!$A$1:$N$21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6" l="1"/>
  <c r="K19" i="6"/>
  <c r="I19" i="6"/>
  <c r="P12" i="6"/>
  <c r="K12" i="6"/>
  <c r="M12" i="6" s="1"/>
  <c r="P11" i="6"/>
  <c r="R11" i="6" s="1"/>
  <c r="K11" i="6"/>
  <c r="M11" i="6" s="1"/>
  <c r="P15" i="6"/>
  <c r="K15" i="6"/>
  <c r="M15" i="6" s="1"/>
  <c r="P14" i="6"/>
  <c r="K14" i="6"/>
  <c r="M14" i="6" s="1"/>
  <c r="P13" i="6"/>
  <c r="R13" i="6" s="1"/>
  <c r="K13" i="6"/>
  <c r="M13" i="6" s="1"/>
  <c r="P17" i="6"/>
  <c r="K17" i="6"/>
  <c r="M17" i="6" s="1"/>
  <c r="P16" i="6"/>
  <c r="K16" i="6"/>
  <c r="M16" i="6" s="1"/>
  <c r="R16" i="6" l="1"/>
  <c r="R15" i="6"/>
  <c r="I17" i="2" l="1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<sst xmlns="http://schemas.openxmlformats.org/spreadsheetml/2006/main" count="184" uniqueCount="78">
  <si>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</si>
  <si>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</si>
  <si>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</si>
  <si>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</si>
  <si>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</si>
  <si>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</si>
  <si>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</si>
  <si>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</si>
  <si>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</si>
  <si>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</si>
  <si>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</si>
  <si>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</si>
  <si>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</si>
  <si>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</si>
  <si>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</si>
  <si>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</si>
  <si>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</si>
  <si>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</si>
  <si>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</si>
  <si>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</si>
  <si>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</si>
  <si>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</si>
  <si>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</si>
  <si>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</si>
  <si>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</si>
  <si>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</si>
  <si>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</si>
  <si>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</si>
  <si>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</si>
  <si>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</si>
  <si>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</si>
  <si>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</si>
  <si>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</si>
  <si>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</si>
  <si>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</si>
  <si>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</si>
  <si>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</si>
  <si>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</si>
  <si>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</si>
  <si>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</si>
  <si>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</si>
  <si>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</si>
  <si>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</si>
  <si>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</si>
  <si>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</si>
  <si>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</si>
  <si>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</si>
  <si>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</si>
  <si>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</si>
  <si>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</si>
  <si>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</si>
  <si>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</si>
  <si>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</si>
  <si>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</si>
  <si>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</si>
  <si>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</si>
  <si>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</si>
  <si>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</si>
  <si>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</si>
  <si>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</si>
  <si>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</si>
  <si>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>100% COTTON</t>
  </si>
  <si>
    <t>100% POLYESTER</t>
  </si>
  <si>
    <t>SS26-DROP 6</t>
  </si>
  <si>
    <t>CRTZ_1612</t>
  </si>
  <si>
    <t>CRTZ_1638</t>
  </si>
  <si>
    <t>CRTZ_1639</t>
  </si>
  <si>
    <t>CRTZ_1642</t>
  </si>
  <si>
    <t>CRTZ_1647</t>
  </si>
  <si>
    <t>CRTZ_1655</t>
  </si>
  <si>
    <t>CRTZ_1656</t>
  </si>
  <si>
    <t>NHÃN THÀNH PHẦN 
100% COTTON
PO# 00456
CRTZ_1612</t>
  </si>
  <si>
    <t>NHÃN THÀNH PHẦN 
100% COTTON
PO# 00456
CRTZ_1638</t>
  </si>
  <si>
    <t>NHÃN THÀNH PHẦN 
100% COTTON
PO# 00456
CRTZ_1639</t>
  </si>
  <si>
    <t>NHÃN THÀNH PHẦN 
100% COTTON
PO# 00456
CRTZ_1642</t>
  </si>
  <si>
    <t>NHÃN THÀNH PHẦN 
100% COTTON
PO# 00456
CRTZ_1647</t>
  </si>
  <si>
    <t>NHÃN THÀNH PHẦN 
100% COTTON
PO# 00456
CRTZ_1655</t>
  </si>
  <si>
    <t>NHÃN THÀNH PHẦN 
100% COTTON
PO# 00456
CRTZ_1656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</si>
</sst>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  <xdr:twoCellAnchor editAs="oneCell">
    <xdr:from>
      <xdr:col>10</xdr:col>
      <xdr:colOff>478119</xdr:colOff>
      <xdr:row>23</xdr:row>
      <xdr:rowOff>156883</xdr:rowOff>
    </xdr:from>
    <xdr:to>
      <xdr:col>14</xdr:col>
      <xdr:colOff>209178</xdr:colOff>
      <xdr:row>51</xdr:row>
      <xdr:rowOff>29882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02FB65-8DB5-827D-D312-CB579AC6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1" y="4616824"/>
          <a:ext cx="2181412" cy="510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29</xdr:row>
      <xdr:rowOff>29882</xdr:rowOff>
    </xdr:from>
    <xdr:to>
      <xdr:col>7</xdr:col>
      <xdr:colOff>21535</xdr:colOff>
      <xdr:row>40</xdr:row>
      <xdr:rowOff>59764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92515-3044-E1D8-3EB3-F7AA18FD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9999" y="5610411"/>
          <a:ext cx="3039654" cy="2084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55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0" t="s">
        <v>30</v>
      </c>
      <c r="B19" s="110"/>
      <c r="C19" s="61"/>
      <c r="D19" s="62"/>
      <c r="E19" s="111" t="s">
        <v>31</v>
      </c>
      <c r="F19" s="111"/>
      <c r="G19" s="111"/>
      <c r="H19" s="63"/>
      <c r="I19" s="64"/>
      <c r="J19" s="64"/>
      <c r="K19" s="64"/>
      <c r="L19" s="109" t="s">
        <v>32</v>
      </c>
      <c r="M19" s="109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9:M19"/>
    <mergeCell ref="A19:B19"/>
    <mergeCell ref="E19:G19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6"/>
  <sheetViews>
    <sheetView tabSelected="1" view="pageBreakPreview" topLeftCell="A15" zoomScale="40" zoomScaleNormal="70" zoomScaleSheetLayoutView="40" zoomScalePageLayoutView="55" workbookViewId="0">
      <selection activeCell="M19" sqref="M19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45874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63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64</v>
      </c>
      <c r="B11" s="93" t="s">
        <v>44</v>
      </c>
      <c r="C11" s="94" t="s">
        <v>71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273</v>
      </c>
      <c r="J11" s="98">
        <v>0</v>
      </c>
      <c r="K11" s="98">
        <f t="shared" ref="K11:K12" si="0">I11-J11</f>
        <v>273</v>
      </c>
      <c r="L11" s="99">
        <v>450</v>
      </c>
      <c r="M11" s="100">
        <f t="shared" ref="M11:M12" si="1">K11*L11</f>
        <v>122850</v>
      </c>
      <c r="N11" s="101" t="e" vm="1">
        <v>#VALUE!</v>
      </c>
      <c r="O11" s="98"/>
      <c r="P11" s="103">
        <f>ROUNDUP(O11*1.08,0)</f>
        <v>0</v>
      </c>
      <c r="R11" s="103">
        <f>P11-Q11</f>
        <v>0</v>
      </c>
    </row>
    <row r="12" spans="1:19" ht="172" customHeight="1">
      <c r="A12" s="38" t="s">
        <v>65</v>
      </c>
      <c r="B12" s="93" t="s">
        <v>44</v>
      </c>
      <c r="C12" s="94" t="s">
        <v>72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228</v>
      </c>
      <c r="J12" s="98">
        <v>0</v>
      </c>
      <c r="K12" s="98">
        <f t="shared" si="0"/>
        <v>228</v>
      </c>
      <c r="L12" s="99">
        <v>450</v>
      </c>
      <c r="M12" s="100">
        <f t="shared" si="1"/>
        <v>102600</v>
      </c>
      <c r="N12" s="101" t="e" vm="1">
        <v>#VALUE!</v>
      </c>
      <c r="O12" s="98"/>
      <c r="P12" s="103">
        <f>ROUNDUP(O12*1.1,0)</f>
        <v>0</v>
      </c>
    </row>
    <row r="13" spans="1:19" ht="172" customHeight="1">
      <c r="A13" s="38" t="s">
        <v>66</v>
      </c>
      <c r="B13" s="93" t="s">
        <v>44</v>
      </c>
      <c r="C13" s="94" t="s">
        <v>73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336</v>
      </c>
      <c r="J13" s="98">
        <v>0</v>
      </c>
      <c r="K13" s="98">
        <f t="shared" ref="K13:K15" si="2">I13-J13</f>
        <v>336</v>
      </c>
      <c r="L13" s="99">
        <v>450</v>
      </c>
      <c r="M13" s="100">
        <f t="shared" ref="M13:M15" si="3">K13*L13</f>
        <v>151200</v>
      </c>
      <c r="N13" s="101" t="e" vm="1">
        <v>#VALUE!</v>
      </c>
      <c r="O13" s="98"/>
      <c r="P13" s="103">
        <f>ROUNDUP(O13*1.08,0)</f>
        <v>0</v>
      </c>
      <c r="R13" s="103">
        <f>P13-Q13</f>
        <v>0</v>
      </c>
    </row>
    <row r="14" spans="1:19" ht="172" customHeight="1">
      <c r="A14" s="38" t="s">
        <v>67</v>
      </c>
      <c r="B14" s="93" t="s">
        <v>44</v>
      </c>
      <c r="C14" s="94" t="s">
        <v>74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664</v>
      </c>
      <c r="J14" s="98">
        <v>0</v>
      </c>
      <c r="K14" s="98">
        <f t="shared" si="2"/>
        <v>664</v>
      </c>
      <c r="L14" s="99">
        <v>450</v>
      </c>
      <c r="M14" s="100">
        <f t="shared" si="3"/>
        <v>298800</v>
      </c>
      <c r="N14" s="101" t="e" vm="1">
        <v>#VALUE!</v>
      </c>
      <c r="O14" s="98"/>
      <c r="P14" s="103">
        <f>ROUNDUP(O14*1.1,0)</f>
        <v>0</v>
      </c>
    </row>
    <row r="15" spans="1:19" ht="172" customHeight="1">
      <c r="A15" s="38" t="s">
        <v>68</v>
      </c>
      <c r="B15" s="93" t="s">
        <v>44</v>
      </c>
      <c r="C15" s="94" t="s">
        <v>75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230</v>
      </c>
      <c r="J15" s="98">
        <v>0</v>
      </c>
      <c r="K15" s="98">
        <f t="shared" si="2"/>
        <v>230</v>
      </c>
      <c r="L15" s="99">
        <v>450</v>
      </c>
      <c r="M15" s="100">
        <f t="shared" si="3"/>
        <v>103500</v>
      </c>
      <c r="N15" s="101" t="e" vm="1">
        <v>#VALUE!</v>
      </c>
      <c r="O15" s="98"/>
      <c r="P15" s="103">
        <f>ROUNDUP(O15*1.08,0)</f>
        <v>0</v>
      </c>
      <c r="R15" s="103">
        <f>P15-Q15</f>
        <v>0</v>
      </c>
    </row>
    <row r="16" spans="1:19" ht="172" customHeight="1">
      <c r="A16" s="38" t="s">
        <v>69</v>
      </c>
      <c r="B16" s="93" t="s">
        <v>44</v>
      </c>
      <c r="C16" s="94" t="s">
        <v>76</v>
      </c>
      <c r="D16" s="95" t="s">
        <v>40</v>
      </c>
      <c r="E16" s="87" t="s">
        <v>35</v>
      </c>
      <c r="F16" s="95" t="s">
        <v>36</v>
      </c>
      <c r="G16" s="96" t="s">
        <v>37</v>
      </c>
      <c r="H16" s="97" t="s">
        <v>38</v>
      </c>
      <c r="I16" s="98">
        <v>229</v>
      </c>
      <c r="J16" s="98">
        <v>0</v>
      </c>
      <c r="K16" s="98">
        <f t="shared" ref="K16:K17" si="4">I16-J16</f>
        <v>229</v>
      </c>
      <c r="L16" s="99">
        <v>450</v>
      </c>
      <c r="M16" s="100">
        <f t="shared" ref="M16:M17" si="5">K16*L16</f>
        <v>103050</v>
      </c>
      <c r="N16" s="101" t="e" vm="1">
        <v>#VALUE!</v>
      </c>
      <c r="O16" s="98"/>
      <c r="P16" s="103">
        <f>ROUNDUP(O16*1.08,0)</f>
        <v>0</v>
      </c>
      <c r="R16" s="103">
        <f>P16-Q16</f>
        <v>0</v>
      </c>
    </row>
    <row r="17" spans="1:16" ht="172" customHeight="1">
      <c r="A17" s="38" t="s">
        <v>70</v>
      </c>
      <c r="B17" s="93" t="s">
        <v>44</v>
      </c>
      <c r="C17" s="94" t="s">
        <v>77</v>
      </c>
      <c r="D17" s="95" t="s">
        <v>40</v>
      </c>
      <c r="E17" s="87" t="s">
        <v>35</v>
      </c>
      <c r="F17" s="95" t="s">
        <v>36</v>
      </c>
      <c r="G17" s="96" t="s">
        <v>37</v>
      </c>
      <c r="H17" s="97" t="s">
        <v>38</v>
      </c>
      <c r="I17" s="98">
        <v>715</v>
      </c>
      <c r="J17" s="98">
        <v>0</v>
      </c>
      <c r="K17" s="98">
        <f t="shared" si="4"/>
        <v>715</v>
      </c>
      <c r="L17" s="99">
        <v>450</v>
      </c>
      <c r="M17" s="100">
        <f t="shared" si="5"/>
        <v>321750</v>
      </c>
      <c r="N17" s="101" t="e" vm="1">
        <v>#VALUE!</v>
      </c>
      <c r="O17" s="98"/>
      <c r="P17" s="103">
        <f>ROUNDUP(O17*1.1,0)</f>
        <v>0</v>
      </c>
    </row>
    <row r="18" spans="1:16" ht="21.75" customHeight="1">
      <c r="A18" s="39"/>
      <c r="B18" s="39"/>
      <c r="C18" s="40"/>
      <c r="D18" s="41"/>
      <c r="E18" s="41"/>
      <c r="F18" s="42"/>
      <c r="G18" s="43"/>
      <c r="H18" s="39"/>
      <c r="I18" s="44"/>
      <c r="J18" s="44"/>
      <c r="K18" s="44"/>
      <c r="L18" s="45"/>
      <c r="M18" s="46"/>
      <c r="N18" s="47"/>
    </row>
    <row r="19" spans="1:16" ht="48.5" customHeight="1">
      <c r="A19" s="48"/>
      <c r="B19" s="48"/>
      <c r="C19" s="49"/>
      <c r="D19" s="48"/>
      <c r="E19" s="48"/>
      <c r="F19" s="48"/>
      <c r="G19" s="50"/>
      <c r="H19" s="62" t="s">
        <v>29</v>
      </c>
      <c r="I19" s="51">
        <f>SUM(I11:I17)</f>
        <v>2675</v>
      </c>
      <c r="J19" s="52"/>
      <c r="K19" s="51">
        <f>SUM(K11:K17)</f>
        <v>2675</v>
      </c>
      <c r="L19" s="53"/>
      <c r="M19" s="51">
        <f>SUM(M11:M17)</f>
        <v>1203750</v>
      </c>
      <c r="N19" s="55"/>
    </row>
    <row r="20" spans="1:16" ht="21.75" customHeight="1">
      <c r="A20" s="56"/>
      <c r="B20" s="56"/>
      <c r="C20" s="57"/>
      <c r="D20" s="58"/>
      <c r="E20" s="58"/>
      <c r="F20" s="58"/>
      <c r="G20" s="59"/>
      <c r="H20" s="55"/>
      <c r="I20" s="55"/>
      <c r="J20" s="55"/>
      <c r="K20" s="55"/>
      <c r="L20" s="60"/>
      <c r="M20" s="60"/>
      <c r="N20" s="55"/>
    </row>
    <row r="21" spans="1:16" ht="21.75" customHeight="1">
      <c r="A21" s="110" t="s">
        <v>30</v>
      </c>
      <c r="B21" s="110"/>
      <c r="C21" s="61"/>
      <c r="D21" s="62"/>
      <c r="E21" s="111" t="s">
        <v>31</v>
      </c>
      <c r="F21" s="111"/>
      <c r="G21" s="111"/>
      <c r="H21" s="63"/>
      <c r="I21" s="64"/>
      <c r="J21" s="64"/>
      <c r="K21" s="64"/>
      <c r="L21" s="109" t="s">
        <v>32</v>
      </c>
      <c r="M21" s="109"/>
      <c r="N21" s="55"/>
    </row>
    <row r="22" spans="1:16" ht="21.75" customHeight="1">
      <c r="A22" s="71"/>
      <c r="B22" s="66"/>
      <c r="C22" s="67"/>
      <c r="D22" s="65"/>
      <c r="E22" s="65"/>
      <c r="F22" s="65"/>
      <c r="G22" s="68"/>
      <c r="H22" s="69"/>
      <c r="I22" s="69"/>
      <c r="J22" s="69"/>
    </row>
    <row r="23" spans="1:16" ht="21.75" customHeight="1">
      <c r="A23" s="71"/>
      <c r="B23" s="66"/>
      <c r="C23" s="67"/>
      <c r="D23" s="65"/>
      <c r="E23" s="65"/>
      <c r="F23" s="65"/>
      <c r="G23" s="68"/>
      <c r="H23" s="69"/>
      <c r="I23" s="69"/>
      <c r="J23" s="69"/>
    </row>
    <row r="24" spans="1:16" ht="21.75" customHeight="1">
      <c r="A24" s="71"/>
      <c r="B24" s="67"/>
      <c r="C24" s="67"/>
      <c r="D24" s="65"/>
      <c r="E24" s="65"/>
      <c r="F24" s="65"/>
      <c r="G24" s="72"/>
      <c r="H24" s="73"/>
      <c r="I24" s="65"/>
      <c r="J24" s="69"/>
    </row>
    <row r="25" spans="1:16" ht="21.75" customHeight="1">
      <c r="A25" s="75"/>
      <c r="B25" s="74"/>
      <c r="C25" s="66"/>
      <c r="D25" s="69"/>
      <c r="E25" s="75"/>
      <c r="F25" s="75"/>
      <c r="G25" s="76"/>
      <c r="H25" s="77"/>
      <c r="I25" s="77"/>
      <c r="J25" s="69"/>
    </row>
    <row r="26" spans="1:16" ht="21.75" customHeight="1"/>
    <row r="27" spans="1:16" ht="21.75" customHeight="1"/>
    <row r="28" spans="1:16" ht="21.75" customHeight="1"/>
    <row r="29" spans="1:16" ht="21.75" customHeight="1"/>
    <row r="30" spans="1:16" ht="21.75" customHeight="1"/>
    <row r="31" spans="1:16" ht="21.75" customHeight="1"/>
    <row r="32" spans="1:16" ht="21.75" customHeight="1"/>
    <row r="33" spans="2:19" ht="21.75" customHeight="1"/>
    <row r="34" spans="2:19" ht="21.75" customHeight="1"/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1.7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1.7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1.7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1.7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  <row r="62" spans="2:19" s="85" customFormat="1" ht="21.75" customHeight="1">
      <c r="B62" s="10"/>
      <c r="C62" s="10"/>
      <c r="D62" s="10"/>
      <c r="E62" s="10"/>
      <c r="F62" s="10"/>
      <c r="G62" s="78"/>
      <c r="H62" s="10"/>
      <c r="I62" s="10"/>
      <c r="J62" s="10"/>
      <c r="K62" s="10"/>
      <c r="L62" s="70"/>
      <c r="M62" s="70"/>
      <c r="N62" s="10"/>
      <c r="O62" s="10"/>
      <c r="P62" s="10"/>
      <c r="Q62" s="10"/>
      <c r="R62" s="10"/>
      <c r="S62" s="10"/>
    </row>
    <row r="63" spans="2:19" s="85" customFormat="1" ht="23.5" customHeight="1">
      <c r="B63" s="10"/>
      <c r="C63" s="10"/>
      <c r="D63" s="10"/>
      <c r="E63" s="10"/>
      <c r="F63" s="10"/>
      <c r="G63" s="78"/>
      <c r="H63" s="10"/>
      <c r="I63" s="10"/>
      <c r="J63" s="10"/>
      <c r="K63" s="10"/>
      <c r="L63" s="70"/>
      <c r="M63" s="70"/>
      <c r="N63" s="10"/>
      <c r="O63" s="10"/>
      <c r="P63" s="10"/>
      <c r="Q63" s="10"/>
      <c r="R63" s="10"/>
      <c r="S63" s="10"/>
    </row>
    <row r="64" spans="2:19" s="85" customFormat="1" ht="23.5" customHeight="1">
      <c r="B64" s="10"/>
      <c r="C64" s="10"/>
      <c r="D64" s="10"/>
      <c r="E64" s="10"/>
      <c r="F64" s="10"/>
      <c r="G64" s="78"/>
      <c r="H64" s="10"/>
      <c r="I64" s="10"/>
      <c r="J64" s="10"/>
      <c r="K64" s="10"/>
      <c r="L64" s="70"/>
      <c r="M64" s="70"/>
      <c r="N64" s="10"/>
      <c r="O64" s="10"/>
      <c r="P64" s="10"/>
      <c r="Q64" s="10"/>
      <c r="R64" s="10"/>
      <c r="S64" s="10"/>
    </row>
    <row r="65" spans="2:19" s="85" customFormat="1" ht="23.5" customHeight="1">
      <c r="B65" s="10"/>
      <c r="C65" s="10"/>
      <c r="D65" s="10"/>
      <c r="E65" s="10"/>
      <c r="F65" s="10"/>
      <c r="G65" s="78"/>
      <c r="H65" s="10"/>
      <c r="I65" s="10"/>
      <c r="J65" s="10"/>
      <c r="K65" s="10"/>
      <c r="L65" s="70"/>
      <c r="M65" s="70"/>
      <c r="N65" s="10"/>
      <c r="O65" s="10"/>
      <c r="P65" s="10"/>
      <c r="Q65" s="10"/>
      <c r="R65" s="10"/>
      <c r="S65" s="10"/>
    </row>
    <row r="66" spans="2:19" s="85" customFormat="1" ht="23.5" customHeight="1">
      <c r="B66" s="10"/>
      <c r="C66" s="10"/>
      <c r="D66" s="10"/>
      <c r="E66" s="10"/>
      <c r="F66" s="10"/>
      <c r="G66" s="78"/>
      <c r="H66" s="10"/>
      <c r="I66" s="10"/>
      <c r="J66" s="10"/>
      <c r="K66" s="10"/>
      <c r="L66" s="70"/>
      <c r="M66" s="70"/>
      <c r="N66" s="10"/>
      <c r="O66" s="10"/>
      <c r="P66" s="10"/>
      <c r="Q66" s="10"/>
      <c r="R66" s="10"/>
      <c r="S66" s="10"/>
    </row>
  </sheetData>
  <mergeCells count="13">
    <mergeCell ref="B7:C7"/>
    <mergeCell ref="F7:G7"/>
    <mergeCell ref="H7:I7"/>
    <mergeCell ref="L21:M21"/>
    <mergeCell ref="F5:G5"/>
    <mergeCell ref="H5:I5"/>
    <mergeCell ref="F6:G6"/>
    <mergeCell ref="H6:I6"/>
    <mergeCell ref="B8:C8"/>
    <mergeCell ref="F8:G8"/>
    <mergeCell ref="H8:I8"/>
    <mergeCell ref="A21:B21"/>
    <mergeCell ref="E21:G21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topLeftCell="A15" zoomScale="40" zoomScaleNormal="40" workbookViewId="0">
      <selection activeCell="G49" sqref="G49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61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 t="s">
        <v>62</v>
      </c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2025-09-25T06:41:55Z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