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https://unavailablevn.sharepoint.com/sites/COMMERCIAL/Shared Documents/General/2-CUSTOMER-FOLDER/GOLF LE FLEUR/4-SS25/2-PRODUCTION/4-INTERNAL-PURCHASE-ORDER/4-2-TRIM-ORDER/TRIM-PO/DRAFT-PO/DROP 2/"/>
    </mc:Choice>
  </mc:AlternateContent>
  <xr:revisionPtr revIDLastSave="110" documentId="8_{585C5B1B-E3F0-4552-9CE6-EFF8F8584B3E}" xr6:coauthVersionLast="47" xr6:coauthVersionMax="47" xr10:uidLastSave="{600F0EBC-AA31-4646-A47E-BB0F4E748A3B}"/>
  <bookViews>
    <workbookView xWindow="-110" yWindow="-110" windowWidth="19420" windowHeight="10300" activeTab="1" xr2:uid="{00000000-000D-0000-FFFF-FFFF00000000}"/>
  </bookViews>
  <sheets>
    <sheet name="update " sheetId="2" r:id="rId1"/>
    <sheet name="DETAIL-DROP 2" sheetId="5" r:id="rId2"/>
  </sheets>
  <externalReferences>
    <externalReference r:id="rId3"/>
  </externalReferences>
  <definedNames>
    <definedName name="_Fill" hidden="1">#REF!</definedName>
    <definedName name="_xlnm._FilterDatabase" localSheetId="1" hidden="1">'DETAIL-DROP 2'!$A$2:$G$26</definedName>
    <definedName name="INTERNAL_INVOICE">[1]UN!#REF!</definedName>
    <definedName name="KKKKK">[1]UN!#REF!</definedName>
    <definedName name="_xlnm.Print_Area" localSheetId="0">'update '!$A$1:$N$16</definedName>
    <definedName name="_xlnm.Print_Titles" localSheetId="0">'update '!$4:$10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6" i="5" l="1"/>
  <c r="G20" i="5"/>
  <c r="G14" i="5"/>
  <c r="G8" i="5"/>
  <c r="G21" i="5"/>
  <c r="G15" i="5"/>
  <c r="G9" i="5"/>
  <c r="G3" i="5"/>
  <c r="G4" i="5"/>
  <c r="G5" i="5"/>
  <c r="G6" i="5"/>
  <c r="G7" i="5"/>
  <c r="G10" i="5"/>
  <c r="G11" i="5"/>
  <c r="G12" i="5"/>
  <c r="G13" i="5"/>
  <c r="G16" i="5"/>
  <c r="G17" i="5"/>
  <c r="G18" i="5"/>
  <c r="G19" i="5"/>
  <c r="G22" i="5"/>
  <c r="G23" i="5"/>
  <c r="G24" i="5"/>
  <c r="G25" i="5"/>
  <c r="F1" i="5"/>
  <c r="G1" i="5" l="1"/>
  <c r="I11" i="2" s="1"/>
  <c r="I14" i="2" s="1"/>
  <c r="K11" i="2" l="1"/>
  <c r="M11" i="2" l="1"/>
  <c r="M14" i="2" s="1"/>
  <c r="K14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GTIN</author>
  </authors>
  <commentList>
    <comment ref="B2" authorId="0" shapeId="0" xr:uid="{C0B3271D-A08F-4C7D-BEFC-8918010266FA}">
      <text>
        <r>
          <rPr>
            <sz val="11"/>
            <color rgb="FF000000"/>
            <rFont val="Calibri"/>
            <family val="2"/>
          </rPr>
          <t>Please provide all 14 digits for the GTIN value.</t>
        </r>
      </text>
    </comment>
  </commentList>
</comments>
</file>

<file path=xl/sharedStrings.xml><?xml version="1.0" encoding="utf-8"?>
<sst xmlns="http://schemas.openxmlformats.org/spreadsheetml/2006/main" count="172" uniqueCount="127">
  <si>
    <t>Mã số:</t>
  </si>
  <si>
    <t>Lần ban hành:</t>
  </si>
  <si>
    <t>01</t>
  </si>
  <si>
    <t>REMARK</t>
  </si>
  <si>
    <t>Số trang:</t>
  </si>
  <si>
    <t>SUPPLIER:</t>
  </si>
  <si>
    <t xml:space="preserve">CUSTOMER : </t>
  </si>
  <si>
    <t xml:space="preserve">ORDER DATE: </t>
  </si>
  <si>
    <t>ADDRESS:</t>
  </si>
  <si>
    <t xml:space="preserve">SEASON : </t>
  </si>
  <si>
    <t>ORDER NO#</t>
  </si>
  <si>
    <t xml:space="preserve">ATTN : </t>
  </si>
  <si>
    <t>ETA REQUEST:</t>
  </si>
  <si>
    <t xml:space="preserve">JOB NUMBER : </t>
  </si>
  <si>
    <t xml:space="preserve">TEL / FAX : </t>
  </si>
  <si>
    <t>GARMENT EXIT DATE :</t>
  </si>
  <si>
    <t>ORDERED BY :</t>
  </si>
  <si>
    <t>STYLE NO</t>
  </si>
  <si>
    <t>CODE TRIMS</t>
  </si>
  <si>
    <t>DESCRIPTION</t>
  </si>
  <si>
    <t xml:space="preserve">DIMENSION / LENGTH </t>
  </si>
  <si>
    <t xml:space="preserve">QUALITY APPROVED </t>
  </si>
  <si>
    <t xml:space="preserve">CODE </t>
  </si>
  <si>
    <t>COLOR</t>
  </si>
  <si>
    <t>UNIT</t>
  </si>
  <si>
    <t xml:space="preserve">ORDER QUANTITY </t>
  </si>
  <si>
    <t xml:space="preserve">INVENTORY AT IPO DATE </t>
  </si>
  <si>
    <t>ACTUAL QUANTITY</t>
  </si>
  <si>
    <t xml:space="preserve">PRICE </t>
  </si>
  <si>
    <t>AMOUNT</t>
  </si>
  <si>
    <t>Total:</t>
  </si>
  <si>
    <t xml:space="preserve">RECEIVED BY </t>
  </si>
  <si>
    <t>APPROVED BY</t>
  </si>
  <si>
    <t>PREPARED BY</t>
  </si>
  <si>
    <t>PUR.QT-2.BM1</t>
  </si>
  <si>
    <t>STIKER DÁN BÁO</t>
  </si>
  <si>
    <t>WHITE/ BLACK</t>
  </si>
  <si>
    <t>PCS</t>
  </si>
  <si>
    <t>ALL STYLES</t>
  </si>
  <si>
    <t>45MM X 25MM</t>
  </si>
  <si>
    <t>UA STANDARD</t>
  </si>
  <si>
    <t>GOLF LE FLUER</t>
  </si>
  <si>
    <t>UA Style</t>
  </si>
  <si>
    <t>Description</t>
  </si>
  <si>
    <t>BrandName</t>
  </si>
  <si>
    <t>SKU</t>
  </si>
  <si>
    <t>QTY</t>
  </si>
  <si>
    <t>GOLF le FLEUR*</t>
  </si>
  <si>
    <t>G11  SS25   G2794</t>
  </si>
  <si>
    <t>Upc Order Qty</t>
  </si>
  <si>
    <t>BARCODE</t>
  </si>
  <si>
    <t>00810180534987</t>
  </si>
  <si>
    <t>SAUF SWEATER CREAM XS</t>
  </si>
  <si>
    <t>1047CRMXS</t>
  </si>
  <si>
    <t>00810180534994</t>
  </si>
  <si>
    <t>SAUF SWEATER CREAM SM</t>
  </si>
  <si>
    <t>1047CRMSM</t>
  </si>
  <si>
    <t>00810180535007</t>
  </si>
  <si>
    <t>SAUF SWEATER CREAM MD</t>
  </si>
  <si>
    <t>1047CRMMD</t>
  </si>
  <si>
    <t>00810180535014</t>
  </si>
  <si>
    <t>SAUF SWEATER CREAM LG</t>
  </si>
  <si>
    <t>1047CRMLG</t>
  </si>
  <si>
    <t>00810180535021</t>
  </si>
  <si>
    <t>SAUF SWEATER CREAM XL</t>
  </si>
  <si>
    <t>1047CRMXL</t>
  </si>
  <si>
    <t>00810180535038</t>
  </si>
  <si>
    <t>SAUF SWEATER CREAM XXL</t>
  </si>
  <si>
    <t>1047CRMXXL</t>
  </si>
  <si>
    <t>00810180535045</t>
  </si>
  <si>
    <t>SAUF SWEATER BROWN XS</t>
  </si>
  <si>
    <t>1047BRNXS</t>
  </si>
  <si>
    <t>00810180535052</t>
  </si>
  <si>
    <t>SAUF SWEATER BROWN SM</t>
  </si>
  <si>
    <t>1047BRNSM</t>
  </si>
  <si>
    <t>00810180535069</t>
  </si>
  <si>
    <t>SAUF SWEATER BROWN MD</t>
  </si>
  <si>
    <t>1047BRNMD</t>
  </si>
  <si>
    <t>00810180535076</t>
  </si>
  <si>
    <t>SAUF SWEATER BROWN LG</t>
  </si>
  <si>
    <t>1047BRNLG</t>
  </si>
  <si>
    <t>00810180535083</t>
  </si>
  <si>
    <t>SAUF SWEATER BROWN XL</t>
  </si>
  <si>
    <t>1047BRNXL</t>
  </si>
  <si>
    <t>00810180535090</t>
  </si>
  <si>
    <t>SAUF SWEATER BROWN XXL</t>
  </si>
  <si>
    <t>1047BRNXXL</t>
  </si>
  <si>
    <t>00810180535106</t>
  </si>
  <si>
    <t>WAFFLE KNIT CARDIGAN CREAM XS</t>
  </si>
  <si>
    <t>1048CRMXS</t>
  </si>
  <si>
    <t>00810180535113</t>
  </si>
  <si>
    <t>WAFFLE KNIT CARDIGAN CREAM SM</t>
  </si>
  <si>
    <t>1048CRMSM</t>
  </si>
  <si>
    <t>00810180535120</t>
  </si>
  <si>
    <t>WAFFLE KNIT CARDIGAN CREAM MD</t>
  </si>
  <si>
    <t>1048CRMMD</t>
  </si>
  <si>
    <t>00810180535137</t>
  </si>
  <si>
    <t>WAFFLE KNIT CARDIGAN CREAM LG</t>
  </si>
  <si>
    <t>1048CRMLG</t>
  </si>
  <si>
    <t>00810180535144</t>
  </si>
  <si>
    <t>WAFFLE KNIT CARDIGAN CREAM XL</t>
  </si>
  <si>
    <t>1048CRMXL</t>
  </si>
  <si>
    <t>00810180535151</t>
  </si>
  <si>
    <t>WAFFLE KNIT CARDIGAN CREAM XXL</t>
  </si>
  <si>
    <t>1048CRMXXL</t>
  </si>
  <si>
    <t>00810180535168</t>
  </si>
  <si>
    <t>WAFFLE KNIT CARDIGAN BLUE XS</t>
  </si>
  <si>
    <t>1048BLUXS</t>
  </si>
  <si>
    <t>00810180535175</t>
  </si>
  <si>
    <t>WAFFLE KNIT CARDIGAN BLUE SM</t>
  </si>
  <si>
    <t>1048BLUSM</t>
  </si>
  <si>
    <t>00810180535182</t>
  </si>
  <si>
    <t>WAFFLE KNIT CARDIGAN BLUE MD</t>
  </si>
  <si>
    <t>1048BLUMD</t>
  </si>
  <si>
    <t>00810180535199</t>
  </si>
  <si>
    <t>WAFFLE KNIT CARDIGAN BLUE LG</t>
  </si>
  <si>
    <t>1048BLULG</t>
  </si>
  <si>
    <t>00810180535205</t>
  </si>
  <si>
    <t>WAFFLE KNIT CARDIGAN BLUE XL</t>
  </si>
  <si>
    <t>1048BLUXL</t>
  </si>
  <si>
    <t>00810180535212</t>
  </si>
  <si>
    <t>WAFFLE KNIT CARDIGAN BLUE XXL</t>
  </si>
  <si>
    <t>1048BLUXXL</t>
  </si>
  <si>
    <t>NGỌC TRẦN</t>
  </si>
  <si>
    <t>C0044-CDG001</t>
  </si>
  <si>
    <t>C0044-CDG003</t>
  </si>
  <si>
    <t>SS25- DROP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</si>
</sst>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C09]dd\-mmm\-yy;@"/>
    <numFmt numFmtId="165" formatCode="_-* #,##0.00_-;\-* #,##0.00_-;_-* &quot;-&quot;??_-;_-@_-"/>
    <numFmt numFmtId="166" formatCode="_(* #,##0_);_(* \(#,##0\);_(* &quot;-&quot;??_);_(@_)"/>
    <numFmt numFmtId="167" formatCode="_(&quot;$&quot;* #,##0_);_(&quot;$&quot;* \(#,##0\);_(&quot;$&quot;* &quot;-&quot;??_);_(@_)"/>
    <numFmt numFmtId="168" formatCode="_(&quot;$&quot;* #,##0.000_);_(&quot;$&quot;* \(#,##0.000\);_(&quot;$&quot;* &quot;-&quot;??_);_(@_)"/>
    <numFmt numFmtId="169" formatCode="[$VND]\ #,##0"/>
    <numFmt numFmtId="170" formatCode="_-[$VND]\ * #,##0_-;\-[$VND]\ * #,##0_-;_-[$VND]\ * &quot;-&quot;_-;_-@_-"/>
    <numFmt numFmtId="171" formatCode="_([$VND]\ * #,##0_);_([$VND]\ * \(#,##0\);_([$VND]\ * &quot;-&quot;_);_(@_)"/>
  </numFmts>
  <fonts count="30">
    <font>
      <sz val="11"/>
      <color theme="1"/>
      <name val="Calibri"/>
      <family val="2"/>
      <scheme val="minor"/>
    </font>
    <font>
      <sz val="10"/>
      <name val="VNI-Times"/>
    </font>
    <font>
      <b/>
      <sz val="12"/>
      <color theme="1"/>
      <name val="Muli"/>
    </font>
    <font>
      <sz val="12"/>
      <color theme="1"/>
      <name val="Muli"/>
    </font>
    <font>
      <sz val="12"/>
      <name val="Muli"/>
    </font>
    <font>
      <b/>
      <sz val="12"/>
      <name val="Muli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2"/>
      <color indexed="62"/>
      <name val="Muli"/>
    </font>
    <font>
      <u/>
      <sz val="12"/>
      <color indexed="12"/>
      <name val="Muli"/>
    </font>
    <font>
      <i/>
      <sz val="12"/>
      <name val="Muli"/>
    </font>
    <font>
      <b/>
      <i/>
      <sz val="12"/>
      <name val="Muli"/>
    </font>
    <font>
      <sz val="14"/>
      <color theme="1"/>
      <name val="Muli"/>
    </font>
    <font>
      <b/>
      <sz val="14"/>
      <color theme="1"/>
      <name val="Muli"/>
    </font>
    <font>
      <sz val="14"/>
      <name val="Muli"/>
    </font>
    <font>
      <b/>
      <sz val="14"/>
      <color indexed="8"/>
      <name val="Muli"/>
    </font>
    <font>
      <b/>
      <sz val="14"/>
      <color indexed="62"/>
      <name val="Muli"/>
    </font>
    <font>
      <b/>
      <sz val="14"/>
      <name val="Muli"/>
    </font>
    <font>
      <b/>
      <u/>
      <sz val="14"/>
      <name val="Muli"/>
    </font>
    <font>
      <u/>
      <sz val="14"/>
      <name val="Muli"/>
    </font>
    <font>
      <b/>
      <sz val="14"/>
      <color rgb="FFFF0000"/>
      <name val="Muli"/>
    </font>
    <font>
      <i/>
      <sz val="14"/>
      <name val="Muli"/>
    </font>
    <font>
      <b/>
      <i/>
      <sz val="14"/>
      <name val="Muli"/>
    </font>
    <font>
      <sz val="10"/>
      <color rgb="FF000000"/>
      <name val="Arial"/>
      <family val="2"/>
    </font>
    <font>
      <sz val="10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charset val="163"/>
      <scheme val="minor"/>
    </font>
    <font>
      <sz val="11"/>
      <name val="Calibri"/>
      <family val="2"/>
    </font>
    <font>
      <sz val="11"/>
      <color rgb="FF00000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22"/>
      </bottom>
      <diagonal/>
    </border>
    <border>
      <left/>
      <right/>
      <top style="hair">
        <color indexed="22"/>
      </top>
      <bottom style="hair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hair">
        <color indexed="22"/>
      </top>
      <bottom style="hair">
        <color theme="0" tint="-0.499984740745262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6">
    <xf numFmtId="0" fontId="0" fillId="0" borderId="0"/>
    <xf numFmtId="0" fontId="1" fillId="0" borderId="0"/>
    <xf numFmtId="0" fontId="7" fillId="0" borderId="0"/>
    <xf numFmtId="0" fontId="6" fillId="0" borderId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6" fillId="0" borderId="0"/>
    <xf numFmtId="0" fontId="8" fillId="0" borderId="0" applyNumberFormat="0" applyFill="0" applyBorder="0" applyAlignment="0" applyProtection="0">
      <alignment vertical="top"/>
      <protection locked="0"/>
    </xf>
    <xf numFmtId="44" fontId="6" fillId="0" borderId="0" applyFont="0" applyFill="0" applyBorder="0" applyAlignment="0" applyProtection="0"/>
    <xf numFmtId="0" fontId="24" fillId="0" borderId="0"/>
    <xf numFmtId="0" fontId="24" fillId="0" borderId="0"/>
    <xf numFmtId="0" fontId="25" fillId="0" borderId="0"/>
    <xf numFmtId="171" fontId="7" fillId="0" borderId="0"/>
    <xf numFmtId="171" fontId="6" fillId="0" borderId="0"/>
    <xf numFmtId="171" fontId="6" fillId="0" borderId="0"/>
    <xf numFmtId="170" fontId="7" fillId="0" borderId="0"/>
    <xf numFmtId="165" fontId="7" fillId="0" borderId="0" applyFont="0" applyFill="0" applyBorder="0" applyAlignment="0" applyProtection="0"/>
    <xf numFmtId="43" fontId="26" fillId="0" borderId="0" applyFont="0" applyFill="0" applyBorder="0" applyAlignment="0" applyProtection="0"/>
    <xf numFmtId="44" fontId="6" fillId="0" borderId="0" applyFont="0" applyFill="0" applyBorder="0" applyAlignment="0" applyProtection="0"/>
    <xf numFmtId="171" fontId="7" fillId="0" borderId="0"/>
    <xf numFmtId="0" fontId="6" fillId="0" borderId="0"/>
    <xf numFmtId="0" fontId="27" fillId="0" borderId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28" fillId="0" borderId="0"/>
  </cellStyleXfs>
  <cellXfs count="117">
    <xf numFmtId="0" fontId="0" fillId="0" borderId="0" xfId="0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3" fillId="0" borderId="1" xfId="0" quotePrefix="1" applyFont="1" applyBorder="1" applyAlignment="1">
      <alignment horizontal="center"/>
    </xf>
    <xf numFmtId="16" fontId="3" fillId="0" borderId="1" xfId="0" quotePrefix="1" applyNumberFormat="1" applyFont="1" applyBorder="1" applyAlignment="1">
      <alignment horizontal="center"/>
    </xf>
    <xf numFmtId="0" fontId="10" fillId="4" borderId="2" xfId="8" applyFont="1" applyFill="1" applyBorder="1" applyAlignment="1" applyProtection="1">
      <alignment vertical="top"/>
    </xf>
    <xf numFmtId="0" fontId="5" fillId="5" borderId="1" xfId="6" applyFont="1" applyFill="1" applyBorder="1" applyAlignment="1">
      <alignment horizontal="center" vertical="center"/>
    </xf>
    <xf numFmtId="0" fontId="5" fillId="5" borderId="1" xfId="6" applyFont="1" applyFill="1" applyBorder="1" applyAlignment="1">
      <alignment horizontal="center" vertical="center" wrapText="1"/>
    </xf>
    <xf numFmtId="0" fontId="5" fillId="7" borderId="1" xfId="6" applyFont="1" applyFill="1" applyBorder="1" applyAlignment="1">
      <alignment horizontal="center" vertical="center" wrapText="1"/>
    </xf>
    <xf numFmtId="0" fontId="10" fillId="4" borderId="10" xfId="8" applyFont="1" applyFill="1" applyBorder="1" applyAlignment="1" applyProtection="1">
      <alignment vertical="top"/>
    </xf>
    <xf numFmtId="0" fontId="4" fillId="0" borderId="6" xfId="1" applyFont="1" applyBorder="1" applyAlignment="1" applyProtection="1">
      <alignment vertical="center"/>
      <protection locked="0"/>
    </xf>
    <xf numFmtId="0" fontId="4" fillId="0" borderId="7" xfId="1" applyFont="1" applyBorder="1" applyAlignment="1" applyProtection="1">
      <alignment vertical="center"/>
      <protection locked="0"/>
    </xf>
    <xf numFmtId="0" fontId="5" fillId="4" borderId="2" xfId="6" applyFont="1" applyFill="1" applyBorder="1" applyAlignment="1">
      <alignment horizontal="left" vertical="center"/>
    </xf>
    <xf numFmtId="0" fontId="4" fillId="4" borderId="0" xfId="6" applyFont="1" applyFill="1" applyAlignment="1">
      <alignment vertical="top"/>
    </xf>
    <xf numFmtId="0" fontId="4" fillId="4" borderId="0" xfId="6" applyFont="1" applyFill="1" applyAlignment="1">
      <alignment horizontal="center" vertical="center"/>
    </xf>
    <xf numFmtId="0" fontId="5" fillId="4" borderId="3" xfId="6" applyFont="1" applyFill="1" applyBorder="1" applyAlignment="1">
      <alignment horizontal="left" vertical="center"/>
    </xf>
    <xf numFmtId="0" fontId="5" fillId="4" borderId="10" xfId="6" applyFont="1" applyFill="1" applyBorder="1" applyAlignment="1">
      <alignment horizontal="left" vertical="center"/>
    </xf>
    <xf numFmtId="164" fontId="4" fillId="4" borderId="0" xfId="6" applyNumberFormat="1" applyFont="1" applyFill="1" applyAlignment="1">
      <alignment horizontal="center" vertical="center"/>
    </xf>
    <xf numFmtId="0" fontId="4" fillId="0" borderId="9" xfId="1" applyFont="1" applyBorder="1" applyAlignment="1" applyProtection="1">
      <alignment vertical="center"/>
      <protection locked="0"/>
    </xf>
    <xf numFmtId="0" fontId="3" fillId="0" borderId="9" xfId="0" applyFont="1" applyBorder="1" applyAlignment="1">
      <alignment horizontal="left"/>
    </xf>
    <xf numFmtId="0" fontId="11" fillId="0" borderId="0" xfId="1" applyFont="1" applyAlignment="1" applyProtection="1">
      <alignment vertical="center"/>
      <protection locked="0"/>
    </xf>
    <xf numFmtId="0" fontId="4" fillId="0" borderId="0" xfId="1" applyFont="1" applyAlignment="1" applyProtection="1">
      <alignment horizontal="left" vertical="center"/>
      <protection locked="0"/>
    </xf>
    <xf numFmtId="0" fontId="4" fillId="0" borderId="0" xfId="1" applyFont="1" applyAlignment="1" applyProtection="1">
      <alignment vertical="center"/>
      <protection locked="0"/>
    </xf>
    <xf numFmtId="0" fontId="11" fillId="0" borderId="0" xfId="1" applyFont="1" applyAlignment="1" applyProtection="1">
      <alignment horizontal="center" vertical="center"/>
      <protection locked="0"/>
    </xf>
    <xf numFmtId="0" fontId="11" fillId="0" borderId="0" xfId="1" applyFont="1" applyAlignment="1" applyProtection="1">
      <alignment horizontal="left" vertical="center"/>
      <protection locked="0"/>
    </xf>
    <xf numFmtId="0" fontId="4" fillId="0" borderId="0" xfId="1" applyFont="1" applyAlignment="1">
      <alignment vertical="center"/>
    </xf>
    <xf numFmtId="15" fontId="4" fillId="0" borderId="0" xfId="1" applyNumberFormat="1" applyFont="1" applyAlignment="1" applyProtection="1">
      <alignment horizontal="left" vertical="center"/>
      <protection locked="0"/>
    </xf>
    <xf numFmtId="0" fontId="4" fillId="0" borderId="0" xfId="1" applyFont="1" applyAlignment="1" applyProtection="1">
      <alignment horizontal="center" vertical="center"/>
      <protection locked="0"/>
    </xf>
    <xf numFmtId="15" fontId="4" fillId="0" borderId="0" xfId="1" applyNumberFormat="1" applyFont="1" applyAlignment="1" applyProtection="1">
      <alignment vertical="center"/>
      <protection locked="0"/>
    </xf>
    <xf numFmtId="0" fontId="9" fillId="4" borderId="2" xfId="0" applyFont="1" applyFill="1" applyBorder="1" applyAlignment="1">
      <alignment vertical="top"/>
    </xf>
    <xf numFmtId="0" fontId="13" fillId="4" borderId="1" xfId="2" applyFont="1" applyFill="1" applyBorder="1" applyAlignment="1">
      <alignment horizontal="center" vertical="center"/>
    </xf>
    <xf numFmtId="3" fontId="13" fillId="0" borderId="1" xfId="3" applyNumberFormat="1" applyFont="1" applyBorder="1" applyAlignment="1">
      <alignment horizontal="center" vertical="center"/>
    </xf>
    <xf numFmtId="0" fontId="5" fillId="0" borderId="6" xfId="1" applyFont="1" applyBorder="1" applyAlignment="1" applyProtection="1">
      <alignment vertical="center" wrapText="1"/>
      <protection locked="0"/>
    </xf>
    <xf numFmtId="0" fontId="5" fillId="0" borderId="7" xfId="1" applyFont="1" applyBorder="1" applyAlignment="1" applyProtection="1">
      <alignment vertical="center" wrapText="1"/>
      <protection locked="0"/>
    </xf>
    <xf numFmtId="0" fontId="5" fillId="0" borderId="9" xfId="1" applyFont="1" applyBorder="1" applyAlignment="1" applyProtection="1">
      <alignment vertical="center" wrapText="1"/>
      <protection locked="0"/>
    </xf>
    <xf numFmtId="0" fontId="12" fillId="0" borderId="0" xfId="1" applyFont="1" applyAlignment="1" applyProtection="1">
      <alignment vertical="center" wrapText="1"/>
      <protection locked="0"/>
    </xf>
    <xf numFmtId="0" fontId="5" fillId="0" borderId="0" xfId="1" applyFont="1" applyAlignment="1">
      <alignment vertical="center" wrapText="1"/>
    </xf>
    <xf numFmtId="0" fontId="5" fillId="0" borderId="0" xfId="1" applyFont="1" applyAlignment="1" applyProtection="1">
      <alignment vertical="center" wrapText="1"/>
      <protection locked="0"/>
    </xf>
    <xf numFmtId="0" fontId="2" fillId="0" borderId="0" xfId="0" applyFont="1" applyAlignment="1">
      <alignment horizontal="left" wrapText="1"/>
    </xf>
    <xf numFmtId="0" fontId="13" fillId="3" borderId="1" xfId="2" applyFont="1" applyFill="1" applyBorder="1" applyAlignment="1">
      <alignment vertical="center" wrapText="1"/>
    </xf>
    <xf numFmtId="0" fontId="13" fillId="3" borderId="1" xfId="2" applyFont="1" applyFill="1" applyBorder="1" applyAlignment="1">
      <alignment horizontal="center" vertical="center" wrapText="1"/>
    </xf>
    <xf numFmtId="166" fontId="13" fillId="3" borderId="1" xfId="5" applyNumberFormat="1" applyFont="1" applyFill="1" applyBorder="1" applyAlignment="1">
      <alignment horizontal="center" vertical="center"/>
    </xf>
    <xf numFmtId="0" fontId="13" fillId="0" borderId="0" xfId="0" applyFont="1" applyAlignment="1">
      <alignment horizontal="left"/>
    </xf>
    <xf numFmtId="0" fontId="15" fillId="4" borderId="0" xfId="2" applyFont="1" applyFill="1" applyAlignment="1">
      <alignment horizontal="center" vertical="center" wrapText="1"/>
    </xf>
    <xf numFmtId="0" fontId="19" fillId="4" borderId="0" xfId="2" applyFont="1" applyFill="1" applyAlignment="1">
      <alignment horizontal="center" vertical="center" wrapText="1"/>
    </xf>
    <xf numFmtId="0" fontId="15" fillId="4" borderId="0" xfId="2" applyFont="1" applyFill="1" applyAlignment="1">
      <alignment horizontal="center" vertical="center"/>
    </xf>
    <xf numFmtId="0" fontId="19" fillId="4" borderId="0" xfId="2" applyFont="1" applyFill="1" applyAlignment="1">
      <alignment horizontal="center" vertical="center"/>
    </xf>
    <xf numFmtId="0" fontId="20" fillId="4" borderId="0" xfId="2" applyFont="1" applyFill="1" applyAlignment="1">
      <alignment horizontal="center" vertical="center"/>
    </xf>
    <xf numFmtId="0" fontId="15" fillId="0" borderId="0" xfId="2" applyFont="1" applyAlignment="1">
      <alignment horizontal="center" vertical="center"/>
    </xf>
    <xf numFmtId="0" fontId="4" fillId="4" borderId="3" xfId="0" applyFont="1" applyFill="1" applyBorder="1" applyAlignment="1">
      <alignment vertical="top"/>
    </xf>
    <xf numFmtId="0" fontId="17" fillId="4" borderId="2" xfId="0" applyFont="1" applyFill="1" applyBorder="1" applyAlignment="1">
      <alignment horizontal="left" vertical="top"/>
    </xf>
    <xf numFmtId="1" fontId="13" fillId="3" borderId="1" xfId="3" applyNumberFormat="1" applyFont="1" applyFill="1" applyBorder="1" applyAlignment="1">
      <alignment horizontal="center" vertical="center" wrapText="1"/>
    </xf>
    <xf numFmtId="167" fontId="4" fillId="0" borderId="8" xfId="9" applyNumberFormat="1" applyFont="1" applyBorder="1" applyAlignment="1" applyProtection="1">
      <alignment vertical="center"/>
      <protection locked="0"/>
    </xf>
    <xf numFmtId="167" fontId="2" fillId="2" borderId="1" xfId="9" applyNumberFormat="1" applyFont="1" applyFill="1" applyBorder="1" applyAlignment="1">
      <alignment horizontal="center" vertical="center"/>
    </xf>
    <xf numFmtId="167" fontId="4" fillId="0" borderId="11" xfId="9" applyNumberFormat="1" applyFont="1" applyBorder="1" applyAlignment="1" applyProtection="1">
      <alignment vertical="center"/>
      <protection locked="0"/>
    </xf>
    <xf numFmtId="167" fontId="4" fillId="0" borderId="6" xfId="9" applyNumberFormat="1" applyFont="1" applyBorder="1" applyAlignment="1" applyProtection="1">
      <alignment vertical="center"/>
      <protection locked="0"/>
    </xf>
    <xf numFmtId="167" fontId="3" fillId="0" borderId="9" xfId="9" applyNumberFormat="1" applyFont="1" applyBorder="1" applyAlignment="1">
      <alignment horizontal="left"/>
    </xf>
    <xf numFmtId="167" fontId="4" fillId="4" borderId="8" xfId="9" quotePrefix="1" applyNumberFormat="1" applyFont="1" applyFill="1" applyBorder="1" applyAlignment="1">
      <alignment horizontal="center" vertical="center"/>
    </xf>
    <xf numFmtId="167" fontId="5" fillId="4" borderId="1" xfId="9" quotePrefix="1" applyNumberFormat="1" applyFont="1" applyFill="1" applyBorder="1" applyAlignment="1">
      <alignment horizontal="center" vertical="center"/>
    </xf>
    <xf numFmtId="167" fontId="4" fillId="0" borderId="7" xfId="9" applyNumberFormat="1" applyFont="1" applyBorder="1" applyAlignment="1" applyProtection="1">
      <alignment vertical="center"/>
      <protection locked="0"/>
    </xf>
    <xf numFmtId="167" fontId="5" fillId="5" borderId="1" xfId="9" applyNumberFormat="1" applyFont="1" applyFill="1" applyBorder="1" applyAlignment="1">
      <alignment horizontal="center" vertical="center"/>
    </xf>
    <xf numFmtId="167" fontId="13" fillId="3" borderId="1" xfId="9" applyNumberFormat="1" applyFont="1" applyFill="1" applyBorder="1" applyAlignment="1">
      <alignment horizontal="center" vertical="center" wrapText="1"/>
    </xf>
    <xf numFmtId="167" fontId="3" fillId="0" borderId="0" xfId="9" applyNumberFormat="1" applyFont="1" applyAlignment="1">
      <alignment horizontal="left"/>
    </xf>
    <xf numFmtId="0" fontId="4" fillId="0" borderId="6" xfId="1" applyFont="1" applyBorder="1" applyAlignment="1" applyProtection="1">
      <alignment horizontal="left" vertical="center"/>
      <protection locked="0"/>
    </xf>
    <xf numFmtId="0" fontId="4" fillId="0" borderId="7" xfId="1" applyFont="1" applyBorder="1" applyAlignment="1" applyProtection="1">
      <alignment horizontal="left" vertical="center"/>
      <protection locked="0"/>
    </xf>
    <xf numFmtId="0" fontId="4" fillId="0" borderId="9" xfId="1" applyFont="1" applyBorder="1" applyAlignment="1" applyProtection="1">
      <alignment horizontal="left" vertical="center"/>
      <protection locked="0"/>
    </xf>
    <xf numFmtId="0" fontId="5" fillId="5" borderId="1" xfId="6" applyFont="1" applyFill="1" applyBorder="1" applyAlignment="1">
      <alignment horizontal="left" vertical="center" wrapText="1"/>
    </xf>
    <xf numFmtId="0" fontId="13" fillId="3" borderId="1" xfId="2" applyFont="1" applyFill="1" applyBorder="1" applyAlignment="1">
      <alignment horizontal="left" vertical="center" wrapText="1"/>
    </xf>
    <xf numFmtId="0" fontId="15" fillId="4" borderId="0" xfId="2" applyFont="1" applyFill="1" applyAlignment="1">
      <alignment horizontal="left" vertical="center" wrapText="1"/>
    </xf>
    <xf numFmtId="0" fontId="19" fillId="0" borderId="0" xfId="2" applyFont="1" applyAlignment="1">
      <alignment horizontal="left" vertical="center" wrapText="1"/>
    </xf>
    <xf numFmtId="168" fontId="15" fillId="3" borderId="1" xfId="9" applyNumberFormat="1" applyFont="1" applyFill="1" applyBorder="1" applyAlignment="1">
      <alignment horizontal="center" vertical="center"/>
    </xf>
    <xf numFmtId="0" fontId="15" fillId="6" borderId="1" xfId="2" applyFont="1" applyFill="1" applyBorder="1" applyAlignment="1">
      <alignment horizontal="center" vertical="center"/>
    </xf>
    <xf numFmtId="0" fontId="15" fillId="6" borderId="1" xfId="2" applyFont="1" applyFill="1" applyBorder="1" applyAlignment="1">
      <alignment horizontal="left" vertical="center" wrapText="1"/>
    </xf>
    <xf numFmtId="0" fontId="15" fillId="6" borderId="1" xfId="2" applyFont="1" applyFill="1" applyBorder="1" applyAlignment="1">
      <alignment horizontal="center" vertical="center" wrapText="1"/>
    </xf>
    <xf numFmtId="0" fontId="21" fillId="6" borderId="1" xfId="2" applyFont="1" applyFill="1" applyBorder="1" applyAlignment="1">
      <alignment horizontal="center" vertical="center"/>
    </xf>
    <xf numFmtId="1" fontId="16" fillId="6" borderId="1" xfId="3" applyNumberFormat="1" applyFont="1" applyFill="1" applyBorder="1" applyAlignment="1">
      <alignment horizontal="center" vertical="center" wrapText="1"/>
    </xf>
    <xf numFmtId="3" fontId="16" fillId="6" borderId="1" xfId="3" applyNumberFormat="1" applyFont="1" applyFill="1" applyBorder="1" applyAlignment="1">
      <alignment horizontal="center" vertical="center"/>
    </xf>
    <xf numFmtId="167" fontId="15" fillId="6" borderId="1" xfId="9" applyNumberFormat="1" applyFont="1" applyFill="1" applyBorder="1" applyAlignment="1">
      <alignment horizontal="center" vertical="center"/>
    </xf>
    <xf numFmtId="167" fontId="15" fillId="6" borderId="1" xfId="9" applyNumberFormat="1" applyFont="1" applyFill="1" applyBorder="1" applyAlignment="1">
      <alignment horizontal="center" vertical="center" wrapText="1"/>
    </xf>
    <xf numFmtId="166" fontId="15" fillId="6" borderId="1" xfId="5" applyNumberFormat="1" applyFont="1" applyFill="1" applyBorder="1" applyAlignment="1">
      <alignment horizontal="center" vertical="center"/>
    </xf>
    <xf numFmtId="0" fontId="22" fillId="4" borderId="0" xfId="2" applyFont="1" applyFill="1" applyAlignment="1">
      <alignment horizontal="center" vertical="center"/>
    </xf>
    <xf numFmtId="14" fontId="23" fillId="4" borderId="0" xfId="2" quotePrefix="1" applyNumberFormat="1" applyFont="1" applyFill="1" applyAlignment="1">
      <alignment horizontal="left" vertical="center"/>
    </xf>
    <xf numFmtId="14" fontId="23" fillId="4" borderId="0" xfId="2" quotePrefix="1" applyNumberFormat="1" applyFont="1" applyFill="1" applyAlignment="1">
      <alignment horizontal="center" vertical="center"/>
    </xf>
    <xf numFmtId="0" fontId="18" fillId="4" borderId="0" xfId="2" applyFont="1" applyFill="1" applyAlignment="1">
      <alignment horizontal="center" vertical="center" wrapText="1"/>
    </xf>
    <xf numFmtId="167" fontId="15" fillId="4" borderId="0" xfId="9" applyNumberFormat="1" applyFont="1" applyFill="1" applyAlignment="1">
      <alignment horizontal="center" vertical="center"/>
    </xf>
    <xf numFmtId="0" fontId="14" fillId="3" borderId="1" xfId="2" applyFont="1" applyFill="1" applyBorder="1" applyAlignment="1">
      <alignment vertical="center" wrapText="1"/>
    </xf>
    <xf numFmtId="0" fontId="14" fillId="3" borderId="1" xfId="2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left" vertical="top"/>
    </xf>
    <xf numFmtId="169" fontId="15" fillId="3" borderId="1" xfId="9" applyNumberFormat="1" applyFont="1" applyFill="1" applyBorder="1" applyAlignment="1">
      <alignment horizontal="center" vertical="center"/>
    </xf>
    <xf numFmtId="169" fontId="13" fillId="3" borderId="1" xfId="9" applyNumberFormat="1" applyFont="1" applyFill="1" applyBorder="1" applyAlignment="1">
      <alignment horizontal="center" vertical="center" wrapText="1"/>
    </xf>
    <xf numFmtId="3" fontId="18" fillId="0" borderId="1" xfId="2" applyNumberFormat="1" applyFont="1" applyBorder="1" applyAlignment="1">
      <alignment horizontal="center" vertical="center" wrapText="1"/>
    </xf>
    <xf numFmtId="167" fontId="15" fillId="0" borderId="0" xfId="9" applyNumberFormat="1" applyFont="1" applyFill="1" applyAlignment="1">
      <alignment horizontal="center" vertical="center" wrapText="1"/>
    </xf>
    <xf numFmtId="15" fontId="4" fillId="0" borderId="1" xfId="6" applyNumberFormat="1" applyFont="1" applyBorder="1" applyAlignment="1">
      <alignment horizontal="center" vertical="center"/>
    </xf>
    <xf numFmtId="0" fontId="18" fillId="0" borderId="1" xfId="7" quotePrefix="1" applyFont="1" applyBorder="1" applyAlignment="1">
      <alignment horizontal="center" vertical="center"/>
    </xf>
    <xf numFmtId="0" fontId="5" fillId="0" borderId="1" xfId="7" applyFont="1" applyBorder="1" applyAlignment="1">
      <alignment horizontal="center" vertical="center"/>
    </xf>
    <xf numFmtId="0" fontId="4" fillId="0" borderId="1" xfId="6" applyFont="1" applyBorder="1" applyAlignment="1">
      <alignment horizontal="center" vertical="center"/>
    </xf>
    <xf numFmtId="49" fontId="28" fillId="0" borderId="0" xfId="25" applyNumberFormat="1"/>
    <xf numFmtId="0" fontId="28" fillId="0" borderId="0" xfId="25"/>
    <xf numFmtId="49" fontId="28" fillId="9" borderId="1" xfId="25" applyNumberFormat="1" applyFill="1" applyBorder="1"/>
    <xf numFmtId="49" fontId="28" fillId="8" borderId="1" xfId="25" applyNumberFormat="1" applyFill="1" applyBorder="1"/>
    <xf numFmtId="49" fontId="28" fillId="0" borderId="1" xfId="25" applyNumberFormat="1" applyBorder="1"/>
    <xf numFmtId="0" fontId="28" fillId="0" borderId="1" xfId="25" applyBorder="1" applyAlignment="1">
      <alignment horizontal="center"/>
    </xf>
    <xf numFmtId="167" fontId="19" fillId="4" borderId="0" xfId="9" applyNumberFormat="1" applyFont="1" applyFill="1" applyAlignment="1">
      <alignment horizontal="center" vertical="center"/>
    </xf>
    <xf numFmtId="169" fontId="18" fillId="0" borderId="4" xfId="9" applyNumberFormat="1" applyFont="1" applyFill="1" applyBorder="1" applyAlignment="1">
      <alignment horizontal="center" vertical="center" wrapText="1"/>
    </xf>
    <xf numFmtId="169" fontId="18" fillId="0" borderId="12" xfId="9" applyNumberFormat="1" applyFont="1" applyFill="1" applyBorder="1" applyAlignment="1">
      <alignment horizontal="center" vertical="center" wrapText="1"/>
    </xf>
    <xf numFmtId="0" fontId="19" fillId="0" borderId="0" xfId="2" applyFont="1" applyAlignment="1">
      <alignment horizontal="center" vertical="center" wrapText="1"/>
    </xf>
    <xf numFmtId="0" fontId="19" fillId="0" borderId="0" xfId="2" applyFont="1" applyAlignment="1">
      <alignment horizontal="center" vertical="center"/>
    </xf>
    <xf numFmtId="164" fontId="4" fillId="4" borderId="4" xfId="6" applyNumberFormat="1" applyFont="1" applyFill="1" applyBorder="1" applyAlignment="1">
      <alignment horizontal="center" vertical="center"/>
    </xf>
    <xf numFmtId="164" fontId="4" fillId="4" borderId="5" xfId="6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left" vertical="top"/>
    </xf>
    <xf numFmtId="0" fontId="5" fillId="4" borderId="4" xfId="6" applyFont="1" applyFill="1" applyBorder="1" applyAlignment="1">
      <alignment horizontal="left" vertical="center" wrapText="1"/>
    </xf>
    <xf numFmtId="0" fontId="5" fillId="4" borderId="5" xfId="6" applyFont="1" applyFill="1" applyBorder="1" applyAlignment="1">
      <alignment horizontal="left" vertical="center" wrapText="1"/>
    </xf>
    <xf numFmtId="0" fontId="5" fillId="4" borderId="4" xfId="6" applyFont="1" applyFill="1" applyBorder="1" applyAlignment="1">
      <alignment horizontal="center" vertical="center"/>
    </xf>
    <xf numFmtId="0" fontId="5" fillId="4" borderId="5" xfId="6" applyFont="1" applyFill="1" applyBorder="1" applyAlignment="1">
      <alignment horizontal="center" vertical="center"/>
    </xf>
    <xf numFmtId="0" fontId="4" fillId="4" borderId="4" xfId="6" applyFont="1" applyFill="1" applyBorder="1" applyAlignment="1">
      <alignment horizontal="center" vertical="center" wrapText="1"/>
    </xf>
    <xf numFmtId="0" fontId="4" fillId="4" borderId="5" xfId="6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left" vertical="top"/>
    </xf>
  </cellXfs>
  <cellStyles count="26">
    <cellStyle name="Comma 10 3" xfId="24" xr:uid="{7C66DCEB-7C1E-4822-99D0-08178E3F52A8}"/>
    <cellStyle name="Comma 2 6" xfId="23" xr:uid="{CB969C9F-6D98-4291-9799-7A07974C54B3}"/>
    <cellStyle name="Comma 6" xfId="4" xr:uid="{00000000-0005-0000-0000-000000000000}"/>
    <cellStyle name="Comma 6 2 3" xfId="17" xr:uid="{9868E35C-D05A-4C58-BAED-7D839D78C3A7}"/>
    <cellStyle name="Comma 74 2" xfId="5" xr:uid="{00000000-0005-0000-0000-000001000000}"/>
    <cellStyle name="Comma 75 2" xfId="18" xr:uid="{D5454AFC-9813-478E-B7AA-E2CB8A53FFE6}"/>
    <cellStyle name="Currency" xfId="9" builtinId="4"/>
    <cellStyle name="Currency 12 2 2" xfId="19" xr:uid="{E3BFFFEB-4B9B-422E-B7F0-8FB27C5BEA51}"/>
    <cellStyle name="Hyperlink 2" xfId="8" xr:uid="{00000000-0005-0000-0000-000003000000}"/>
    <cellStyle name="Normal" xfId="0" builtinId="0"/>
    <cellStyle name="Normal 10" xfId="2" xr:uid="{00000000-0005-0000-0000-000005000000}"/>
    <cellStyle name="Normal 10 2" xfId="6" xr:uid="{00000000-0005-0000-0000-000006000000}"/>
    <cellStyle name="Normal 10 2 7" xfId="16" xr:uid="{4F31819F-3B6E-403C-83D9-BEF2FFF81B79}"/>
    <cellStyle name="Normal 10 3" xfId="13" xr:uid="{6DB4AD3B-4A92-4A39-A285-5F291220045B}"/>
    <cellStyle name="Normal 133 3" xfId="3" xr:uid="{00000000-0005-0000-0000-000007000000}"/>
    <cellStyle name="Normal 133 3 2" xfId="15" xr:uid="{03BB23B8-6595-47CD-A431-A51BABE05FF9}"/>
    <cellStyle name="Normal 133 3 3" xfId="7" xr:uid="{00000000-0005-0000-0000-000008000000}"/>
    <cellStyle name="Normal 137" xfId="14" xr:uid="{9B4A82AD-9300-41BD-99A6-7C378C5A2F9E}"/>
    <cellStyle name="Normal 2" xfId="10" xr:uid="{A66783F4-0E8E-493C-BA23-FE584678107B}"/>
    <cellStyle name="Normal 2 2" xfId="11" xr:uid="{099E5888-4B64-43E1-A81F-747F73D82FDB}"/>
    <cellStyle name="Normal 2 5 2" xfId="12" xr:uid="{5E712D9E-5567-43FE-BC9A-ECA0C0BEAF29}"/>
    <cellStyle name="Normal 20 3" xfId="20" xr:uid="{36F3E191-93D6-4A66-8ED0-73C4CBD52367}"/>
    <cellStyle name="Normal 3" xfId="25" xr:uid="{8789D048-0E49-49AC-A51E-0C13D05F4894}"/>
    <cellStyle name="Normal 3 2 4" xfId="21" xr:uid="{1B4AB716-D339-4A9D-9479-013E8B49056A}"/>
    <cellStyle name="Normal 4 5" xfId="22" xr:uid="{9CB17675-C866-4ADF-B4BE-12897978166E}"/>
    <cellStyle name="Normal_Forms" xfId="1" xr:uid="{00000000-0005-0000-0000-000009000000}"/>
  </cellStyles>
  <dxfs count="0"/>
  <tableStyles count="0" defaultTableStyle="TableStyleMedium2" defaultPivotStyle="PivotStyleLight16"/>
  <colors>
    <mruColors>
      <color rgb="FFE44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371930</xdr:colOff>
      <xdr:row>11</xdr:row>
      <xdr:rowOff>37561</xdr:rowOff>
    </xdr:from>
    <xdr:to>
      <xdr:col>3</xdr:col>
      <xdr:colOff>916215</xdr:colOff>
      <xdr:row>11</xdr:row>
      <xdr:rowOff>2043037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79C1D4F-C120-C0D6-F403-69EEC81A7F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51001" y="4409990"/>
          <a:ext cx="3111500" cy="200547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hoi.nguyen\Desktop\P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N"/>
    </sheetNames>
    <sheetDataSet>
      <sheetData sheetId="0">
        <row r="7">
          <cell r="H7" t="str">
            <v xml:space="preserve">JOB NUMBER : 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61"/>
  <sheetViews>
    <sheetView view="pageBreakPreview" topLeftCell="A11" zoomScale="70" zoomScaleNormal="70" zoomScaleSheetLayoutView="70" zoomScalePageLayoutView="55" workbookViewId="0">
      <selection activeCell="H7" sqref="H7:I7"/>
    </sheetView>
  </sheetViews>
  <sheetFormatPr defaultColWidth="9.1796875" defaultRowHeight="18"/>
  <cols>
    <col min="1" max="1" width="18.453125" style="1" customWidth="1"/>
    <col min="2" max="2" width="14.54296875" style="1" customWidth="1"/>
    <col min="3" max="3" width="22.1796875" style="1" customWidth="1"/>
    <col min="4" max="4" width="13.54296875" style="1" customWidth="1"/>
    <col min="5" max="5" width="18.1796875" style="1" customWidth="1"/>
    <col min="6" max="6" width="14.453125" style="1" customWidth="1"/>
    <col min="7" max="7" width="13.54296875" style="38" customWidth="1"/>
    <col min="8" max="8" width="9.1796875" style="1"/>
    <col min="9" max="9" width="16.453125" style="1" customWidth="1"/>
    <col min="10" max="11" width="12.1796875" style="1" customWidth="1"/>
    <col min="12" max="12" width="17.81640625" style="62" customWidth="1"/>
    <col min="13" max="13" width="22.1796875" style="62" customWidth="1"/>
    <col min="14" max="14" width="23" style="1" customWidth="1"/>
    <col min="15" max="16384" width="9.1796875" style="1"/>
  </cols>
  <sheetData>
    <row r="1" spans="1:14" ht="25" customHeight="1">
      <c r="A1" s="10"/>
      <c r="B1" s="10"/>
      <c r="C1" s="63"/>
      <c r="D1" s="10"/>
      <c r="E1" s="10"/>
      <c r="F1" s="10"/>
      <c r="G1" s="32"/>
      <c r="H1" s="10"/>
      <c r="I1" s="10"/>
      <c r="J1" s="10"/>
      <c r="K1" s="10"/>
      <c r="L1" s="52"/>
      <c r="M1" s="53" t="s">
        <v>0</v>
      </c>
      <c r="N1" s="2" t="s">
        <v>34</v>
      </c>
    </row>
    <row r="2" spans="1:14" ht="21.65" customHeight="1">
      <c r="A2" s="10"/>
      <c r="B2" s="10"/>
      <c r="C2" s="63"/>
      <c r="D2" s="10"/>
      <c r="E2" s="10"/>
      <c r="F2" s="10"/>
      <c r="G2" s="32"/>
      <c r="H2" s="10"/>
      <c r="I2" s="10"/>
      <c r="J2" s="10"/>
      <c r="K2" s="10"/>
      <c r="L2" s="52"/>
      <c r="M2" s="53" t="s">
        <v>1</v>
      </c>
      <c r="N2" s="3" t="s">
        <v>2</v>
      </c>
    </row>
    <row r="3" spans="1:14" ht="21.65" customHeight="1">
      <c r="A3" s="11"/>
      <c r="B3" s="11"/>
      <c r="C3" s="64"/>
      <c r="D3" s="11"/>
      <c r="E3" s="11"/>
      <c r="F3" s="11"/>
      <c r="G3" s="33"/>
      <c r="H3" s="11"/>
      <c r="I3" s="11"/>
      <c r="J3" s="11"/>
      <c r="K3" s="11"/>
      <c r="L3" s="54"/>
      <c r="M3" s="53" t="s">
        <v>4</v>
      </c>
      <c r="N3" s="4">
        <v>1</v>
      </c>
    </row>
    <row r="4" spans="1:14" ht="10" customHeight="1">
      <c r="A4" s="10"/>
      <c r="B4" s="10"/>
      <c r="C4" s="63"/>
      <c r="D4" s="10"/>
      <c r="E4" s="10"/>
      <c r="F4" s="11"/>
      <c r="G4" s="33"/>
      <c r="H4" s="11"/>
      <c r="I4" s="11"/>
      <c r="J4" s="10"/>
      <c r="K4" s="10"/>
      <c r="L4" s="55"/>
      <c r="M4" s="56"/>
      <c r="N4" s="19"/>
    </row>
    <row r="5" spans="1:14" ht="21.5">
      <c r="A5" s="12" t="s">
        <v>5</v>
      </c>
      <c r="C5" s="50"/>
      <c r="D5" s="29"/>
      <c r="E5" s="13"/>
      <c r="F5" s="110" t="s">
        <v>6</v>
      </c>
      <c r="G5" s="111"/>
      <c r="H5" s="112" t="s">
        <v>41</v>
      </c>
      <c r="I5" s="113"/>
      <c r="J5" s="14"/>
      <c r="K5" s="14"/>
      <c r="L5" s="57"/>
      <c r="M5" s="58" t="s">
        <v>7</v>
      </c>
      <c r="N5" s="92">
        <v>45771</v>
      </c>
    </row>
    <row r="6" spans="1:14" ht="38.5" customHeight="1">
      <c r="A6" s="15" t="s">
        <v>8</v>
      </c>
      <c r="B6" s="87"/>
      <c r="D6" s="49"/>
      <c r="E6" s="13"/>
      <c r="F6" s="110" t="s">
        <v>9</v>
      </c>
      <c r="G6" s="111"/>
      <c r="H6" s="114" t="s">
        <v>126</v>
      </c>
      <c r="I6" s="115"/>
      <c r="J6" s="14"/>
      <c r="K6" s="14"/>
      <c r="L6" s="57"/>
      <c r="M6" s="58" t="s">
        <v>10</v>
      </c>
      <c r="N6" s="93"/>
    </row>
    <row r="7" spans="1:14" ht="21.75" customHeight="1">
      <c r="A7" s="15" t="s">
        <v>11</v>
      </c>
      <c r="B7" s="109"/>
      <c r="C7" s="109"/>
      <c r="D7" s="5"/>
      <c r="E7" s="13"/>
      <c r="F7" s="110" t="s">
        <v>12</v>
      </c>
      <c r="G7" s="111"/>
      <c r="H7" s="107"/>
      <c r="I7" s="108"/>
      <c r="J7" s="14"/>
      <c r="K7" s="14"/>
      <c r="L7" s="57"/>
      <c r="M7" s="58" t="s">
        <v>13</v>
      </c>
      <c r="N7" s="94" t="s">
        <v>48</v>
      </c>
    </row>
    <row r="8" spans="1:14" ht="42" customHeight="1">
      <c r="A8" s="16" t="s">
        <v>14</v>
      </c>
      <c r="B8" s="116"/>
      <c r="C8" s="116"/>
      <c r="D8" s="9"/>
      <c r="E8" s="13"/>
      <c r="F8" s="110" t="s">
        <v>15</v>
      </c>
      <c r="G8" s="111"/>
      <c r="H8" s="107"/>
      <c r="I8" s="108"/>
      <c r="J8" s="17"/>
      <c r="K8" s="17"/>
      <c r="L8" s="57"/>
      <c r="M8" s="58" t="s">
        <v>16</v>
      </c>
      <c r="N8" s="95" t="s">
        <v>123</v>
      </c>
    </row>
    <row r="9" spans="1:14" ht="5.5" customHeight="1">
      <c r="A9" s="18"/>
      <c r="B9" s="18"/>
      <c r="C9" s="65"/>
      <c r="D9" s="18"/>
      <c r="E9" s="11"/>
      <c r="F9" s="18"/>
      <c r="G9" s="34"/>
      <c r="H9" s="18"/>
      <c r="I9" s="18"/>
      <c r="J9" s="11"/>
      <c r="K9" s="11"/>
      <c r="L9" s="59"/>
      <c r="M9" s="56"/>
      <c r="N9" s="19"/>
    </row>
    <row r="10" spans="1:14" ht="54">
      <c r="A10" s="7" t="s">
        <v>17</v>
      </c>
      <c r="B10" s="7" t="s">
        <v>18</v>
      </c>
      <c r="C10" s="66" t="s">
        <v>19</v>
      </c>
      <c r="D10" s="7" t="s">
        <v>20</v>
      </c>
      <c r="E10" s="7" t="s">
        <v>21</v>
      </c>
      <c r="F10" s="6" t="s">
        <v>22</v>
      </c>
      <c r="G10" s="7" t="s">
        <v>23</v>
      </c>
      <c r="H10" s="6" t="s">
        <v>24</v>
      </c>
      <c r="I10" s="8" t="s">
        <v>25</v>
      </c>
      <c r="J10" s="8" t="s">
        <v>26</v>
      </c>
      <c r="K10" s="8" t="s">
        <v>27</v>
      </c>
      <c r="L10" s="60" t="s">
        <v>28</v>
      </c>
      <c r="M10" s="60" t="s">
        <v>29</v>
      </c>
      <c r="N10" s="6" t="s">
        <v>3</v>
      </c>
    </row>
    <row r="11" spans="1:14" s="42" customFormat="1" ht="81.650000000000006" customHeight="1">
      <c r="A11" s="39" t="s">
        <v>38</v>
      </c>
      <c r="B11" s="40"/>
      <c r="C11" s="67" t="s">
        <v>35</v>
      </c>
      <c r="D11" s="85" t="s">
        <v>39</v>
      </c>
      <c r="E11" s="39" t="s">
        <v>40</v>
      </c>
      <c r="F11" s="86"/>
      <c r="G11" s="51" t="s">
        <v>36</v>
      </c>
      <c r="H11" s="30" t="s">
        <v>37</v>
      </c>
      <c r="I11" s="31">
        <f>'DETAIL-DROP 2'!G1</f>
        <v>536</v>
      </c>
      <c r="J11" s="31"/>
      <c r="K11" s="31">
        <f>I11-J11</f>
        <v>536</v>
      </c>
      <c r="L11" s="88">
        <v>500</v>
      </c>
      <c r="M11" s="89">
        <f>L11*K11</f>
        <v>268000</v>
      </c>
      <c r="N11" s="41"/>
    </row>
    <row r="12" spans="1:14" s="42" customFormat="1" ht="166.5" customHeight="1">
      <c r="A12" s="39"/>
      <c r="B12" s="40"/>
      <c r="C12" s="67"/>
      <c r="D12" s="85"/>
      <c r="E12" s="39"/>
      <c r="F12" s="86"/>
      <c r="G12" s="51"/>
      <c r="H12" s="30"/>
      <c r="I12" s="31"/>
      <c r="J12" s="31"/>
      <c r="K12" s="31"/>
      <c r="L12" s="70"/>
      <c r="M12" s="61"/>
      <c r="N12" s="41"/>
    </row>
    <row r="13" spans="1:14" s="42" customFormat="1" ht="21.75" customHeight="1">
      <c r="A13" s="71"/>
      <c r="B13" s="71"/>
      <c r="C13" s="72"/>
      <c r="D13" s="73"/>
      <c r="E13" s="73"/>
      <c r="F13" s="74"/>
      <c r="G13" s="75"/>
      <c r="H13" s="71"/>
      <c r="I13" s="76"/>
      <c r="J13" s="76"/>
      <c r="K13" s="76"/>
      <c r="L13" s="77"/>
      <c r="M13" s="78"/>
      <c r="N13" s="79"/>
    </row>
    <row r="14" spans="1:14" s="42" customFormat="1" ht="33.65" customHeight="1">
      <c r="A14" s="43"/>
      <c r="B14" s="43"/>
      <c r="C14" s="68"/>
      <c r="D14" s="43"/>
      <c r="E14" s="43"/>
      <c r="F14" s="43"/>
      <c r="G14" s="44"/>
      <c r="H14" s="44" t="s">
        <v>30</v>
      </c>
      <c r="I14" s="90">
        <f>SUM(I11:I12)</f>
        <v>536</v>
      </c>
      <c r="J14" s="90"/>
      <c r="K14" s="90">
        <f>SUM(K11:K12)</f>
        <v>536</v>
      </c>
      <c r="L14" s="91"/>
      <c r="M14" s="103">
        <f>SUM(M11:M13)</f>
        <v>268000</v>
      </c>
      <c r="N14" s="104"/>
    </row>
    <row r="15" spans="1:14" s="42" customFormat="1" ht="21.75" customHeight="1">
      <c r="A15" s="80"/>
      <c r="B15" s="80"/>
      <c r="C15" s="81"/>
      <c r="D15" s="82"/>
      <c r="E15" s="82"/>
      <c r="F15" s="82"/>
      <c r="G15" s="83"/>
      <c r="H15" s="45"/>
      <c r="I15" s="45"/>
      <c r="J15" s="45"/>
      <c r="K15" s="45"/>
      <c r="L15" s="84"/>
      <c r="M15" s="84"/>
      <c r="N15" s="45"/>
    </row>
    <row r="16" spans="1:14" s="42" customFormat="1" ht="21.75" customHeight="1">
      <c r="A16" s="105" t="s">
        <v>31</v>
      </c>
      <c r="B16" s="105"/>
      <c r="C16" s="69"/>
      <c r="D16" s="46"/>
      <c r="E16" s="106" t="s">
        <v>32</v>
      </c>
      <c r="F16" s="106"/>
      <c r="G16" s="106"/>
      <c r="H16" s="47"/>
      <c r="I16" s="48"/>
      <c r="J16" s="48"/>
      <c r="K16" s="48"/>
      <c r="L16" s="102" t="s">
        <v>33</v>
      </c>
      <c r="M16" s="102"/>
      <c r="N16" s="45"/>
    </row>
    <row r="17" spans="1:10" ht="21.75" customHeight="1">
      <c r="A17" s="20"/>
      <c r="B17" s="21"/>
      <c r="C17" s="24"/>
      <c r="D17" s="20"/>
      <c r="E17" s="20"/>
      <c r="F17" s="20"/>
      <c r="G17" s="35"/>
      <c r="H17" s="22"/>
      <c r="I17" s="22"/>
      <c r="J17" s="22"/>
    </row>
    <row r="18" spans="1:10" ht="21.75" customHeight="1">
      <c r="A18" s="20"/>
      <c r="B18" s="21"/>
      <c r="C18" s="24"/>
      <c r="D18" s="20"/>
      <c r="E18" s="20"/>
      <c r="F18" s="20"/>
      <c r="G18" s="35"/>
      <c r="H18" s="22"/>
      <c r="I18" s="22"/>
      <c r="J18" s="22"/>
    </row>
    <row r="19" spans="1:10" ht="21.75" customHeight="1">
      <c r="A19" s="23"/>
      <c r="B19" s="24"/>
      <c r="C19" s="24"/>
      <c r="D19" s="20"/>
      <c r="E19" s="20"/>
      <c r="F19" s="20"/>
      <c r="G19" s="36"/>
      <c r="H19" s="25"/>
      <c r="I19" s="20"/>
      <c r="J19" s="22"/>
    </row>
    <row r="20" spans="1:10" ht="21.75" customHeight="1">
      <c r="A20" s="22"/>
      <c r="B20" s="26"/>
      <c r="C20" s="21"/>
      <c r="D20" s="22"/>
      <c r="E20" s="27"/>
      <c r="F20" s="27"/>
      <c r="G20" s="37"/>
      <c r="H20" s="28"/>
      <c r="I20" s="28"/>
      <c r="J20" s="22"/>
    </row>
    <row r="21" spans="1:10" ht="21.75" customHeight="1"/>
    <row r="22" spans="1:10" ht="21.75" customHeight="1"/>
    <row r="23" spans="1:10" ht="21.75" customHeight="1"/>
    <row r="24" spans="1:10" ht="21.75" customHeight="1"/>
    <row r="25" spans="1:10" ht="21.75" customHeight="1"/>
    <row r="26" spans="1:10" ht="21.75" customHeight="1"/>
    <row r="27" spans="1:10" ht="21.75" customHeight="1"/>
    <row r="28" spans="1:10" ht="21.75" customHeight="1"/>
    <row r="29" spans="1:10" ht="21.75" customHeight="1"/>
    <row r="30" spans="1:10" ht="21.75" customHeight="1"/>
    <row r="31" spans="1:10" ht="21.75" customHeight="1"/>
    <row r="32" spans="1:10" ht="21.75" customHeight="1"/>
    <row r="33" ht="21.75" customHeight="1"/>
    <row r="34" ht="21.75" customHeight="1"/>
    <row r="35" ht="21.75" customHeight="1"/>
    <row r="36" ht="21.75" customHeight="1"/>
    <row r="37" ht="21.75" customHeight="1"/>
    <row r="38" ht="21.75" customHeight="1"/>
    <row r="39" ht="21.75" customHeight="1"/>
    <row r="40" ht="21.75" customHeight="1"/>
    <row r="41" ht="21.75" customHeight="1"/>
    <row r="42" ht="21.75" customHeight="1"/>
    <row r="43" ht="21.75" customHeight="1"/>
    <row r="44" ht="21.75" customHeight="1"/>
    <row r="45" ht="21.75" customHeight="1"/>
    <row r="46" ht="21.75" customHeight="1"/>
    <row r="47" ht="21.75" customHeight="1"/>
    <row r="48" ht="21.75" customHeight="1"/>
    <row r="49" ht="21.75" customHeight="1"/>
    <row r="50" ht="21.75" customHeight="1"/>
    <row r="51" ht="21.75" customHeight="1"/>
    <row r="52" ht="21.75" customHeight="1"/>
    <row r="53" ht="21.75" customHeight="1"/>
    <row r="54" ht="21.75" customHeight="1"/>
    <row r="55" ht="21.75" customHeight="1"/>
    <row r="56" ht="21.75" customHeight="1"/>
    <row r="57" ht="21.75" customHeight="1"/>
    <row r="58" ht="23.5" customHeight="1"/>
    <row r="59" ht="23.5" customHeight="1"/>
    <row r="60" ht="23.5" customHeight="1"/>
    <row r="61" ht="23.5" customHeight="1"/>
  </sheetData>
  <mergeCells count="14">
    <mergeCell ref="H5:I5"/>
    <mergeCell ref="H6:I6"/>
    <mergeCell ref="F5:G5"/>
    <mergeCell ref="F6:G6"/>
    <mergeCell ref="B8:C8"/>
    <mergeCell ref="F8:G8"/>
    <mergeCell ref="L16:M16"/>
    <mergeCell ref="M14:N14"/>
    <mergeCell ref="A16:B16"/>
    <mergeCell ref="E16:G16"/>
    <mergeCell ref="H7:I7"/>
    <mergeCell ref="H8:I8"/>
    <mergeCell ref="B7:C7"/>
    <mergeCell ref="F7:G7"/>
  </mergeCells>
  <printOptions horizontalCentered="1"/>
  <pageMargins left="0.25" right="0.25" top="1.0416666666666701" bottom="0.75" header="0.3" footer="0.3"/>
  <pageSetup paperSize="9" scale="43" fitToHeight="0" orientation="portrait" r:id="rId1"/>
  <headerFooter scaleWithDoc="0">
    <oddHeader xml:space="preserve">&amp;L&amp;G&amp;R&amp;"Muli,Bold"&amp;16&amp;K000000[PURCHASE ORDER PHỤ LIỆU NỘI BỘ
INTERNAL TRIMS PURCHASE ORDER]
</oddHeader>
    <oddFooter>&amp;L&amp;"Euclid Circular A SemiBold,Regular"&amp;12[UA]&amp;"Euclid Circular A,Regular"&amp;5
&amp;G&amp;R&amp;G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C69466-921A-4A18-9224-3B410316393A}">
  <dimension ref="A1:G26"/>
  <sheetViews>
    <sheetView tabSelected="1" workbookViewId="0">
      <selection activeCell="J5" sqref="J5"/>
    </sheetView>
  </sheetViews>
  <sheetFormatPr defaultColWidth="8.81640625" defaultRowHeight="14.5"/>
  <cols>
    <col min="1" max="1" width="16.08984375" style="97" customWidth="1"/>
    <col min="2" max="2" width="19.36328125" style="96" customWidth="1"/>
    <col min="3" max="3" width="32.6328125" style="96" customWidth="1"/>
    <col min="4" max="4" width="17.26953125" style="96" customWidth="1"/>
    <col min="5" max="5" width="13.90625" style="96" customWidth="1"/>
    <col min="6" max="6" width="9.6328125" style="97" customWidth="1"/>
    <col min="7" max="7" width="12.7265625" style="97" bestFit="1" customWidth="1"/>
    <col min="8" max="16384" width="8.81640625" style="97"/>
  </cols>
  <sheetData>
    <row r="1" spans="1:7">
      <c r="F1" s="97">
        <f>SUBTOTAL(9,F3:F128)</f>
        <v>400</v>
      </c>
      <c r="G1" s="97">
        <f>SUBTOTAL(9,G3:G128)</f>
        <v>536</v>
      </c>
    </row>
    <row r="2" spans="1:7">
      <c r="A2" s="99" t="s">
        <v>42</v>
      </c>
      <c r="B2" s="98" t="s">
        <v>50</v>
      </c>
      <c r="C2" s="98" t="s">
        <v>43</v>
      </c>
      <c r="D2" s="98" t="s">
        <v>44</v>
      </c>
      <c r="E2" s="98" t="s">
        <v>45</v>
      </c>
      <c r="F2" s="99" t="s">
        <v>46</v>
      </c>
      <c r="G2" s="99" t="s">
        <v>49</v>
      </c>
    </row>
    <row r="3" spans="1:7">
      <c r="A3" s="101" t="s">
        <v>124</v>
      </c>
      <c r="B3" s="100" t="s">
        <v>51</v>
      </c>
      <c r="C3" s="100" t="s">
        <v>52</v>
      </c>
      <c r="D3" s="100" t="s">
        <v>47</v>
      </c>
      <c r="E3" s="100" t="s">
        <v>53</v>
      </c>
      <c r="F3" s="101">
        <v>6</v>
      </c>
      <c r="G3" s="101">
        <f>ROUNDUP(F3*1.5,0)</f>
        <v>9</v>
      </c>
    </row>
    <row r="4" spans="1:7">
      <c r="A4" s="101" t="s">
        <v>124</v>
      </c>
      <c r="B4" s="100" t="s">
        <v>54</v>
      </c>
      <c r="C4" s="100" t="s">
        <v>55</v>
      </c>
      <c r="D4" s="100" t="s">
        <v>47</v>
      </c>
      <c r="E4" s="100" t="s">
        <v>56</v>
      </c>
      <c r="F4" s="101">
        <v>14</v>
      </c>
      <c r="G4" s="101">
        <f t="shared" ref="G4:G25" si="0">ROUNDUP(F4*1.3,0)</f>
        <v>19</v>
      </c>
    </row>
    <row r="5" spans="1:7">
      <c r="A5" s="101" t="s">
        <v>124</v>
      </c>
      <c r="B5" s="100" t="s">
        <v>57</v>
      </c>
      <c r="C5" s="100" t="s">
        <v>58</v>
      </c>
      <c r="D5" s="100" t="s">
        <v>47</v>
      </c>
      <c r="E5" s="100" t="s">
        <v>59</v>
      </c>
      <c r="F5" s="101">
        <v>30</v>
      </c>
      <c r="G5" s="101">
        <f t="shared" si="0"/>
        <v>39</v>
      </c>
    </row>
    <row r="6" spans="1:7">
      <c r="A6" s="101" t="s">
        <v>124</v>
      </c>
      <c r="B6" s="100" t="s">
        <v>60</v>
      </c>
      <c r="C6" s="100" t="s">
        <v>61</v>
      </c>
      <c r="D6" s="100" t="s">
        <v>47</v>
      </c>
      <c r="E6" s="100" t="s">
        <v>62</v>
      </c>
      <c r="F6" s="101">
        <v>30</v>
      </c>
      <c r="G6" s="101">
        <f t="shared" si="0"/>
        <v>39</v>
      </c>
    </row>
    <row r="7" spans="1:7">
      <c r="A7" s="101" t="s">
        <v>124</v>
      </c>
      <c r="B7" s="100" t="s">
        <v>63</v>
      </c>
      <c r="C7" s="100" t="s">
        <v>64</v>
      </c>
      <c r="D7" s="100" t="s">
        <v>47</v>
      </c>
      <c r="E7" s="100" t="s">
        <v>65</v>
      </c>
      <c r="F7" s="101">
        <v>14</v>
      </c>
      <c r="G7" s="101">
        <f t="shared" si="0"/>
        <v>19</v>
      </c>
    </row>
    <row r="8" spans="1:7">
      <c r="A8" s="101" t="s">
        <v>124</v>
      </c>
      <c r="B8" s="100" t="s">
        <v>66</v>
      </c>
      <c r="C8" s="100" t="s">
        <v>67</v>
      </c>
      <c r="D8" s="100" t="s">
        <v>47</v>
      </c>
      <c r="E8" s="100" t="s">
        <v>68</v>
      </c>
      <c r="F8" s="101">
        <v>6</v>
      </c>
      <c r="G8" s="101">
        <f>ROUNDUP(F8*1.5,0)</f>
        <v>9</v>
      </c>
    </row>
    <row r="9" spans="1:7">
      <c r="A9" s="101" t="s">
        <v>124</v>
      </c>
      <c r="B9" s="100" t="s">
        <v>69</v>
      </c>
      <c r="C9" s="100" t="s">
        <v>70</v>
      </c>
      <c r="D9" s="100" t="s">
        <v>47</v>
      </c>
      <c r="E9" s="100" t="s">
        <v>71</v>
      </c>
      <c r="F9" s="101">
        <v>6</v>
      </c>
      <c r="G9" s="101">
        <f>ROUNDUP(F9*1.5,0)</f>
        <v>9</v>
      </c>
    </row>
    <row r="10" spans="1:7">
      <c r="A10" s="101" t="s">
        <v>124</v>
      </c>
      <c r="B10" s="100" t="s">
        <v>72</v>
      </c>
      <c r="C10" s="100" t="s">
        <v>73</v>
      </c>
      <c r="D10" s="100" t="s">
        <v>47</v>
      </c>
      <c r="E10" s="100" t="s">
        <v>74</v>
      </c>
      <c r="F10" s="101">
        <v>14</v>
      </c>
      <c r="G10" s="101">
        <f t="shared" si="0"/>
        <v>19</v>
      </c>
    </row>
    <row r="11" spans="1:7">
      <c r="A11" s="101" t="s">
        <v>124</v>
      </c>
      <c r="B11" s="100" t="s">
        <v>75</v>
      </c>
      <c r="C11" s="100" t="s">
        <v>76</v>
      </c>
      <c r="D11" s="100" t="s">
        <v>47</v>
      </c>
      <c r="E11" s="100" t="s">
        <v>77</v>
      </c>
      <c r="F11" s="101">
        <v>30</v>
      </c>
      <c r="G11" s="101">
        <f t="shared" si="0"/>
        <v>39</v>
      </c>
    </row>
    <row r="12" spans="1:7">
      <c r="A12" s="101" t="s">
        <v>124</v>
      </c>
      <c r="B12" s="100" t="s">
        <v>78</v>
      </c>
      <c r="C12" s="100" t="s">
        <v>79</v>
      </c>
      <c r="D12" s="100" t="s">
        <v>47</v>
      </c>
      <c r="E12" s="100" t="s">
        <v>80</v>
      </c>
      <c r="F12" s="101">
        <v>30</v>
      </c>
      <c r="G12" s="101">
        <f t="shared" si="0"/>
        <v>39</v>
      </c>
    </row>
    <row r="13" spans="1:7">
      <c r="A13" s="101" t="s">
        <v>124</v>
      </c>
      <c r="B13" s="100" t="s">
        <v>81</v>
      </c>
      <c r="C13" s="100" t="s">
        <v>82</v>
      </c>
      <c r="D13" s="100" t="s">
        <v>47</v>
      </c>
      <c r="E13" s="100" t="s">
        <v>83</v>
      </c>
      <c r="F13" s="101">
        <v>14</v>
      </c>
      <c r="G13" s="101">
        <f t="shared" si="0"/>
        <v>19</v>
      </c>
    </row>
    <row r="14" spans="1:7">
      <c r="A14" s="101" t="s">
        <v>124</v>
      </c>
      <c r="B14" s="100" t="s">
        <v>84</v>
      </c>
      <c r="C14" s="100" t="s">
        <v>85</v>
      </c>
      <c r="D14" s="100" t="s">
        <v>47</v>
      </c>
      <c r="E14" s="100" t="s">
        <v>86</v>
      </c>
      <c r="F14" s="101">
        <v>6</v>
      </c>
      <c r="G14" s="101">
        <f>ROUNDUP(F14*1.5,0)</f>
        <v>9</v>
      </c>
    </row>
    <row r="15" spans="1:7">
      <c r="A15" s="101" t="s">
        <v>125</v>
      </c>
      <c r="B15" s="100" t="s">
        <v>87</v>
      </c>
      <c r="C15" s="100" t="s">
        <v>88</v>
      </c>
      <c r="D15" s="100" t="s">
        <v>47</v>
      </c>
      <c r="E15" s="100" t="s">
        <v>89</v>
      </c>
      <c r="F15" s="101">
        <v>6</v>
      </c>
      <c r="G15" s="101">
        <f>ROUNDUP(F15*1.5,0)</f>
        <v>9</v>
      </c>
    </row>
    <row r="16" spans="1:7">
      <c r="A16" s="101" t="s">
        <v>125</v>
      </c>
      <c r="B16" s="100" t="s">
        <v>90</v>
      </c>
      <c r="C16" s="100" t="s">
        <v>91</v>
      </c>
      <c r="D16" s="100" t="s">
        <v>47</v>
      </c>
      <c r="E16" s="100" t="s">
        <v>92</v>
      </c>
      <c r="F16" s="101">
        <v>14</v>
      </c>
      <c r="G16" s="101">
        <f t="shared" si="0"/>
        <v>19</v>
      </c>
    </row>
    <row r="17" spans="1:7">
      <c r="A17" s="101" t="s">
        <v>125</v>
      </c>
      <c r="B17" s="100" t="s">
        <v>93</v>
      </c>
      <c r="C17" s="100" t="s">
        <v>94</v>
      </c>
      <c r="D17" s="100" t="s">
        <v>47</v>
      </c>
      <c r="E17" s="100" t="s">
        <v>95</v>
      </c>
      <c r="F17" s="101">
        <v>30</v>
      </c>
      <c r="G17" s="101">
        <f t="shared" si="0"/>
        <v>39</v>
      </c>
    </row>
    <row r="18" spans="1:7">
      <c r="A18" s="101" t="s">
        <v>125</v>
      </c>
      <c r="B18" s="100" t="s">
        <v>96</v>
      </c>
      <c r="C18" s="100" t="s">
        <v>97</v>
      </c>
      <c r="D18" s="100" t="s">
        <v>47</v>
      </c>
      <c r="E18" s="100" t="s">
        <v>98</v>
      </c>
      <c r="F18" s="101">
        <v>30</v>
      </c>
      <c r="G18" s="101">
        <f t="shared" si="0"/>
        <v>39</v>
      </c>
    </row>
    <row r="19" spans="1:7">
      <c r="A19" s="101" t="s">
        <v>125</v>
      </c>
      <c r="B19" s="100" t="s">
        <v>99</v>
      </c>
      <c r="C19" s="100" t="s">
        <v>100</v>
      </c>
      <c r="D19" s="100" t="s">
        <v>47</v>
      </c>
      <c r="E19" s="100" t="s">
        <v>101</v>
      </c>
      <c r="F19" s="101">
        <v>14</v>
      </c>
      <c r="G19" s="101">
        <f t="shared" si="0"/>
        <v>19</v>
      </c>
    </row>
    <row r="20" spans="1:7">
      <c r="A20" s="101" t="s">
        <v>125</v>
      </c>
      <c r="B20" s="100" t="s">
        <v>102</v>
      </c>
      <c r="C20" s="100" t="s">
        <v>103</v>
      </c>
      <c r="D20" s="100" t="s">
        <v>47</v>
      </c>
      <c r="E20" s="100" t="s">
        <v>104</v>
      </c>
      <c r="F20" s="101">
        <v>6</v>
      </c>
      <c r="G20" s="101">
        <f>ROUNDUP(F20*1.5,0)</f>
        <v>9</v>
      </c>
    </row>
    <row r="21" spans="1:7">
      <c r="A21" s="101" t="s">
        <v>125</v>
      </c>
      <c r="B21" s="100" t="s">
        <v>105</v>
      </c>
      <c r="C21" s="100" t="s">
        <v>106</v>
      </c>
      <c r="D21" s="100" t="s">
        <v>47</v>
      </c>
      <c r="E21" s="100" t="s">
        <v>107</v>
      </c>
      <c r="F21" s="101">
        <v>6</v>
      </c>
      <c r="G21" s="101">
        <f>ROUNDUP(F21*1.5,0)</f>
        <v>9</v>
      </c>
    </row>
    <row r="22" spans="1:7">
      <c r="A22" s="101" t="s">
        <v>125</v>
      </c>
      <c r="B22" s="100" t="s">
        <v>108</v>
      </c>
      <c r="C22" s="100" t="s">
        <v>109</v>
      </c>
      <c r="D22" s="100" t="s">
        <v>47</v>
      </c>
      <c r="E22" s="100" t="s">
        <v>110</v>
      </c>
      <c r="F22" s="101">
        <v>14</v>
      </c>
      <c r="G22" s="101">
        <f t="shared" si="0"/>
        <v>19</v>
      </c>
    </row>
    <row r="23" spans="1:7">
      <c r="A23" s="101" t="s">
        <v>125</v>
      </c>
      <c r="B23" s="100" t="s">
        <v>111</v>
      </c>
      <c r="C23" s="100" t="s">
        <v>112</v>
      </c>
      <c r="D23" s="100" t="s">
        <v>47</v>
      </c>
      <c r="E23" s="100" t="s">
        <v>113</v>
      </c>
      <c r="F23" s="101">
        <v>30</v>
      </c>
      <c r="G23" s="101">
        <f t="shared" si="0"/>
        <v>39</v>
      </c>
    </row>
    <row r="24" spans="1:7">
      <c r="A24" s="101" t="s">
        <v>125</v>
      </c>
      <c r="B24" s="100" t="s">
        <v>114</v>
      </c>
      <c r="C24" s="100" t="s">
        <v>115</v>
      </c>
      <c r="D24" s="100" t="s">
        <v>47</v>
      </c>
      <c r="E24" s="100" t="s">
        <v>116</v>
      </c>
      <c r="F24" s="101">
        <v>30</v>
      </c>
      <c r="G24" s="101">
        <f t="shared" si="0"/>
        <v>39</v>
      </c>
    </row>
    <row r="25" spans="1:7">
      <c r="A25" s="101" t="s">
        <v>125</v>
      </c>
      <c r="B25" s="100" t="s">
        <v>117</v>
      </c>
      <c r="C25" s="100" t="s">
        <v>118</v>
      </c>
      <c r="D25" s="100" t="s">
        <v>47</v>
      </c>
      <c r="E25" s="100" t="s">
        <v>119</v>
      </c>
      <c r="F25" s="101">
        <v>14</v>
      </c>
      <c r="G25" s="101">
        <f t="shared" si="0"/>
        <v>19</v>
      </c>
    </row>
    <row r="26" spans="1:7">
      <c r="A26" s="101" t="s">
        <v>125</v>
      </c>
      <c r="B26" s="100" t="s">
        <v>120</v>
      </c>
      <c r="C26" s="100" t="s">
        <v>121</v>
      </c>
      <c r="D26" s="100" t="s">
        <v>47</v>
      </c>
      <c r="E26" s="100" t="s">
        <v>122</v>
      </c>
      <c r="F26" s="101">
        <v>6</v>
      </c>
      <c r="G26" s="101">
        <f>ROUNDUP(F26*1.5,0)</f>
        <v>9</v>
      </c>
    </row>
  </sheetData>
  <autoFilter ref="A2:G26" xr:uid="{EFC69466-921A-4A18-9224-3B410316393A}"/>
  <pageMargins left="0.7" right="0.7" top="0.75" bottom="0.75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c099e4b-e381-4360-bcff-5e1f51ab48dc" xsi:nil="true"/>
    <lcf76f155ced4ddcb4097134ff3c332f xmlns="4bf10b48-52f7-4ad4-b1e1-de514cec68e0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FD962EB702FD4AAE11AB5F7C60F514" ma:contentTypeVersion="17" ma:contentTypeDescription="Create a new document." ma:contentTypeScope="" ma:versionID="5d4f2f04b9940582ee4597340ec8c1a5">
  <xsd:schema xmlns:xsd="http://www.w3.org/2001/XMLSchema" xmlns:xs="http://www.w3.org/2001/XMLSchema" xmlns:p="http://schemas.microsoft.com/office/2006/metadata/properties" xmlns:ns2="4bf10b48-52f7-4ad4-b1e1-de514cec68e0" xmlns:ns3="cc099e4b-e381-4360-bcff-5e1f51ab48dc" targetNamespace="http://schemas.microsoft.com/office/2006/metadata/properties" ma:root="true" ma:fieldsID="bf084f8ade4d8f5147d2254e7ca967a8" ns2:_="" ns3:_="">
    <xsd:import namespace="4bf10b48-52f7-4ad4-b1e1-de514cec68e0"/>
    <xsd:import namespace="cc099e4b-e381-4360-bcff-5e1f51ab4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f10b48-52f7-4ad4-b1e1-de514cec6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99e4b-e381-4360-bcff-5e1f51ab4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8ac3d3e-53dc-4acf-aa98-a01bd339bdde}" ma:internalName="TaxCatchAll" ma:showField="CatchAllData" ma:web="cc099e4b-e381-4360-bcff-5e1f51ab4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B00A0CA-6E9B-4E0D-AFBF-3C4C2ED974EC}">
  <ds:schemaRefs>
    <ds:schemaRef ds:uri="http://schemas.microsoft.com/office/2006/metadata/properties"/>
    <ds:schemaRef ds:uri="http://schemas.microsoft.com/office/infopath/2007/PartnerControls"/>
    <ds:schemaRef ds:uri="cc099e4b-e381-4360-bcff-5e1f51ab48dc"/>
    <ds:schemaRef ds:uri="4bf10b48-52f7-4ad4-b1e1-de514cec68e0"/>
  </ds:schemaRefs>
</ds:datastoreItem>
</file>

<file path=customXml/itemProps2.xml><?xml version="1.0" encoding="utf-8"?>
<ds:datastoreItem xmlns:ds="http://schemas.openxmlformats.org/officeDocument/2006/customXml" ds:itemID="{12E5E270-A1C9-4B26-99F4-40C8878ED0C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B550B2E-FAE3-431E-9F89-51542115A9B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f10b48-52f7-4ad4-b1e1-de514cec68e0"/>
    <ds:schemaRef ds:uri="cc099e4b-e381-4360-bcff-5e1f51ab48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update </vt:lpstr>
      <vt:lpstr>DETAIL-DROP 2</vt:lpstr>
      <vt:lpstr>'update '!Print_Area</vt:lpstr>
      <vt:lpstr>'update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Intern Sales</dc:creator>
  <cp:lastModifiedBy>Ngoc Tran Thi Nhu</cp:lastModifiedBy>
  <cp:lastPrinted>2024-01-09T03:39:46Z</cp:lastPrinted>
  <dcterms:created xsi:type="dcterms:W3CDTF">2020-11-11T02:21:38Z</dcterms:created>
  <dcterms:modified xsi:type="dcterms:W3CDTF">2025-04-24T04:55:32Z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0x0101001AFD962EB702FD4AAE11AB5F7C60F514</vt:lpwstr>
  </property>
  <property fmtid="{D5CDD505-2E9C-101B-9397-08002B2CF9AE}" pid="3" name="MediaServiceImageTags">
    <vt:lpwstr/>
  </property>
</Properties>
</file>